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tris42.sharepoint.com/sites/gad_wrkgrp_actuarial/pspsactuarialwork/Client Work/AFPS/Factors &amp; Guidance/2026 Factor Review/Outputs/"/>
    </mc:Choice>
  </mc:AlternateContent>
  <xr:revisionPtr revIDLastSave="0" documentId="8_{4B59AD2B-5FCF-458C-A54D-EF093AAE398F}" xr6:coauthVersionLast="47" xr6:coauthVersionMax="47" xr10:uidLastSave="{00000000-0000-0000-0000-000000000000}"/>
  <bookViews>
    <workbookView xWindow="-120" yWindow="-120" windowWidth="57840" windowHeight="31920" tabRatio="834" firstSheet="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109i" sheetId="16" r:id="rId6"/>
    <sheet name="x-201" sheetId="17" r:id="rId7"/>
    <sheet name="x-202" sheetId="18" r:id="rId8"/>
    <sheet name="x-203" sheetId="19" r:id="rId9"/>
    <sheet name="x-204" sheetId="20" r:id="rId10"/>
    <sheet name="x-205" sheetId="21" r:id="rId11"/>
    <sheet name="x-208" sheetId="22" r:id="rId12"/>
    <sheet name="x-209" sheetId="23" r:id="rId13"/>
    <sheet name="x-301" sheetId="24" r:id="rId14"/>
    <sheet name="x-302" sheetId="25" r:id="rId15"/>
    <sheet name="x-306" sheetId="26" r:id="rId16"/>
    <sheet name="x-307" sheetId="27" r:id="rId17"/>
    <sheet name="x-308" sheetId="28" r:id="rId18"/>
    <sheet name="x-309" sheetId="29" r:id="rId19"/>
    <sheet name="x-310" sheetId="30" r:id="rId20"/>
    <sheet name="x-311" sheetId="31" r:id="rId21"/>
    <sheet name="x-312" sheetId="32" r:id="rId22"/>
    <sheet name="x-313" sheetId="33" r:id="rId23"/>
    <sheet name="x-314" sheetId="34" r:id="rId24"/>
    <sheet name="x-315" sheetId="35" r:id="rId25"/>
    <sheet name="x-316" sheetId="36" r:id="rId26"/>
    <sheet name="x-317" sheetId="37" r:id="rId27"/>
    <sheet name="x-401" sheetId="38" r:id="rId28"/>
    <sheet name="x-402" sheetId="39" r:id="rId29"/>
    <sheet name="x-601" sheetId="40" r:id="rId30"/>
    <sheet name="x-602" sheetId="41" r:id="rId31"/>
    <sheet name="x-701" sheetId="42" r:id="rId32"/>
    <sheet name="x-801" sheetId="43" r:id="rId33"/>
    <sheet name="x-1101" sheetId="44" r:id="rId34"/>
    <sheet name="x-1102" sheetId="45" r:id="rId35"/>
    <sheet name="x-1103" sheetId="46" r:id="rId36"/>
    <sheet name="x-1104" sheetId="47" r:id="rId37"/>
    <sheet name="x-1105" sheetId="48" r:id="rId38"/>
    <sheet name="x-1106" sheetId="49" r:id="rId39"/>
    <sheet name="x-1107" sheetId="50" r:id="rId40"/>
    <sheet name="x-1108" sheetId="51" r:id="rId41"/>
    <sheet name="x-1109" sheetId="52" r:id="rId42"/>
    <sheet name="x-1110" sheetId="53" r:id="rId43"/>
    <sheet name="x-1111" sheetId="54" r:id="rId44"/>
    <sheet name="x-1201" sheetId="55" r:id="rId45"/>
    <sheet name="x-1202" sheetId="56" r:id="rId46"/>
    <sheet name="x-1203" sheetId="57" r:id="rId47"/>
    <sheet name="x-1204" sheetId="58" r:id="rId48"/>
    <sheet name="x-1205" sheetId="59" r:id="rId49"/>
    <sheet name="x-1206" sheetId="60" r:id="rId50"/>
    <sheet name="x-1301" sheetId="61" r:id="rId51"/>
    <sheet name="x-1302" sheetId="62" r:id="rId52"/>
    <sheet name="x-1303" sheetId="63" r:id="rId53"/>
    <sheet name="x-1304" sheetId="64" r:id="rId54"/>
    <sheet name="x-1305" sheetId="65" r:id="rId55"/>
    <sheet name="x-1306" sheetId="66" r:id="rId56"/>
    <sheet name="x-1307" sheetId="67" r:id="rId57"/>
    <sheet name="x-1308" sheetId="68" r:id="rId58"/>
    <sheet name="x-1309" sheetId="69" r:id="rId59"/>
    <sheet name="x-1310" sheetId="70" r:id="rId60"/>
    <sheet name="x-1311" sheetId="71" r:id="rId61"/>
    <sheet name="x-1312" sheetId="72" r:id="rId62"/>
    <sheet name="x-1313" sheetId="73" r:id="rId63"/>
    <sheet name="x-1314" sheetId="74" r:id="rId64"/>
    <sheet name="x-1315" sheetId="75" r:id="rId65"/>
    <sheet name="x-1316" sheetId="76" r:id="rId66"/>
    <sheet name="x-1401" sheetId="77" r:id="rId67"/>
    <sheet name="x-1501" sheetId="78" r:id="rId68"/>
    <sheet name="x-1602" sheetId="79" r:id="rId69"/>
    <sheet name="x-template" sheetId="14" state="hidden" r:id="rId70"/>
  </sheets>
  <definedNames>
    <definedName name="client_abbr">"Ministry of Defence"</definedName>
    <definedName name="client_name">"MoD"</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"AFPS"</definedName>
    <definedName name="scheme_name">"Armed Forces Pension Scheme"</definedName>
    <definedName name="shorten_scheme_names">#REF!</definedName>
    <definedName name="TABLE_AGE_DEF_1" localSheetId="5">'x-109i'!$B$12</definedName>
    <definedName name="TABLE_AGE_DEF_1" localSheetId="33">'x-1101'!$B$12</definedName>
    <definedName name="TABLE_AGE_DEF_1" localSheetId="34">'x-1102'!$B$12</definedName>
    <definedName name="TABLE_AGE_DEF_1" localSheetId="35">'x-1103'!$B$12</definedName>
    <definedName name="TABLE_AGE_DEF_1" localSheetId="36">'x-1104'!$B$12</definedName>
    <definedName name="TABLE_AGE_DEF_1" localSheetId="37">'x-1105'!$B$12</definedName>
    <definedName name="TABLE_AGE_DEF_1" localSheetId="38">'x-1106'!$B$12</definedName>
    <definedName name="TABLE_AGE_DEF_1" localSheetId="39">'x-1107'!$B$12</definedName>
    <definedName name="TABLE_AGE_DEF_1" localSheetId="40">'x-1108'!$B$12</definedName>
    <definedName name="TABLE_AGE_DEF_1" localSheetId="41">'x-1109'!$B$12</definedName>
    <definedName name="TABLE_AGE_DEF_1" localSheetId="42">'x-1110'!$B$12</definedName>
    <definedName name="TABLE_AGE_DEF_1" localSheetId="43">'x-1111'!$B$12</definedName>
    <definedName name="TABLE_AGE_DEF_1" localSheetId="44">'x-1201'!$B$12</definedName>
    <definedName name="TABLE_AGE_DEF_1" localSheetId="45">'x-1202'!$B$12</definedName>
    <definedName name="TABLE_AGE_DEF_1" localSheetId="46">'x-1203'!$B$12</definedName>
    <definedName name="TABLE_AGE_DEF_1" localSheetId="47">'x-1204'!$B$12</definedName>
    <definedName name="TABLE_AGE_DEF_1" localSheetId="48">'x-1205'!$B$12</definedName>
    <definedName name="TABLE_AGE_DEF_1" localSheetId="49">'x-1206'!$B$12</definedName>
    <definedName name="TABLE_AGE_DEF_1" localSheetId="50">'x-1301'!$B$12</definedName>
    <definedName name="TABLE_AGE_DEF_1" localSheetId="51">'x-1302'!$B$12</definedName>
    <definedName name="TABLE_AGE_DEF_1" localSheetId="52">'x-1303'!$B$12</definedName>
    <definedName name="TABLE_AGE_DEF_1" localSheetId="53">'x-1304'!$B$12</definedName>
    <definedName name="TABLE_AGE_DEF_1" localSheetId="54">'x-1305'!$B$12</definedName>
    <definedName name="TABLE_AGE_DEF_1" localSheetId="55">'x-1306'!$B$12</definedName>
    <definedName name="TABLE_AGE_DEF_1" localSheetId="56">'x-1307'!$B$12</definedName>
    <definedName name="TABLE_AGE_DEF_1" localSheetId="57">'x-1308'!$B$12</definedName>
    <definedName name="TABLE_AGE_DEF_1" localSheetId="58">'x-1309'!$B$12</definedName>
    <definedName name="TABLE_AGE_DEF_1" localSheetId="59">'x-1310'!$B$12</definedName>
    <definedName name="TABLE_AGE_DEF_1" localSheetId="60">'x-1311'!$B$12</definedName>
    <definedName name="TABLE_AGE_DEF_1" localSheetId="61">'x-1312'!$B$12</definedName>
    <definedName name="TABLE_AGE_DEF_1" localSheetId="62">'x-1313'!$B$12</definedName>
    <definedName name="TABLE_AGE_DEF_1" localSheetId="63">'x-1314'!$B$12</definedName>
    <definedName name="TABLE_AGE_DEF_1" localSheetId="64">'x-1315'!$B$12</definedName>
    <definedName name="TABLE_AGE_DEF_1" localSheetId="65">'x-1316'!$B$12</definedName>
    <definedName name="TABLE_AGE_DEF_1" localSheetId="66">'x-1401'!$B$12</definedName>
    <definedName name="TABLE_AGE_DEF_1" localSheetId="67">'x-1501'!$B$12</definedName>
    <definedName name="TABLE_AGE_DEF_1" localSheetId="68">'x-1602'!$B$12</definedName>
    <definedName name="TABLE_AGE_DEF_1" localSheetId="6">'x-201'!$B$12</definedName>
    <definedName name="TABLE_AGE_DEF_1" localSheetId="7">'x-202'!$B$12</definedName>
    <definedName name="TABLE_AGE_DEF_1" localSheetId="8">'x-203'!$B$12</definedName>
    <definedName name="TABLE_AGE_DEF_1" localSheetId="9">'x-204'!$B$12</definedName>
    <definedName name="TABLE_AGE_DEF_1" localSheetId="10">'x-205'!$B$12</definedName>
    <definedName name="TABLE_AGE_DEF_1" localSheetId="11">'x-208'!$B$12</definedName>
    <definedName name="TABLE_AGE_DEF_1" localSheetId="12">'x-209'!#REF!</definedName>
    <definedName name="TABLE_AGE_DEF_1" localSheetId="13">'x-301'!$B$12</definedName>
    <definedName name="TABLE_AGE_DEF_1" localSheetId="14">'x-302'!$B$12</definedName>
    <definedName name="TABLE_AGE_DEF_1" localSheetId="15">'x-306'!$B$12</definedName>
    <definedName name="TABLE_AGE_DEF_1" localSheetId="16">'x-307'!$B$12</definedName>
    <definedName name="TABLE_AGE_DEF_1" localSheetId="17">'x-308'!$B$12</definedName>
    <definedName name="TABLE_AGE_DEF_1" localSheetId="18">'x-309'!$B$12</definedName>
    <definedName name="TABLE_AGE_DEF_1" localSheetId="19">'x-310'!$B$12</definedName>
    <definedName name="TABLE_AGE_DEF_1" localSheetId="20">'x-311'!$B$12</definedName>
    <definedName name="TABLE_AGE_DEF_1" localSheetId="21">'x-312'!$B$12</definedName>
    <definedName name="TABLE_AGE_DEF_1" localSheetId="22">'x-313'!#REF!</definedName>
    <definedName name="TABLE_AGE_DEF_1" localSheetId="23">'x-314'!#REF!</definedName>
    <definedName name="TABLE_AGE_DEF_1" localSheetId="24">'x-315'!#REF!</definedName>
    <definedName name="TABLE_AGE_DEF_1" localSheetId="25">'x-316'!#REF!</definedName>
    <definedName name="TABLE_AGE_DEF_1" localSheetId="26">'x-317'!#REF!</definedName>
    <definedName name="TABLE_AGE_DEF_1" localSheetId="27">'x-401'!$B$12</definedName>
    <definedName name="TABLE_AGE_DEF_1" localSheetId="28">'x-402'!$B$12</definedName>
    <definedName name="TABLE_AGE_DEF_1" localSheetId="29">'x-601'!$B$12</definedName>
    <definedName name="TABLE_AGE_DEF_1" localSheetId="30">'x-602'!$B$12</definedName>
    <definedName name="TABLE_AGE_DEF_1" localSheetId="31">'x-701'!$B$12</definedName>
    <definedName name="TABLE_AGE_DEF_1" localSheetId="32">'x-801'!$B$12</definedName>
    <definedName name="TABLE_AGE_DEF_1" localSheetId="69">'x-template'!$B$12</definedName>
    <definedName name="TABLE_AGE_DEF_2" localSheetId="5">'x-109i'!$K$12</definedName>
    <definedName name="TABLE_AGE_DEF_2" localSheetId="43">'x-1111'!$F$12</definedName>
    <definedName name="TABLE_AGE_DEF_2" localSheetId="44">'x-1201'!$F$12</definedName>
    <definedName name="TABLE_AGE_DEF_2" localSheetId="45">'x-1202'!$F$12</definedName>
    <definedName name="TABLE_AGE_DEF_2" localSheetId="46">'x-1203'!$AY$12</definedName>
    <definedName name="TABLE_AGE_DEF_2" localSheetId="47">'x-1204'!$BI$12</definedName>
    <definedName name="TABLE_AGE_DEF_2" localSheetId="6">'x-201'!$J$12</definedName>
    <definedName name="TABLE_AGE_DEF_2" localSheetId="7">'x-202'!$J$12</definedName>
    <definedName name="TABLE_AGE_DEF_2" localSheetId="8">'x-203'!$J$12</definedName>
    <definedName name="TABLE_AGE_DEF_2" localSheetId="9">'x-204'!$J$12</definedName>
    <definedName name="TABLE_AGE_DEF_2" localSheetId="10">'x-205'!$J$12</definedName>
    <definedName name="TABLE_AGE_DEF_2" localSheetId="11">'x-208'!$L$12</definedName>
    <definedName name="TABLE_AGE_DEF_2" localSheetId="13">'x-301'!$K$12</definedName>
    <definedName name="TABLE_AGE_DEF_2" localSheetId="14">'x-302'!$J$12</definedName>
    <definedName name="TABLE_AGE_DEF_2" localSheetId="15">'x-306'!$G$12</definedName>
    <definedName name="TABLE_AGE_DEF_2" localSheetId="16">'x-307'!$G$12</definedName>
    <definedName name="TABLE_AGE_DEF_2" localSheetId="17">'x-308'!$F$12</definedName>
    <definedName name="TABLE_AGE_DEF_2" localSheetId="18">'x-309'!$F$12</definedName>
    <definedName name="TABLE_AGE_DEF_2" localSheetId="19">'x-310'!$F$12</definedName>
    <definedName name="TABLE_AGE_DEF_2" localSheetId="20">'x-311'!$AW$12</definedName>
    <definedName name="TABLE_AGE_DEF_2" localSheetId="21">'x-312'!$BG$12</definedName>
    <definedName name="TABLE_AGE_DEF_2" localSheetId="27">'x-401'!$Z$12</definedName>
    <definedName name="TABLE_AGE_DEF_2" localSheetId="29">'x-601'!$I$12</definedName>
    <definedName name="TABLE_AGE_DEF_2" localSheetId="30">'x-602'!$H$12</definedName>
    <definedName name="TABLE_AGE_DEF_3" localSheetId="46">'x-1203'!$EJ$12</definedName>
    <definedName name="TABLE_AGE_DEF_3" localSheetId="47">'x-1204'!$FN$12</definedName>
    <definedName name="TABLE_AGE_DEF_3" localSheetId="7">'x-202'!$Z$12</definedName>
    <definedName name="TABLE_AGE_DEF_3" localSheetId="8">'x-203'!$Z$12</definedName>
    <definedName name="TABLE_AGE_DEF_3" localSheetId="9">'x-204'!$Z$12</definedName>
    <definedName name="TABLE_AGE_DEF_3" localSheetId="10">'x-205'!$Z$12</definedName>
    <definedName name="TABLE_AGE_DEF_4" localSheetId="46">'x-1203'!$JR$12</definedName>
    <definedName name="TABLE_AGE_DEF_4" localSheetId="47">'x-1204'!$LZ$12</definedName>
    <definedName name="TABLE_AGE_DEF_4" localSheetId="8">'x-203'!$AX$12</definedName>
    <definedName name="TABLE_AGE_DEF_4" localSheetId="9">'x-204'!$AX$12</definedName>
    <definedName name="TABLE_AGE_DEF_4" localSheetId="10">'x-205'!$AX$12</definedName>
    <definedName name="TABLE_AREA_1" localSheetId="5">'x-109i'!$A$26:$G$65</definedName>
    <definedName name="TABLE_AREA_1" localSheetId="33">'x-1101'!#REF!</definedName>
    <definedName name="TABLE_AREA_1" localSheetId="34">'x-1102'!$A$26:$C$27</definedName>
    <definedName name="TABLE_AREA_1" localSheetId="35">'x-1103'!#REF!</definedName>
    <definedName name="TABLE_AREA_1" localSheetId="36">'x-1104'!#REF!</definedName>
    <definedName name="TABLE_AREA_1" localSheetId="37">'x-1105'!#REF!</definedName>
    <definedName name="TABLE_AREA_1" localSheetId="38">'x-1106'!#REF!</definedName>
    <definedName name="TABLE_AREA_1" localSheetId="39">'x-1107'!#REF!</definedName>
    <definedName name="TABLE_AREA_1" localSheetId="40">'x-1108'!#REF!</definedName>
    <definedName name="TABLE_AREA_1" localSheetId="42">'x-1110'!#REF!</definedName>
    <definedName name="TABLE_AREA_1" localSheetId="43">'x-1111'!$A$26:$B$27</definedName>
    <definedName name="TABLE_AREA_1" localSheetId="44">'x-1201'!$A$26:$B$75</definedName>
    <definedName name="TABLE_AREA_1" localSheetId="45">'x-1202'!$A$26:$B$75</definedName>
    <definedName name="TABLE_AREA_1" localSheetId="46">'x-1203'!$A$26:$AU$38</definedName>
    <definedName name="TABLE_AREA_1" localSheetId="47">'x-1204'!$A$26:$BE$38</definedName>
    <definedName name="TABLE_AREA_1" localSheetId="50">'x-1301'!$A$26:$AS$86</definedName>
    <definedName name="TABLE_AREA_1" localSheetId="51">'x-1302'!$A$26:$AS$86</definedName>
    <definedName name="TABLE_AREA_1" localSheetId="52">'x-1303'!$A$26:$AS$86</definedName>
    <definedName name="TABLE_AREA_1" localSheetId="53">'x-1304'!$A$26:$AS$86</definedName>
    <definedName name="TABLE_AREA_1" localSheetId="54">'x-1305'!$A$26:$AS$86</definedName>
    <definedName name="TABLE_AREA_1" localSheetId="55">'x-1306'!$A$26:$AS$86</definedName>
    <definedName name="TABLE_AREA_1" localSheetId="56">'x-1307'!$A$26:$AS$86</definedName>
    <definedName name="TABLE_AREA_1" localSheetId="57">'x-1308'!$A$26:$AS$86</definedName>
    <definedName name="TABLE_AREA_1" localSheetId="58">'x-1309'!$A$26:$AS$86</definedName>
    <definedName name="TABLE_AREA_1" localSheetId="59">'x-1310'!$A$26:$AS$86</definedName>
    <definedName name="TABLE_AREA_1" localSheetId="60">'x-1311'!$A$26:$AS$86</definedName>
    <definedName name="TABLE_AREA_1" localSheetId="61">'x-1312'!$A$26:$AS$86</definedName>
    <definedName name="TABLE_AREA_1" localSheetId="62">'x-1313'!$A$26:$AS$86</definedName>
    <definedName name="TABLE_AREA_1" localSheetId="63">'x-1314'!$A$26:$AS$86</definedName>
    <definedName name="TABLE_AREA_1" localSheetId="64">'x-1315'!$A$26:$AS$86</definedName>
    <definedName name="TABLE_AREA_1" localSheetId="65">'x-1316'!$A$26:$AS$86</definedName>
    <definedName name="TABLE_AREA_1" localSheetId="66">'x-1401'!$A$26:$E$46</definedName>
    <definedName name="TABLE_AREA_1" localSheetId="67">'x-1501'!#REF!</definedName>
    <definedName name="TABLE_AREA_1" localSheetId="68">'x-1602'!$A$26:$B$27</definedName>
    <definedName name="TABLE_AREA_1" localSheetId="6">'x-201'!$A$26:$F$70</definedName>
    <definedName name="TABLE_AREA_1" localSheetId="7">'x-202'!$A$26:$F$75</definedName>
    <definedName name="TABLE_AREA_1" localSheetId="8">'x-203'!$A$26:$F$75</definedName>
    <definedName name="TABLE_AREA_1" localSheetId="9">'x-204'!$A$26:$F$75</definedName>
    <definedName name="TABLE_AREA_1" localSheetId="10">'x-205'!$A$26:$F$75</definedName>
    <definedName name="TABLE_AREA_1" localSheetId="11">'x-208'!$A$26:$I$69</definedName>
    <definedName name="TABLE_AREA_1" localSheetId="13">'x-301'!$A$26:$G$111</definedName>
    <definedName name="TABLE_AREA_1" localSheetId="14">'x-302'!$A$26:$F$111</definedName>
    <definedName name="TABLE_AREA_1" localSheetId="15">'x-306'!$A$26:$C$111</definedName>
    <definedName name="TABLE_AREA_1" localSheetId="16">'x-307'!$A$26:$C$111</definedName>
    <definedName name="TABLE_AREA_1" localSheetId="17">'x-308'!$A$26:$B$111</definedName>
    <definedName name="TABLE_AREA_1" localSheetId="18">'x-309'!$A$26:$B$111</definedName>
    <definedName name="TABLE_AREA_1" localSheetId="19">'x-310'!$A$26:$B$111</definedName>
    <definedName name="TABLE_AREA_1" localSheetId="20">'x-311'!$A$26:$AT$38</definedName>
    <definedName name="TABLE_AREA_1" localSheetId="21">'x-312'!$A$26:$BD$38</definedName>
    <definedName name="TABLE_AREA_1" localSheetId="27">'x-401'!$A$26:$V$38</definedName>
    <definedName name="TABLE_AREA_1" localSheetId="28">'x-402'!$A$26:$Q$38</definedName>
    <definedName name="TABLE_AREA_1" localSheetId="29">'x-601'!$A$26:$E$62</definedName>
    <definedName name="TABLE_AREA_1" localSheetId="30">'x-602'!$A$26:$D$106</definedName>
    <definedName name="TABLE_AREA_1" localSheetId="31">'x-701'!$A$26:$E$67</definedName>
    <definedName name="TABLE_AREA_1" localSheetId="32">'x-801'!$A$26:$C$52</definedName>
    <definedName name="TABLE_AREA_2" localSheetId="5">'x-109i'!$J$26:$P$65</definedName>
    <definedName name="TABLE_AREA_2" localSheetId="43">'x-1111'!$E$26:$F$27</definedName>
    <definedName name="TABLE_AREA_2" localSheetId="44">'x-1201'!$E$26:$F$75</definedName>
    <definedName name="TABLE_AREA_2" localSheetId="45">'x-1202'!$E$26:$F$75</definedName>
    <definedName name="TABLE_AREA_2" localSheetId="46">'x-1203'!$AX$26:$CI$38</definedName>
    <definedName name="TABLE_AREA_2" localSheetId="47">'x-1204'!$BH$26:$DC$38</definedName>
    <definedName name="TABLE_AREA_2" localSheetId="6">'x-201'!$I$26:$N$70</definedName>
    <definedName name="TABLE_AREA_2" localSheetId="7">'x-202'!$I$26:$N$70</definedName>
    <definedName name="TABLE_AREA_2" localSheetId="8">'x-203'!$I$26:$N$27</definedName>
    <definedName name="TABLE_AREA_2" localSheetId="9">'x-204'!$I$26:$N$28</definedName>
    <definedName name="TABLE_AREA_2" localSheetId="10">'x-205'!$I$26:$N$29</definedName>
    <definedName name="TABLE_AREA_2" localSheetId="11">'x-208'!$K$26:$S$69</definedName>
    <definedName name="TABLE_AREA_2" localSheetId="13">'x-301'!$J$26:$P$111</definedName>
    <definedName name="TABLE_AREA_2" localSheetId="14">'x-302'!$I$26:$N$111</definedName>
    <definedName name="TABLE_AREA_2" localSheetId="15">'x-306'!$F$26:$H$111</definedName>
    <definedName name="TABLE_AREA_2" localSheetId="16">'x-307'!$F$26:$H$111</definedName>
    <definedName name="TABLE_AREA_2" localSheetId="17">'x-308'!$E$26:$F$111</definedName>
    <definedName name="TABLE_AREA_2" localSheetId="18">'x-309'!$E$26:$F$111</definedName>
    <definedName name="TABLE_AREA_2" localSheetId="19">'x-310'!$E$26:$F$111</definedName>
    <definedName name="TABLE_AREA_2" localSheetId="20">'x-311'!$AV$26:$CF$38</definedName>
    <definedName name="TABLE_AREA_2" localSheetId="21">'x-312'!$BF$26:$CZ$38</definedName>
    <definedName name="TABLE_AREA_2" localSheetId="27">'x-401'!$Y$26:$AJ$38</definedName>
    <definedName name="TABLE_AREA_2" localSheetId="29">'x-601'!$H$26:$L$62</definedName>
    <definedName name="TABLE_AREA_2" localSheetId="30">'x-602'!$G$26:$J$106</definedName>
    <definedName name="TABLE_AREA_3" localSheetId="46">'x-1203'!$CL$26:$EF$38</definedName>
    <definedName name="TABLE_AREA_3" localSheetId="47">'x-1204'!$DF$26:$FJ$38</definedName>
    <definedName name="TABLE_AREA_3" localSheetId="7">'x-202'!$Q$26:$V$31</definedName>
    <definedName name="TABLE_AREA_3" localSheetId="8">'x-203'!$Q$26:$V$70</definedName>
    <definedName name="TABLE_AREA_3" localSheetId="9">'x-204'!$Q$26:$V$70</definedName>
    <definedName name="TABLE_AREA_3" localSheetId="10">'x-205'!$Q$26:$V$70</definedName>
    <definedName name="TABLE_AREA_4" localSheetId="46">'x-1203'!$EI$26:$FT$38</definedName>
    <definedName name="TABLE_AREA_4" localSheetId="47">'x-1204'!$FM$26:$HH$38</definedName>
    <definedName name="TABLE_AREA_4" localSheetId="8">'x-203'!$Y$26:$AD$32</definedName>
    <definedName name="TABLE_AREA_4" localSheetId="9">'x-204'!$Y$26:$AD$33</definedName>
    <definedName name="TABLE_AREA_4" localSheetId="10">'x-205'!$Y$26:$AD$34</definedName>
    <definedName name="TABLE_ASSUMPTION_SET_1" localSheetId="5">'x-109i'!$B$21</definedName>
    <definedName name="TABLE_ASSUMPTION_SET_1" localSheetId="33">'x-1101'!$B$21</definedName>
    <definedName name="TABLE_ASSUMPTION_SET_1" localSheetId="34">'x-1102'!$B$21</definedName>
    <definedName name="TABLE_ASSUMPTION_SET_1" localSheetId="35">'x-1103'!$B$21</definedName>
    <definedName name="TABLE_ASSUMPTION_SET_1" localSheetId="36">'x-1104'!$B$21</definedName>
    <definedName name="TABLE_ASSUMPTION_SET_1" localSheetId="37">'x-1105'!$B$21</definedName>
    <definedName name="TABLE_ASSUMPTION_SET_1" localSheetId="38">'x-1106'!$B$21</definedName>
    <definedName name="TABLE_ASSUMPTION_SET_1" localSheetId="39">'x-1107'!$B$21</definedName>
    <definedName name="TABLE_ASSUMPTION_SET_1" localSheetId="40">'x-1108'!$B$21</definedName>
    <definedName name="TABLE_ASSUMPTION_SET_1" localSheetId="41">'x-1109'!$B$21</definedName>
    <definedName name="TABLE_ASSUMPTION_SET_1" localSheetId="42">'x-1110'!$B$21</definedName>
    <definedName name="TABLE_ASSUMPTION_SET_1" localSheetId="43">'x-1111'!$B$21</definedName>
    <definedName name="TABLE_ASSUMPTION_SET_1" localSheetId="44">'x-1201'!$B$21</definedName>
    <definedName name="TABLE_ASSUMPTION_SET_1" localSheetId="45">'x-1202'!$B$21</definedName>
    <definedName name="TABLE_ASSUMPTION_SET_1" localSheetId="46">'x-1203'!$B$21</definedName>
    <definedName name="TABLE_ASSUMPTION_SET_1" localSheetId="47">'x-1204'!$B$21</definedName>
    <definedName name="TABLE_ASSUMPTION_SET_1" localSheetId="48">'x-1205'!$B$21</definedName>
    <definedName name="TABLE_ASSUMPTION_SET_1" localSheetId="49">'x-1206'!$B$21</definedName>
    <definedName name="TABLE_ASSUMPTION_SET_1" localSheetId="50">'x-1301'!$B$21</definedName>
    <definedName name="TABLE_ASSUMPTION_SET_1" localSheetId="51">'x-1302'!$B$21</definedName>
    <definedName name="TABLE_ASSUMPTION_SET_1" localSheetId="52">'x-1303'!$B$21</definedName>
    <definedName name="TABLE_ASSUMPTION_SET_1" localSheetId="53">'x-1304'!$B$21</definedName>
    <definedName name="TABLE_ASSUMPTION_SET_1" localSheetId="54">'x-1305'!$B$21</definedName>
    <definedName name="TABLE_ASSUMPTION_SET_1" localSheetId="55">'x-1306'!$B$21</definedName>
    <definedName name="TABLE_ASSUMPTION_SET_1" localSheetId="56">'x-1307'!$B$21</definedName>
    <definedName name="TABLE_ASSUMPTION_SET_1" localSheetId="57">'x-1308'!$B$21</definedName>
    <definedName name="TABLE_ASSUMPTION_SET_1" localSheetId="58">'x-1309'!$B$21</definedName>
    <definedName name="TABLE_ASSUMPTION_SET_1" localSheetId="59">'x-1310'!$B$21</definedName>
    <definedName name="TABLE_ASSUMPTION_SET_1" localSheetId="60">'x-1311'!$B$21</definedName>
    <definedName name="TABLE_ASSUMPTION_SET_1" localSheetId="61">'x-1312'!$B$21</definedName>
    <definedName name="TABLE_ASSUMPTION_SET_1" localSheetId="62">'x-1313'!$B$21</definedName>
    <definedName name="TABLE_ASSUMPTION_SET_1" localSheetId="63">'x-1314'!$B$21</definedName>
    <definedName name="TABLE_ASSUMPTION_SET_1" localSheetId="64">'x-1315'!$B$21</definedName>
    <definedName name="TABLE_ASSUMPTION_SET_1" localSheetId="65">'x-1316'!$B$21</definedName>
    <definedName name="TABLE_ASSUMPTION_SET_1" localSheetId="66">'x-1401'!$B$21</definedName>
    <definedName name="TABLE_ASSUMPTION_SET_1" localSheetId="67">'x-1501'!$B$21</definedName>
    <definedName name="TABLE_ASSUMPTION_SET_1" localSheetId="68">'x-1602'!$B$21</definedName>
    <definedName name="TABLE_ASSUMPTION_SET_1" localSheetId="6">'x-201'!$B$21</definedName>
    <definedName name="TABLE_ASSUMPTION_SET_1" localSheetId="7">'x-202'!$B$21</definedName>
    <definedName name="TABLE_ASSUMPTION_SET_1" localSheetId="8">'x-203'!$B$21</definedName>
    <definedName name="TABLE_ASSUMPTION_SET_1" localSheetId="9">'x-204'!$B$21</definedName>
    <definedName name="TABLE_ASSUMPTION_SET_1" localSheetId="10">'x-205'!$B$21</definedName>
    <definedName name="TABLE_ASSUMPTION_SET_1" localSheetId="11">'x-208'!$B$21</definedName>
    <definedName name="TABLE_ASSUMPTION_SET_1" localSheetId="12">'x-209'!#REF!</definedName>
    <definedName name="TABLE_ASSUMPTION_SET_1" localSheetId="13">'x-301'!$B$21</definedName>
    <definedName name="TABLE_ASSUMPTION_SET_1" localSheetId="14">'x-302'!$B$21</definedName>
    <definedName name="TABLE_ASSUMPTION_SET_1" localSheetId="15">'x-306'!$B$21</definedName>
    <definedName name="TABLE_ASSUMPTION_SET_1" localSheetId="16">'x-307'!$B$21</definedName>
    <definedName name="TABLE_ASSUMPTION_SET_1" localSheetId="17">'x-308'!$B$21</definedName>
    <definedName name="TABLE_ASSUMPTION_SET_1" localSheetId="18">'x-309'!$B$21</definedName>
    <definedName name="TABLE_ASSUMPTION_SET_1" localSheetId="19">'x-310'!$B$21</definedName>
    <definedName name="TABLE_ASSUMPTION_SET_1" localSheetId="20">'x-311'!$B$21</definedName>
    <definedName name="TABLE_ASSUMPTION_SET_1" localSheetId="21">'x-312'!$B$21</definedName>
    <definedName name="TABLE_ASSUMPTION_SET_1" localSheetId="22">'x-313'!#REF!</definedName>
    <definedName name="TABLE_ASSUMPTION_SET_1" localSheetId="23">'x-314'!#REF!</definedName>
    <definedName name="TABLE_ASSUMPTION_SET_1" localSheetId="24">'x-315'!#REF!</definedName>
    <definedName name="TABLE_ASSUMPTION_SET_1" localSheetId="25">'x-316'!#REF!</definedName>
    <definedName name="TABLE_ASSUMPTION_SET_1" localSheetId="26">'x-317'!#REF!</definedName>
    <definedName name="TABLE_ASSUMPTION_SET_1" localSheetId="27">'x-401'!$B$21</definedName>
    <definedName name="TABLE_ASSUMPTION_SET_1" localSheetId="28">'x-402'!$B$21</definedName>
    <definedName name="TABLE_ASSUMPTION_SET_1" localSheetId="29">'x-601'!$B$21</definedName>
    <definedName name="TABLE_ASSUMPTION_SET_1" localSheetId="30">'x-602'!$B$21</definedName>
    <definedName name="TABLE_ASSUMPTION_SET_1" localSheetId="31">'x-701'!$B$21</definedName>
    <definedName name="TABLE_ASSUMPTION_SET_1" localSheetId="32">'x-801'!$B$21</definedName>
    <definedName name="TABLE_ASSUMPTION_SET_1" localSheetId="69">'x-template'!$B$21</definedName>
    <definedName name="TABLE_ASSUMPTION_SET_2" localSheetId="5">'x-109i'!$K$21</definedName>
    <definedName name="TABLE_ASSUMPTION_SET_2" localSheetId="43">'x-1111'!$F$21</definedName>
    <definedName name="TABLE_ASSUMPTION_SET_2" localSheetId="44">'x-1201'!$F$21</definedName>
    <definedName name="TABLE_ASSUMPTION_SET_2" localSheetId="45">'x-1202'!$F$21</definedName>
    <definedName name="TABLE_ASSUMPTION_SET_2" localSheetId="46">'x-1203'!$AY$21</definedName>
    <definedName name="TABLE_ASSUMPTION_SET_2" localSheetId="47">'x-1204'!$BI$21</definedName>
    <definedName name="TABLE_ASSUMPTION_SET_2" localSheetId="6">'x-201'!$J$21</definedName>
    <definedName name="TABLE_ASSUMPTION_SET_2" localSheetId="7">'x-202'!$J$21</definedName>
    <definedName name="TABLE_ASSUMPTION_SET_2" localSheetId="8">'x-203'!$J$21</definedName>
    <definedName name="TABLE_ASSUMPTION_SET_2" localSheetId="9">'x-204'!$J$21</definedName>
    <definedName name="TABLE_ASSUMPTION_SET_2" localSheetId="10">'x-205'!$J$21</definedName>
    <definedName name="TABLE_ASSUMPTION_SET_2" localSheetId="11">'x-208'!$L$21</definedName>
    <definedName name="TABLE_ASSUMPTION_SET_2" localSheetId="13">'x-301'!$K$21</definedName>
    <definedName name="TABLE_ASSUMPTION_SET_2" localSheetId="14">'x-302'!$J$21</definedName>
    <definedName name="TABLE_ASSUMPTION_SET_2" localSheetId="15">'x-306'!$G$21</definedName>
    <definedName name="TABLE_ASSUMPTION_SET_2" localSheetId="16">'x-307'!$G$21</definedName>
    <definedName name="TABLE_ASSUMPTION_SET_2" localSheetId="17">'x-308'!$F$21</definedName>
    <definedName name="TABLE_ASSUMPTION_SET_2" localSheetId="18">'x-309'!$F$21</definedName>
    <definedName name="TABLE_ASSUMPTION_SET_2" localSheetId="19">'x-310'!$F$21</definedName>
    <definedName name="TABLE_ASSUMPTION_SET_2" localSheetId="20">'x-311'!$AW$21</definedName>
    <definedName name="TABLE_ASSUMPTION_SET_2" localSheetId="21">'x-312'!$BG$21</definedName>
    <definedName name="TABLE_ASSUMPTION_SET_2" localSheetId="27">'x-401'!$Z$21</definedName>
    <definedName name="TABLE_ASSUMPTION_SET_2" localSheetId="29">'x-601'!$I$21</definedName>
    <definedName name="TABLE_ASSUMPTION_SET_2" localSheetId="30">'x-602'!$H$21</definedName>
    <definedName name="TABLE_ASSUMPTION_SET_3" localSheetId="46">'x-1203'!$EJ$21</definedName>
    <definedName name="TABLE_ASSUMPTION_SET_3" localSheetId="47">'x-1204'!$FN$21</definedName>
    <definedName name="TABLE_ASSUMPTION_SET_3" localSheetId="7">'x-202'!$Z$21</definedName>
    <definedName name="TABLE_ASSUMPTION_SET_3" localSheetId="8">'x-203'!$Z$21</definedName>
    <definedName name="TABLE_ASSUMPTION_SET_3" localSheetId="9">'x-204'!$Z$21</definedName>
    <definedName name="TABLE_ASSUMPTION_SET_3" localSheetId="10">'x-205'!$Z$21</definedName>
    <definedName name="TABLE_ASSUMPTION_SET_4" localSheetId="46">'x-1203'!$JR$21</definedName>
    <definedName name="TABLE_ASSUMPTION_SET_4" localSheetId="47">'x-1204'!$LZ$21</definedName>
    <definedName name="TABLE_ASSUMPTION_SET_4" localSheetId="8">'x-203'!$AX$21</definedName>
    <definedName name="TABLE_ASSUMPTION_SET_4" localSheetId="9">'x-204'!$AX$21</definedName>
    <definedName name="TABLE_ASSUMPTION_SET_4" localSheetId="10">'x-205'!$AX$21</definedName>
    <definedName name="TABLE_CLIENT_1" localSheetId="5">'x-109i'!$B$7</definedName>
    <definedName name="TABLE_CLIENT_1" localSheetId="33">'x-1101'!$B$7</definedName>
    <definedName name="TABLE_CLIENT_1" localSheetId="34">'x-1102'!$B$7</definedName>
    <definedName name="TABLE_CLIENT_1" localSheetId="35">'x-1103'!$B$7</definedName>
    <definedName name="TABLE_CLIENT_1" localSheetId="36">'x-1104'!$B$7</definedName>
    <definedName name="TABLE_CLIENT_1" localSheetId="37">'x-1105'!$B$7</definedName>
    <definedName name="TABLE_CLIENT_1" localSheetId="38">'x-1106'!$B$7</definedName>
    <definedName name="TABLE_CLIENT_1" localSheetId="39">'x-1107'!$B$7</definedName>
    <definedName name="TABLE_CLIENT_1" localSheetId="40">'x-1108'!$B$7</definedName>
    <definedName name="TABLE_CLIENT_1" localSheetId="41">'x-1109'!$B$7</definedName>
    <definedName name="TABLE_CLIENT_1" localSheetId="42">'x-1110'!$B$7</definedName>
    <definedName name="TABLE_CLIENT_1" localSheetId="43">'x-1111'!$B$7</definedName>
    <definedName name="TABLE_CLIENT_1" localSheetId="44">'x-1201'!$B$7</definedName>
    <definedName name="TABLE_CLIENT_1" localSheetId="45">'x-1202'!$B$7</definedName>
    <definedName name="TABLE_CLIENT_1" localSheetId="46">'x-1203'!$B$7</definedName>
    <definedName name="TABLE_CLIENT_1" localSheetId="47">'x-1204'!$B$7</definedName>
    <definedName name="TABLE_CLIENT_1" localSheetId="48">'x-1205'!$B$7</definedName>
    <definedName name="TABLE_CLIENT_1" localSheetId="49">'x-1206'!$B$7</definedName>
    <definedName name="TABLE_CLIENT_1" localSheetId="50">'x-1301'!$B$7</definedName>
    <definedName name="TABLE_CLIENT_1" localSheetId="51">'x-1302'!$B$7</definedName>
    <definedName name="TABLE_CLIENT_1" localSheetId="52">'x-1303'!$B$7</definedName>
    <definedName name="TABLE_CLIENT_1" localSheetId="53">'x-1304'!$B$7</definedName>
    <definedName name="TABLE_CLIENT_1" localSheetId="54">'x-1305'!$B$7</definedName>
    <definedName name="TABLE_CLIENT_1" localSheetId="55">'x-1306'!$B$7</definedName>
    <definedName name="TABLE_CLIENT_1" localSheetId="56">'x-1307'!$B$7</definedName>
    <definedName name="TABLE_CLIENT_1" localSheetId="57">'x-1308'!$B$7</definedName>
    <definedName name="TABLE_CLIENT_1" localSheetId="58">'x-1309'!$B$7</definedName>
    <definedName name="TABLE_CLIENT_1" localSheetId="59">'x-1310'!$B$7</definedName>
    <definedName name="TABLE_CLIENT_1" localSheetId="60">'x-1311'!$B$7</definedName>
    <definedName name="TABLE_CLIENT_1" localSheetId="61">'x-1312'!$B$7</definedName>
    <definedName name="TABLE_CLIENT_1" localSheetId="62">'x-1313'!$B$7</definedName>
    <definedName name="TABLE_CLIENT_1" localSheetId="63">'x-1314'!$B$7</definedName>
    <definedName name="TABLE_CLIENT_1" localSheetId="64">'x-1315'!$B$7</definedName>
    <definedName name="TABLE_CLIENT_1" localSheetId="65">'x-1316'!$B$7</definedName>
    <definedName name="TABLE_CLIENT_1" localSheetId="66">'x-1401'!$B$7</definedName>
    <definedName name="TABLE_CLIENT_1" localSheetId="67">'x-1501'!$B$7</definedName>
    <definedName name="TABLE_CLIENT_1" localSheetId="68">'x-1602'!$B$7</definedName>
    <definedName name="TABLE_CLIENT_1" localSheetId="6">'x-201'!$B$7</definedName>
    <definedName name="TABLE_CLIENT_1" localSheetId="7">'x-202'!$B$7</definedName>
    <definedName name="TABLE_CLIENT_1" localSheetId="8">'x-203'!$B$7</definedName>
    <definedName name="TABLE_CLIENT_1" localSheetId="9">'x-204'!$B$7</definedName>
    <definedName name="TABLE_CLIENT_1" localSheetId="10">'x-205'!$B$7</definedName>
    <definedName name="TABLE_CLIENT_1" localSheetId="11">'x-208'!$B$7</definedName>
    <definedName name="TABLE_CLIENT_1" localSheetId="12">'x-209'!#REF!</definedName>
    <definedName name="TABLE_CLIENT_1" localSheetId="13">'x-301'!$B$7</definedName>
    <definedName name="TABLE_CLIENT_1" localSheetId="14">'x-302'!$B$7</definedName>
    <definedName name="TABLE_CLIENT_1" localSheetId="15">'x-306'!$B$7</definedName>
    <definedName name="TABLE_CLIENT_1" localSheetId="16">'x-307'!$B$7</definedName>
    <definedName name="TABLE_CLIENT_1" localSheetId="17">'x-308'!$B$7</definedName>
    <definedName name="TABLE_CLIENT_1" localSheetId="18">'x-309'!$B$7</definedName>
    <definedName name="TABLE_CLIENT_1" localSheetId="19">'x-310'!$B$7</definedName>
    <definedName name="TABLE_CLIENT_1" localSheetId="20">'x-311'!$B$7</definedName>
    <definedName name="TABLE_CLIENT_1" localSheetId="21">'x-312'!$B$7</definedName>
    <definedName name="TABLE_CLIENT_1" localSheetId="22">'x-313'!#REF!</definedName>
    <definedName name="TABLE_CLIENT_1" localSheetId="23">'x-314'!#REF!</definedName>
    <definedName name="TABLE_CLIENT_1" localSheetId="24">'x-315'!#REF!</definedName>
    <definedName name="TABLE_CLIENT_1" localSheetId="25">'x-316'!#REF!</definedName>
    <definedName name="TABLE_CLIENT_1" localSheetId="26">'x-317'!#REF!</definedName>
    <definedName name="TABLE_CLIENT_1" localSheetId="27">'x-401'!$B$7</definedName>
    <definedName name="TABLE_CLIENT_1" localSheetId="28">'x-402'!$B$7</definedName>
    <definedName name="TABLE_CLIENT_1" localSheetId="29">'x-601'!$B$7</definedName>
    <definedName name="TABLE_CLIENT_1" localSheetId="30">'x-602'!$B$7</definedName>
    <definedName name="TABLE_CLIENT_1" localSheetId="31">'x-701'!$B$7</definedName>
    <definedName name="TABLE_CLIENT_1" localSheetId="32">'x-801'!$B$7</definedName>
    <definedName name="TABLE_CLIENT_1" localSheetId="69">'x-template'!$B$7</definedName>
    <definedName name="TABLE_CLIENT_2" localSheetId="5">'x-109i'!$K$7</definedName>
    <definedName name="TABLE_CLIENT_2" localSheetId="43">'x-1111'!$F$7</definedName>
    <definedName name="TABLE_CLIENT_2" localSheetId="44">'x-1201'!$F$7</definedName>
    <definedName name="TABLE_CLIENT_2" localSheetId="45">'x-1202'!$F$7</definedName>
    <definedName name="TABLE_CLIENT_2" localSheetId="46">'x-1203'!$AY$7</definedName>
    <definedName name="TABLE_CLIENT_2" localSheetId="47">'x-1204'!$BI$7</definedName>
    <definedName name="TABLE_CLIENT_2" localSheetId="6">'x-201'!$J$7</definedName>
    <definedName name="TABLE_CLIENT_2" localSheetId="7">'x-202'!$J$7</definedName>
    <definedName name="TABLE_CLIENT_2" localSheetId="8">'x-203'!$J$7</definedName>
    <definedName name="TABLE_CLIENT_2" localSheetId="9">'x-204'!$J$7</definedName>
    <definedName name="TABLE_CLIENT_2" localSheetId="10">'x-205'!$J$7</definedName>
    <definedName name="TABLE_CLIENT_2" localSheetId="11">'x-208'!$L$7</definedName>
    <definedName name="TABLE_CLIENT_2" localSheetId="13">'x-301'!$K$7</definedName>
    <definedName name="TABLE_CLIENT_2" localSheetId="14">'x-302'!$J$7</definedName>
    <definedName name="TABLE_CLIENT_2" localSheetId="15">'x-306'!$G$7</definedName>
    <definedName name="TABLE_CLIENT_2" localSheetId="16">'x-307'!$G$7</definedName>
    <definedName name="TABLE_CLIENT_2" localSheetId="17">'x-308'!$F$7</definedName>
    <definedName name="TABLE_CLIENT_2" localSheetId="18">'x-309'!$F$7</definedName>
    <definedName name="TABLE_CLIENT_2" localSheetId="19">'x-310'!$F$7</definedName>
    <definedName name="TABLE_CLIENT_2" localSheetId="20">'x-311'!$AW$7</definedName>
    <definedName name="TABLE_CLIENT_2" localSheetId="21">'x-312'!$BG$7</definedName>
    <definedName name="TABLE_CLIENT_2" localSheetId="27">'x-401'!$Z$7</definedName>
    <definedName name="TABLE_CLIENT_2" localSheetId="29">'x-601'!$I$7</definedName>
    <definedName name="TABLE_CLIENT_2" localSheetId="30">'x-602'!$H$7</definedName>
    <definedName name="TABLE_CLIENT_3" localSheetId="46">'x-1203'!$EJ$7</definedName>
    <definedName name="TABLE_CLIENT_3" localSheetId="47">'x-1204'!$FN$7</definedName>
    <definedName name="TABLE_CLIENT_3" localSheetId="7">'x-202'!$Z$7</definedName>
    <definedName name="TABLE_CLIENT_3" localSheetId="8">'x-203'!$Z$7</definedName>
    <definedName name="TABLE_CLIENT_3" localSheetId="9">'x-204'!$Z$7</definedName>
    <definedName name="TABLE_CLIENT_3" localSheetId="10">'x-205'!$Z$7</definedName>
    <definedName name="TABLE_CLIENT_4" localSheetId="46">'x-1203'!$JR$7</definedName>
    <definedName name="TABLE_CLIENT_4" localSheetId="47">'x-1204'!$LZ$7</definedName>
    <definedName name="TABLE_CLIENT_4" localSheetId="8">'x-203'!$AX$7</definedName>
    <definedName name="TABLE_CLIENT_4" localSheetId="9">'x-204'!$AX$7</definedName>
    <definedName name="TABLE_CLIENT_4" localSheetId="10">'x-205'!$AX$7</definedName>
    <definedName name="TABLE_DATE_IMPLEMENTED_1" localSheetId="5">'x-109i'!$B$19</definedName>
    <definedName name="TABLE_DATE_IMPLEMENTED_1" localSheetId="33">'x-1101'!$B$19</definedName>
    <definedName name="TABLE_DATE_IMPLEMENTED_1" localSheetId="34">'x-1102'!$B$19</definedName>
    <definedName name="TABLE_DATE_IMPLEMENTED_1" localSheetId="35">'x-1103'!$B$19</definedName>
    <definedName name="TABLE_DATE_IMPLEMENTED_1" localSheetId="36">'x-1104'!$B$19</definedName>
    <definedName name="TABLE_DATE_IMPLEMENTED_1" localSheetId="37">'x-1105'!$B$19</definedName>
    <definedName name="TABLE_DATE_IMPLEMENTED_1" localSheetId="38">'x-1106'!$B$19</definedName>
    <definedName name="TABLE_DATE_IMPLEMENTED_1" localSheetId="39">'x-1107'!$B$19</definedName>
    <definedName name="TABLE_DATE_IMPLEMENTED_1" localSheetId="40">'x-1108'!$B$19</definedName>
    <definedName name="TABLE_DATE_IMPLEMENTED_1" localSheetId="41">'x-1109'!$B$19</definedName>
    <definedName name="TABLE_DATE_IMPLEMENTED_1" localSheetId="42">'x-1110'!$B$19</definedName>
    <definedName name="TABLE_DATE_IMPLEMENTED_1" localSheetId="43">'x-1111'!$B$19</definedName>
    <definedName name="TABLE_DATE_IMPLEMENTED_1" localSheetId="44">'x-1201'!$B$19</definedName>
    <definedName name="TABLE_DATE_IMPLEMENTED_1" localSheetId="45">'x-1202'!$B$19</definedName>
    <definedName name="TABLE_DATE_IMPLEMENTED_1" localSheetId="46">'x-1203'!$B$19</definedName>
    <definedName name="TABLE_DATE_IMPLEMENTED_1" localSheetId="47">'x-1204'!$B$19</definedName>
    <definedName name="TABLE_DATE_IMPLEMENTED_1" localSheetId="48">'x-1205'!$B$19</definedName>
    <definedName name="TABLE_DATE_IMPLEMENTED_1" localSheetId="49">'x-1206'!$B$19</definedName>
    <definedName name="TABLE_DATE_IMPLEMENTED_1" localSheetId="50">'x-1301'!$B$19</definedName>
    <definedName name="TABLE_DATE_IMPLEMENTED_1" localSheetId="51">'x-1302'!$B$19</definedName>
    <definedName name="TABLE_DATE_IMPLEMENTED_1" localSheetId="52">'x-1303'!$B$19</definedName>
    <definedName name="TABLE_DATE_IMPLEMENTED_1" localSheetId="53">'x-1304'!$B$19</definedName>
    <definedName name="TABLE_DATE_IMPLEMENTED_1" localSheetId="54">'x-1305'!$B$19</definedName>
    <definedName name="TABLE_DATE_IMPLEMENTED_1" localSheetId="55">'x-1306'!$B$19</definedName>
    <definedName name="TABLE_DATE_IMPLEMENTED_1" localSheetId="56">'x-1307'!$B$19</definedName>
    <definedName name="TABLE_DATE_IMPLEMENTED_1" localSheetId="57">'x-1308'!$B$19</definedName>
    <definedName name="TABLE_DATE_IMPLEMENTED_1" localSheetId="58">'x-1309'!$B$19</definedName>
    <definedName name="TABLE_DATE_IMPLEMENTED_1" localSheetId="59">'x-1310'!$B$19</definedName>
    <definedName name="TABLE_DATE_IMPLEMENTED_1" localSheetId="60">'x-1311'!$B$19</definedName>
    <definedName name="TABLE_DATE_IMPLEMENTED_1" localSheetId="61">'x-1312'!$B$19</definedName>
    <definedName name="TABLE_DATE_IMPLEMENTED_1" localSheetId="62">'x-1313'!$B$19</definedName>
    <definedName name="TABLE_DATE_IMPLEMENTED_1" localSheetId="63">'x-1314'!$B$19</definedName>
    <definedName name="TABLE_DATE_IMPLEMENTED_1" localSheetId="64">'x-1315'!$B$19</definedName>
    <definedName name="TABLE_DATE_IMPLEMENTED_1" localSheetId="65">'x-1316'!$B$19</definedName>
    <definedName name="TABLE_DATE_IMPLEMENTED_1" localSheetId="66">'x-1401'!$B$19</definedName>
    <definedName name="TABLE_DATE_IMPLEMENTED_1" localSheetId="67">'x-1501'!$B$19</definedName>
    <definedName name="TABLE_DATE_IMPLEMENTED_1" localSheetId="68">'x-1602'!$B$19</definedName>
    <definedName name="TABLE_DATE_IMPLEMENTED_1" localSheetId="6">'x-201'!$B$19</definedName>
    <definedName name="TABLE_DATE_IMPLEMENTED_1" localSheetId="7">'x-202'!$B$19</definedName>
    <definedName name="TABLE_DATE_IMPLEMENTED_1" localSheetId="8">'x-203'!$B$19</definedName>
    <definedName name="TABLE_DATE_IMPLEMENTED_1" localSheetId="9">'x-204'!$B$19</definedName>
    <definedName name="TABLE_DATE_IMPLEMENTED_1" localSheetId="10">'x-205'!$B$19</definedName>
    <definedName name="TABLE_DATE_IMPLEMENTED_1" localSheetId="11">'x-208'!$B$19</definedName>
    <definedName name="TABLE_DATE_IMPLEMENTED_1" localSheetId="12">'x-209'!#REF!</definedName>
    <definedName name="TABLE_DATE_IMPLEMENTED_1" localSheetId="13">'x-301'!$B$19</definedName>
    <definedName name="TABLE_DATE_IMPLEMENTED_1" localSheetId="14">'x-302'!$B$19</definedName>
    <definedName name="TABLE_DATE_IMPLEMENTED_1" localSheetId="15">'x-306'!$B$19</definedName>
    <definedName name="TABLE_DATE_IMPLEMENTED_1" localSheetId="16">'x-307'!$B$19</definedName>
    <definedName name="TABLE_DATE_IMPLEMENTED_1" localSheetId="17">'x-308'!$B$19</definedName>
    <definedName name="TABLE_DATE_IMPLEMENTED_1" localSheetId="18">'x-309'!$B$19</definedName>
    <definedName name="TABLE_DATE_IMPLEMENTED_1" localSheetId="19">'x-310'!$B$19</definedName>
    <definedName name="TABLE_DATE_IMPLEMENTED_1" localSheetId="20">'x-311'!$B$19</definedName>
    <definedName name="TABLE_DATE_IMPLEMENTED_1" localSheetId="21">'x-312'!$B$19</definedName>
    <definedName name="TABLE_DATE_IMPLEMENTED_1" localSheetId="22">'x-313'!#REF!</definedName>
    <definedName name="TABLE_DATE_IMPLEMENTED_1" localSheetId="23">'x-314'!#REF!</definedName>
    <definedName name="TABLE_DATE_IMPLEMENTED_1" localSheetId="24">'x-315'!#REF!</definedName>
    <definedName name="TABLE_DATE_IMPLEMENTED_1" localSheetId="25">'x-316'!#REF!</definedName>
    <definedName name="TABLE_DATE_IMPLEMENTED_1" localSheetId="26">'x-317'!#REF!</definedName>
    <definedName name="TABLE_DATE_IMPLEMENTED_1" localSheetId="27">'x-401'!$B$19</definedName>
    <definedName name="TABLE_DATE_IMPLEMENTED_1" localSheetId="28">'x-402'!$B$19</definedName>
    <definedName name="TABLE_DATE_IMPLEMENTED_1" localSheetId="29">'x-601'!$B$19</definedName>
    <definedName name="TABLE_DATE_IMPLEMENTED_1" localSheetId="30">'x-602'!$B$19</definedName>
    <definedName name="TABLE_DATE_IMPLEMENTED_1" localSheetId="31">'x-701'!$B$19</definedName>
    <definedName name="TABLE_DATE_IMPLEMENTED_1" localSheetId="32">'x-801'!$B$19</definedName>
    <definedName name="TABLE_DATE_IMPLEMENTED_1" localSheetId="69">'x-template'!$B$19</definedName>
    <definedName name="TABLE_DATE_IMPLEMENTED_2" localSheetId="5">'x-109i'!$K$19</definedName>
    <definedName name="TABLE_DATE_IMPLEMENTED_2" localSheetId="43">'x-1111'!$F$19</definedName>
    <definedName name="TABLE_DATE_IMPLEMENTED_2" localSheetId="44">'x-1201'!$F$19</definedName>
    <definedName name="TABLE_DATE_IMPLEMENTED_2" localSheetId="45">'x-1202'!$F$19</definedName>
    <definedName name="TABLE_DATE_IMPLEMENTED_2" localSheetId="46">'x-1203'!$AY$19</definedName>
    <definedName name="TABLE_DATE_IMPLEMENTED_2" localSheetId="47">'x-1204'!$BI$19</definedName>
    <definedName name="TABLE_DATE_IMPLEMENTED_2" localSheetId="6">'x-201'!$J$19</definedName>
    <definedName name="TABLE_DATE_IMPLEMENTED_2" localSheetId="7">'x-202'!$J$19</definedName>
    <definedName name="TABLE_DATE_IMPLEMENTED_2" localSheetId="8">'x-203'!$J$19</definedName>
    <definedName name="TABLE_DATE_IMPLEMENTED_2" localSheetId="9">'x-204'!$J$19</definedName>
    <definedName name="TABLE_DATE_IMPLEMENTED_2" localSheetId="10">'x-205'!$J$19</definedName>
    <definedName name="TABLE_DATE_IMPLEMENTED_2" localSheetId="11">'x-208'!$L$19</definedName>
    <definedName name="TABLE_DATE_IMPLEMENTED_2" localSheetId="13">'x-301'!$K$19</definedName>
    <definedName name="TABLE_DATE_IMPLEMENTED_2" localSheetId="14">'x-302'!$J$19</definedName>
    <definedName name="TABLE_DATE_IMPLEMENTED_2" localSheetId="15">'x-306'!$G$19</definedName>
    <definedName name="TABLE_DATE_IMPLEMENTED_2" localSheetId="16">'x-307'!$G$19</definedName>
    <definedName name="TABLE_DATE_IMPLEMENTED_2" localSheetId="17">'x-308'!$F$19</definedName>
    <definedName name="TABLE_DATE_IMPLEMENTED_2" localSheetId="18">'x-309'!$F$19</definedName>
    <definedName name="TABLE_DATE_IMPLEMENTED_2" localSheetId="19">'x-310'!$F$19</definedName>
    <definedName name="TABLE_DATE_IMPLEMENTED_2" localSheetId="20">'x-311'!$AW$19</definedName>
    <definedName name="TABLE_DATE_IMPLEMENTED_2" localSheetId="21">'x-312'!$BG$19</definedName>
    <definedName name="TABLE_DATE_IMPLEMENTED_2" localSheetId="27">'x-401'!$Z$19</definedName>
    <definedName name="TABLE_DATE_IMPLEMENTED_2" localSheetId="29">'x-601'!$I$19</definedName>
    <definedName name="TABLE_DATE_IMPLEMENTED_2" localSheetId="30">'x-602'!$H$19</definedName>
    <definedName name="TABLE_DATE_IMPLEMENTED_3" localSheetId="46">'x-1203'!$EJ$19</definedName>
    <definedName name="TABLE_DATE_IMPLEMENTED_3" localSheetId="47">'x-1204'!$FN$19</definedName>
    <definedName name="TABLE_DATE_IMPLEMENTED_3" localSheetId="7">'x-202'!$Z$19</definedName>
    <definedName name="TABLE_DATE_IMPLEMENTED_3" localSheetId="8">'x-203'!$Z$19</definedName>
    <definedName name="TABLE_DATE_IMPLEMENTED_3" localSheetId="9">'x-204'!$Z$19</definedName>
    <definedName name="TABLE_DATE_IMPLEMENTED_3" localSheetId="10">'x-205'!$Z$19</definedName>
    <definedName name="TABLE_DATE_IMPLEMENTED_4" localSheetId="46">'x-1203'!$JR$19</definedName>
    <definedName name="TABLE_DATE_IMPLEMENTED_4" localSheetId="47">'x-1204'!$LZ$19</definedName>
    <definedName name="TABLE_DATE_IMPLEMENTED_4" localSheetId="8">'x-203'!$AX$19</definedName>
    <definedName name="TABLE_DATE_IMPLEMENTED_4" localSheetId="9">'x-204'!$AX$19</definedName>
    <definedName name="TABLE_DATE_IMPLEMENTED_4" localSheetId="10">'x-205'!$AX$19</definedName>
    <definedName name="TABLE_DATE_ISSUED_1" localSheetId="5">'x-109i'!$B$18</definedName>
    <definedName name="TABLE_DATE_ISSUED_1" localSheetId="33">'x-1101'!$B$18</definedName>
    <definedName name="TABLE_DATE_ISSUED_1" localSheetId="34">'x-1102'!$B$18</definedName>
    <definedName name="TABLE_DATE_ISSUED_1" localSheetId="35">'x-1103'!$B$18</definedName>
    <definedName name="TABLE_DATE_ISSUED_1" localSheetId="36">'x-1104'!$B$18</definedName>
    <definedName name="TABLE_DATE_ISSUED_1" localSheetId="37">'x-1105'!$B$18</definedName>
    <definedName name="TABLE_DATE_ISSUED_1" localSheetId="38">'x-1106'!$B$18</definedName>
    <definedName name="TABLE_DATE_ISSUED_1" localSheetId="39">'x-1107'!$B$18</definedName>
    <definedName name="TABLE_DATE_ISSUED_1" localSheetId="40">'x-1108'!$B$18</definedName>
    <definedName name="TABLE_DATE_ISSUED_1" localSheetId="41">'x-1109'!$B$18</definedName>
    <definedName name="TABLE_DATE_ISSUED_1" localSheetId="42">'x-1110'!$B$18</definedName>
    <definedName name="TABLE_DATE_ISSUED_1" localSheetId="43">'x-1111'!$B$18</definedName>
    <definedName name="TABLE_DATE_ISSUED_1" localSheetId="44">'x-1201'!$B$18</definedName>
    <definedName name="TABLE_DATE_ISSUED_1" localSheetId="45">'x-1202'!$B$18</definedName>
    <definedName name="TABLE_DATE_ISSUED_1" localSheetId="46">'x-1203'!$B$18</definedName>
    <definedName name="TABLE_DATE_ISSUED_1" localSheetId="47">'x-1204'!$B$18</definedName>
    <definedName name="TABLE_DATE_ISSUED_1" localSheetId="48">'x-1205'!$B$18</definedName>
    <definedName name="TABLE_DATE_ISSUED_1" localSheetId="49">'x-1206'!$B$18</definedName>
    <definedName name="TABLE_DATE_ISSUED_1" localSheetId="50">'x-1301'!$B$18</definedName>
    <definedName name="TABLE_DATE_ISSUED_1" localSheetId="51">'x-1302'!$B$18</definedName>
    <definedName name="TABLE_DATE_ISSUED_1" localSheetId="52">'x-1303'!$B$18</definedName>
    <definedName name="TABLE_DATE_ISSUED_1" localSheetId="53">'x-1304'!$B$18</definedName>
    <definedName name="TABLE_DATE_ISSUED_1" localSheetId="54">'x-1305'!$B$18</definedName>
    <definedName name="TABLE_DATE_ISSUED_1" localSheetId="55">'x-1306'!$B$18</definedName>
    <definedName name="TABLE_DATE_ISSUED_1" localSheetId="56">'x-1307'!$B$18</definedName>
    <definedName name="TABLE_DATE_ISSUED_1" localSheetId="57">'x-1308'!$B$18</definedName>
    <definedName name="TABLE_DATE_ISSUED_1" localSheetId="58">'x-1309'!$B$18</definedName>
    <definedName name="TABLE_DATE_ISSUED_1" localSheetId="59">'x-1310'!$B$18</definedName>
    <definedName name="TABLE_DATE_ISSUED_1" localSheetId="60">'x-1311'!$B$18</definedName>
    <definedName name="TABLE_DATE_ISSUED_1" localSheetId="61">'x-1312'!$B$18</definedName>
    <definedName name="TABLE_DATE_ISSUED_1" localSheetId="62">'x-1313'!$B$18</definedName>
    <definedName name="TABLE_DATE_ISSUED_1" localSheetId="63">'x-1314'!$B$18</definedName>
    <definedName name="TABLE_DATE_ISSUED_1" localSheetId="64">'x-1315'!$B$18</definedName>
    <definedName name="TABLE_DATE_ISSUED_1" localSheetId="65">'x-1316'!$B$18</definedName>
    <definedName name="TABLE_DATE_ISSUED_1" localSheetId="66">'x-1401'!$B$18</definedName>
    <definedName name="TABLE_DATE_ISSUED_1" localSheetId="67">'x-1501'!$B$18</definedName>
    <definedName name="TABLE_DATE_ISSUED_1" localSheetId="68">'x-1602'!$B$18</definedName>
    <definedName name="TABLE_DATE_ISSUED_1" localSheetId="6">'x-201'!$B$18</definedName>
    <definedName name="TABLE_DATE_ISSUED_1" localSheetId="7">'x-202'!$B$18</definedName>
    <definedName name="TABLE_DATE_ISSUED_1" localSheetId="8">'x-203'!$B$18</definedName>
    <definedName name="TABLE_DATE_ISSUED_1" localSheetId="9">'x-204'!$B$18</definedName>
    <definedName name="TABLE_DATE_ISSUED_1" localSheetId="10">'x-205'!$B$18</definedName>
    <definedName name="TABLE_DATE_ISSUED_1" localSheetId="11">'x-208'!$B$18</definedName>
    <definedName name="TABLE_DATE_ISSUED_1" localSheetId="12">'x-209'!#REF!</definedName>
    <definedName name="TABLE_DATE_ISSUED_1" localSheetId="13">'x-301'!$B$18</definedName>
    <definedName name="TABLE_DATE_ISSUED_1" localSheetId="14">'x-302'!$B$18</definedName>
    <definedName name="TABLE_DATE_ISSUED_1" localSheetId="15">'x-306'!$B$18</definedName>
    <definedName name="TABLE_DATE_ISSUED_1" localSheetId="16">'x-307'!$B$18</definedName>
    <definedName name="TABLE_DATE_ISSUED_1" localSheetId="17">'x-308'!$B$18</definedName>
    <definedName name="TABLE_DATE_ISSUED_1" localSheetId="18">'x-309'!$B$18</definedName>
    <definedName name="TABLE_DATE_ISSUED_1" localSheetId="19">'x-310'!$B$18</definedName>
    <definedName name="TABLE_DATE_ISSUED_1" localSheetId="20">'x-311'!$B$18</definedName>
    <definedName name="TABLE_DATE_ISSUED_1" localSheetId="21">'x-312'!$B$18</definedName>
    <definedName name="TABLE_DATE_ISSUED_1" localSheetId="22">'x-313'!#REF!</definedName>
    <definedName name="TABLE_DATE_ISSUED_1" localSheetId="23">'x-314'!#REF!</definedName>
    <definedName name="TABLE_DATE_ISSUED_1" localSheetId="24">'x-315'!#REF!</definedName>
    <definedName name="TABLE_DATE_ISSUED_1" localSheetId="25">'x-316'!#REF!</definedName>
    <definedName name="TABLE_DATE_ISSUED_1" localSheetId="26">'x-317'!#REF!</definedName>
    <definedName name="TABLE_DATE_ISSUED_1" localSheetId="27">'x-401'!$B$18</definedName>
    <definedName name="TABLE_DATE_ISSUED_1" localSheetId="28">'x-402'!$B$18</definedName>
    <definedName name="TABLE_DATE_ISSUED_1" localSheetId="29">'x-601'!$B$18</definedName>
    <definedName name="TABLE_DATE_ISSUED_1" localSheetId="30">'x-602'!$B$18</definedName>
    <definedName name="TABLE_DATE_ISSUED_1" localSheetId="31">'x-701'!$B$18</definedName>
    <definedName name="TABLE_DATE_ISSUED_1" localSheetId="32">'x-801'!$B$18</definedName>
    <definedName name="TABLE_DATE_ISSUED_1" localSheetId="69">'x-template'!$B$18</definedName>
    <definedName name="TABLE_DATE_ISSUED_2" localSheetId="5">'x-109i'!$K$18</definedName>
    <definedName name="TABLE_DATE_ISSUED_2" localSheetId="43">'x-1111'!$F$18</definedName>
    <definedName name="TABLE_DATE_ISSUED_2" localSheetId="44">'x-1201'!$F$18</definedName>
    <definedName name="TABLE_DATE_ISSUED_2" localSheetId="45">'x-1202'!$F$18</definedName>
    <definedName name="TABLE_DATE_ISSUED_2" localSheetId="46">'x-1203'!$AY$18</definedName>
    <definedName name="TABLE_DATE_ISSUED_2" localSheetId="47">'x-1204'!$BI$18</definedName>
    <definedName name="TABLE_DATE_ISSUED_2" localSheetId="6">'x-201'!$J$18</definedName>
    <definedName name="TABLE_DATE_ISSUED_2" localSheetId="7">'x-202'!$J$18</definedName>
    <definedName name="TABLE_DATE_ISSUED_2" localSheetId="8">'x-203'!$J$18</definedName>
    <definedName name="TABLE_DATE_ISSUED_2" localSheetId="9">'x-204'!$J$18</definedName>
    <definedName name="TABLE_DATE_ISSUED_2" localSheetId="10">'x-205'!$J$18</definedName>
    <definedName name="TABLE_DATE_ISSUED_2" localSheetId="11">'x-208'!$L$18</definedName>
    <definedName name="TABLE_DATE_ISSUED_2" localSheetId="13">'x-301'!$K$18</definedName>
    <definedName name="TABLE_DATE_ISSUED_2" localSheetId="14">'x-302'!$J$18</definedName>
    <definedName name="TABLE_DATE_ISSUED_2" localSheetId="15">'x-306'!$G$18</definedName>
    <definedName name="TABLE_DATE_ISSUED_2" localSheetId="16">'x-307'!$G$18</definedName>
    <definedName name="TABLE_DATE_ISSUED_2" localSheetId="17">'x-308'!$F$18</definedName>
    <definedName name="TABLE_DATE_ISSUED_2" localSheetId="18">'x-309'!$F$18</definedName>
    <definedName name="TABLE_DATE_ISSUED_2" localSheetId="19">'x-310'!$F$18</definedName>
    <definedName name="TABLE_DATE_ISSUED_2" localSheetId="20">'x-311'!$AW$18</definedName>
    <definedName name="TABLE_DATE_ISSUED_2" localSheetId="21">'x-312'!$BG$18</definedName>
    <definedName name="TABLE_DATE_ISSUED_2" localSheetId="27">'x-401'!$Z$18</definedName>
    <definedName name="TABLE_DATE_ISSUED_2" localSheetId="29">'x-601'!$I$18</definedName>
    <definedName name="TABLE_DATE_ISSUED_2" localSheetId="30">'x-602'!$H$18</definedName>
    <definedName name="TABLE_DATE_ISSUED_3" localSheetId="46">'x-1203'!$EJ$18</definedName>
    <definedName name="TABLE_DATE_ISSUED_3" localSheetId="47">'x-1204'!$FN$18</definedName>
    <definedName name="TABLE_DATE_ISSUED_3" localSheetId="7">'x-202'!$Z$18</definedName>
    <definedName name="TABLE_DATE_ISSUED_3" localSheetId="8">'x-203'!$Z$18</definedName>
    <definedName name="TABLE_DATE_ISSUED_3" localSheetId="9">'x-204'!$Z$18</definedName>
    <definedName name="TABLE_DATE_ISSUED_3" localSheetId="10">'x-205'!$Z$18</definedName>
    <definedName name="TABLE_DATE_ISSUED_4" localSheetId="46">'x-1203'!$JR$18</definedName>
    <definedName name="TABLE_DATE_ISSUED_4" localSheetId="47">'x-1204'!$LZ$18</definedName>
    <definedName name="TABLE_DATE_ISSUED_4" localSheetId="8">'x-203'!$AX$18</definedName>
    <definedName name="TABLE_DATE_ISSUED_4" localSheetId="9">'x-204'!$AX$18</definedName>
    <definedName name="TABLE_DATE_ISSUED_4" localSheetId="10">'x-205'!$AX$18</definedName>
    <definedName name="TABLE_DESCRIPTION_1" localSheetId="5">'x-109i'!$B$10</definedName>
    <definedName name="TABLE_DESCRIPTION_1" localSheetId="33">'x-1101'!$B$10</definedName>
    <definedName name="TABLE_DESCRIPTION_1" localSheetId="34">'x-1102'!$B$10</definedName>
    <definedName name="TABLE_DESCRIPTION_1" localSheetId="35">'x-1103'!$B$10</definedName>
    <definedName name="TABLE_DESCRIPTION_1" localSheetId="36">'x-1104'!$B$10</definedName>
    <definedName name="TABLE_DESCRIPTION_1" localSheetId="37">'x-1105'!$B$10</definedName>
    <definedName name="TABLE_DESCRIPTION_1" localSheetId="38">'x-1106'!$B$10</definedName>
    <definedName name="TABLE_DESCRIPTION_1" localSheetId="39">'x-1107'!$B$10</definedName>
    <definedName name="TABLE_DESCRIPTION_1" localSheetId="40">'x-1108'!$B$10</definedName>
    <definedName name="TABLE_DESCRIPTION_1" localSheetId="41">'x-1109'!$B$10</definedName>
    <definedName name="TABLE_DESCRIPTION_1" localSheetId="42">'x-1110'!$B$10</definedName>
    <definedName name="TABLE_DESCRIPTION_1" localSheetId="43">'x-1111'!$B$10</definedName>
    <definedName name="TABLE_DESCRIPTION_1" localSheetId="44">'x-1201'!$B$10</definedName>
    <definedName name="TABLE_DESCRIPTION_1" localSheetId="45">'x-1202'!$B$10</definedName>
    <definedName name="TABLE_DESCRIPTION_1" localSheetId="46">'x-1203'!$B$10</definedName>
    <definedName name="TABLE_DESCRIPTION_1" localSheetId="47">'x-1204'!$B$10</definedName>
    <definedName name="TABLE_DESCRIPTION_1" localSheetId="48">'x-1205'!$B$10</definedName>
    <definedName name="TABLE_DESCRIPTION_1" localSheetId="49">'x-1206'!$B$10</definedName>
    <definedName name="TABLE_DESCRIPTION_1" localSheetId="50">'x-1301'!$B$10</definedName>
    <definedName name="TABLE_DESCRIPTION_1" localSheetId="51">'x-1302'!$B$10</definedName>
    <definedName name="TABLE_DESCRIPTION_1" localSheetId="52">'x-1303'!$B$10</definedName>
    <definedName name="TABLE_DESCRIPTION_1" localSheetId="53">'x-1304'!$B$10</definedName>
    <definedName name="TABLE_DESCRIPTION_1" localSheetId="54">'x-1305'!$B$10</definedName>
    <definedName name="TABLE_DESCRIPTION_1" localSheetId="55">'x-1306'!$B$10</definedName>
    <definedName name="TABLE_DESCRIPTION_1" localSheetId="56">'x-1307'!$B$10</definedName>
    <definedName name="TABLE_DESCRIPTION_1" localSheetId="57">'x-1308'!$B$10</definedName>
    <definedName name="TABLE_DESCRIPTION_1" localSheetId="58">'x-1309'!$B$10</definedName>
    <definedName name="TABLE_DESCRIPTION_1" localSheetId="59">'x-1310'!$B$10</definedName>
    <definedName name="TABLE_DESCRIPTION_1" localSheetId="60">'x-1311'!$B$10</definedName>
    <definedName name="TABLE_DESCRIPTION_1" localSheetId="61">'x-1312'!$B$10</definedName>
    <definedName name="TABLE_DESCRIPTION_1" localSheetId="62">'x-1313'!$B$10</definedName>
    <definedName name="TABLE_DESCRIPTION_1" localSheetId="63">'x-1314'!$B$10</definedName>
    <definedName name="TABLE_DESCRIPTION_1" localSheetId="64">'x-1315'!$B$10</definedName>
    <definedName name="TABLE_DESCRIPTION_1" localSheetId="65">'x-1316'!$B$10</definedName>
    <definedName name="TABLE_DESCRIPTION_1" localSheetId="66">'x-1401'!$B$10</definedName>
    <definedName name="TABLE_DESCRIPTION_1" localSheetId="67">'x-1501'!$B$10</definedName>
    <definedName name="TABLE_DESCRIPTION_1" localSheetId="68">'x-1602'!$B$10</definedName>
    <definedName name="TABLE_DESCRIPTION_1" localSheetId="6">'x-201'!$B$10</definedName>
    <definedName name="TABLE_DESCRIPTION_1" localSheetId="7">'x-202'!$B$10</definedName>
    <definedName name="TABLE_DESCRIPTION_1" localSheetId="8">'x-203'!$B$10</definedName>
    <definedName name="TABLE_DESCRIPTION_1" localSheetId="9">'x-204'!$B$10</definedName>
    <definedName name="TABLE_DESCRIPTION_1" localSheetId="10">'x-205'!$B$10</definedName>
    <definedName name="TABLE_DESCRIPTION_1" localSheetId="11">'x-208'!$B$10</definedName>
    <definedName name="TABLE_DESCRIPTION_1" localSheetId="12">'x-209'!#REF!</definedName>
    <definedName name="TABLE_DESCRIPTION_1" localSheetId="13">'x-301'!$B$10</definedName>
    <definedName name="TABLE_DESCRIPTION_1" localSheetId="14">'x-302'!$B$10</definedName>
    <definedName name="TABLE_DESCRIPTION_1" localSheetId="15">'x-306'!$B$10</definedName>
    <definedName name="TABLE_DESCRIPTION_1" localSheetId="16">'x-307'!$B$10</definedName>
    <definedName name="TABLE_DESCRIPTION_1" localSheetId="17">'x-308'!$B$10</definedName>
    <definedName name="TABLE_DESCRIPTION_1" localSheetId="18">'x-309'!$B$10</definedName>
    <definedName name="TABLE_DESCRIPTION_1" localSheetId="19">'x-310'!$B$10</definedName>
    <definedName name="TABLE_DESCRIPTION_1" localSheetId="20">'x-311'!$B$10</definedName>
    <definedName name="TABLE_DESCRIPTION_1" localSheetId="21">'x-312'!$B$10</definedName>
    <definedName name="TABLE_DESCRIPTION_1" localSheetId="22">'x-313'!#REF!</definedName>
    <definedName name="TABLE_DESCRIPTION_1" localSheetId="23">'x-314'!#REF!</definedName>
    <definedName name="TABLE_DESCRIPTION_1" localSheetId="24">'x-315'!#REF!</definedName>
    <definedName name="TABLE_DESCRIPTION_1" localSheetId="25">'x-316'!#REF!</definedName>
    <definedName name="TABLE_DESCRIPTION_1" localSheetId="26">'x-317'!#REF!</definedName>
    <definedName name="TABLE_DESCRIPTION_1" localSheetId="27">'x-401'!$B$10</definedName>
    <definedName name="TABLE_DESCRIPTION_1" localSheetId="28">'x-402'!$B$10</definedName>
    <definedName name="TABLE_DESCRIPTION_1" localSheetId="29">'x-601'!$B$10</definedName>
    <definedName name="TABLE_DESCRIPTION_1" localSheetId="30">'x-602'!$B$10</definedName>
    <definedName name="TABLE_DESCRIPTION_1" localSheetId="31">'x-701'!$B$10</definedName>
    <definedName name="TABLE_DESCRIPTION_1" localSheetId="32">'x-801'!$B$10</definedName>
    <definedName name="TABLE_DESCRIPTION_1" localSheetId="69">'x-template'!$B$10</definedName>
    <definedName name="TABLE_DESCRIPTION_2" localSheetId="5">'x-109i'!$K$10</definedName>
    <definedName name="TABLE_DESCRIPTION_2" localSheetId="43">'x-1111'!$F$10</definedName>
    <definedName name="TABLE_DESCRIPTION_2" localSheetId="44">'x-1201'!$F$10</definedName>
    <definedName name="TABLE_DESCRIPTION_2" localSheetId="45">'x-1202'!$F$10</definedName>
    <definedName name="TABLE_DESCRIPTION_2" localSheetId="46">'x-1203'!$AY$10</definedName>
    <definedName name="TABLE_DESCRIPTION_2" localSheetId="47">'x-1204'!$BI$10</definedName>
    <definedName name="TABLE_DESCRIPTION_2" localSheetId="6">'x-201'!$J$10</definedName>
    <definedName name="TABLE_DESCRIPTION_2" localSheetId="7">'x-202'!$J$10</definedName>
    <definedName name="TABLE_DESCRIPTION_2" localSheetId="8">'x-203'!$J$10</definedName>
    <definedName name="TABLE_DESCRIPTION_2" localSheetId="9">'x-204'!$J$10</definedName>
    <definedName name="TABLE_DESCRIPTION_2" localSheetId="10">'x-205'!$J$10</definedName>
    <definedName name="TABLE_DESCRIPTION_2" localSheetId="11">'x-208'!$L$10</definedName>
    <definedName name="TABLE_DESCRIPTION_2" localSheetId="13">'x-301'!$K$10</definedName>
    <definedName name="TABLE_DESCRIPTION_2" localSheetId="14">'x-302'!$J$10</definedName>
    <definedName name="TABLE_DESCRIPTION_2" localSheetId="15">'x-306'!$G$10</definedName>
    <definedName name="TABLE_DESCRIPTION_2" localSheetId="16">'x-307'!$G$10</definedName>
    <definedName name="TABLE_DESCRIPTION_2" localSheetId="17">'x-308'!$F$10</definedName>
    <definedName name="TABLE_DESCRIPTION_2" localSheetId="18">'x-309'!$F$10</definedName>
    <definedName name="TABLE_DESCRIPTION_2" localSheetId="19">'x-310'!$F$10</definedName>
    <definedName name="TABLE_DESCRIPTION_2" localSheetId="20">'x-311'!$AW$10</definedName>
    <definedName name="TABLE_DESCRIPTION_2" localSheetId="21">'x-312'!$BG$10</definedName>
    <definedName name="TABLE_DESCRIPTION_2" localSheetId="27">'x-401'!$Z$10</definedName>
    <definedName name="TABLE_DESCRIPTION_2" localSheetId="29">'x-601'!$I$10</definedName>
    <definedName name="TABLE_DESCRIPTION_2" localSheetId="30">'x-602'!$H$10</definedName>
    <definedName name="TABLE_DESCRIPTION_3" localSheetId="46">'x-1203'!$EJ$10</definedName>
    <definedName name="TABLE_DESCRIPTION_3" localSheetId="47">'x-1204'!$FN$10</definedName>
    <definedName name="TABLE_DESCRIPTION_3" localSheetId="7">'x-202'!$Z$10</definedName>
    <definedName name="TABLE_DESCRIPTION_3" localSheetId="8">'x-203'!$Z$10</definedName>
    <definedName name="TABLE_DESCRIPTION_3" localSheetId="9">'x-204'!$Z$10</definedName>
    <definedName name="TABLE_DESCRIPTION_3" localSheetId="10">'x-205'!$Z$10</definedName>
    <definedName name="TABLE_DESCRIPTION_4" localSheetId="46">'x-1203'!$JR$10</definedName>
    <definedName name="TABLE_DESCRIPTION_4" localSheetId="47">'x-1204'!$LZ$10</definedName>
    <definedName name="TABLE_DESCRIPTION_4" localSheetId="8">'x-203'!$AX$10</definedName>
    <definedName name="TABLE_DESCRIPTION_4" localSheetId="9">'x-204'!$AX$10</definedName>
    <definedName name="TABLE_DESCRIPTION_4" localSheetId="10">'x-205'!$AX$10</definedName>
    <definedName name="TABLE_FACTOR_STATUS_1" localSheetId="5">'x-109i'!$B$20</definedName>
    <definedName name="TABLE_FACTOR_STATUS_1" localSheetId="33">'x-1101'!$B$20</definedName>
    <definedName name="TABLE_FACTOR_STATUS_1" localSheetId="34">'x-1102'!$B$20</definedName>
    <definedName name="TABLE_FACTOR_STATUS_1" localSheetId="35">'x-1103'!$B$20</definedName>
    <definedName name="TABLE_FACTOR_STATUS_1" localSheetId="36">'x-1104'!$B$20</definedName>
    <definedName name="TABLE_FACTOR_STATUS_1" localSheetId="37">'x-1105'!$B$20</definedName>
    <definedName name="TABLE_FACTOR_STATUS_1" localSheetId="38">'x-1106'!$B$20</definedName>
    <definedName name="TABLE_FACTOR_STATUS_1" localSheetId="39">'x-1107'!$B$20</definedName>
    <definedName name="TABLE_FACTOR_STATUS_1" localSheetId="40">'x-1108'!$B$20</definedName>
    <definedName name="TABLE_FACTOR_STATUS_1" localSheetId="41">'x-1109'!$B$20</definedName>
    <definedName name="TABLE_FACTOR_STATUS_1" localSheetId="42">'x-1110'!$B$20</definedName>
    <definedName name="TABLE_FACTOR_STATUS_1" localSheetId="43">'x-1111'!$B$20</definedName>
    <definedName name="TABLE_FACTOR_STATUS_1" localSheetId="44">'x-1201'!$B$20</definedName>
    <definedName name="TABLE_FACTOR_STATUS_1" localSheetId="45">'x-1202'!$B$20</definedName>
    <definedName name="TABLE_FACTOR_STATUS_1" localSheetId="46">'x-1203'!$B$20</definedName>
    <definedName name="TABLE_FACTOR_STATUS_1" localSheetId="47">'x-1204'!$B$20</definedName>
    <definedName name="TABLE_FACTOR_STATUS_1" localSheetId="48">'x-1205'!$B$20</definedName>
    <definedName name="TABLE_FACTOR_STATUS_1" localSheetId="49">'x-1206'!$B$20</definedName>
    <definedName name="TABLE_FACTOR_STATUS_1" localSheetId="50">'x-1301'!$B$20</definedName>
    <definedName name="TABLE_FACTOR_STATUS_1" localSheetId="51">'x-1302'!$B$20</definedName>
    <definedName name="TABLE_FACTOR_STATUS_1" localSheetId="52">'x-1303'!$B$20</definedName>
    <definedName name="TABLE_FACTOR_STATUS_1" localSheetId="53">'x-1304'!$B$20</definedName>
    <definedName name="TABLE_FACTOR_STATUS_1" localSheetId="54">'x-1305'!$B$20</definedName>
    <definedName name="TABLE_FACTOR_STATUS_1" localSheetId="55">'x-1306'!$B$20</definedName>
    <definedName name="TABLE_FACTOR_STATUS_1" localSheetId="56">'x-1307'!$B$20</definedName>
    <definedName name="TABLE_FACTOR_STATUS_1" localSheetId="57">'x-1308'!$B$20</definedName>
    <definedName name="TABLE_FACTOR_STATUS_1" localSheetId="58">'x-1309'!$B$20</definedName>
    <definedName name="TABLE_FACTOR_STATUS_1" localSheetId="59">'x-1310'!$B$20</definedName>
    <definedName name="TABLE_FACTOR_STATUS_1" localSheetId="60">'x-1311'!$B$20</definedName>
    <definedName name="TABLE_FACTOR_STATUS_1" localSheetId="61">'x-1312'!$B$20</definedName>
    <definedName name="TABLE_FACTOR_STATUS_1" localSheetId="62">'x-1313'!$B$20</definedName>
    <definedName name="TABLE_FACTOR_STATUS_1" localSheetId="63">'x-1314'!$B$20</definedName>
    <definedName name="TABLE_FACTOR_STATUS_1" localSheetId="64">'x-1315'!$B$20</definedName>
    <definedName name="TABLE_FACTOR_STATUS_1" localSheetId="65">'x-1316'!$B$20</definedName>
    <definedName name="TABLE_FACTOR_STATUS_1" localSheetId="66">'x-1401'!$B$20</definedName>
    <definedName name="TABLE_FACTOR_STATUS_1" localSheetId="67">'x-1501'!$B$20</definedName>
    <definedName name="TABLE_FACTOR_STATUS_1" localSheetId="68">'x-1602'!$B$20</definedName>
    <definedName name="TABLE_FACTOR_STATUS_1" localSheetId="6">'x-201'!$B$20</definedName>
    <definedName name="TABLE_FACTOR_STATUS_1" localSheetId="7">'x-202'!$B$20</definedName>
    <definedName name="TABLE_FACTOR_STATUS_1" localSheetId="8">'x-203'!$B$20</definedName>
    <definedName name="TABLE_FACTOR_STATUS_1" localSheetId="9">'x-204'!$B$20</definedName>
    <definedName name="TABLE_FACTOR_STATUS_1" localSheetId="10">'x-205'!$B$20</definedName>
    <definedName name="TABLE_FACTOR_STATUS_1" localSheetId="11">'x-208'!$B$20</definedName>
    <definedName name="TABLE_FACTOR_STATUS_1" localSheetId="12">'x-209'!#REF!</definedName>
    <definedName name="TABLE_FACTOR_STATUS_1" localSheetId="13">'x-301'!$B$20</definedName>
    <definedName name="TABLE_FACTOR_STATUS_1" localSheetId="14">'x-302'!$B$20</definedName>
    <definedName name="TABLE_FACTOR_STATUS_1" localSheetId="15">'x-306'!$B$20</definedName>
    <definedName name="TABLE_FACTOR_STATUS_1" localSheetId="16">'x-307'!$B$20</definedName>
    <definedName name="TABLE_FACTOR_STATUS_1" localSheetId="17">'x-308'!$B$20</definedName>
    <definedName name="TABLE_FACTOR_STATUS_1" localSheetId="18">'x-309'!$B$20</definedName>
    <definedName name="TABLE_FACTOR_STATUS_1" localSheetId="19">'x-310'!$B$20</definedName>
    <definedName name="TABLE_FACTOR_STATUS_1" localSheetId="20">'x-311'!$B$20</definedName>
    <definedName name="TABLE_FACTOR_STATUS_1" localSheetId="21">'x-312'!$B$20</definedName>
    <definedName name="TABLE_FACTOR_STATUS_1" localSheetId="22">'x-313'!#REF!</definedName>
    <definedName name="TABLE_FACTOR_STATUS_1" localSheetId="23">'x-314'!#REF!</definedName>
    <definedName name="TABLE_FACTOR_STATUS_1" localSheetId="24">'x-315'!#REF!</definedName>
    <definedName name="TABLE_FACTOR_STATUS_1" localSheetId="25">'x-316'!#REF!</definedName>
    <definedName name="TABLE_FACTOR_STATUS_1" localSheetId="26">'x-317'!#REF!</definedName>
    <definedName name="TABLE_FACTOR_STATUS_1" localSheetId="27">'x-401'!$B$20</definedName>
    <definedName name="TABLE_FACTOR_STATUS_1" localSheetId="28">'x-402'!$B$20</definedName>
    <definedName name="TABLE_FACTOR_STATUS_1" localSheetId="29">'x-601'!$B$20</definedName>
    <definedName name="TABLE_FACTOR_STATUS_1" localSheetId="30">'x-602'!$B$20</definedName>
    <definedName name="TABLE_FACTOR_STATUS_1" localSheetId="31">'x-701'!$B$20</definedName>
    <definedName name="TABLE_FACTOR_STATUS_1" localSheetId="32">'x-801'!$B$20</definedName>
    <definedName name="TABLE_FACTOR_STATUS_1" localSheetId="69">'x-template'!$B$20</definedName>
    <definedName name="TABLE_FACTOR_STATUS_2" localSheetId="5">'x-109i'!$K$20</definedName>
    <definedName name="TABLE_FACTOR_STATUS_2" localSheetId="43">'x-1111'!$F$20</definedName>
    <definedName name="TABLE_FACTOR_STATUS_2" localSheetId="44">'x-1201'!$F$20</definedName>
    <definedName name="TABLE_FACTOR_STATUS_2" localSheetId="45">'x-1202'!$F$20</definedName>
    <definedName name="TABLE_FACTOR_STATUS_2" localSheetId="46">'x-1203'!$AY$20</definedName>
    <definedName name="TABLE_FACTOR_STATUS_2" localSheetId="47">'x-1204'!$BI$20</definedName>
    <definedName name="TABLE_FACTOR_STATUS_2" localSheetId="6">'x-201'!$J$20</definedName>
    <definedName name="TABLE_FACTOR_STATUS_2" localSheetId="7">'x-202'!$J$20</definedName>
    <definedName name="TABLE_FACTOR_STATUS_2" localSheetId="8">'x-203'!$J$20</definedName>
    <definedName name="TABLE_FACTOR_STATUS_2" localSheetId="9">'x-204'!$J$20</definedName>
    <definedName name="TABLE_FACTOR_STATUS_2" localSheetId="10">'x-205'!$J$20</definedName>
    <definedName name="TABLE_FACTOR_STATUS_2" localSheetId="11">'x-208'!$L$20</definedName>
    <definedName name="TABLE_FACTOR_STATUS_2" localSheetId="13">'x-301'!$K$20</definedName>
    <definedName name="TABLE_FACTOR_STATUS_2" localSheetId="14">'x-302'!$J$20</definedName>
    <definedName name="TABLE_FACTOR_STATUS_2" localSheetId="15">'x-306'!$G$20</definedName>
    <definedName name="TABLE_FACTOR_STATUS_2" localSheetId="16">'x-307'!$G$20</definedName>
    <definedName name="TABLE_FACTOR_STATUS_2" localSheetId="17">'x-308'!$F$20</definedName>
    <definedName name="TABLE_FACTOR_STATUS_2" localSheetId="18">'x-309'!$F$20</definedName>
    <definedName name="TABLE_FACTOR_STATUS_2" localSheetId="19">'x-310'!$F$20</definedName>
    <definedName name="TABLE_FACTOR_STATUS_2" localSheetId="20">'x-311'!$AW$20</definedName>
    <definedName name="TABLE_FACTOR_STATUS_2" localSheetId="21">'x-312'!$BG$20</definedName>
    <definedName name="TABLE_FACTOR_STATUS_2" localSheetId="27">'x-401'!$Z$20</definedName>
    <definedName name="TABLE_FACTOR_STATUS_2" localSheetId="29">'x-601'!$I$20</definedName>
    <definedName name="TABLE_FACTOR_STATUS_2" localSheetId="30">'x-602'!$H$20</definedName>
    <definedName name="TABLE_FACTOR_STATUS_3" localSheetId="46">'x-1203'!$EJ$20</definedName>
    <definedName name="TABLE_FACTOR_STATUS_3" localSheetId="47">'x-1204'!$FN$20</definedName>
    <definedName name="TABLE_FACTOR_STATUS_3" localSheetId="7">'x-202'!$Z$20</definedName>
    <definedName name="TABLE_FACTOR_STATUS_3" localSheetId="8">'x-203'!$Z$20</definedName>
    <definedName name="TABLE_FACTOR_STATUS_3" localSheetId="9">'x-204'!$Z$20</definedName>
    <definedName name="TABLE_FACTOR_STATUS_3" localSheetId="10">'x-205'!$Z$20</definedName>
    <definedName name="TABLE_FACTOR_STATUS_4" localSheetId="46">'x-1203'!$JR$20</definedName>
    <definedName name="TABLE_FACTOR_STATUS_4" localSheetId="47">'x-1204'!$LZ$20</definedName>
    <definedName name="TABLE_FACTOR_STATUS_4" localSheetId="8">'x-203'!$AX$20</definedName>
    <definedName name="TABLE_FACTOR_STATUS_4" localSheetId="9">'x-204'!$AX$20</definedName>
    <definedName name="TABLE_FACTOR_STATUS_4" localSheetId="10">'x-205'!$AX$20</definedName>
    <definedName name="TABLE_FACTOR_TYPE_1" localSheetId="5">'x-109i'!$B$9</definedName>
    <definedName name="TABLE_FACTOR_TYPE_1" localSheetId="33">'x-1101'!$B$9</definedName>
    <definedName name="TABLE_FACTOR_TYPE_1" localSheetId="34">'x-1102'!$B$9</definedName>
    <definedName name="TABLE_FACTOR_TYPE_1" localSheetId="35">'x-1103'!$B$9</definedName>
    <definedName name="TABLE_FACTOR_TYPE_1" localSheetId="36">'x-1104'!$B$9</definedName>
    <definedName name="TABLE_FACTOR_TYPE_1" localSheetId="37">'x-1105'!$B$9</definedName>
    <definedName name="TABLE_FACTOR_TYPE_1" localSheetId="38">'x-1106'!$B$9</definedName>
    <definedName name="TABLE_FACTOR_TYPE_1" localSheetId="39">'x-1107'!$B$9</definedName>
    <definedName name="TABLE_FACTOR_TYPE_1" localSheetId="40">'x-1108'!$B$9</definedName>
    <definedName name="TABLE_FACTOR_TYPE_1" localSheetId="41">'x-1109'!$B$9</definedName>
    <definedName name="TABLE_FACTOR_TYPE_1" localSheetId="42">'x-1110'!$B$9</definedName>
    <definedName name="TABLE_FACTOR_TYPE_1" localSheetId="43">'x-1111'!$B$9</definedName>
    <definedName name="TABLE_FACTOR_TYPE_1" localSheetId="44">'x-1201'!$B$9</definedName>
    <definedName name="TABLE_FACTOR_TYPE_1" localSheetId="45">'x-1202'!$B$9</definedName>
    <definedName name="TABLE_FACTOR_TYPE_1" localSheetId="46">'x-1203'!$B$9</definedName>
    <definedName name="TABLE_FACTOR_TYPE_1" localSheetId="47">'x-1204'!$B$9</definedName>
    <definedName name="TABLE_FACTOR_TYPE_1" localSheetId="48">'x-1205'!$B$9</definedName>
    <definedName name="TABLE_FACTOR_TYPE_1" localSheetId="49">'x-1206'!$B$9</definedName>
    <definedName name="TABLE_FACTOR_TYPE_1" localSheetId="50">'x-1301'!$B$9</definedName>
    <definedName name="TABLE_FACTOR_TYPE_1" localSheetId="51">'x-1302'!$B$9</definedName>
    <definedName name="TABLE_FACTOR_TYPE_1" localSheetId="52">'x-1303'!$B$9</definedName>
    <definedName name="TABLE_FACTOR_TYPE_1" localSheetId="53">'x-1304'!$B$9</definedName>
    <definedName name="TABLE_FACTOR_TYPE_1" localSheetId="54">'x-1305'!$B$9</definedName>
    <definedName name="TABLE_FACTOR_TYPE_1" localSheetId="55">'x-1306'!$B$9</definedName>
    <definedName name="TABLE_FACTOR_TYPE_1" localSheetId="56">'x-1307'!$B$9</definedName>
    <definedName name="TABLE_FACTOR_TYPE_1" localSheetId="57">'x-1308'!$B$9</definedName>
    <definedName name="TABLE_FACTOR_TYPE_1" localSheetId="58">'x-1309'!$B$9</definedName>
    <definedName name="TABLE_FACTOR_TYPE_1" localSheetId="59">'x-1310'!$B$9</definedName>
    <definedName name="TABLE_FACTOR_TYPE_1" localSheetId="60">'x-1311'!$B$9</definedName>
    <definedName name="TABLE_FACTOR_TYPE_1" localSheetId="61">'x-1312'!$B$9</definedName>
    <definedName name="TABLE_FACTOR_TYPE_1" localSheetId="62">'x-1313'!$B$9</definedName>
    <definedName name="TABLE_FACTOR_TYPE_1" localSheetId="63">'x-1314'!$B$9</definedName>
    <definedName name="TABLE_FACTOR_TYPE_1" localSheetId="64">'x-1315'!$B$9</definedName>
    <definedName name="TABLE_FACTOR_TYPE_1" localSheetId="65">'x-1316'!$B$9</definedName>
    <definedName name="TABLE_FACTOR_TYPE_1" localSheetId="66">'x-1401'!$B$9</definedName>
    <definedName name="TABLE_FACTOR_TYPE_1" localSheetId="67">'x-1501'!$B$9</definedName>
    <definedName name="TABLE_FACTOR_TYPE_1" localSheetId="68">'x-1602'!$B$9</definedName>
    <definedName name="TABLE_FACTOR_TYPE_1" localSheetId="6">'x-201'!$B$9</definedName>
    <definedName name="TABLE_FACTOR_TYPE_1" localSheetId="7">'x-202'!$B$9</definedName>
    <definedName name="TABLE_FACTOR_TYPE_1" localSheetId="8">'x-203'!$B$9</definedName>
    <definedName name="TABLE_FACTOR_TYPE_1" localSheetId="9">'x-204'!$B$9</definedName>
    <definedName name="TABLE_FACTOR_TYPE_1" localSheetId="10">'x-205'!$B$9</definedName>
    <definedName name="TABLE_FACTOR_TYPE_1" localSheetId="11">'x-208'!$B$9</definedName>
    <definedName name="TABLE_FACTOR_TYPE_1" localSheetId="12">'x-209'!#REF!</definedName>
    <definedName name="TABLE_FACTOR_TYPE_1" localSheetId="13">'x-301'!$B$9</definedName>
    <definedName name="TABLE_FACTOR_TYPE_1" localSheetId="14">'x-302'!$B$9</definedName>
    <definedName name="TABLE_FACTOR_TYPE_1" localSheetId="15">'x-306'!$B$9</definedName>
    <definedName name="TABLE_FACTOR_TYPE_1" localSheetId="16">'x-307'!$B$9</definedName>
    <definedName name="TABLE_FACTOR_TYPE_1" localSheetId="17">'x-308'!$B$9</definedName>
    <definedName name="TABLE_FACTOR_TYPE_1" localSheetId="18">'x-309'!$B$9</definedName>
    <definedName name="TABLE_FACTOR_TYPE_1" localSheetId="19">'x-310'!$B$9</definedName>
    <definedName name="TABLE_FACTOR_TYPE_1" localSheetId="20">'x-311'!$B$9</definedName>
    <definedName name="TABLE_FACTOR_TYPE_1" localSheetId="21">'x-312'!$B$9</definedName>
    <definedName name="TABLE_FACTOR_TYPE_1" localSheetId="22">'x-313'!#REF!</definedName>
    <definedName name="TABLE_FACTOR_TYPE_1" localSheetId="23">'x-314'!#REF!</definedName>
    <definedName name="TABLE_FACTOR_TYPE_1" localSheetId="24">'x-315'!#REF!</definedName>
    <definedName name="TABLE_FACTOR_TYPE_1" localSheetId="25">'x-316'!#REF!</definedName>
    <definedName name="TABLE_FACTOR_TYPE_1" localSheetId="26">'x-317'!#REF!</definedName>
    <definedName name="TABLE_FACTOR_TYPE_1" localSheetId="27">'x-401'!$B$9</definedName>
    <definedName name="TABLE_FACTOR_TYPE_1" localSheetId="28">'x-402'!$B$9</definedName>
    <definedName name="TABLE_FACTOR_TYPE_1" localSheetId="29">'x-601'!$B$9</definedName>
    <definedName name="TABLE_FACTOR_TYPE_1" localSheetId="30">'x-602'!$B$9</definedName>
    <definedName name="TABLE_FACTOR_TYPE_1" localSheetId="31">'x-701'!$B$9</definedName>
    <definedName name="TABLE_FACTOR_TYPE_1" localSheetId="32">'x-801'!$B$9</definedName>
    <definedName name="TABLE_FACTOR_TYPE_1" localSheetId="69">'x-template'!$B$9</definedName>
    <definedName name="TABLE_FACTOR_TYPE_2" localSheetId="5">'x-109i'!$K$9</definedName>
    <definedName name="TABLE_FACTOR_TYPE_2" localSheetId="43">'x-1111'!$F$9</definedName>
    <definedName name="TABLE_FACTOR_TYPE_2" localSheetId="44">'x-1201'!$F$9</definedName>
    <definedName name="TABLE_FACTOR_TYPE_2" localSheetId="45">'x-1202'!$F$9</definedName>
    <definedName name="TABLE_FACTOR_TYPE_2" localSheetId="46">'x-1203'!$AY$9</definedName>
    <definedName name="TABLE_FACTOR_TYPE_2" localSheetId="47">'x-1204'!$BI$9</definedName>
    <definedName name="TABLE_FACTOR_TYPE_2" localSheetId="6">'x-201'!$J$9</definedName>
    <definedName name="TABLE_FACTOR_TYPE_2" localSheetId="7">'x-202'!$J$9</definedName>
    <definedName name="TABLE_FACTOR_TYPE_2" localSheetId="8">'x-203'!$J$9</definedName>
    <definedName name="TABLE_FACTOR_TYPE_2" localSheetId="9">'x-204'!$J$9</definedName>
    <definedName name="TABLE_FACTOR_TYPE_2" localSheetId="10">'x-205'!$J$9</definedName>
    <definedName name="TABLE_FACTOR_TYPE_2" localSheetId="11">'x-208'!$L$9</definedName>
    <definedName name="TABLE_FACTOR_TYPE_2" localSheetId="13">'x-301'!$K$9</definedName>
    <definedName name="TABLE_FACTOR_TYPE_2" localSheetId="14">'x-302'!$J$9</definedName>
    <definedName name="TABLE_FACTOR_TYPE_2" localSheetId="15">'x-306'!$G$9</definedName>
    <definedName name="TABLE_FACTOR_TYPE_2" localSheetId="16">'x-307'!$G$9</definedName>
    <definedName name="TABLE_FACTOR_TYPE_2" localSheetId="17">'x-308'!$F$9</definedName>
    <definedName name="TABLE_FACTOR_TYPE_2" localSheetId="18">'x-309'!$F$9</definedName>
    <definedName name="TABLE_FACTOR_TYPE_2" localSheetId="19">'x-310'!$F$9</definedName>
    <definedName name="TABLE_FACTOR_TYPE_2" localSheetId="20">'x-311'!$AW$9</definedName>
    <definedName name="TABLE_FACTOR_TYPE_2" localSheetId="21">'x-312'!$BG$9</definedName>
    <definedName name="TABLE_FACTOR_TYPE_2" localSheetId="27">'x-401'!$Z$9</definedName>
    <definedName name="TABLE_FACTOR_TYPE_2" localSheetId="29">'x-601'!$I$9</definedName>
    <definedName name="TABLE_FACTOR_TYPE_2" localSheetId="30">'x-602'!$H$9</definedName>
    <definedName name="TABLE_FACTOR_TYPE_3" localSheetId="46">'x-1203'!$EJ$9</definedName>
    <definedName name="TABLE_FACTOR_TYPE_3" localSheetId="47">'x-1204'!$FN$9</definedName>
    <definedName name="TABLE_FACTOR_TYPE_3" localSheetId="7">'x-202'!$Z$9</definedName>
    <definedName name="TABLE_FACTOR_TYPE_3" localSheetId="8">'x-203'!$Z$9</definedName>
    <definedName name="TABLE_FACTOR_TYPE_3" localSheetId="9">'x-204'!$Z$9</definedName>
    <definedName name="TABLE_FACTOR_TYPE_3" localSheetId="10">'x-205'!$Z$9</definedName>
    <definedName name="TABLE_FACTOR_TYPE_4" localSheetId="46">'x-1203'!$JR$9</definedName>
    <definedName name="TABLE_FACTOR_TYPE_4" localSheetId="47">'x-1204'!$LZ$9</definedName>
    <definedName name="TABLE_FACTOR_TYPE_4" localSheetId="8">'x-203'!$AX$9</definedName>
    <definedName name="TABLE_FACTOR_TYPE_4" localSheetId="9">'x-204'!$AX$9</definedName>
    <definedName name="TABLE_FACTOR_TYPE_4" localSheetId="10">'x-205'!$AX$9</definedName>
    <definedName name="TABLE_GENDER_1" localSheetId="5">'x-109i'!$B$11</definedName>
    <definedName name="TABLE_GENDER_1" localSheetId="33">'x-1101'!$B$11</definedName>
    <definedName name="TABLE_GENDER_1" localSheetId="34">'x-1102'!$B$11</definedName>
    <definedName name="TABLE_GENDER_1" localSheetId="35">'x-1103'!$B$11</definedName>
    <definedName name="TABLE_GENDER_1" localSheetId="36">'x-1104'!$B$11</definedName>
    <definedName name="TABLE_GENDER_1" localSheetId="37">'x-1105'!$B$11</definedName>
    <definedName name="TABLE_GENDER_1" localSheetId="38">'x-1106'!$B$11</definedName>
    <definedName name="TABLE_GENDER_1" localSheetId="39">'x-1107'!$B$11</definedName>
    <definedName name="TABLE_GENDER_1" localSheetId="40">'x-1108'!$B$11</definedName>
    <definedName name="TABLE_GENDER_1" localSheetId="41">'x-1109'!$B$11</definedName>
    <definedName name="TABLE_GENDER_1" localSheetId="42">'x-1110'!$B$11</definedName>
    <definedName name="TABLE_GENDER_1" localSheetId="43">'x-1111'!$B$11</definedName>
    <definedName name="TABLE_GENDER_1" localSheetId="44">'x-1201'!$B$11</definedName>
    <definedName name="TABLE_GENDER_1" localSheetId="45">'x-1202'!$B$11</definedName>
    <definedName name="TABLE_GENDER_1" localSheetId="46">'x-1203'!$B$11</definedName>
    <definedName name="TABLE_GENDER_1" localSheetId="47">'x-1204'!$B$11</definedName>
    <definedName name="TABLE_GENDER_1" localSheetId="48">'x-1205'!$B$11</definedName>
    <definedName name="TABLE_GENDER_1" localSheetId="49">'x-1206'!$B$11</definedName>
    <definedName name="TABLE_GENDER_1" localSheetId="50">'x-1301'!$B$11</definedName>
    <definedName name="TABLE_GENDER_1" localSheetId="51">'x-1302'!$B$11</definedName>
    <definedName name="TABLE_GENDER_1" localSheetId="52">'x-1303'!$B$11</definedName>
    <definedName name="TABLE_GENDER_1" localSheetId="53">'x-1304'!$B$11</definedName>
    <definedName name="TABLE_GENDER_1" localSheetId="54">'x-1305'!$B$11</definedName>
    <definedName name="TABLE_GENDER_1" localSheetId="55">'x-1306'!$B$11</definedName>
    <definedName name="TABLE_GENDER_1" localSheetId="56">'x-1307'!$B$11</definedName>
    <definedName name="TABLE_GENDER_1" localSheetId="57">'x-1308'!$B$11</definedName>
    <definedName name="TABLE_GENDER_1" localSheetId="58">'x-1309'!$B$11</definedName>
    <definedName name="TABLE_GENDER_1" localSheetId="59">'x-1310'!$B$11</definedName>
    <definedName name="TABLE_GENDER_1" localSheetId="60">'x-1311'!$B$11</definedName>
    <definedName name="TABLE_GENDER_1" localSheetId="61">'x-1312'!$B$11</definedName>
    <definedName name="TABLE_GENDER_1" localSheetId="62">'x-1313'!$B$11</definedName>
    <definedName name="TABLE_GENDER_1" localSheetId="63">'x-1314'!$B$11</definedName>
    <definedName name="TABLE_GENDER_1" localSheetId="64">'x-1315'!$B$11</definedName>
    <definedName name="TABLE_GENDER_1" localSheetId="65">'x-1316'!$B$11</definedName>
    <definedName name="TABLE_GENDER_1" localSheetId="66">'x-1401'!$B$11</definedName>
    <definedName name="TABLE_GENDER_1" localSheetId="67">'x-1501'!$B$11</definedName>
    <definedName name="TABLE_GENDER_1" localSheetId="68">'x-1602'!$B$11</definedName>
    <definedName name="TABLE_GENDER_1" localSheetId="6">'x-201'!$B$11</definedName>
    <definedName name="TABLE_GENDER_1" localSheetId="7">'x-202'!$B$11</definedName>
    <definedName name="TABLE_GENDER_1" localSheetId="8">'x-203'!$B$11</definedName>
    <definedName name="TABLE_GENDER_1" localSheetId="9">'x-204'!$B$11</definedName>
    <definedName name="TABLE_GENDER_1" localSheetId="10">'x-205'!$B$11</definedName>
    <definedName name="TABLE_GENDER_1" localSheetId="11">'x-208'!$B$11</definedName>
    <definedName name="TABLE_GENDER_1" localSheetId="12">'x-209'!#REF!</definedName>
    <definedName name="TABLE_GENDER_1" localSheetId="13">'x-301'!$B$11</definedName>
    <definedName name="TABLE_GENDER_1" localSheetId="14">'x-302'!$B$11</definedName>
    <definedName name="TABLE_GENDER_1" localSheetId="15">'x-306'!$B$11</definedName>
    <definedName name="TABLE_GENDER_1" localSheetId="16">'x-307'!$B$11</definedName>
    <definedName name="TABLE_GENDER_1" localSheetId="17">'x-308'!$B$11</definedName>
    <definedName name="TABLE_GENDER_1" localSheetId="18">'x-309'!$B$11</definedName>
    <definedName name="TABLE_GENDER_1" localSheetId="19">'x-310'!$B$11</definedName>
    <definedName name="TABLE_GENDER_1" localSheetId="20">'x-311'!$B$11</definedName>
    <definedName name="TABLE_GENDER_1" localSheetId="21">'x-312'!$B$11</definedName>
    <definedName name="TABLE_GENDER_1" localSheetId="22">'x-313'!#REF!</definedName>
    <definedName name="TABLE_GENDER_1" localSheetId="23">'x-314'!#REF!</definedName>
    <definedName name="TABLE_GENDER_1" localSheetId="24">'x-315'!#REF!</definedName>
    <definedName name="TABLE_GENDER_1" localSheetId="25">'x-316'!#REF!</definedName>
    <definedName name="TABLE_GENDER_1" localSheetId="26">'x-317'!#REF!</definedName>
    <definedName name="TABLE_GENDER_1" localSheetId="27">'x-401'!$B$11</definedName>
    <definedName name="TABLE_GENDER_1" localSheetId="28">'x-402'!$B$11</definedName>
    <definedName name="TABLE_GENDER_1" localSheetId="29">'x-601'!$B$11</definedName>
    <definedName name="TABLE_GENDER_1" localSheetId="30">'x-602'!$B$11</definedName>
    <definedName name="TABLE_GENDER_1" localSheetId="31">'x-701'!$B$11</definedName>
    <definedName name="TABLE_GENDER_1" localSheetId="32">'x-801'!$B$11</definedName>
    <definedName name="TABLE_GENDER_1" localSheetId="69">'x-template'!$B$11</definedName>
    <definedName name="TABLE_GENDER_2" localSheetId="5">'x-109i'!$K$11</definedName>
    <definedName name="TABLE_GENDER_2" localSheetId="43">'x-1111'!$F$11</definedName>
    <definedName name="TABLE_GENDER_2" localSheetId="44">'x-1201'!$F$11</definedName>
    <definedName name="TABLE_GENDER_2" localSheetId="45">'x-1202'!$F$11</definedName>
    <definedName name="TABLE_GENDER_2" localSheetId="46">'x-1203'!$AY$11</definedName>
    <definedName name="TABLE_GENDER_2" localSheetId="47">'x-1204'!$BI$11</definedName>
    <definedName name="TABLE_GENDER_2" localSheetId="6">'x-201'!$J$11</definedName>
    <definedName name="TABLE_GENDER_2" localSheetId="7">'x-202'!$J$11</definedName>
    <definedName name="TABLE_GENDER_2" localSheetId="8">'x-203'!$J$11</definedName>
    <definedName name="TABLE_GENDER_2" localSheetId="9">'x-204'!$J$11</definedName>
    <definedName name="TABLE_GENDER_2" localSheetId="10">'x-205'!$J$11</definedName>
    <definedName name="TABLE_GENDER_2" localSheetId="11">'x-208'!$L$11</definedName>
    <definedName name="TABLE_GENDER_2" localSheetId="13">'x-301'!$K$11</definedName>
    <definedName name="TABLE_GENDER_2" localSheetId="14">'x-302'!$J$11</definedName>
    <definedName name="TABLE_GENDER_2" localSheetId="15">'x-306'!$G$11</definedName>
    <definedName name="TABLE_GENDER_2" localSheetId="16">'x-307'!$G$11</definedName>
    <definedName name="TABLE_GENDER_2" localSheetId="17">'x-308'!$F$11</definedName>
    <definedName name="TABLE_GENDER_2" localSheetId="18">'x-309'!$F$11</definedName>
    <definedName name="TABLE_GENDER_2" localSheetId="19">'x-310'!$F$11</definedName>
    <definedName name="TABLE_GENDER_2" localSheetId="20">'x-311'!$AW$11</definedName>
    <definedName name="TABLE_GENDER_2" localSheetId="21">'x-312'!$BG$11</definedName>
    <definedName name="TABLE_GENDER_2" localSheetId="27">'x-401'!$Z$11</definedName>
    <definedName name="TABLE_GENDER_2" localSheetId="29">'x-601'!$I$11</definedName>
    <definedName name="TABLE_GENDER_2" localSheetId="30">'x-602'!$H$11</definedName>
    <definedName name="TABLE_GENDER_3" localSheetId="46">'x-1203'!$EJ$11</definedName>
    <definedName name="TABLE_GENDER_3" localSheetId="47">'x-1204'!$FN$11</definedName>
    <definedName name="TABLE_GENDER_3" localSheetId="7">'x-202'!$Z$11</definedName>
    <definedName name="TABLE_GENDER_3" localSheetId="8">'x-203'!$Z$11</definedName>
    <definedName name="TABLE_GENDER_3" localSheetId="9">'x-204'!$Z$11</definedName>
    <definedName name="TABLE_GENDER_3" localSheetId="10">'x-205'!$Z$11</definedName>
    <definedName name="TABLE_GENDER_4" localSheetId="46">'x-1203'!$JR$11</definedName>
    <definedName name="TABLE_GENDER_4" localSheetId="47">'x-1204'!$LZ$11</definedName>
    <definedName name="TABLE_GENDER_4" localSheetId="8">'x-203'!$AX$11</definedName>
    <definedName name="TABLE_GENDER_4" localSheetId="9">'x-204'!$AX$11</definedName>
    <definedName name="TABLE_GENDER_4" localSheetId="10">'x-205'!$AX$11</definedName>
    <definedName name="TABLE_INFO_1" localSheetId="5">'x-109i'!$A$6:$B$21</definedName>
    <definedName name="TABLE_INFO_1" localSheetId="33">'x-1101'!$A$6:$B$21</definedName>
    <definedName name="TABLE_INFO_1" localSheetId="34">'x-1102'!$A$6:$B$21</definedName>
    <definedName name="TABLE_INFO_1" localSheetId="35">'x-1103'!$A$6:$B$21</definedName>
    <definedName name="TABLE_INFO_1" localSheetId="36">'x-1104'!$A$6:$B$21</definedName>
    <definedName name="TABLE_INFO_1" localSheetId="37">'x-1105'!$A$6:$B$21</definedName>
    <definedName name="TABLE_INFO_1" localSheetId="38">'x-1106'!$A$6:$B$21</definedName>
    <definedName name="TABLE_INFO_1" localSheetId="39">'x-1107'!$A$6:$B$21</definedName>
    <definedName name="TABLE_INFO_1" localSheetId="40">'x-1108'!$A$6:$B$21</definedName>
    <definedName name="TABLE_INFO_1" localSheetId="41">'x-1109'!$A$6:$B$21</definedName>
    <definedName name="TABLE_INFO_1" localSheetId="42">'x-1110'!$A$6:$B$21</definedName>
    <definedName name="TABLE_INFO_1" localSheetId="43">'x-1111'!$A$6:$B$21</definedName>
    <definedName name="TABLE_INFO_1" localSheetId="44">'x-1201'!$A$6:$B$21</definedName>
    <definedName name="TABLE_INFO_1" localSheetId="45">'x-1202'!$A$6:$B$21</definedName>
    <definedName name="TABLE_INFO_1" localSheetId="46">'x-1203'!$A$6:$B$21</definedName>
    <definedName name="TABLE_INFO_1" localSheetId="47">'x-1204'!$A$6:$B$21</definedName>
    <definedName name="TABLE_INFO_1" localSheetId="48">'x-1205'!$A$6:$B$21</definedName>
    <definedName name="TABLE_INFO_1" localSheetId="49">'x-1206'!$A$6:$B$21</definedName>
    <definedName name="TABLE_INFO_1" localSheetId="50">'x-1301'!$A$6:$B$21</definedName>
    <definedName name="TABLE_INFO_1" localSheetId="51">'x-1302'!$A$6:$B$21</definedName>
    <definedName name="TABLE_INFO_1" localSheetId="52">'x-1303'!$A$6:$B$21</definedName>
    <definedName name="TABLE_INFO_1" localSheetId="53">'x-1304'!$A$6:$B$21</definedName>
    <definedName name="TABLE_INFO_1" localSheetId="54">'x-1305'!$A$6:$B$21</definedName>
    <definedName name="TABLE_INFO_1" localSheetId="55">'x-1306'!$A$6:$B$21</definedName>
    <definedName name="TABLE_INFO_1" localSheetId="56">'x-1307'!$A$6:$B$21</definedName>
    <definedName name="TABLE_INFO_1" localSheetId="57">'x-1308'!$A$6:$B$21</definedName>
    <definedName name="TABLE_INFO_1" localSheetId="58">'x-1309'!$A$6:$B$21</definedName>
    <definedName name="TABLE_INFO_1" localSheetId="59">'x-1310'!$A$6:$B$21</definedName>
    <definedName name="TABLE_INFO_1" localSheetId="60">'x-1311'!$A$6:$B$21</definedName>
    <definedName name="TABLE_INFO_1" localSheetId="61">'x-1312'!$A$6:$B$21</definedName>
    <definedName name="TABLE_INFO_1" localSheetId="62">'x-1313'!$A$6:$B$21</definedName>
    <definedName name="TABLE_INFO_1" localSheetId="63">'x-1314'!$A$6:$B$21</definedName>
    <definedName name="TABLE_INFO_1" localSheetId="64">'x-1315'!$A$6:$B$21</definedName>
    <definedName name="TABLE_INFO_1" localSheetId="65">'x-1316'!$A$6:$B$21</definedName>
    <definedName name="TABLE_INFO_1" localSheetId="66">'x-1401'!$A$6:$B$21</definedName>
    <definedName name="TABLE_INFO_1" localSheetId="67">'x-1501'!$A$6:$B$21</definedName>
    <definedName name="TABLE_INFO_1" localSheetId="68">'x-1602'!$A$6:$B$21</definedName>
    <definedName name="TABLE_INFO_1" localSheetId="6">'x-201'!$A$6:$B$21</definedName>
    <definedName name="TABLE_INFO_1" localSheetId="7">'x-202'!$A$6:$B$21</definedName>
    <definedName name="TABLE_INFO_1" localSheetId="8">'x-203'!$A$6:$B$21</definedName>
    <definedName name="TABLE_INFO_1" localSheetId="9">'x-204'!$A$6:$B$21</definedName>
    <definedName name="TABLE_INFO_1" localSheetId="10">'x-205'!$A$6:$B$21</definedName>
    <definedName name="TABLE_INFO_1" localSheetId="11">'x-208'!$A$6:$B$21</definedName>
    <definedName name="TABLE_INFO_1" localSheetId="12">'x-209'!#REF!</definedName>
    <definedName name="TABLE_INFO_1" localSheetId="13">'x-301'!$A$6:$B$21</definedName>
    <definedName name="TABLE_INFO_1" localSheetId="14">'x-302'!$A$6:$B$21</definedName>
    <definedName name="TABLE_INFO_1" localSheetId="15">'x-306'!$A$6:$B$21</definedName>
    <definedName name="TABLE_INFO_1" localSheetId="16">'x-307'!$A$6:$B$21</definedName>
    <definedName name="TABLE_INFO_1" localSheetId="17">'x-308'!$A$6:$B$21</definedName>
    <definedName name="TABLE_INFO_1" localSheetId="18">'x-309'!$A$6:$B$21</definedName>
    <definedName name="TABLE_INFO_1" localSheetId="19">'x-310'!$A$6:$B$21</definedName>
    <definedName name="TABLE_INFO_1" localSheetId="20">'x-311'!$A$6:$B$21</definedName>
    <definedName name="TABLE_INFO_1" localSheetId="21">'x-312'!$A$6:$B$21</definedName>
    <definedName name="TABLE_INFO_1" localSheetId="22">'x-313'!#REF!</definedName>
    <definedName name="TABLE_INFO_1" localSheetId="23">'x-314'!#REF!</definedName>
    <definedName name="TABLE_INFO_1" localSheetId="24">'x-315'!#REF!</definedName>
    <definedName name="TABLE_INFO_1" localSheetId="25">'x-316'!#REF!</definedName>
    <definedName name="TABLE_INFO_1" localSheetId="26">'x-317'!#REF!</definedName>
    <definedName name="TABLE_INFO_1" localSheetId="27">'x-401'!$A$6:$B$21</definedName>
    <definedName name="TABLE_INFO_1" localSheetId="28">'x-402'!$A$6:$B$21</definedName>
    <definedName name="TABLE_INFO_1" localSheetId="29">'x-601'!$A$6:$B$21</definedName>
    <definedName name="TABLE_INFO_1" localSheetId="30">'x-602'!$A$6:$B$21</definedName>
    <definedName name="TABLE_INFO_1" localSheetId="31">'x-701'!$A$6:$B$21</definedName>
    <definedName name="TABLE_INFO_1" localSheetId="32">'x-801'!$A$6:$B$21</definedName>
    <definedName name="TABLE_INFO_1" localSheetId="69">'x-template'!$A$6:$B$21</definedName>
    <definedName name="TABLE_INFO_2" localSheetId="5">'x-109i'!$J$6:$K$21</definedName>
    <definedName name="TABLE_INFO_2" localSheetId="43">'x-1111'!$E$6:$F$21</definedName>
    <definedName name="TABLE_INFO_2" localSheetId="44">'x-1201'!$E$6:$F$21</definedName>
    <definedName name="TABLE_INFO_2" localSheetId="45">'x-1202'!$E$6:$F$21</definedName>
    <definedName name="TABLE_INFO_2" localSheetId="46">'x-1203'!$AX$6:$AY$21</definedName>
    <definedName name="TABLE_INFO_2" localSheetId="47">'x-1204'!$BH$6:$BI$21</definedName>
    <definedName name="TABLE_INFO_2" localSheetId="6">'x-201'!$I$6:$J$21</definedName>
    <definedName name="TABLE_INFO_2" localSheetId="7">'x-202'!$I$6:$J$21</definedName>
    <definedName name="TABLE_INFO_2" localSheetId="8">'x-203'!$I$6:$J$21</definedName>
    <definedName name="TABLE_INFO_2" localSheetId="9">'x-204'!$I$6:$J$21</definedName>
    <definedName name="TABLE_INFO_2" localSheetId="10">'x-205'!$I$6:$J$21</definedName>
    <definedName name="TABLE_INFO_2" localSheetId="11">'x-208'!$K$6:$L$21</definedName>
    <definedName name="TABLE_INFO_2" localSheetId="13">'x-301'!$J$6:$K$21</definedName>
    <definedName name="TABLE_INFO_2" localSheetId="14">'x-302'!$I$6:$J$21</definedName>
    <definedName name="TABLE_INFO_2" localSheetId="15">'x-306'!$F$6:$G$21</definedName>
    <definedName name="TABLE_INFO_2" localSheetId="16">'x-307'!$F$6:$G$21</definedName>
    <definedName name="TABLE_INFO_2" localSheetId="17">'x-308'!$E$6:$F$21</definedName>
    <definedName name="TABLE_INFO_2" localSheetId="18">'x-309'!$E$6:$F$21</definedName>
    <definedName name="TABLE_INFO_2" localSheetId="19">'x-310'!$E$6:$F$21</definedName>
    <definedName name="TABLE_INFO_2" localSheetId="20">'x-311'!$AV$6:$AW$21</definedName>
    <definedName name="TABLE_INFO_2" localSheetId="21">'x-312'!$BF$6:$BG$21</definedName>
    <definedName name="TABLE_INFO_2" localSheetId="27">'x-401'!$Y$6:$Z$21</definedName>
    <definedName name="TABLE_INFO_2" localSheetId="29">'x-601'!$H$6:$I$21</definedName>
    <definedName name="TABLE_INFO_2" localSheetId="30">'x-602'!$G$6:$H$21</definedName>
    <definedName name="TABLE_INFO_3" localSheetId="46">'x-1203'!$CL$6:$CM$21</definedName>
    <definedName name="TABLE_INFO_3" localSheetId="47">'x-1204'!$DF$6:$DG$21</definedName>
    <definedName name="TABLE_INFO_3" localSheetId="7">'x-202'!$Q$6:$R$21</definedName>
    <definedName name="TABLE_INFO_3" localSheetId="8">'x-203'!$Q$6:$R$21</definedName>
    <definedName name="TABLE_INFO_3" localSheetId="9">'x-204'!$Q$6:$R$21</definedName>
    <definedName name="TABLE_INFO_3" localSheetId="10">'x-205'!$Q$6:$R$21</definedName>
    <definedName name="TABLE_INFO_4" localSheetId="46">'x-1203'!$EI$6:$EJ$21</definedName>
    <definedName name="TABLE_INFO_4" localSheetId="47">'x-1204'!$FM$6:$FN$21</definedName>
    <definedName name="TABLE_INFO_4" localSheetId="8">'x-203'!$Y$6:$Z$21</definedName>
    <definedName name="TABLE_INFO_4" localSheetId="9">'x-204'!$Y$6:$Z$21</definedName>
    <definedName name="TABLE_INFO_4" localSheetId="10">'x-205'!$Y$6:$Z$21</definedName>
    <definedName name="TABLE_REFERENCE_1" localSheetId="5">'x-109i'!$B$15</definedName>
    <definedName name="TABLE_REFERENCE_1" localSheetId="33">'x-1101'!$B$15</definedName>
    <definedName name="TABLE_REFERENCE_1" localSheetId="34">'x-1102'!$B$15</definedName>
    <definedName name="TABLE_REFERENCE_1" localSheetId="35">'x-1103'!$B$15</definedName>
    <definedName name="TABLE_REFERENCE_1" localSheetId="36">'x-1104'!$B$15</definedName>
    <definedName name="TABLE_REFERENCE_1" localSheetId="37">'x-1105'!$B$15</definedName>
    <definedName name="TABLE_REFERENCE_1" localSheetId="38">'x-1106'!$B$15</definedName>
    <definedName name="TABLE_REFERENCE_1" localSheetId="39">'x-1107'!$B$15</definedName>
    <definedName name="TABLE_REFERENCE_1" localSheetId="40">'x-1108'!$B$15</definedName>
    <definedName name="TABLE_REFERENCE_1" localSheetId="41">'x-1109'!$B$15</definedName>
    <definedName name="TABLE_REFERENCE_1" localSheetId="42">'x-1110'!$B$15</definedName>
    <definedName name="TABLE_REFERENCE_1" localSheetId="43">'x-1111'!$B$15</definedName>
    <definedName name="TABLE_REFERENCE_1" localSheetId="44">'x-1201'!$B$15</definedName>
    <definedName name="TABLE_REFERENCE_1" localSheetId="45">'x-1202'!$B$15</definedName>
    <definedName name="TABLE_REFERENCE_1" localSheetId="46">'x-1203'!$B$15</definedName>
    <definedName name="TABLE_REFERENCE_1" localSheetId="47">'x-1204'!$B$15</definedName>
    <definedName name="TABLE_REFERENCE_1" localSheetId="48">'x-1205'!$B$15</definedName>
    <definedName name="TABLE_REFERENCE_1" localSheetId="49">'x-1206'!$B$15</definedName>
    <definedName name="TABLE_REFERENCE_1" localSheetId="50">'x-1301'!$B$15</definedName>
    <definedName name="TABLE_REFERENCE_1" localSheetId="51">'x-1302'!$B$15</definedName>
    <definedName name="TABLE_REFERENCE_1" localSheetId="52">'x-1303'!$B$15</definedName>
    <definedName name="TABLE_REFERENCE_1" localSheetId="53">'x-1304'!$B$15</definedName>
    <definedName name="TABLE_REFERENCE_1" localSheetId="54">'x-1305'!$B$15</definedName>
    <definedName name="TABLE_REFERENCE_1" localSheetId="55">'x-1306'!$B$15</definedName>
    <definedName name="TABLE_REFERENCE_1" localSheetId="56">'x-1307'!$B$15</definedName>
    <definedName name="TABLE_REFERENCE_1" localSheetId="57">'x-1308'!$B$15</definedName>
    <definedName name="TABLE_REFERENCE_1" localSheetId="58">'x-1309'!$B$15</definedName>
    <definedName name="TABLE_REFERENCE_1" localSheetId="59">'x-1310'!$B$15</definedName>
    <definedName name="TABLE_REFERENCE_1" localSheetId="60">'x-1311'!$B$15</definedName>
    <definedName name="TABLE_REFERENCE_1" localSheetId="61">'x-1312'!$B$15</definedName>
    <definedName name="TABLE_REFERENCE_1" localSheetId="62">'x-1313'!$B$15</definedName>
    <definedName name="TABLE_REFERENCE_1" localSheetId="63">'x-1314'!$B$15</definedName>
    <definedName name="TABLE_REFERENCE_1" localSheetId="64">'x-1315'!$B$15</definedName>
    <definedName name="TABLE_REFERENCE_1" localSheetId="65">'x-1316'!$B$15</definedName>
    <definedName name="TABLE_REFERENCE_1" localSheetId="66">'x-1401'!$B$15</definedName>
    <definedName name="TABLE_REFERENCE_1" localSheetId="67">'x-1501'!$B$15</definedName>
    <definedName name="TABLE_REFERENCE_1" localSheetId="68">'x-1602'!$B$15</definedName>
    <definedName name="TABLE_REFERENCE_1" localSheetId="6">'x-201'!$B$15</definedName>
    <definedName name="TABLE_REFERENCE_1" localSheetId="7">'x-202'!$B$15</definedName>
    <definedName name="TABLE_REFERENCE_1" localSheetId="8">'x-203'!$B$15</definedName>
    <definedName name="TABLE_REFERENCE_1" localSheetId="9">'x-204'!$B$15</definedName>
    <definedName name="TABLE_REFERENCE_1" localSheetId="10">'x-205'!$B$15</definedName>
    <definedName name="TABLE_REFERENCE_1" localSheetId="11">'x-208'!$B$15</definedName>
    <definedName name="TABLE_REFERENCE_1" localSheetId="12">'x-209'!#REF!</definedName>
    <definedName name="TABLE_REFERENCE_1" localSheetId="13">'x-301'!$B$15</definedName>
    <definedName name="TABLE_REFERENCE_1" localSheetId="14">'x-302'!$B$15</definedName>
    <definedName name="TABLE_REFERENCE_1" localSheetId="15">'x-306'!$B$15</definedName>
    <definedName name="TABLE_REFERENCE_1" localSheetId="16">'x-307'!$B$15</definedName>
    <definedName name="TABLE_REFERENCE_1" localSheetId="17">'x-308'!$B$15</definedName>
    <definedName name="TABLE_REFERENCE_1" localSheetId="18">'x-309'!$B$15</definedName>
    <definedName name="TABLE_REFERENCE_1" localSheetId="19">'x-310'!$B$15</definedName>
    <definedName name="TABLE_REFERENCE_1" localSheetId="20">'x-311'!$B$15</definedName>
    <definedName name="TABLE_REFERENCE_1" localSheetId="21">'x-312'!$B$15</definedName>
    <definedName name="TABLE_REFERENCE_1" localSheetId="22">'x-313'!#REF!</definedName>
    <definedName name="TABLE_REFERENCE_1" localSheetId="23">'x-314'!#REF!</definedName>
    <definedName name="TABLE_REFERENCE_1" localSheetId="24">'x-315'!#REF!</definedName>
    <definedName name="TABLE_REFERENCE_1" localSheetId="25">'x-316'!#REF!</definedName>
    <definedName name="TABLE_REFERENCE_1" localSheetId="26">'x-317'!#REF!</definedName>
    <definedName name="TABLE_REFERENCE_1" localSheetId="27">'x-401'!$B$15</definedName>
    <definedName name="TABLE_REFERENCE_1" localSheetId="28">'x-402'!$B$15</definedName>
    <definedName name="TABLE_REFERENCE_1" localSheetId="29">'x-601'!$B$15</definedName>
    <definedName name="TABLE_REFERENCE_1" localSheetId="30">'x-602'!$B$15</definedName>
    <definedName name="TABLE_REFERENCE_1" localSheetId="31">'x-701'!$B$15</definedName>
    <definedName name="TABLE_REFERENCE_1" localSheetId="32">'x-801'!$B$15</definedName>
    <definedName name="TABLE_REFERENCE_1" localSheetId="69">'x-template'!$B$15</definedName>
    <definedName name="TABLE_REFERENCE_2" localSheetId="5">'x-109i'!$K$15</definedName>
    <definedName name="TABLE_REFERENCE_2" localSheetId="43">'x-1111'!$F$15</definedName>
    <definedName name="TABLE_REFERENCE_2" localSheetId="44">'x-1201'!$F$15</definedName>
    <definedName name="TABLE_REFERENCE_2" localSheetId="45">'x-1202'!$F$15</definedName>
    <definedName name="TABLE_REFERENCE_2" localSheetId="46">'x-1203'!$AY$15</definedName>
    <definedName name="TABLE_REFERENCE_2" localSheetId="47">'x-1204'!$BI$15</definedName>
    <definedName name="TABLE_REFERENCE_2" localSheetId="6">'x-201'!$J$15</definedName>
    <definedName name="TABLE_REFERENCE_2" localSheetId="7">'x-202'!$J$15</definedName>
    <definedName name="TABLE_REFERENCE_2" localSheetId="8">'x-203'!$J$15</definedName>
    <definedName name="TABLE_REFERENCE_2" localSheetId="9">'x-204'!$J$15</definedName>
    <definedName name="TABLE_REFERENCE_2" localSheetId="10">'x-205'!$J$15</definedName>
    <definedName name="TABLE_REFERENCE_2" localSheetId="11">'x-208'!$L$15</definedName>
    <definedName name="TABLE_REFERENCE_2" localSheetId="13">'x-301'!$K$15</definedName>
    <definedName name="TABLE_REFERENCE_2" localSheetId="14">'x-302'!$J$15</definedName>
    <definedName name="TABLE_REFERENCE_2" localSheetId="15">'x-306'!$G$15</definedName>
    <definedName name="TABLE_REFERENCE_2" localSheetId="16">'x-307'!$G$15</definedName>
    <definedName name="TABLE_REFERENCE_2" localSheetId="17">'x-308'!$F$15</definedName>
    <definedName name="TABLE_REFERENCE_2" localSheetId="18">'x-309'!$F$15</definedName>
    <definedName name="TABLE_REFERENCE_2" localSheetId="19">'x-310'!$F$15</definedName>
    <definedName name="TABLE_REFERENCE_2" localSheetId="20">'x-311'!$AW$15</definedName>
    <definedName name="TABLE_REFERENCE_2" localSheetId="21">'x-312'!$BG$15</definedName>
    <definedName name="TABLE_REFERENCE_2" localSheetId="27">'x-401'!$Z$15</definedName>
    <definedName name="TABLE_REFERENCE_2" localSheetId="29">'x-601'!$I$15</definedName>
    <definedName name="TABLE_REFERENCE_2" localSheetId="30">'x-602'!$H$15</definedName>
    <definedName name="TABLE_REFERENCE_3" localSheetId="46">'x-1203'!$EJ$15</definedName>
    <definedName name="TABLE_REFERENCE_3" localSheetId="47">'x-1204'!$FN$15</definedName>
    <definedName name="TABLE_REFERENCE_3" localSheetId="7">'x-202'!$Z$15</definedName>
    <definedName name="TABLE_REFERENCE_3" localSheetId="8">'x-203'!$Z$15</definedName>
    <definedName name="TABLE_REFERENCE_3" localSheetId="9">'x-204'!$Z$15</definedName>
    <definedName name="TABLE_REFERENCE_3" localSheetId="10">'x-205'!$Z$15</definedName>
    <definedName name="TABLE_REFERENCE_4" localSheetId="46">'x-1203'!$JR$15</definedName>
    <definedName name="TABLE_REFERENCE_4" localSheetId="47">'x-1204'!$LZ$15</definedName>
    <definedName name="TABLE_REFERENCE_4" localSheetId="8">'x-203'!$AX$15</definedName>
    <definedName name="TABLE_REFERENCE_4" localSheetId="9">'x-204'!$AX$15</definedName>
    <definedName name="TABLE_REFERENCE_4" localSheetId="10">'x-205'!$AX$15</definedName>
    <definedName name="TABLE_REFERENCE_GUIDANCE_1" localSheetId="5">'x-109i'!$B$16</definedName>
    <definedName name="TABLE_REFERENCE_GUIDANCE_1" localSheetId="33">'x-1101'!$B$16</definedName>
    <definedName name="TABLE_REFERENCE_GUIDANCE_1" localSheetId="34">'x-1102'!$B$16</definedName>
    <definedName name="TABLE_REFERENCE_GUIDANCE_1" localSheetId="35">'x-1103'!$B$16</definedName>
    <definedName name="TABLE_REFERENCE_GUIDANCE_1" localSheetId="36">'x-1104'!$B$16</definedName>
    <definedName name="TABLE_REFERENCE_GUIDANCE_1" localSheetId="37">'x-1105'!$B$16</definedName>
    <definedName name="TABLE_REFERENCE_GUIDANCE_1" localSheetId="38">'x-1106'!$B$16</definedName>
    <definedName name="TABLE_REFERENCE_GUIDANCE_1" localSheetId="39">'x-1107'!$B$16</definedName>
    <definedName name="TABLE_REFERENCE_GUIDANCE_1" localSheetId="40">'x-1108'!$B$16</definedName>
    <definedName name="TABLE_REFERENCE_GUIDANCE_1" localSheetId="41">'x-1109'!$B$16</definedName>
    <definedName name="TABLE_REFERENCE_GUIDANCE_1" localSheetId="42">'x-1110'!$B$16</definedName>
    <definedName name="TABLE_REFERENCE_GUIDANCE_1" localSheetId="43">'x-1111'!$B$16</definedName>
    <definedName name="TABLE_REFERENCE_GUIDANCE_1" localSheetId="44">'x-1201'!$B$16</definedName>
    <definedName name="TABLE_REFERENCE_GUIDANCE_1" localSheetId="45">'x-1202'!$B$16</definedName>
    <definedName name="TABLE_REFERENCE_GUIDANCE_1" localSheetId="46">'x-1203'!$B$16</definedName>
    <definedName name="TABLE_REFERENCE_GUIDANCE_1" localSheetId="47">'x-1204'!$B$16</definedName>
    <definedName name="TABLE_REFERENCE_GUIDANCE_1" localSheetId="48">'x-1205'!$B$16</definedName>
    <definedName name="TABLE_REFERENCE_GUIDANCE_1" localSheetId="49">'x-1206'!$B$16</definedName>
    <definedName name="TABLE_REFERENCE_GUIDANCE_1" localSheetId="50">'x-1301'!$B$16</definedName>
    <definedName name="TABLE_REFERENCE_GUIDANCE_1" localSheetId="51">'x-1302'!$B$16</definedName>
    <definedName name="TABLE_REFERENCE_GUIDANCE_1" localSheetId="52">'x-1303'!$B$16</definedName>
    <definedName name="TABLE_REFERENCE_GUIDANCE_1" localSheetId="53">'x-1304'!$B$16</definedName>
    <definedName name="TABLE_REFERENCE_GUIDANCE_1" localSheetId="54">'x-1305'!$B$16</definedName>
    <definedName name="TABLE_REFERENCE_GUIDANCE_1" localSheetId="55">'x-1306'!$B$16</definedName>
    <definedName name="TABLE_REFERENCE_GUIDANCE_1" localSheetId="56">'x-1307'!$B$16</definedName>
    <definedName name="TABLE_REFERENCE_GUIDANCE_1" localSheetId="57">'x-1308'!$B$16</definedName>
    <definedName name="TABLE_REFERENCE_GUIDANCE_1" localSheetId="58">'x-1309'!$B$16</definedName>
    <definedName name="TABLE_REFERENCE_GUIDANCE_1" localSheetId="59">'x-1310'!$B$16</definedName>
    <definedName name="TABLE_REFERENCE_GUIDANCE_1" localSheetId="60">'x-1311'!$B$16</definedName>
    <definedName name="TABLE_REFERENCE_GUIDANCE_1" localSheetId="61">'x-1312'!$B$16</definedName>
    <definedName name="TABLE_REFERENCE_GUIDANCE_1" localSheetId="62">'x-1313'!$B$16</definedName>
    <definedName name="TABLE_REFERENCE_GUIDANCE_1" localSheetId="63">'x-1314'!$B$16</definedName>
    <definedName name="TABLE_REFERENCE_GUIDANCE_1" localSheetId="64">'x-1315'!$B$16</definedName>
    <definedName name="TABLE_REFERENCE_GUIDANCE_1" localSheetId="65">'x-1316'!$B$16</definedName>
    <definedName name="TABLE_REFERENCE_GUIDANCE_1" localSheetId="66">'x-1401'!$B$16</definedName>
    <definedName name="TABLE_REFERENCE_GUIDANCE_1" localSheetId="67">'x-1501'!$B$16</definedName>
    <definedName name="TABLE_REFERENCE_GUIDANCE_1" localSheetId="68">'x-1602'!$B$16</definedName>
    <definedName name="TABLE_REFERENCE_GUIDANCE_1" localSheetId="6">'x-201'!$B$16</definedName>
    <definedName name="TABLE_REFERENCE_GUIDANCE_1" localSheetId="7">'x-202'!$B$16</definedName>
    <definedName name="TABLE_REFERENCE_GUIDANCE_1" localSheetId="8">'x-203'!$B$16</definedName>
    <definedName name="TABLE_REFERENCE_GUIDANCE_1" localSheetId="9">'x-204'!$B$16</definedName>
    <definedName name="TABLE_REFERENCE_GUIDANCE_1" localSheetId="10">'x-205'!$B$16</definedName>
    <definedName name="TABLE_REFERENCE_GUIDANCE_1" localSheetId="11">'x-208'!$B$16</definedName>
    <definedName name="TABLE_REFERENCE_GUIDANCE_1" localSheetId="12">'x-209'!#REF!</definedName>
    <definedName name="TABLE_REFERENCE_GUIDANCE_1" localSheetId="13">'x-301'!$B$16</definedName>
    <definedName name="TABLE_REFERENCE_GUIDANCE_1" localSheetId="14">'x-302'!$B$16</definedName>
    <definedName name="TABLE_REFERENCE_GUIDANCE_1" localSheetId="15">'x-306'!$B$16</definedName>
    <definedName name="TABLE_REFERENCE_GUIDANCE_1" localSheetId="16">'x-307'!$B$16</definedName>
    <definedName name="TABLE_REFERENCE_GUIDANCE_1" localSheetId="17">'x-308'!$B$16</definedName>
    <definedName name="TABLE_REFERENCE_GUIDANCE_1" localSheetId="18">'x-309'!$B$16</definedName>
    <definedName name="TABLE_REFERENCE_GUIDANCE_1" localSheetId="19">'x-310'!$B$16</definedName>
    <definedName name="TABLE_REFERENCE_GUIDANCE_1" localSheetId="20">'x-311'!$B$16</definedName>
    <definedName name="TABLE_REFERENCE_GUIDANCE_1" localSheetId="21">'x-312'!$B$16</definedName>
    <definedName name="TABLE_REFERENCE_GUIDANCE_1" localSheetId="22">'x-313'!#REF!</definedName>
    <definedName name="TABLE_REFERENCE_GUIDANCE_1" localSheetId="23">'x-314'!#REF!</definedName>
    <definedName name="TABLE_REFERENCE_GUIDANCE_1" localSheetId="24">'x-315'!#REF!</definedName>
    <definedName name="TABLE_REFERENCE_GUIDANCE_1" localSheetId="25">'x-316'!#REF!</definedName>
    <definedName name="TABLE_REFERENCE_GUIDANCE_1" localSheetId="26">'x-317'!#REF!</definedName>
    <definedName name="TABLE_REFERENCE_GUIDANCE_1" localSheetId="27">'x-401'!$B$16</definedName>
    <definedName name="TABLE_REFERENCE_GUIDANCE_1" localSheetId="28">'x-402'!$B$16</definedName>
    <definedName name="TABLE_REFERENCE_GUIDANCE_1" localSheetId="29">'x-601'!$B$16</definedName>
    <definedName name="TABLE_REFERENCE_GUIDANCE_1" localSheetId="30">'x-602'!$B$16</definedName>
    <definedName name="TABLE_REFERENCE_GUIDANCE_1" localSheetId="31">'x-701'!$B$16</definedName>
    <definedName name="TABLE_REFERENCE_GUIDANCE_1" localSheetId="32">'x-801'!$B$16</definedName>
    <definedName name="TABLE_REFERENCE_GUIDANCE_1" localSheetId="69">'x-template'!$B$16</definedName>
    <definedName name="TABLE_REFERENCE_GUIDANCE_2" localSheetId="5">'x-109i'!$K$16</definedName>
    <definedName name="TABLE_REFERENCE_GUIDANCE_2" localSheetId="43">'x-1111'!$F$16</definedName>
    <definedName name="TABLE_REFERENCE_GUIDANCE_2" localSheetId="44">'x-1201'!$F$16</definedName>
    <definedName name="TABLE_REFERENCE_GUIDANCE_2" localSheetId="45">'x-1202'!$F$16</definedName>
    <definedName name="TABLE_REFERENCE_GUIDANCE_2" localSheetId="46">'x-1203'!$AY$16</definedName>
    <definedName name="TABLE_REFERENCE_GUIDANCE_2" localSheetId="47">'x-1204'!$BI$16</definedName>
    <definedName name="TABLE_REFERENCE_GUIDANCE_2" localSheetId="6">'x-201'!$J$16</definedName>
    <definedName name="TABLE_REFERENCE_GUIDANCE_2" localSheetId="7">'x-202'!$J$16</definedName>
    <definedName name="TABLE_REFERENCE_GUIDANCE_2" localSheetId="8">'x-203'!$J$16</definedName>
    <definedName name="TABLE_REFERENCE_GUIDANCE_2" localSheetId="9">'x-204'!$J$16</definedName>
    <definedName name="TABLE_REFERENCE_GUIDANCE_2" localSheetId="10">'x-205'!$J$16</definedName>
    <definedName name="TABLE_REFERENCE_GUIDANCE_2" localSheetId="11">'x-208'!$L$16</definedName>
    <definedName name="TABLE_REFERENCE_GUIDANCE_2" localSheetId="13">'x-301'!$K$16</definedName>
    <definedName name="TABLE_REFERENCE_GUIDANCE_2" localSheetId="14">'x-302'!$J$16</definedName>
    <definedName name="TABLE_REFERENCE_GUIDANCE_2" localSheetId="15">'x-306'!$G$16</definedName>
    <definedName name="TABLE_REFERENCE_GUIDANCE_2" localSheetId="16">'x-307'!$G$16</definedName>
    <definedName name="TABLE_REFERENCE_GUIDANCE_2" localSheetId="17">'x-308'!$F$16</definedName>
    <definedName name="TABLE_REFERENCE_GUIDANCE_2" localSheetId="18">'x-309'!$F$16</definedName>
    <definedName name="TABLE_REFERENCE_GUIDANCE_2" localSheetId="19">'x-310'!$F$16</definedName>
    <definedName name="TABLE_REFERENCE_GUIDANCE_2" localSheetId="20">'x-311'!$AW$16</definedName>
    <definedName name="TABLE_REFERENCE_GUIDANCE_2" localSheetId="21">'x-312'!$BG$16</definedName>
    <definedName name="TABLE_REFERENCE_GUIDANCE_2" localSheetId="27">'x-401'!$Z$16</definedName>
    <definedName name="TABLE_REFERENCE_GUIDANCE_2" localSheetId="29">'x-601'!$I$16</definedName>
    <definedName name="TABLE_REFERENCE_GUIDANCE_2" localSheetId="30">'x-602'!$H$16</definedName>
    <definedName name="TABLE_REFERENCE_GUIDANCE_3" localSheetId="46">'x-1203'!$EJ$16</definedName>
    <definedName name="TABLE_REFERENCE_GUIDANCE_3" localSheetId="47">'x-1204'!$FN$16</definedName>
    <definedName name="TABLE_REFERENCE_GUIDANCE_3" localSheetId="7">'x-202'!$Z$16</definedName>
    <definedName name="TABLE_REFERENCE_GUIDANCE_3" localSheetId="8">'x-203'!$Z$16</definedName>
    <definedName name="TABLE_REFERENCE_GUIDANCE_3" localSheetId="9">'x-204'!$Z$16</definedName>
    <definedName name="TABLE_REFERENCE_GUIDANCE_3" localSheetId="10">'x-205'!$Z$16</definedName>
    <definedName name="TABLE_REFERENCE_GUIDANCE_4" localSheetId="46">'x-1203'!$JR$16</definedName>
    <definedName name="TABLE_REFERENCE_GUIDANCE_4" localSheetId="47">'x-1204'!$LZ$16</definedName>
    <definedName name="TABLE_REFERENCE_GUIDANCE_4" localSheetId="8">'x-203'!$AX$16</definedName>
    <definedName name="TABLE_REFERENCE_GUIDANCE_4" localSheetId="9">'x-204'!$AX$16</definedName>
    <definedName name="TABLE_REFERENCE_GUIDANCE_4" localSheetId="10">'x-205'!$AX$16</definedName>
    <definedName name="TABLE_RELATED_1" localSheetId="5">'x-109i'!$B$17</definedName>
    <definedName name="TABLE_RELATED_1" localSheetId="33">'x-1101'!$B$17</definedName>
    <definedName name="TABLE_RELATED_1" localSheetId="34">'x-1102'!$B$17</definedName>
    <definedName name="TABLE_RELATED_1" localSheetId="35">'x-1103'!$B$17</definedName>
    <definedName name="TABLE_RELATED_1" localSheetId="36">'x-1104'!$B$17</definedName>
    <definedName name="TABLE_RELATED_1" localSheetId="37">'x-1105'!$B$17</definedName>
    <definedName name="TABLE_RELATED_1" localSheetId="38">'x-1106'!$B$17</definedName>
    <definedName name="TABLE_RELATED_1" localSheetId="39">'x-1107'!$B$17</definedName>
    <definedName name="TABLE_RELATED_1" localSheetId="40">'x-1108'!$B$17</definedName>
    <definedName name="TABLE_RELATED_1" localSheetId="41">'x-1109'!$B$17</definedName>
    <definedName name="TABLE_RELATED_1" localSheetId="42">'x-1110'!$B$17</definedName>
    <definedName name="TABLE_RELATED_1" localSheetId="43">'x-1111'!$B$17</definedName>
    <definedName name="TABLE_RELATED_1" localSheetId="44">'x-1201'!$B$17</definedName>
    <definedName name="TABLE_RELATED_1" localSheetId="45">'x-1202'!$B$17</definedName>
    <definedName name="TABLE_RELATED_1" localSheetId="46">'x-1203'!$B$17</definedName>
    <definedName name="TABLE_RELATED_1" localSheetId="47">'x-1204'!$B$17</definedName>
    <definedName name="TABLE_RELATED_1" localSheetId="48">'x-1205'!$B$17</definedName>
    <definedName name="TABLE_RELATED_1" localSheetId="49">'x-1206'!$B$17</definedName>
    <definedName name="TABLE_RELATED_1" localSheetId="50">'x-1301'!$B$17</definedName>
    <definedName name="TABLE_RELATED_1" localSheetId="51">'x-1302'!$B$17</definedName>
    <definedName name="TABLE_RELATED_1" localSheetId="52">'x-1303'!$B$17</definedName>
    <definedName name="TABLE_RELATED_1" localSheetId="53">'x-1304'!$B$17</definedName>
    <definedName name="TABLE_RELATED_1" localSheetId="54">'x-1305'!$B$17</definedName>
    <definedName name="TABLE_RELATED_1" localSheetId="55">'x-1306'!$B$17</definedName>
    <definedName name="TABLE_RELATED_1" localSheetId="56">'x-1307'!$B$17</definedName>
    <definedName name="TABLE_RELATED_1" localSheetId="57">'x-1308'!$B$17</definedName>
    <definedName name="TABLE_RELATED_1" localSheetId="58">'x-1309'!$B$17</definedName>
    <definedName name="TABLE_RELATED_1" localSheetId="59">'x-1310'!$B$17</definedName>
    <definedName name="TABLE_RELATED_1" localSheetId="60">'x-1311'!$B$17</definedName>
    <definedName name="TABLE_RELATED_1" localSheetId="61">'x-1312'!$B$17</definedName>
    <definedName name="TABLE_RELATED_1" localSheetId="62">'x-1313'!$B$17</definedName>
    <definedName name="TABLE_RELATED_1" localSheetId="63">'x-1314'!$B$17</definedName>
    <definedName name="TABLE_RELATED_1" localSheetId="64">'x-1315'!$B$17</definedName>
    <definedName name="TABLE_RELATED_1" localSheetId="65">'x-1316'!$B$17</definedName>
    <definedName name="TABLE_RELATED_1" localSheetId="66">'x-1401'!$B$17</definedName>
    <definedName name="TABLE_RELATED_1" localSheetId="67">'x-1501'!$B$17</definedName>
    <definedName name="TABLE_RELATED_1" localSheetId="68">'x-1602'!$B$17</definedName>
    <definedName name="TABLE_RELATED_1" localSheetId="6">'x-201'!$B$17</definedName>
    <definedName name="TABLE_RELATED_1" localSheetId="7">'x-202'!$B$17</definedName>
    <definedName name="TABLE_RELATED_1" localSheetId="8">'x-203'!$B$17</definedName>
    <definedName name="TABLE_RELATED_1" localSheetId="9">'x-204'!$B$17</definedName>
    <definedName name="TABLE_RELATED_1" localSheetId="10">'x-205'!$B$17</definedName>
    <definedName name="TABLE_RELATED_1" localSheetId="11">'x-208'!$B$17</definedName>
    <definedName name="TABLE_RELATED_1" localSheetId="12">'x-209'!#REF!</definedName>
    <definedName name="TABLE_RELATED_1" localSheetId="13">'x-301'!$B$17</definedName>
    <definedName name="TABLE_RELATED_1" localSheetId="14">'x-302'!$B$17</definedName>
    <definedName name="TABLE_RELATED_1" localSheetId="15">'x-306'!$B$17</definedName>
    <definedName name="TABLE_RELATED_1" localSheetId="16">'x-307'!$B$17</definedName>
    <definedName name="TABLE_RELATED_1" localSheetId="17">'x-308'!$B$17</definedName>
    <definedName name="TABLE_RELATED_1" localSheetId="18">'x-309'!$B$17</definedName>
    <definedName name="TABLE_RELATED_1" localSheetId="19">'x-310'!$B$17</definedName>
    <definedName name="TABLE_RELATED_1" localSheetId="20">'x-311'!$B$17</definedName>
    <definedName name="TABLE_RELATED_1" localSheetId="21">'x-312'!$B$17</definedName>
    <definedName name="TABLE_RELATED_1" localSheetId="22">'x-313'!#REF!</definedName>
    <definedName name="TABLE_RELATED_1" localSheetId="23">'x-314'!#REF!</definedName>
    <definedName name="TABLE_RELATED_1" localSheetId="24">'x-315'!#REF!</definedName>
    <definedName name="TABLE_RELATED_1" localSheetId="25">'x-316'!#REF!</definedName>
    <definedName name="TABLE_RELATED_1" localSheetId="26">'x-317'!#REF!</definedName>
    <definedName name="TABLE_RELATED_1" localSheetId="27">'x-401'!$B$17</definedName>
    <definedName name="TABLE_RELATED_1" localSheetId="28">'x-402'!$B$17</definedName>
    <definedName name="TABLE_RELATED_1" localSheetId="29">'x-601'!$B$17</definedName>
    <definedName name="TABLE_RELATED_1" localSheetId="30">'x-602'!$B$17</definedName>
    <definedName name="TABLE_RELATED_1" localSheetId="31">'x-701'!$B$17</definedName>
    <definedName name="TABLE_RELATED_1" localSheetId="32">'x-801'!$B$17</definedName>
    <definedName name="TABLE_RELATED_1" localSheetId="69">'x-template'!$B$17</definedName>
    <definedName name="TABLE_RELATED_2" localSheetId="5">'x-109i'!$K$17</definedName>
    <definedName name="TABLE_RELATED_2" localSheetId="43">'x-1111'!$F$17</definedName>
    <definedName name="TABLE_RELATED_2" localSheetId="44">'x-1201'!$F$17</definedName>
    <definedName name="TABLE_RELATED_2" localSheetId="45">'x-1202'!$F$17</definedName>
    <definedName name="TABLE_RELATED_2" localSheetId="46">'x-1203'!$AY$17</definedName>
    <definedName name="TABLE_RELATED_2" localSheetId="47">'x-1204'!$BI$17</definedName>
    <definedName name="TABLE_RELATED_2" localSheetId="6">'x-201'!$J$17</definedName>
    <definedName name="TABLE_RELATED_2" localSheetId="7">'x-202'!$J$17</definedName>
    <definedName name="TABLE_RELATED_2" localSheetId="8">'x-203'!$J$17</definedName>
    <definedName name="TABLE_RELATED_2" localSheetId="9">'x-204'!$J$17</definedName>
    <definedName name="TABLE_RELATED_2" localSheetId="10">'x-205'!$J$17</definedName>
    <definedName name="TABLE_RELATED_2" localSheetId="11">'x-208'!$L$17</definedName>
    <definedName name="TABLE_RELATED_2" localSheetId="13">'x-301'!$K$17</definedName>
    <definedName name="TABLE_RELATED_2" localSheetId="14">'x-302'!$J$17</definedName>
    <definedName name="TABLE_RELATED_2" localSheetId="15">'x-306'!$G$17</definedName>
    <definedName name="TABLE_RELATED_2" localSheetId="16">'x-307'!$G$17</definedName>
    <definedName name="TABLE_RELATED_2" localSheetId="17">'x-308'!$F$17</definedName>
    <definedName name="TABLE_RELATED_2" localSheetId="18">'x-309'!$F$17</definedName>
    <definedName name="TABLE_RELATED_2" localSheetId="19">'x-310'!$F$17</definedName>
    <definedName name="TABLE_RELATED_2" localSheetId="20">'x-311'!$AW$17</definedName>
    <definedName name="TABLE_RELATED_2" localSheetId="21">'x-312'!$BG$17</definedName>
    <definedName name="TABLE_RELATED_2" localSheetId="27">'x-401'!$Z$17</definedName>
    <definedName name="TABLE_RELATED_2" localSheetId="29">'x-601'!$I$17</definedName>
    <definedName name="TABLE_RELATED_2" localSheetId="30">'x-602'!$H$17</definedName>
    <definedName name="TABLE_RELATED_3" localSheetId="46">'x-1203'!$EJ$17</definedName>
    <definedName name="TABLE_RELATED_3" localSheetId="47">'x-1204'!$FN$17</definedName>
    <definedName name="TABLE_RELATED_3" localSheetId="7">'x-202'!$Z$17</definedName>
    <definedName name="TABLE_RELATED_3" localSheetId="8">'x-203'!$Z$17</definedName>
    <definedName name="TABLE_RELATED_3" localSheetId="9">'x-204'!$Z$17</definedName>
    <definedName name="TABLE_RELATED_3" localSheetId="10">'x-205'!$Z$17</definedName>
    <definedName name="TABLE_RELATED_4" localSheetId="46">'x-1203'!$JR$17</definedName>
    <definedName name="TABLE_RELATED_4" localSheetId="47">'x-1204'!$LZ$17</definedName>
    <definedName name="TABLE_RELATED_4" localSheetId="8">'x-203'!$AX$17</definedName>
    <definedName name="TABLE_RELATED_4" localSheetId="9">'x-204'!$AX$17</definedName>
    <definedName name="TABLE_RELATED_4" localSheetId="10">'x-205'!$AX$17</definedName>
    <definedName name="TABLE_SECTION_1" localSheetId="5">'x-109i'!$B$8</definedName>
    <definedName name="TABLE_SECTION_1" localSheetId="33">'x-1101'!$B$8</definedName>
    <definedName name="TABLE_SECTION_1" localSheetId="34">'x-1102'!$B$8</definedName>
    <definedName name="TABLE_SECTION_1" localSheetId="35">'x-1103'!$B$8</definedName>
    <definedName name="TABLE_SECTION_1" localSheetId="36">'x-1104'!$B$8</definedName>
    <definedName name="TABLE_SECTION_1" localSheetId="37">'x-1105'!$B$8</definedName>
    <definedName name="TABLE_SECTION_1" localSheetId="38">'x-1106'!$B$8</definedName>
    <definedName name="TABLE_SECTION_1" localSheetId="39">'x-1107'!$B$8</definedName>
    <definedName name="TABLE_SECTION_1" localSheetId="40">'x-1108'!$B$8</definedName>
    <definedName name="TABLE_SECTION_1" localSheetId="41">'x-1109'!$B$8</definedName>
    <definedName name="TABLE_SECTION_1" localSheetId="42">'x-1110'!$B$8</definedName>
    <definedName name="TABLE_SECTION_1" localSheetId="43">'x-1111'!$B$8</definedName>
    <definedName name="TABLE_SECTION_1" localSheetId="44">'x-1201'!$B$8</definedName>
    <definedName name="TABLE_SECTION_1" localSheetId="45">'x-1202'!$B$8</definedName>
    <definedName name="TABLE_SECTION_1" localSheetId="46">'x-1203'!$B$8</definedName>
    <definedName name="TABLE_SECTION_1" localSheetId="47">'x-1204'!$B$8</definedName>
    <definedName name="TABLE_SECTION_1" localSheetId="48">'x-1205'!$B$8</definedName>
    <definedName name="TABLE_SECTION_1" localSheetId="49">'x-1206'!$B$8</definedName>
    <definedName name="TABLE_SECTION_1" localSheetId="50">'x-1301'!$B$8</definedName>
    <definedName name="TABLE_SECTION_1" localSheetId="51">'x-1302'!$B$8</definedName>
    <definedName name="TABLE_SECTION_1" localSheetId="52">'x-1303'!$B$8</definedName>
    <definedName name="TABLE_SECTION_1" localSheetId="53">'x-1304'!$B$8</definedName>
    <definedName name="TABLE_SECTION_1" localSheetId="54">'x-1305'!$B$8</definedName>
    <definedName name="TABLE_SECTION_1" localSheetId="55">'x-1306'!$B$8</definedName>
    <definedName name="TABLE_SECTION_1" localSheetId="56">'x-1307'!$B$8</definedName>
    <definedName name="TABLE_SECTION_1" localSheetId="57">'x-1308'!$B$8</definedName>
    <definedName name="TABLE_SECTION_1" localSheetId="58">'x-1309'!$B$8</definedName>
    <definedName name="TABLE_SECTION_1" localSheetId="59">'x-1310'!$B$8</definedName>
    <definedName name="TABLE_SECTION_1" localSheetId="60">'x-1311'!$B$8</definedName>
    <definedName name="TABLE_SECTION_1" localSheetId="61">'x-1312'!$B$8</definedName>
    <definedName name="TABLE_SECTION_1" localSheetId="62">'x-1313'!$B$8</definedName>
    <definedName name="TABLE_SECTION_1" localSheetId="63">'x-1314'!$B$8</definedName>
    <definedName name="TABLE_SECTION_1" localSheetId="64">'x-1315'!$B$8</definedName>
    <definedName name="TABLE_SECTION_1" localSheetId="65">'x-1316'!$B$8</definedName>
    <definedName name="TABLE_SECTION_1" localSheetId="66">'x-1401'!$B$8</definedName>
    <definedName name="TABLE_SECTION_1" localSheetId="67">'x-1501'!$B$8</definedName>
    <definedName name="TABLE_SECTION_1" localSheetId="68">'x-1602'!$B$8</definedName>
    <definedName name="TABLE_SECTION_1" localSheetId="6">'x-201'!$B$8</definedName>
    <definedName name="TABLE_SECTION_1" localSheetId="7">'x-202'!$B$8</definedName>
    <definedName name="TABLE_SECTION_1" localSheetId="8">'x-203'!$B$8</definedName>
    <definedName name="TABLE_SECTION_1" localSheetId="9">'x-204'!$B$8</definedName>
    <definedName name="TABLE_SECTION_1" localSheetId="10">'x-205'!$B$8</definedName>
    <definedName name="TABLE_SECTION_1" localSheetId="11">'x-208'!$B$8</definedName>
    <definedName name="TABLE_SECTION_1" localSheetId="12">'x-209'!#REF!</definedName>
    <definedName name="TABLE_SECTION_1" localSheetId="13">'x-301'!$B$8</definedName>
    <definedName name="TABLE_SECTION_1" localSheetId="14">'x-302'!$B$8</definedName>
    <definedName name="TABLE_SECTION_1" localSheetId="15">'x-306'!$B$8</definedName>
    <definedName name="TABLE_SECTION_1" localSheetId="16">'x-307'!$B$8</definedName>
    <definedName name="TABLE_SECTION_1" localSheetId="17">'x-308'!$B$8</definedName>
    <definedName name="TABLE_SECTION_1" localSheetId="18">'x-309'!$B$8</definedName>
    <definedName name="TABLE_SECTION_1" localSheetId="19">'x-310'!$B$8</definedName>
    <definedName name="TABLE_SECTION_1" localSheetId="20">'x-311'!$B$8</definedName>
    <definedName name="TABLE_SECTION_1" localSheetId="21">'x-312'!$B$8</definedName>
    <definedName name="TABLE_SECTION_1" localSheetId="22">'x-313'!#REF!</definedName>
    <definedName name="TABLE_SECTION_1" localSheetId="23">'x-314'!#REF!</definedName>
    <definedName name="TABLE_SECTION_1" localSheetId="24">'x-315'!#REF!</definedName>
    <definedName name="TABLE_SECTION_1" localSheetId="25">'x-316'!#REF!</definedName>
    <definedName name="TABLE_SECTION_1" localSheetId="26">'x-317'!#REF!</definedName>
    <definedName name="TABLE_SECTION_1" localSheetId="27">'x-401'!$B$8</definedName>
    <definedName name="TABLE_SECTION_1" localSheetId="28">'x-402'!$B$8</definedName>
    <definedName name="TABLE_SECTION_1" localSheetId="29">'x-601'!$B$8</definedName>
    <definedName name="TABLE_SECTION_1" localSheetId="30">'x-602'!$B$8</definedName>
    <definedName name="TABLE_SECTION_1" localSheetId="31">'x-701'!$B$8</definedName>
    <definedName name="TABLE_SECTION_1" localSheetId="32">'x-801'!$B$8</definedName>
    <definedName name="TABLE_SECTION_1" localSheetId="69">'x-template'!$B$8</definedName>
    <definedName name="TABLE_SECTION_2" localSheetId="5">'x-109i'!$K$8</definedName>
    <definedName name="TABLE_SECTION_2" localSheetId="43">'x-1111'!$F$8</definedName>
    <definedName name="TABLE_SECTION_2" localSheetId="44">'x-1201'!$F$8</definedName>
    <definedName name="TABLE_SECTION_2" localSheetId="45">'x-1202'!$F$8</definedName>
    <definedName name="TABLE_SECTION_2" localSheetId="46">'x-1203'!$AY$8</definedName>
    <definedName name="TABLE_SECTION_2" localSheetId="47">'x-1204'!$BI$8</definedName>
    <definedName name="TABLE_SECTION_2" localSheetId="6">'x-201'!$J$8</definedName>
    <definedName name="TABLE_SECTION_2" localSheetId="7">'x-202'!$J$8</definedName>
    <definedName name="TABLE_SECTION_2" localSheetId="8">'x-203'!$J$8</definedName>
    <definedName name="TABLE_SECTION_2" localSheetId="9">'x-204'!$J$8</definedName>
    <definedName name="TABLE_SECTION_2" localSheetId="10">'x-205'!$J$8</definedName>
    <definedName name="TABLE_SECTION_2" localSheetId="11">'x-208'!$L$8</definedName>
    <definedName name="TABLE_SECTION_2" localSheetId="13">'x-301'!$K$8</definedName>
    <definedName name="TABLE_SECTION_2" localSheetId="14">'x-302'!$J$8</definedName>
    <definedName name="TABLE_SECTION_2" localSheetId="15">'x-306'!$G$8</definedName>
    <definedName name="TABLE_SECTION_2" localSheetId="16">'x-307'!$G$8</definedName>
    <definedName name="TABLE_SECTION_2" localSheetId="17">'x-308'!$F$8</definedName>
    <definedName name="TABLE_SECTION_2" localSheetId="18">'x-309'!$F$8</definedName>
    <definedName name="TABLE_SECTION_2" localSheetId="19">'x-310'!$F$8</definedName>
    <definedName name="TABLE_SECTION_2" localSheetId="20">'x-311'!$AW$8</definedName>
    <definedName name="TABLE_SECTION_2" localSheetId="21">'x-312'!$BG$8</definedName>
    <definedName name="TABLE_SECTION_2" localSheetId="27">'x-401'!$Z$8</definedName>
    <definedName name="TABLE_SECTION_2" localSheetId="29">'x-601'!$I$8</definedName>
    <definedName name="TABLE_SECTION_2" localSheetId="30">'x-602'!$H$8</definedName>
    <definedName name="TABLE_SECTION_3" localSheetId="46">'x-1203'!$EJ$8</definedName>
    <definedName name="TABLE_SECTION_3" localSheetId="47">'x-1204'!$FN$8</definedName>
    <definedName name="TABLE_SECTION_3" localSheetId="7">'x-202'!$Z$8</definedName>
    <definedName name="TABLE_SECTION_3" localSheetId="8">'x-203'!$Z$8</definedName>
    <definedName name="TABLE_SECTION_3" localSheetId="9">'x-204'!$Z$8</definedName>
    <definedName name="TABLE_SECTION_3" localSheetId="10">'x-205'!$Z$8</definedName>
    <definedName name="TABLE_SECTION_4" localSheetId="46">'x-1203'!$JR$8</definedName>
    <definedName name="TABLE_SECTION_4" localSheetId="47">'x-1204'!$LZ$8</definedName>
    <definedName name="TABLE_SECTION_4" localSheetId="8">'x-203'!$AX$8</definedName>
    <definedName name="TABLE_SECTION_4" localSheetId="9">'x-204'!$AX$8</definedName>
    <definedName name="TABLE_SECTION_4" localSheetId="10">'x-205'!$AX$8</definedName>
    <definedName name="TABLE_SECTION_NUMBER_1" localSheetId="5">'x-109i'!$B$13</definedName>
    <definedName name="TABLE_SECTION_NUMBER_1" localSheetId="33">'x-1101'!$B$13</definedName>
    <definedName name="TABLE_SECTION_NUMBER_1" localSheetId="34">'x-1102'!$B$13</definedName>
    <definedName name="TABLE_SECTION_NUMBER_1" localSheetId="35">'x-1103'!$B$13</definedName>
    <definedName name="TABLE_SECTION_NUMBER_1" localSheetId="36">'x-1104'!$B$13</definedName>
    <definedName name="TABLE_SECTION_NUMBER_1" localSheetId="37">'x-1105'!$B$13</definedName>
    <definedName name="TABLE_SECTION_NUMBER_1" localSheetId="38">'x-1106'!$B$13</definedName>
    <definedName name="TABLE_SECTION_NUMBER_1" localSheetId="39">'x-1107'!$B$13</definedName>
    <definedName name="TABLE_SECTION_NUMBER_1" localSheetId="40">'x-1108'!$B$13</definedName>
    <definedName name="TABLE_SECTION_NUMBER_1" localSheetId="41">'x-1109'!$B$13</definedName>
    <definedName name="TABLE_SECTION_NUMBER_1" localSheetId="42">'x-1110'!$B$13</definedName>
    <definedName name="TABLE_SECTION_NUMBER_1" localSheetId="43">'x-1111'!$B$13</definedName>
    <definedName name="TABLE_SECTION_NUMBER_1" localSheetId="44">'x-1201'!$B$13</definedName>
    <definedName name="TABLE_SECTION_NUMBER_1" localSheetId="45">'x-1202'!$B$13</definedName>
    <definedName name="TABLE_SECTION_NUMBER_1" localSheetId="46">'x-1203'!$B$13</definedName>
    <definedName name="TABLE_SECTION_NUMBER_1" localSheetId="47">'x-1204'!$B$13</definedName>
    <definedName name="TABLE_SECTION_NUMBER_1" localSheetId="48">'x-1205'!$B$13</definedName>
    <definedName name="TABLE_SECTION_NUMBER_1" localSheetId="49">'x-1206'!$B$13</definedName>
    <definedName name="TABLE_SECTION_NUMBER_1" localSheetId="50">'x-1301'!$B$13</definedName>
    <definedName name="TABLE_SECTION_NUMBER_1" localSheetId="51">'x-1302'!$B$13</definedName>
    <definedName name="TABLE_SECTION_NUMBER_1" localSheetId="52">'x-1303'!$B$13</definedName>
    <definedName name="TABLE_SECTION_NUMBER_1" localSheetId="53">'x-1304'!$B$13</definedName>
    <definedName name="TABLE_SECTION_NUMBER_1" localSheetId="54">'x-1305'!$B$13</definedName>
    <definedName name="TABLE_SECTION_NUMBER_1" localSheetId="55">'x-1306'!$B$13</definedName>
    <definedName name="TABLE_SECTION_NUMBER_1" localSheetId="56">'x-1307'!$B$13</definedName>
    <definedName name="TABLE_SECTION_NUMBER_1" localSheetId="57">'x-1308'!$B$13</definedName>
    <definedName name="TABLE_SECTION_NUMBER_1" localSheetId="58">'x-1309'!$B$13</definedName>
    <definedName name="TABLE_SECTION_NUMBER_1" localSheetId="59">'x-1310'!$B$13</definedName>
    <definedName name="TABLE_SECTION_NUMBER_1" localSheetId="60">'x-1311'!$B$13</definedName>
    <definedName name="TABLE_SECTION_NUMBER_1" localSheetId="61">'x-1312'!$B$13</definedName>
    <definedName name="TABLE_SECTION_NUMBER_1" localSheetId="62">'x-1313'!$B$13</definedName>
    <definedName name="TABLE_SECTION_NUMBER_1" localSheetId="63">'x-1314'!$B$13</definedName>
    <definedName name="TABLE_SECTION_NUMBER_1" localSheetId="64">'x-1315'!$B$13</definedName>
    <definedName name="TABLE_SECTION_NUMBER_1" localSheetId="65">'x-1316'!$B$13</definedName>
    <definedName name="TABLE_SECTION_NUMBER_1" localSheetId="66">'x-1401'!$B$13</definedName>
    <definedName name="TABLE_SECTION_NUMBER_1" localSheetId="67">'x-1501'!$B$13</definedName>
    <definedName name="TABLE_SECTION_NUMBER_1" localSheetId="68">'x-1602'!$B$13</definedName>
    <definedName name="TABLE_SECTION_NUMBER_1" localSheetId="6">'x-201'!$B$13</definedName>
    <definedName name="TABLE_SECTION_NUMBER_1" localSheetId="7">'x-202'!$B$13</definedName>
    <definedName name="TABLE_SECTION_NUMBER_1" localSheetId="8">'x-203'!$B$13</definedName>
    <definedName name="TABLE_SECTION_NUMBER_1" localSheetId="9">'x-204'!$B$13</definedName>
    <definedName name="TABLE_SECTION_NUMBER_1" localSheetId="10">'x-205'!$B$13</definedName>
    <definedName name="TABLE_SECTION_NUMBER_1" localSheetId="11">'x-208'!$B$13</definedName>
    <definedName name="TABLE_SECTION_NUMBER_1" localSheetId="12">'x-209'!#REF!</definedName>
    <definedName name="TABLE_SECTION_NUMBER_1" localSheetId="13">'x-301'!$B$13</definedName>
    <definedName name="TABLE_SECTION_NUMBER_1" localSheetId="14">'x-302'!$B$13</definedName>
    <definedName name="TABLE_SECTION_NUMBER_1" localSheetId="15">'x-306'!$B$13</definedName>
    <definedName name="TABLE_SECTION_NUMBER_1" localSheetId="16">'x-307'!$B$13</definedName>
    <definedName name="TABLE_SECTION_NUMBER_1" localSheetId="17">'x-308'!$B$13</definedName>
    <definedName name="TABLE_SECTION_NUMBER_1" localSheetId="18">'x-309'!$B$13</definedName>
    <definedName name="TABLE_SECTION_NUMBER_1" localSheetId="19">'x-310'!$B$13</definedName>
    <definedName name="TABLE_SECTION_NUMBER_1" localSheetId="20">'x-311'!$B$13</definedName>
    <definedName name="TABLE_SECTION_NUMBER_1" localSheetId="21">'x-312'!$B$13</definedName>
    <definedName name="TABLE_SECTION_NUMBER_1" localSheetId="22">'x-313'!#REF!</definedName>
    <definedName name="TABLE_SECTION_NUMBER_1" localSheetId="23">'x-314'!#REF!</definedName>
    <definedName name="TABLE_SECTION_NUMBER_1" localSheetId="24">'x-315'!#REF!</definedName>
    <definedName name="TABLE_SECTION_NUMBER_1" localSheetId="25">'x-316'!#REF!</definedName>
    <definedName name="TABLE_SECTION_NUMBER_1" localSheetId="26">'x-317'!#REF!</definedName>
    <definedName name="TABLE_SECTION_NUMBER_1" localSheetId="27">'x-401'!$B$13</definedName>
    <definedName name="TABLE_SECTION_NUMBER_1" localSheetId="28">'x-402'!$B$13</definedName>
    <definedName name="TABLE_SECTION_NUMBER_1" localSheetId="29">'x-601'!$B$13</definedName>
    <definedName name="TABLE_SECTION_NUMBER_1" localSheetId="30">'x-602'!$B$13</definedName>
    <definedName name="TABLE_SECTION_NUMBER_1" localSheetId="31">'x-701'!$B$13</definedName>
    <definedName name="TABLE_SECTION_NUMBER_1" localSheetId="32">'x-801'!$B$13</definedName>
    <definedName name="TABLE_SECTION_NUMBER_1" localSheetId="69">'x-template'!$B$13</definedName>
    <definedName name="TABLE_SECTION_NUMBER_2" localSheetId="5">'x-109i'!$K$13</definedName>
    <definedName name="TABLE_SECTION_NUMBER_2" localSheetId="43">'x-1111'!$F$13</definedName>
    <definedName name="TABLE_SECTION_NUMBER_2" localSheetId="44">'x-1201'!$F$13</definedName>
    <definedName name="TABLE_SECTION_NUMBER_2" localSheetId="45">'x-1202'!$F$13</definedName>
    <definedName name="TABLE_SECTION_NUMBER_2" localSheetId="46">'x-1203'!$AY$13</definedName>
    <definedName name="TABLE_SECTION_NUMBER_2" localSheetId="47">'x-1204'!$BI$13</definedName>
    <definedName name="TABLE_SECTION_NUMBER_2" localSheetId="6">'x-201'!$J$13</definedName>
    <definedName name="TABLE_SECTION_NUMBER_2" localSheetId="7">'x-202'!$J$13</definedName>
    <definedName name="TABLE_SECTION_NUMBER_2" localSheetId="8">'x-203'!$J$13</definedName>
    <definedName name="TABLE_SECTION_NUMBER_2" localSheetId="9">'x-204'!$J$13</definedName>
    <definedName name="TABLE_SECTION_NUMBER_2" localSheetId="10">'x-205'!$J$13</definedName>
    <definedName name="TABLE_SECTION_NUMBER_2" localSheetId="11">'x-208'!$L$13</definedName>
    <definedName name="TABLE_SECTION_NUMBER_2" localSheetId="13">'x-301'!$K$13</definedName>
    <definedName name="TABLE_SECTION_NUMBER_2" localSheetId="14">'x-302'!$J$13</definedName>
    <definedName name="TABLE_SECTION_NUMBER_2" localSheetId="15">'x-306'!$G$13</definedName>
    <definedName name="TABLE_SECTION_NUMBER_2" localSheetId="16">'x-307'!$G$13</definedName>
    <definedName name="TABLE_SECTION_NUMBER_2" localSheetId="17">'x-308'!$F$13</definedName>
    <definedName name="TABLE_SECTION_NUMBER_2" localSheetId="18">'x-309'!$F$13</definedName>
    <definedName name="TABLE_SECTION_NUMBER_2" localSheetId="19">'x-310'!$F$13</definedName>
    <definedName name="TABLE_SECTION_NUMBER_2" localSheetId="20">'x-311'!$AW$13</definedName>
    <definedName name="TABLE_SECTION_NUMBER_2" localSheetId="21">'x-312'!$BG$13</definedName>
    <definedName name="TABLE_SECTION_NUMBER_2" localSheetId="27">'x-401'!$Z$13</definedName>
    <definedName name="TABLE_SECTION_NUMBER_2" localSheetId="29">'x-601'!$I$13</definedName>
    <definedName name="TABLE_SECTION_NUMBER_2" localSheetId="30">'x-602'!$H$13</definedName>
    <definedName name="TABLE_SECTION_NUMBER_3" localSheetId="46">'x-1203'!$EJ$13</definedName>
    <definedName name="TABLE_SECTION_NUMBER_3" localSheetId="47">'x-1204'!$FN$13</definedName>
    <definedName name="TABLE_SECTION_NUMBER_3" localSheetId="7">'x-202'!$Z$13</definedName>
    <definedName name="TABLE_SECTION_NUMBER_3" localSheetId="8">'x-203'!$Z$13</definedName>
    <definedName name="TABLE_SECTION_NUMBER_3" localSheetId="9">'x-204'!$Z$13</definedName>
    <definedName name="TABLE_SECTION_NUMBER_3" localSheetId="10">'x-205'!$Z$13</definedName>
    <definedName name="TABLE_SECTION_NUMBER_4" localSheetId="46">'x-1203'!$JR$13</definedName>
    <definedName name="TABLE_SECTION_NUMBER_4" localSheetId="47">'x-1204'!$LZ$13</definedName>
    <definedName name="TABLE_SECTION_NUMBER_4" localSheetId="8">'x-203'!$AX$13</definedName>
    <definedName name="TABLE_SECTION_NUMBER_4" localSheetId="9">'x-204'!$AX$13</definedName>
    <definedName name="TABLE_SECTION_NUMBER_4" localSheetId="10">'x-205'!$AX$13</definedName>
    <definedName name="TABLE_SERIES_NUMBER_1" localSheetId="5">'x-109i'!$B$14</definedName>
    <definedName name="TABLE_SERIES_NUMBER_1" localSheetId="33">'x-1101'!$B$14</definedName>
    <definedName name="TABLE_SERIES_NUMBER_1" localSheetId="34">'x-1102'!$B$14</definedName>
    <definedName name="TABLE_SERIES_NUMBER_1" localSheetId="35">'x-1103'!$B$14</definedName>
    <definedName name="TABLE_SERIES_NUMBER_1" localSheetId="36">'x-1104'!$B$14</definedName>
    <definedName name="TABLE_SERIES_NUMBER_1" localSheetId="37">'x-1105'!$B$14</definedName>
    <definedName name="TABLE_SERIES_NUMBER_1" localSheetId="38">'x-1106'!$B$14</definedName>
    <definedName name="TABLE_SERIES_NUMBER_1" localSheetId="39">'x-1107'!$B$14</definedName>
    <definedName name="TABLE_SERIES_NUMBER_1" localSheetId="40">'x-1108'!$B$14</definedName>
    <definedName name="TABLE_SERIES_NUMBER_1" localSheetId="41">'x-1109'!$B$14</definedName>
    <definedName name="TABLE_SERIES_NUMBER_1" localSheetId="42">'x-1110'!$B$14</definedName>
    <definedName name="TABLE_SERIES_NUMBER_1" localSheetId="43">'x-1111'!$B$14</definedName>
    <definedName name="TABLE_SERIES_NUMBER_1" localSheetId="44">'x-1201'!$B$14</definedName>
    <definedName name="TABLE_SERIES_NUMBER_1" localSheetId="45">'x-1202'!$B$14</definedName>
    <definedName name="TABLE_SERIES_NUMBER_1" localSheetId="46">'x-1203'!$B$14</definedName>
    <definedName name="TABLE_SERIES_NUMBER_1" localSheetId="47">'x-1204'!$B$14</definedName>
    <definedName name="TABLE_SERIES_NUMBER_1" localSheetId="48">'x-1205'!$B$14</definedName>
    <definedName name="TABLE_SERIES_NUMBER_1" localSheetId="49">'x-1206'!$B$14</definedName>
    <definedName name="TABLE_SERIES_NUMBER_1" localSheetId="50">'x-1301'!$B$14</definedName>
    <definedName name="TABLE_SERIES_NUMBER_1" localSheetId="51">'x-1302'!$B$14</definedName>
    <definedName name="TABLE_SERIES_NUMBER_1" localSheetId="52">'x-1303'!$B$14</definedName>
    <definedName name="TABLE_SERIES_NUMBER_1" localSheetId="53">'x-1304'!$B$14</definedName>
    <definedName name="TABLE_SERIES_NUMBER_1" localSheetId="54">'x-1305'!$B$14</definedName>
    <definedName name="TABLE_SERIES_NUMBER_1" localSheetId="55">'x-1306'!$B$14</definedName>
    <definedName name="TABLE_SERIES_NUMBER_1" localSheetId="56">'x-1307'!$B$14</definedName>
    <definedName name="TABLE_SERIES_NUMBER_1" localSheetId="57">'x-1308'!$B$14</definedName>
    <definedName name="TABLE_SERIES_NUMBER_1" localSheetId="58">'x-1309'!$B$14</definedName>
    <definedName name="TABLE_SERIES_NUMBER_1" localSheetId="59">'x-1310'!$B$14</definedName>
    <definedName name="TABLE_SERIES_NUMBER_1" localSheetId="60">'x-1311'!$B$14</definedName>
    <definedName name="TABLE_SERIES_NUMBER_1" localSheetId="61">'x-1312'!$B$14</definedName>
    <definedName name="TABLE_SERIES_NUMBER_1" localSheetId="62">'x-1313'!$B$14</definedName>
    <definedName name="TABLE_SERIES_NUMBER_1" localSheetId="63">'x-1314'!$B$14</definedName>
    <definedName name="TABLE_SERIES_NUMBER_1" localSheetId="64">'x-1315'!$B$14</definedName>
    <definedName name="TABLE_SERIES_NUMBER_1" localSheetId="65">'x-1316'!$B$14</definedName>
    <definedName name="TABLE_SERIES_NUMBER_1" localSheetId="66">'x-1401'!$B$14</definedName>
    <definedName name="TABLE_SERIES_NUMBER_1" localSheetId="67">'x-1501'!$B$14</definedName>
    <definedName name="TABLE_SERIES_NUMBER_1" localSheetId="68">'x-1602'!$B$14</definedName>
    <definedName name="TABLE_SERIES_NUMBER_1" localSheetId="6">'x-201'!$B$14</definedName>
    <definedName name="TABLE_SERIES_NUMBER_1" localSheetId="7">'x-202'!$B$14</definedName>
    <definedName name="TABLE_SERIES_NUMBER_1" localSheetId="8">'x-203'!$B$14</definedName>
    <definedName name="TABLE_SERIES_NUMBER_1" localSheetId="9">'x-204'!$B$14</definedName>
    <definedName name="TABLE_SERIES_NUMBER_1" localSheetId="10">'x-205'!$B$14</definedName>
    <definedName name="TABLE_SERIES_NUMBER_1" localSheetId="11">'x-208'!$B$14</definedName>
    <definedName name="TABLE_SERIES_NUMBER_1" localSheetId="12">'x-209'!#REF!</definedName>
    <definedName name="TABLE_SERIES_NUMBER_1" localSheetId="13">'x-301'!$B$14</definedName>
    <definedName name="TABLE_SERIES_NUMBER_1" localSheetId="14">'x-302'!$B$14</definedName>
    <definedName name="TABLE_SERIES_NUMBER_1" localSheetId="15">'x-306'!$B$14</definedName>
    <definedName name="TABLE_SERIES_NUMBER_1" localSheetId="16">'x-307'!$B$14</definedName>
    <definedName name="TABLE_SERIES_NUMBER_1" localSheetId="17">'x-308'!$B$14</definedName>
    <definedName name="TABLE_SERIES_NUMBER_1" localSheetId="18">'x-309'!$B$14</definedName>
    <definedName name="TABLE_SERIES_NUMBER_1" localSheetId="19">'x-310'!$B$14</definedName>
    <definedName name="TABLE_SERIES_NUMBER_1" localSheetId="20">'x-311'!$B$14</definedName>
    <definedName name="TABLE_SERIES_NUMBER_1" localSheetId="21">'x-312'!$B$14</definedName>
    <definedName name="TABLE_SERIES_NUMBER_1" localSheetId="22">'x-313'!#REF!</definedName>
    <definedName name="TABLE_SERIES_NUMBER_1" localSheetId="23">'x-314'!#REF!</definedName>
    <definedName name="TABLE_SERIES_NUMBER_1" localSheetId="24">'x-315'!#REF!</definedName>
    <definedName name="TABLE_SERIES_NUMBER_1" localSheetId="25">'x-316'!#REF!</definedName>
    <definedName name="TABLE_SERIES_NUMBER_1" localSheetId="26">'x-317'!#REF!</definedName>
    <definedName name="TABLE_SERIES_NUMBER_1" localSheetId="27">'x-401'!$B$14</definedName>
    <definedName name="TABLE_SERIES_NUMBER_1" localSheetId="28">'x-402'!$B$14</definedName>
    <definedName name="TABLE_SERIES_NUMBER_1" localSheetId="29">'x-601'!$B$14</definedName>
    <definedName name="TABLE_SERIES_NUMBER_1" localSheetId="30">'x-602'!$B$14</definedName>
    <definedName name="TABLE_SERIES_NUMBER_1" localSheetId="31">'x-701'!$B$14</definedName>
    <definedName name="TABLE_SERIES_NUMBER_1" localSheetId="32">'x-801'!$B$14</definedName>
    <definedName name="TABLE_SERIES_NUMBER_1" localSheetId="69">'x-template'!$B$14</definedName>
    <definedName name="TABLE_SERIES_NUMBER_2" localSheetId="5">'x-109i'!$K$14</definedName>
    <definedName name="TABLE_SERIES_NUMBER_2" localSheetId="43">'x-1111'!$F$14</definedName>
    <definedName name="TABLE_SERIES_NUMBER_2" localSheetId="44">'x-1201'!$F$14</definedName>
    <definedName name="TABLE_SERIES_NUMBER_2" localSheetId="45">'x-1202'!$F$14</definedName>
    <definedName name="TABLE_SERIES_NUMBER_2" localSheetId="46">'x-1203'!$AY$14</definedName>
    <definedName name="TABLE_SERIES_NUMBER_2" localSheetId="47">'x-1204'!$BI$14</definedName>
    <definedName name="TABLE_SERIES_NUMBER_2" localSheetId="6">'x-201'!$J$14</definedName>
    <definedName name="TABLE_SERIES_NUMBER_2" localSheetId="7">'x-202'!$J$14</definedName>
    <definedName name="TABLE_SERIES_NUMBER_2" localSheetId="8">'x-203'!$J$14</definedName>
    <definedName name="TABLE_SERIES_NUMBER_2" localSheetId="9">'x-204'!$J$14</definedName>
    <definedName name="TABLE_SERIES_NUMBER_2" localSheetId="10">'x-205'!$J$14</definedName>
    <definedName name="TABLE_SERIES_NUMBER_2" localSheetId="11">'x-208'!$L$14</definedName>
    <definedName name="TABLE_SERIES_NUMBER_2" localSheetId="13">'x-301'!$K$14</definedName>
    <definedName name="TABLE_SERIES_NUMBER_2" localSheetId="14">'x-302'!$J$14</definedName>
    <definedName name="TABLE_SERIES_NUMBER_2" localSheetId="15">'x-306'!$G$14</definedName>
    <definedName name="TABLE_SERIES_NUMBER_2" localSheetId="16">'x-307'!$G$14</definedName>
    <definedName name="TABLE_SERIES_NUMBER_2" localSheetId="17">'x-308'!$F$14</definedName>
    <definedName name="TABLE_SERIES_NUMBER_2" localSheetId="18">'x-309'!$F$14</definedName>
    <definedName name="TABLE_SERIES_NUMBER_2" localSheetId="19">'x-310'!$F$14</definedName>
    <definedName name="TABLE_SERIES_NUMBER_2" localSheetId="20">'x-311'!$AW$14</definedName>
    <definedName name="TABLE_SERIES_NUMBER_2" localSheetId="21">'x-312'!$BG$14</definedName>
    <definedName name="TABLE_SERIES_NUMBER_2" localSheetId="27">'x-401'!$Z$14</definedName>
    <definedName name="TABLE_SERIES_NUMBER_2" localSheetId="29">'x-601'!$I$14</definedName>
    <definedName name="TABLE_SERIES_NUMBER_2" localSheetId="30">'x-602'!$H$14</definedName>
    <definedName name="TABLE_SERIES_NUMBER_3" localSheetId="46">'x-1203'!$EJ$14</definedName>
    <definedName name="TABLE_SERIES_NUMBER_3" localSheetId="47">'x-1204'!$FN$14</definedName>
    <definedName name="TABLE_SERIES_NUMBER_3" localSheetId="7">'x-202'!$Z$14</definedName>
    <definedName name="TABLE_SERIES_NUMBER_3" localSheetId="8">'x-203'!$Z$14</definedName>
    <definedName name="TABLE_SERIES_NUMBER_3" localSheetId="9">'x-204'!$Z$14</definedName>
    <definedName name="TABLE_SERIES_NUMBER_3" localSheetId="10">'x-205'!$Z$14</definedName>
    <definedName name="TABLE_SERIES_NUMBER_4" localSheetId="46">'x-1203'!$JR$14</definedName>
    <definedName name="TABLE_SERIES_NUMBER_4" localSheetId="47">'x-1204'!$LZ$14</definedName>
    <definedName name="TABLE_SERIES_NUMBER_4" localSheetId="8">'x-203'!$AX$14</definedName>
    <definedName name="TABLE_SERIES_NUMBER_4" localSheetId="9">'x-204'!$AX$14</definedName>
    <definedName name="TABLE_SERIES_NUMBER_4" localSheetId="10">'x-205'!$AX$14</definedName>
    <definedName name="update_from_factor_list">#REF!</definedName>
    <definedName name="wb_title">Cover!$B$2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78" l="1"/>
  <c r="A23" i="78"/>
  <c r="A24" i="23"/>
  <c r="B24" i="23"/>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23" i="9" l="1"/>
  <c r="A22" i="9"/>
  <c r="A21" i="9"/>
  <c r="A20" i="9"/>
  <c r="A19" i="9"/>
  <c r="A18" i="9"/>
  <c r="A17" i="9"/>
  <c r="A16" i="9"/>
  <c r="A15" i="9"/>
  <c r="A14" i="9"/>
  <c r="A13" i="9"/>
  <c r="A12" i="9"/>
  <c r="A11" i="9"/>
  <c r="A10" i="9"/>
  <c r="A9" i="9"/>
  <c r="A8" i="9"/>
  <c r="B23" i="79"/>
  <c r="A23" i="79"/>
  <c r="B3" i="79"/>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23" i="46"/>
  <c r="A23" i="46"/>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23" i="36"/>
  <c r="A23" i="36"/>
  <c r="B24" i="35"/>
  <c r="A24" i="35"/>
  <c r="B24" i="34"/>
  <c r="A24" i="34"/>
  <c r="B24" i="33"/>
  <c r="A24"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27" l="1"/>
  <c r="B2" i="32"/>
  <c r="B2" i="21"/>
  <c r="B2" i="59"/>
  <c r="B2" i="53"/>
  <c r="B2" i="20"/>
  <c r="B2" i="52"/>
  <c r="B2" i="62"/>
  <c r="B2" i="51"/>
  <c r="B2" i="78"/>
  <c r="B2" i="67"/>
  <c r="B2" i="56"/>
  <c r="B2" i="45"/>
  <c r="B2" i="34"/>
  <c r="B2" i="23"/>
  <c r="B2" i="77"/>
  <c r="B2" i="66"/>
  <c r="B2" i="55"/>
  <c r="B2" i="38"/>
  <c r="B2" i="48"/>
  <c r="B2" i="26"/>
  <c r="B2" i="75"/>
  <c r="B2" i="31"/>
  <c r="B2" i="41"/>
  <c r="B2" i="73"/>
  <c r="B2" i="44"/>
  <c r="B2" i="60"/>
  <c r="B2" i="49"/>
  <c r="B2" i="16"/>
  <c r="B2" i="43"/>
  <c r="B2" i="37"/>
  <c r="B2" i="42"/>
  <c r="B2" i="69"/>
  <c r="B2" i="47"/>
  <c r="B2" i="25"/>
  <c r="B2" i="63"/>
  <c r="B2" i="30"/>
  <c r="B2" i="19"/>
  <c r="B2" i="40"/>
  <c r="B2" i="18"/>
  <c r="B2" i="72"/>
  <c r="B2" i="61"/>
  <c r="B2" i="50"/>
  <c r="B2" i="39"/>
  <c r="B2" i="28"/>
  <c r="B2" i="17"/>
  <c r="B2" i="33"/>
  <c r="B2" i="22"/>
  <c r="B2" i="71"/>
  <c r="B2" i="70"/>
  <c r="B2" i="64"/>
  <c r="B2" i="58"/>
  <c r="B2" i="36"/>
  <c r="B2" i="74"/>
  <c r="B2" i="68"/>
  <c r="B2" i="57"/>
  <c r="B2" i="46"/>
  <c r="B2" i="35"/>
  <c r="B2" i="24"/>
  <c r="B2" i="29"/>
  <c r="B2" i="76"/>
  <c r="B2" i="65"/>
  <c r="B2" i="54"/>
  <c r="B2" i="79"/>
  <c r="B2" i="14"/>
  <c r="B2" i="5"/>
  <c r="B2" i="9" l="1"/>
  <c r="B2" i="10"/>
  <c r="B2" i="7"/>
</calcChain>
</file>

<file path=xl/sharedStrings.xml><?xml version="1.0" encoding="utf-8"?>
<sst xmlns="http://schemas.openxmlformats.org/spreadsheetml/2006/main" count="19843" uniqueCount="687">
  <si>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</si>
  <si>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</si>
  <si>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</si>
  <si>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</si>
  <si>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</si>
  <si>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</si>
  <si>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</si>
  <si>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</si>
  <si>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</si>
  <si>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</si>
  <si>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</si>
  <si>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</si>
  <si>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</si>
  <si>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</si>
  <si>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</si>
  <si>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</si>
  <si>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</si>
  <si>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</si>
  <si>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</si>
  <si>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</si>
  <si>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</si>
  <si>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</si>
  <si>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</si>
  <si>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</si>
  <si>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</si>
  <si>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</si>
  <si>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</si>
  <si>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</si>
  <si>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</si>
  <si>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</si>
  <si>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</si>
  <si>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</si>
  <si>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</si>
  <si>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</si>
  <si>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</si>
  <si>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</si>
  <si>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</si>
  <si>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</si>
  <si>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</si>
  <si>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Date modified:</t>
  </si>
  <si>
    <t>Assumptions underlying factors</t>
  </si>
  <si>
    <t>2026 factor review set</t>
  </si>
  <si>
    <t>2023 factor review set</t>
  </si>
  <si>
    <t>Discount rate net of CPI</t>
  </si>
  <si>
    <t>1.7% pa</t>
  </si>
  <si>
    <t>2% pa</t>
  </si>
  <si>
    <t>Discount rate net of post88 GMP</t>
  </si>
  <si>
    <t>2.302% pa</t>
  </si>
  <si>
    <t>2.452% pa</t>
  </si>
  <si>
    <t>Nominal discount rate</t>
  </si>
  <si>
    <t>3.734% pa</t>
  </si>
  <si>
    <t>CPI</t>
  </si>
  <si>
    <t>Post 88 GMP increases</t>
  </si>
  <si>
    <t>1.4% pa</t>
  </si>
  <si>
    <t>1.55% pa</t>
  </si>
  <si>
    <t>RPI</t>
  </si>
  <si>
    <t>3.15% pa pre 2030
2.1% pa post 2030</t>
  </si>
  <si>
    <t>2.145% pa</t>
  </si>
  <si>
    <t>RPI capped at 5% pa</t>
  </si>
  <si>
    <t>n/a</t>
  </si>
  <si>
    <t>Long-term earnings growth</t>
  </si>
  <si>
    <t>3.8% pa</t>
  </si>
  <si>
    <t>Allowance for short term salary increases</t>
  </si>
  <si>
    <t>Nil</t>
  </si>
  <si>
    <t>CARE scheme in-service revaluation</t>
  </si>
  <si>
    <t>Male pensioners</t>
  </si>
  <si>
    <t>85% of S3NMA_H</t>
  </si>
  <si>
    <t>84% of S4NMA_H</t>
  </si>
  <si>
    <t>Female pensioners</t>
  </si>
  <si>
    <t>95% of S3NFA_H</t>
  </si>
  <si>
    <t>102% of S4NFA_H</t>
  </si>
  <si>
    <t>Male pensioners (ill-health)</t>
  </si>
  <si>
    <t>Female pensioners (ill-health)</t>
  </si>
  <si>
    <t>Male dependants</t>
  </si>
  <si>
    <t>Female dependants</t>
  </si>
  <si>
    <t>88% of S3PFA_H</t>
  </si>
  <si>
    <t>87% of S4DFA</t>
  </si>
  <si>
    <t>Future mortality improvements</t>
  </si>
  <si>
    <t>Based on ONS 2020 principal UK population projections</t>
  </si>
  <si>
    <t>Based on ONS 2022 principal UK population projections</t>
  </si>
  <si>
    <t>Year of use</t>
  </si>
  <si>
    <t>Proportion of male and female members for unisex factors</t>
  </si>
  <si>
    <t>Members: 90% male, 10% female
Dependants: 10% male, 90% female.</t>
  </si>
  <si>
    <t>Members: 85% male, 15% female
Dependants: 15% male, 85% female.</t>
  </si>
  <si>
    <t>Expense loading</t>
  </si>
  <si>
    <t>Allowance for short-term dependants’ pensions</t>
  </si>
  <si>
    <t>Deferred Normal pension age in the 2015 scheme</t>
  </si>
  <si>
    <t>In line with HMT valuation directions</t>
  </si>
  <si>
    <t>Proportion partnered at retirement</t>
  </si>
  <si>
    <t>Age difference between member and partner</t>
  </si>
  <si>
    <t>Male: 3 years older than partner</t>
  </si>
  <si>
    <t>Rates of ill-health retirement</t>
  </si>
  <si>
    <t>Female: 3 years younger than partner</t>
  </si>
  <si>
    <t>Mortality before retirement</t>
  </si>
  <si>
    <t>In line with proposed 2024 valuation assumptions</t>
  </si>
  <si>
    <t>Rates of leaving service</t>
  </si>
  <si>
    <t>Broadly in line with proposed 2024 valuation assumptions. Some simplification of the 2D tables may be considered and we propose to write further regarding this point.</t>
  </si>
  <si>
    <t>Retirement ages</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</si>
  <si>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</si>
  <si>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</si>
  <si>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</si>
  <si>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</si>
  <si>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</si>
  <si>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</si>
  <si>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</si>
  <si>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</si>
  <si>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</si>
  <si>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</si>
  <si>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</si>
  <si>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</si>
  <si>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</si>
  <si>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</si>
  <si>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</si>
  <si>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</si>
  <si>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</si>
  <si>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</si>
  <si>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</si>
  <si>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Data Item</t>
  </si>
  <si>
    <t>Factor Table Information</t>
  </si>
  <si>
    <t>Client</t>
  </si>
  <si>
    <t>Section Number</t>
  </si>
  <si>
    <t>Table Reference</t>
  </si>
  <si>
    <t>Related Factor Table Reference</t>
  </si>
  <si>
    <t>Assumption Set</t>
  </si>
  <si>
    <t>4.040% pa</t>
  </si>
  <si>
    <t>Generally in line with proposed 2024 valuation assumptions. For future pensioners they are as follows:
Officers: 90% (male) and 75% female
Other ranks: 75% male, 65% female
For current pensioners deduct 5% from all percentages above.
100% for options where the member can purchase additional dependant benefits</t>
  </si>
  <si>
    <t>Generally in line with 2020 valuation assumptions:
Officers: 95% (male) and 70% female
Other ranks: 80% male, 65% female
100% for options where the member can purchase additional dependant benefits</t>
  </si>
  <si>
    <t>in line with 2020 valuation assumptions</t>
  </si>
  <si>
    <t>Broadly in line with 2020 valuation assumptions. Some simplification of the 2D tables may be considered and we propose to write further regarding this point.</t>
  </si>
  <si>
    <t>AFPS</t>
  </si>
  <si>
    <t>AFPS 05</t>
  </si>
  <si>
    <t>Club final salary transfers in</t>
  </si>
  <si>
    <t>Club transfers in - club transfers in from Final Salary schemes to AFPS05 or AFPS15 (accepted into AFPS05)</t>
  </si>
  <si>
    <t>Male</t>
  </si>
  <si>
    <t>Age last birthday at relevant date</t>
  </si>
  <si>
    <t>109i</t>
  </si>
  <si>
    <t>109iA</t>
  </si>
  <si>
    <t>Table 1-109iA</t>
  </si>
  <si>
    <t>Age</t>
  </si>
  <si>
    <t>Gross pension of £1 per annum</t>
  </si>
  <si>
    <t>Lump sum of £1</t>
  </si>
  <si>
    <t xml:space="preserve">Survivor's pension of £1 per annum with partner </t>
  </si>
  <si>
    <t>Survivor's pension of £1 per annum without partner</t>
  </si>
  <si>
    <t>Deduction for GMP of £1 pa</t>
  </si>
  <si>
    <t>Deduction for NI modification of £1 pa</t>
  </si>
  <si>
    <t>Female</t>
  </si>
  <si>
    <t>109iB</t>
  </si>
  <si>
    <t>Table 1-109iB</t>
  </si>
  <si>
    <t>AFPS 75, FTRS and NRPS</t>
  </si>
  <si>
    <t>CETV</t>
  </si>
  <si>
    <t>Non club transfers out PA 60</t>
  </si>
  <si>
    <t>201A</t>
  </si>
  <si>
    <t>Survivor's pension of £1 per annum with partner</t>
  </si>
  <si>
    <t>201B</t>
  </si>
  <si>
    <t>AFPS 15, AF05, RFPS, AF75 and FTRS</t>
  </si>
  <si>
    <t>Non club transfers out PA 65</t>
  </si>
  <si>
    <t>0, 1, 2, 3, 4</t>
  </si>
  <si>
    <t>202A</t>
  </si>
  <si>
    <t>202B</t>
  </si>
  <si>
    <t>Non club transfers out PA 65 - females age 60 and above</t>
  </si>
  <si>
    <t>202C</t>
  </si>
  <si>
    <t>AFPS 15</t>
  </si>
  <si>
    <t>Non club transfers out PA 66</t>
  </si>
  <si>
    <t>203A</t>
  </si>
  <si>
    <t>Non club transfers out PA 66 - males age 65 and above</t>
  </si>
  <si>
    <t>203B</t>
  </si>
  <si>
    <t>Non club transfers out PA 66 - females age 60 and above</t>
  </si>
  <si>
    <t>203D</t>
  </si>
  <si>
    <t>Non club transfers out PA 67</t>
  </si>
  <si>
    <t>204A</t>
  </si>
  <si>
    <t>Non club transfers out PA 67 - males age 65 and above</t>
  </si>
  <si>
    <t>204B</t>
  </si>
  <si>
    <t>Non club transfers out PA 67 - females age 60 and above</t>
  </si>
  <si>
    <t>204D</t>
  </si>
  <si>
    <t>Non club transfers out PA 68</t>
  </si>
  <si>
    <t>205A</t>
  </si>
  <si>
    <t>Non club transfers out PA 68 - males age 65 and above</t>
  </si>
  <si>
    <t>205B</t>
  </si>
  <si>
    <t>Non club transfers out PA 68 - females age 60 and above</t>
  </si>
  <si>
    <t>205D</t>
  </si>
  <si>
    <t>TV In (non-club)</t>
  </si>
  <si>
    <t xml:space="preserve">Non club transfers in (OF &amp; OR and MODOs) </t>
  </si>
  <si>
    <t>208D</t>
  </si>
  <si>
    <t>Table 0-208</t>
  </si>
  <si>
    <t>SPA65 - Gross Pension of £1 per annum</t>
  </si>
  <si>
    <t>SPA 65 - Spouse Pension of £1 per annum</t>
  </si>
  <si>
    <t>SPA 66 - Gross Pension of £1 per annum</t>
  </si>
  <si>
    <t>SPA 66 - Spouse Pension of £1 per annum</t>
  </si>
  <si>
    <t>SPA 67 - Gross Pension of £1 per annum</t>
  </si>
  <si>
    <t>SPA 67 - Spouse Pension of £1 per annum</t>
  </si>
  <si>
    <t>SPA 68 - Gross Pension of £1 per annum</t>
  </si>
  <si>
    <t>SPA 68 - Spouse Pension of £1 per annum</t>
  </si>
  <si>
    <t>&gt;=60</t>
  </si>
  <si>
    <t>Refer cases to GAD</t>
  </si>
  <si>
    <t>All Schemes</t>
  </si>
  <si>
    <t>PenCE</t>
  </si>
  <si>
    <t>0, 1, 2, 3, 4, 5</t>
  </si>
  <si>
    <t>301A</t>
  </si>
  <si>
    <t>Member's pension of £1 per annum</t>
  </si>
  <si>
    <t>Accrued PI below age 55</t>
  </si>
  <si>
    <t>Survivor's Pension of £1 per annum</t>
  </si>
  <si>
    <t>Deduction for GMP of £1 pa (Members reaching SPA before 6 April 2016)</t>
  </si>
  <si>
    <t>Deduction for GMP of £1 pa (Members reaching SPA on or after 6 April 2016)</t>
  </si>
  <si>
    <t>301B</t>
  </si>
  <si>
    <t>302A</t>
  </si>
  <si>
    <t xml:space="preserve">Surviving partner's pension of £1 per annum </t>
  </si>
  <si>
    <t>302B</t>
  </si>
  <si>
    <t>NRPS PS</t>
  </si>
  <si>
    <t>Pension Credit</t>
  </si>
  <si>
    <t>Pension credit factors  PA 60</t>
  </si>
  <si>
    <t>306A</t>
  </si>
  <si>
    <t>Gross Pension of £1 per annum</t>
  </si>
  <si>
    <t>Lump Sum of £1</t>
  </si>
  <si>
    <t>Pension credit factors PA 60</t>
  </si>
  <si>
    <t>306B</t>
  </si>
  <si>
    <t>AFPS 15, AFPS 05, RFPS, AFPS 75 and FTRS</t>
  </si>
  <si>
    <t>Pension credit factors - PA 65</t>
  </si>
  <si>
    <t>307A</t>
  </si>
  <si>
    <t>Pension credit factors  - PA 65</t>
  </si>
  <si>
    <t>307B</t>
  </si>
  <si>
    <t>Pension credit factors - PA 66</t>
  </si>
  <si>
    <t>308A</t>
  </si>
  <si>
    <t>308B</t>
  </si>
  <si>
    <t>Pension credit factors - PA 67</t>
  </si>
  <si>
    <t>309A</t>
  </si>
  <si>
    <t>309B</t>
  </si>
  <si>
    <t>Pension credit factors - PA 68</t>
  </si>
  <si>
    <t>310A</t>
  </si>
  <si>
    <t>310B</t>
  </si>
  <si>
    <t>Adjustment factors for pension debits/credits - retirement in normal heath - pension</t>
  </si>
  <si>
    <t>Unisex</t>
  </si>
  <si>
    <t>311A</t>
  </si>
  <si>
    <t>Months/Age</t>
  </si>
  <si>
    <t>Adjustment factors for pension debits/credits - retirement in normal health - lump sum</t>
  </si>
  <si>
    <t>1, 2, 3, 4, 5</t>
  </si>
  <si>
    <t>311B</t>
  </si>
  <si>
    <t>Adjustment factors for pension debits/credits - retirement in ill health - pension</t>
  </si>
  <si>
    <t>312A</t>
  </si>
  <si>
    <t>Adjustment factors for pension debits/credits - retirement in ill health - lump sum</t>
  </si>
  <si>
    <t>312B</t>
  </si>
  <si>
    <t>AFPS 15, AF05, RFPS, AF75, FTRS</t>
  </si>
  <si>
    <t>ERF and LRF</t>
  </si>
  <si>
    <t>Age at Early/Late Retirement - Adjustment to Pension - Unisex (AFPS75, 05 and 15)</t>
  </si>
  <si>
    <t>Age at Early/Late Retirement</t>
  </si>
  <si>
    <t>401A</t>
  </si>
  <si>
    <t>Table 0-401A, 1-401A, 2-401A, 3-401A, 4-401A</t>
  </si>
  <si>
    <t>AF05, RFPS, AF75, FTRS</t>
  </si>
  <si>
    <t>Age at Early Retirement - Adjustment to Lump Sum - Unisex (AFPS75 and 05 only)</t>
  </si>
  <si>
    <t>1, 2, 3, 4</t>
  </si>
  <si>
    <t>401B</t>
  </si>
  <si>
    <t>Table 0-401B, 1-401B, 2-401B, 3-401B, 4-401B</t>
  </si>
  <si>
    <t>In service late retirement factors - Age at Late Retirement - Adjustment to Pension</t>
  </si>
  <si>
    <t>Table 0-402</t>
  </si>
  <si>
    <t>Triv Comm</t>
  </si>
  <si>
    <t>Member's Trivial Commutation Factors -All Armed Forces schemes - Males</t>
  </si>
  <si>
    <t>Age last birthday at commutation date</t>
  </si>
  <si>
    <t>601A</t>
  </si>
  <si>
    <t>Table 0-601A, 1-601A, 2-601A, 3-601A, 4-601A, 5-601A</t>
  </si>
  <si>
    <t>Gross member's pension of £1pa</t>
  </si>
  <si>
    <t>Contingent spouse's pension of £1pa</t>
  </si>
  <si>
    <t>Deduction for Pre-88 GMP of £1pa</t>
  </si>
  <si>
    <t>Deduction for Post-88 GMP of £1pa</t>
  </si>
  <si>
    <t>Member's Trivial Commutation Factors -All Armed Forces schemes - Females</t>
  </si>
  <si>
    <t>601B</t>
  </si>
  <si>
    <t>Table 0-601B, 1-601B, 2-601B, 3-601B, 4-601B, 5-601B</t>
  </si>
  <si>
    <t>Dependant's Trivial Commutation Factors - All Armed Forces schemes - Males</t>
  </si>
  <si>
    <t>602A</t>
  </si>
  <si>
    <t>Tables 0-602A, 1-602A, 2-602A, 3-602A, 4-602A, 5-602A</t>
  </si>
  <si>
    <t>Gross widower's pension of £1 pa</t>
  </si>
  <si>
    <t>Dependant's Trivial Commutation Factors - All Armed Forces schemes - Females</t>
  </si>
  <si>
    <t>602B</t>
  </si>
  <si>
    <t>Tables 0-602A, 1-602B, 2-602B, 3-602B, 4-602B, 5-602B</t>
  </si>
  <si>
    <t>AFPS 05 and RFPS</t>
  </si>
  <si>
    <t>Inverse Comm</t>
  </si>
  <si>
    <t>Inverse commutation factors - Amount of additional pension per £100 of lump sum</t>
  </si>
  <si>
    <t>Male and Female</t>
  </si>
  <si>
    <t>1, 2</t>
  </si>
  <si>
    <t>Table 1-701, 2-701</t>
  </si>
  <si>
    <t>Member's pension - Male</t>
  </si>
  <si>
    <t>Member's pension - Female</t>
  </si>
  <si>
    <t>Member and Spouse's pension - Male</t>
  </si>
  <si>
    <t>Member and Spouse's pension - Female</t>
  </si>
  <si>
    <t>AFPS 75</t>
  </si>
  <si>
    <t>Resettlement Comm</t>
  </si>
  <si>
    <t>Resettlement commutation scheme table of rates</t>
  </si>
  <si>
    <t>Age last birthday at discharge</t>
  </si>
  <si>
    <t>Table 3-801</t>
  </si>
  <si>
    <t>Capital sum raised for each £1000 of retired pay/pension given up from exercise of the option by age 55</t>
  </si>
  <si>
    <t>Annual reduction in retired pay/pension for each £1000 capital sum</t>
  </si>
  <si>
    <t>Added years</t>
  </si>
  <si>
    <t>Regular annual contribution for one added year as a percentage of salary, paid until age 55</t>
  </si>
  <si>
    <t>Age at birthday following exercise of option</t>
  </si>
  <si>
    <t>1-1101</t>
  </si>
  <si>
    <t>Table 1-1101</t>
  </si>
  <si>
    <t>N/A</t>
  </si>
  <si>
    <t>Added years reduction factors</t>
  </si>
  <si>
    <t>Age last birthday before retirement</t>
  </si>
  <si>
    <t>Table 3-1102</t>
  </si>
  <si>
    <t>All Officers</t>
  </si>
  <si>
    <t>Other Ranks</t>
  </si>
  <si>
    <t>AVC</t>
  </si>
  <si>
    <t>Factors for regular AVCs to increase all member's benefit from representative pay to actual pay except attributable benefits - Other ranks</t>
  </si>
  <si>
    <t>Age Last Birthday at Start of AVC's/Age Last Birthday at entry to the Armed Forces</t>
  </si>
  <si>
    <t>3-1103</t>
  </si>
  <si>
    <t>Table 3-1103</t>
  </si>
  <si>
    <t>Factors for regular AVCs to increase all member's benefit from representative pay to actual pay except attributable benefits - Medical and Dental Officers</t>
  </si>
  <si>
    <t>3-1104</t>
  </si>
  <si>
    <t>Table 3-1104</t>
  </si>
  <si>
    <t>Factors for regular AVCs to increase the spouse's benefit from 50% of the members pension to 4/9 ths of representative pay - Non Medical and Dental Officers</t>
  </si>
  <si>
    <t>3-1105</t>
  </si>
  <si>
    <t>Table 3-1105</t>
  </si>
  <si>
    <t>Factors for regular AVCs to increase the spouse's benefit from 50% of the members pension to 4/9 ths of representative pay - Other Ranks</t>
  </si>
  <si>
    <t>3-1106</t>
  </si>
  <si>
    <t>Table 3-1106</t>
  </si>
  <si>
    <t>Factors for regular AVCs to increase the spouse's benefit from 50% of the members pension to 4/9 ths of representative pay - Medical and Dental Officers</t>
  </si>
  <si>
    <t>3-1107</t>
  </si>
  <si>
    <t>Table 3-1107</t>
  </si>
  <si>
    <t>Factors for regular AVCs to increase the death in service benefit from 3 times to 4 times representative pay - Non Medical and Dental Officers</t>
  </si>
  <si>
    <t>Age at start of AVCs/Age at entry to AFPS 75</t>
  </si>
  <si>
    <t>3-1108</t>
  </si>
  <si>
    <t>Table 3-1108</t>
  </si>
  <si>
    <t>Factors for regular AVCs to increase the death in service benefit from 3 times to 4 times representative pay - Medical and Dental Officers</t>
  </si>
  <si>
    <t>3-1110</t>
  </si>
  <si>
    <t>Table 3-1110</t>
  </si>
  <si>
    <t>Added Years</t>
  </si>
  <si>
    <t>AFPS 75 DPA 65 added years factor</t>
  </si>
  <si>
    <t>3-1111</t>
  </si>
  <si>
    <t>Table 3-1111</t>
  </si>
  <si>
    <t>Factor</t>
  </si>
  <si>
    <t>Value</t>
  </si>
  <si>
    <t>AFPS75 DPA65</t>
  </si>
  <si>
    <t>AFPS 05 added years factor</t>
  </si>
  <si>
    <t>1-1111</t>
  </si>
  <si>
    <t>Table 1-1111</t>
  </si>
  <si>
    <t>AFPS05</t>
  </si>
  <si>
    <t>AFPS 05, RFPS, AFPS 75, FTRS, NRPS PS</t>
  </si>
  <si>
    <t>Scheme pays AA</t>
  </si>
  <si>
    <t xml:space="preserve">AA scheme pays conversion factors </t>
  </si>
  <si>
    <t>Male &amp; Female</t>
  </si>
  <si>
    <t>1201A</t>
  </si>
  <si>
    <t>Table 1201A</t>
  </si>
  <si>
    <t>Male - Default conversion factor</t>
  </si>
  <si>
    <t>AA scheme pays conversion factors</t>
  </si>
  <si>
    <t>Female &amp; Male</t>
  </si>
  <si>
    <t>1201B</t>
  </si>
  <si>
    <t>Table 1201B</t>
  </si>
  <si>
    <t>Female - Default conversion factor</t>
  </si>
  <si>
    <t>All schemes</t>
  </si>
  <si>
    <t xml:space="preserve">AA scheme pays conversion factors - "Pension only" conversion factors </t>
  </si>
  <si>
    <t>1202A</t>
  </si>
  <si>
    <t>Table 1202A</t>
  </si>
  <si>
    <t>Male - Gross pension of £1 per annum</t>
  </si>
  <si>
    <t>AA scheme pays conversion factors - "Pension only" conversion factors</t>
  </si>
  <si>
    <t>1202B</t>
  </si>
  <si>
    <t>Table 1202B</t>
  </si>
  <si>
    <t>Female - Gross pension of £1 per annum</t>
  </si>
  <si>
    <t>Factors for adjusting scheme pays offsets on actual retirement in normal health - adjustment to pension</t>
  </si>
  <si>
    <t>1203A</t>
  </si>
  <si>
    <t>Table 0-1203A, 1-1203A, 2-1203A, 3-1203A, 4-1203A, 5-1203A</t>
  </si>
  <si>
    <t>Factors for adjusting scheme pays offsets on actual retirement in normal health - adjustment to lump sum</t>
  </si>
  <si>
    <t>1203B</t>
  </si>
  <si>
    <t>Table 1-1203B, 2-1203B, 3-1203B, 4-1203B, 5-1203B</t>
  </si>
  <si>
    <t>1203D</t>
  </si>
  <si>
    <t>Table 1-1203D, 2-1203D, 3-1203D, 4-1203D, 5-1203D</t>
  </si>
  <si>
    <t>Factors for adjusting scheme pays offsets on ill health retirement - adjustment to pension</t>
  </si>
  <si>
    <t>1204A</t>
  </si>
  <si>
    <t>Table 0-1204A, 1-1204A, 2-1204A, 3-1204A, 4-1204A, 5-1204A</t>
  </si>
  <si>
    <t>Factors for adjusting scheme pays offsets on ill-health retirement - adjustment to lump sum</t>
  </si>
  <si>
    <t>1204B</t>
  </si>
  <si>
    <t>Table 1-1204B, 2-1204B, 3-1204B, 4-1204B, 5-1204B</t>
  </si>
  <si>
    <t>1204D</t>
  </si>
  <si>
    <t>Table 1-1204D, 2-1204D, 3-1204D, 4-1204D, 5-1204D</t>
  </si>
  <si>
    <t>Added pension</t>
  </si>
  <si>
    <t>Added Pension AVCs - Single Premium, Unisex Member Only, SPA 65</t>
  </si>
  <si>
    <t>Age when notice of election given</t>
  </si>
  <si>
    <t>Table 1301</t>
  </si>
  <si>
    <t>Age when notice of election given\Age of joining</t>
  </si>
  <si>
    <t/>
  </si>
  <si>
    <t>Added Pension AVCs - Monthly Premium, Unisex Member Only, SPA 65</t>
  </si>
  <si>
    <t>Table 1302</t>
  </si>
  <si>
    <t>Added Pension AVCs - Single Premium, Unisex Member and Dependant, SPA 65</t>
  </si>
  <si>
    <t>Table 1303</t>
  </si>
  <si>
    <t>Added Pension AVCs - Monthly Premium, Unisex Member and Dependant, SPA 65</t>
  </si>
  <si>
    <t>Table 1304</t>
  </si>
  <si>
    <t>Added Pension AVCs - Single Premium, Unisex Member Only, SPA 66</t>
  </si>
  <si>
    <t>Table 1305</t>
  </si>
  <si>
    <t>Added Pension AVCs - Monthly Premium, Unisex Member Only, SPA 66</t>
  </si>
  <si>
    <t>Table 1306</t>
  </si>
  <si>
    <t>Added Pension AVCs - Single Premium, Unisex Member and Dependant, SPA 66</t>
  </si>
  <si>
    <t>Table 1307</t>
  </si>
  <si>
    <t>Added Pension AVCs - Monthly Premium, Unisex Member and Dependant, SPA 66</t>
  </si>
  <si>
    <t>Table 1308</t>
  </si>
  <si>
    <t>Added Pension AVCs - Single Premium, Unisex Member Only, SPA 67</t>
  </si>
  <si>
    <t>Table 1309</t>
  </si>
  <si>
    <t>Added Pension AVCs - Monthly Premium, Unisex Member Only, SPA 67</t>
  </si>
  <si>
    <t>Table 1310</t>
  </si>
  <si>
    <t>Added Pension AVCs - Single Premium, Unisex Member and Dependant, SPA 67</t>
  </si>
  <si>
    <t>Table 1311</t>
  </si>
  <si>
    <t>Added Pension AVCs - Monthly Premium, Unisex Member and Dependant, SPA 67</t>
  </si>
  <si>
    <t>Table 1312</t>
  </si>
  <si>
    <t>Added Pension AVCs - Single Premium, Unisex Member Only, SPA 68</t>
  </si>
  <si>
    <t>Table 1313</t>
  </si>
  <si>
    <t>Added Pension AVCs - Monthly Premium, Unisex Member Only, SPA 68</t>
  </si>
  <si>
    <t>Table 1314</t>
  </si>
  <si>
    <t>Added Pension AVCs - Single Premium, Unisex Member and Dependant, SPA 68</t>
  </si>
  <si>
    <t>Table 1315</t>
  </si>
  <si>
    <t>Added Pension AVCs - Monthly Premium, Unisex Member and Dependant, SPA 68</t>
  </si>
  <si>
    <t>Table 1316</t>
  </si>
  <si>
    <t>EDP</t>
  </si>
  <si>
    <t>EDP lump sum conversion factors</t>
  </si>
  <si>
    <t>Age last birthday at retirement</t>
  </si>
  <si>
    <t>0-1401</t>
  </si>
  <si>
    <t>SPA 65 £</t>
  </si>
  <si>
    <t>SPA 66 £</t>
  </si>
  <si>
    <t>SPA 67 £</t>
  </si>
  <si>
    <t>SPA 68 £</t>
  </si>
  <si>
    <t>Repayment of EDP lump sum upon rejoining factors</t>
  </si>
  <si>
    <t>Period of time between leaving service with EDP benefits and rejoining/repaying EDP lump sum (years/months)</t>
  </si>
  <si>
    <t>0-1501</t>
  </si>
  <si>
    <t>Months\Years</t>
  </si>
  <si>
    <t>CPI and SCAPE discount rate: compound annual interest</t>
  </si>
  <si>
    <t>CPS + SCAPE discount rate (net of CPI)</t>
  </si>
  <si>
    <t>Issued</t>
  </si>
  <si>
    <t>Club transfers in from Final Salary schemes to AFPS05 or AFPS15 (accepted into AFPS05)</t>
  </si>
  <si>
    <t>In force</t>
  </si>
  <si>
    <t>208E</t>
  </si>
  <si>
    <t>Table 0-208F</t>
  </si>
  <si>
    <t>Version 2019- 1 (March 2019)</t>
  </si>
  <si>
    <t>N/A - consolidates previously provided factor spreadsheets</t>
  </si>
  <si>
    <t>Confirms that the following factor table is no longer required by MoD:</t>
  </si>
  <si>
    <t>Version 2019- 1.1 (May 2019)</t>
  </si>
  <si>
    <t>N/A - just provides links to sheets and changes formatting</t>
  </si>
  <si>
    <t>Version 2019- 1.2 (July 2019)</t>
  </si>
  <si>
    <t>Tables 209, 313, 314, 315, 316, 317 included in list with links to actual tables</t>
  </si>
  <si>
    <t>Inverse commutation table (table 701) has been extended. Notes added below factor tables.</t>
  </si>
  <si>
    <t>Version 2019- 1.3 (December 2019)</t>
  </si>
  <si>
    <t>GMP factors provided which are set to zero for members covered by GMP interim solution. Also implementation date for 306-310 set as 1 April 2019.</t>
  </si>
  <si>
    <t>Table 304 removed as table 301 to be used instead - link set up.</t>
  </si>
  <si>
    <t>Version 2023-01</t>
  </si>
  <si>
    <t>Provides the following updated factor tables:</t>
  </si>
  <si>
    <t>x-201 to x-205, x-301 to x-302, x-306 to x-317</t>
  </si>
  <si>
    <t>Withdrawn factor tables:</t>
  </si>
  <si>
    <t xml:space="preserve">Removed Guaranteed Minimum Pension (GMP) factors for all active members (where they had not already been removed) and for pensioner members aged under 69.  GMP factors should no longer be needed for these members.
Sets all National Insurance Modification (NI Mod) factors to zero.  For most members, NI Mod no longer has a material impact on benefits.  </t>
  </si>
  <si>
    <t>Date Modified:</t>
  </si>
  <si>
    <t>Version 2023-02</t>
  </si>
  <si>
    <t>x-401 to x-402</t>
  </si>
  <si>
    <t>x-208ABC (final salary transfer in factors)</t>
  </si>
  <si>
    <t>Version 2023-03</t>
  </si>
  <si>
    <t>x-208 to 209,
x-601 to x-602,
x-701, 
x-801,
x-1201 to x-1206,
x-1401,
x-1501</t>
  </si>
  <si>
    <t>Version 2023-04</t>
  </si>
  <si>
    <t>x-101 to x-105, x-109i, x-113
x-1102,
x-1301 to x-1316</t>
  </si>
  <si>
    <t>x-1101, x-1108 to x-1110</t>
  </si>
  <si>
    <t>Version 2025-01</t>
  </si>
  <si>
    <t>x-1601, x-1602</t>
  </si>
  <si>
    <t>Other changes:</t>
  </si>
  <si>
    <t>The key assumptions underlying the factors have been added on a separate tab called "Assumptions".</t>
  </si>
  <si>
    <t>x-1205A, x-1206A, x-1205B, x-1206B</t>
  </si>
  <si>
    <t>Removed LTA factor tables and set to withdrawn on the factor table list</t>
  </si>
  <si>
    <t>203C</t>
  </si>
  <si>
    <t>Withdrawn</t>
  </si>
  <si>
    <t>204C</t>
  </si>
  <si>
    <t>205C</t>
  </si>
  <si>
    <t>Pensioner cash equivalent factors for divorce purposes: Retirement NOT on grounds of ill-health - Males</t>
  </si>
  <si>
    <t>Pensioner cash equivalent factors for divorce purposes: Retirement NOT on grounds of ill-health - Females</t>
  </si>
  <si>
    <t>Ill-health pensioner cash equivalent factors for divorce purposes: Retirement on grounds of ill-health - Males</t>
  </si>
  <si>
    <t>Ill-health pensioner cash equivalent factors for divorce purposes: Retirement on grounds of ill-health - Females</t>
  </si>
  <si>
    <t>AFPS 75, FTRS, NRPS PS</t>
  </si>
  <si>
    <t>Non club transfers PA 60</t>
  </si>
  <si>
    <t>3, 4, 5</t>
  </si>
  <si>
    <t>AFPS 15, AFPS 05, RFPS, AFPS 75, FTRS</t>
  </si>
  <si>
    <t>Non club transfers PA 65</t>
  </si>
  <si>
    <t>Non club transfers PA 65 - females age 60 and above</t>
  </si>
  <si>
    <t>Non club transfers PA 66</t>
  </si>
  <si>
    <t>Non club transfers PA 66 - males age 65 and above</t>
  </si>
  <si>
    <t>Non club transfers PA 66 - females age 60 and above</t>
  </si>
  <si>
    <t>Non club transfers PA 67</t>
  </si>
  <si>
    <t>Non club transfers PA 67 - males age 65 and above</t>
  </si>
  <si>
    <t>Non club transfers PA 67 - females age 60 and above</t>
  </si>
  <si>
    <t>Non club transfers PA 68</t>
  </si>
  <si>
    <t>Non club transfers PA 68 - males age 65 and above</t>
  </si>
  <si>
    <t>Non club transfers PA 68 - females age 60 and above</t>
  </si>
  <si>
    <t>Table 0-208M</t>
  </si>
  <si>
    <t>Non-Club Transfers in - MODOs</t>
  </si>
  <si>
    <t>Table 0-209</t>
  </si>
  <si>
    <t>CE for current pensioner - retirement in normal health</t>
  </si>
  <si>
    <t>CE for current pensioner - retirement in ill health</t>
  </si>
  <si>
    <t>CETVs for deferred pension age 60</t>
  </si>
  <si>
    <t>Table 3-201, 4-201, 5-201</t>
  </si>
  <si>
    <t>CETVs for deferred pension age 65</t>
  </si>
  <si>
    <t>Table 0-202, 1-202, 2-202, 3-202, 4-202</t>
  </si>
  <si>
    <t>CETVs for deferred pension age 66</t>
  </si>
  <si>
    <t>Table 0-203</t>
  </si>
  <si>
    <t>CETVs for deferred pension age 67</t>
  </si>
  <si>
    <t>Table 0-204</t>
  </si>
  <si>
    <t>CETVs for deferred pension age 68</t>
  </si>
  <si>
    <t>Table 0-205</t>
  </si>
  <si>
    <t xml:space="preserve">Age at Early/Late Retirement - Adjustment to Pension - Unisex </t>
  </si>
  <si>
    <t>AFPS 05, RFPS, AFPS 75, FTRS</t>
  </si>
  <si>
    <t xml:space="preserve">Age at Early Retirement - Adjustment to Lump Sum - Unisex </t>
  </si>
  <si>
    <t>Table 1-401B, 2-401B, 3-401B, 4-401B</t>
  </si>
  <si>
    <t>Table 3-1101</t>
  </si>
  <si>
    <t>Factors for regular AVCs to increase the death in service benefit from 3 times to 4 times representative pay - Other Ranks</t>
  </si>
  <si>
    <t>Table 3-1109</t>
  </si>
  <si>
    <t>AFPS 05 deferred added years factor</t>
  </si>
  <si>
    <t>Table 1-1201A, 2-1201A, 3-1201A, 4-1201A, 5-1201A</t>
  </si>
  <si>
    <t>Female and Male</t>
  </si>
  <si>
    <t>Table 1-1201B, 2-1201B, 3-1201B, 4-1201B, 5-1201B</t>
  </si>
  <si>
    <t>Table 0-1202A, 1-1202A, 2-1202A, 3-1202A, 4-1202A, 5-1202A</t>
  </si>
  <si>
    <t>Table 0-1202B, 1-1202B, 2-1202B, 3-1202B, 4-1202B, 5-1202B</t>
  </si>
  <si>
    <t>1203C</t>
  </si>
  <si>
    <t>Table 0-1203C, 1-1203C, 2-1203C, 3-1203C, 4-1203C, 5-1203C</t>
  </si>
  <si>
    <t>Factors for adjusting scheme pays offsets on ill-health retirement - adjustment to pension</t>
  </si>
  <si>
    <t>1204C</t>
  </si>
  <si>
    <t>Table 0-1204C, 1-1204C, 2-1204C, 3-1204C, 4-1204C, 5-1204C</t>
  </si>
  <si>
    <t>Scheme pays LTA</t>
  </si>
  <si>
    <t>LTA Pension Conversion Factors - retirement not on grounds of ill health</t>
  </si>
  <si>
    <t>1205A</t>
  </si>
  <si>
    <t>Table 0-1205A, 1-1205A, 2-1205A, 3-1205A, 4-1205A, 5-1205A</t>
  </si>
  <si>
    <t>LTA - Pension conversion factors - retirement not on grounds of ill health</t>
  </si>
  <si>
    <t>1205B</t>
  </si>
  <si>
    <t>Table 0-1205B, 1-1205B, 2-305B, 3-305B, 4-1205B, 5-1205B</t>
  </si>
  <si>
    <t>LTA - Pension Conversion Factors - retirement on grounds of ill health</t>
  </si>
  <si>
    <t>1206A</t>
  </si>
  <si>
    <t>Table 0-1206A, 1-1206A, 2-1206A, 3-1206A, 4-1206A, 5-1206A</t>
  </si>
  <si>
    <t>1206B</t>
  </si>
  <si>
    <t>Table 0-1206B, 1-1206B, 2-1206B, 3-1206B, 4-1206B, 5-1206B</t>
  </si>
  <si>
    <t>Table 0-1401</t>
  </si>
  <si>
    <t>Period Months</t>
  </si>
  <si>
    <t>Table 0-1501</t>
  </si>
  <si>
    <t>AFPS 16</t>
  </si>
  <si>
    <t>Table 0-1602</t>
  </si>
  <si>
    <t>Table 202C</t>
  </si>
  <si>
    <t>Table 204C</t>
  </si>
  <si>
    <t>Table 204D</t>
  </si>
  <si>
    <t>Not specifically provided to client but for AFPS15 would be the same as tables in series 208</t>
  </si>
  <si>
    <t>x-208</t>
  </si>
  <si>
    <t>For other schemes refer to GAD.</t>
  </si>
  <si>
    <t>Not specifically provided to client but would be the same as tables in series 201.</t>
  </si>
  <si>
    <t>x-201</t>
  </si>
  <si>
    <t>Not specifically provided to client but would be the same as tables in series 202.</t>
  </si>
  <si>
    <t>x-202</t>
  </si>
  <si>
    <t>Not specifically provided to client but would be the same as tables in series 203.</t>
  </si>
  <si>
    <t>x-203</t>
  </si>
  <si>
    <t>Not specifically provided to client but would be the same as tables in series 204.</t>
  </si>
  <si>
    <t>x-204</t>
  </si>
  <si>
    <t>Not specifically provided to client but would be the same as tables in series 205.</t>
  </si>
  <si>
    <t>x-205</t>
  </si>
  <si>
    <t>3-1101</t>
  </si>
  <si>
    <t xml:space="preserve">Related Factor Table Reference </t>
  </si>
  <si>
    <t>TV-in non-Club MODOs</t>
  </si>
  <si>
    <t>Notes:</t>
  </si>
  <si>
    <t>1. This table applies to Officers and Other Ranks and an accrual rate of 1/70 should be used when calculating the service credit for both.</t>
  </si>
  <si>
    <t>2. These factors should only be used for members of the AFPS 05 (or members of AFPS 15 transferring final salary benefits into AFPS 05).</t>
  </si>
  <si>
    <t>3. These factors should not be used for Medical and Dental Officers or members of RFPS.</t>
  </si>
  <si>
    <t>4. This is a AFPS specific table.</t>
  </si>
  <si>
    <t>1. We have not provided factors to calculate GMP deductions as no deductions should be applied for members reaching State Pension Age on or after 6 April 2016.  If factors are needed for a case where the member reached State Pension Age before 6 April 2016, please refer the case to GAD.</t>
  </si>
  <si>
    <t>2. For non-Club transfers out of the AF15, please refer to the GAD guidance note on non-Club transfers.</t>
  </si>
  <si>
    <r>
      <rPr>
        <b/>
        <sz val="10"/>
        <rFont val="Arial"/>
        <family val="2"/>
      </rPr>
      <t xml:space="preserve">1. </t>
    </r>
    <r>
      <rPr>
        <sz val="10"/>
        <rFont val="Arial"/>
        <family val="2"/>
      </rPr>
      <t>When calculating the deduction for GMP for females age 60 and above, the ‘Pre-88’ GMP factor should be applied to the GMP amount in respect of service up to 5 April 1988, and the ‘Post-88’ GMP factor applied to the GMP amount in respect of service after that date.</t>
    </r>
  </si>
  <si>
    <r>
      <t>2.</t>
    </r>
    <r>
      <rPr>
        <sz val="10"/>
        <rFont val="Arial"/>
        <family val="2"/>
      </rPr>
      <t xml:space="preserve"> When calculating the deduction for GMP for females </t>
    </r>
    <r>
      <rPr>
        <b/>
        <sz val="10"/>
        <rFont val="Arial"/>
        <family val="2"/>
      </rPr>
      <t>aged 60 or above</t>
    </r>
    <r>
      <rPr>
        <sz val="10"/>
        <rFont val="Arial"/>
        <family val="2"/>
      </rPr>
      <t xml:space="preserve">, the factors given should be applied to the annual amount of the GMP after late retirement increase of </t>
    </r>
    <r>
      <rPr>
        <b/>
        <sz val="10"/>
        <rFont val="Arial"/>
        <family val="2"/>
      </rPr>
      <t xml:space="preserve">1/7% per week </t>
    </r>
    <r>
      <rPr>
        <sz val="10"/>
        <rFont val="Arial"/>
        <family val="2"/>
      </rPr>
      <t xml:space="preserve">and </t>
    </r>
    <r>
      <rPr>
        <b/>
        <sz val="10"/>
        <rFont val="Arial"/>
        <family val="2"/>
      </rPr>
      <t>for GMP accrued post-6 April 1988, GMP increase orders.</t>
    </r>
  </si>
  <si>
    <r>
      <rPr>
        <b/>
        <sz val="10"/>
        <rFont val="Arial"/>
        <family val="2"/>
      </rPr>
      <t>3</t>
    </r>
    <r>
      <rPr>
        <sz val="10"/>
        <rFont val="Arial"/>
        <family val="2"/>
      </rPr>
      <t>. For non-Club transfers out of the AF15, please refer to the GAD guidance note on non-Club transfers.</t>
    </r>
  </si>
  <si>
    <r>
      <rPr>
        <b/>
        <sz val="10"/>
        <rFont val="Arial"/>
        <family val="2"/>
      </rPr>
      <t>4.</t>
    </r>
    <r>
      <rPr>
        <sz val="10"/>
        <rFont val="Arial"/>
        <family val="2"/>
      </rPr>
      <t xml:space="preserve"> In line with our recent guidance, administrators should select the appropriate GMP factors based on whether the member reaches SPA before or after 6 April 2016</t>
    </r>
  </si>
  <si>
    <t>1. For non-Club transfers out of the AF15, please refer to the GAD guidance note on non-Club transfers.</t>
  </si>
  <si>
    <t>2. We have not provided factors to calculate GMP deductions as no deductions should be applied for members reaching State Pension Age on or after 6 April 2016.  If factors are needed for a case where the member reached State Pension Age before 6 April 2016, please refer the case to GAD.</t>
  </si>
  <si>
    <t>2.We have not provided factors to calculate GMP deductions as no deductions should be applied for members reaching State Pension Age on or after 6 April 2016.  If factors are needed for a case where the member reached State Pension Age before 6 April 2016, please refer the case to GAD.</t>
  </si>
  <si>
    <t>Table 201A</t>
  </si>
  <si>
    <t>Table 201B</t>
  </si>
  <si>
    <t>Table 202A</t>
  </si>
  <si>
    <t>Table 202B</t>
  </si>
  <si>
    <t>Table 203A</t>
  </si>
  <si>
    <t>Table 203B</t>
  </si>
  <si>
    <t>Table 203C</t>
  </si>
  <si>
    <t>Table 203D</t>
  </si>
  <si>
    <t>Table 204A</t>
  </si>
  <si>
    <t>Table 204B</t>
  </si>
  <si>
    <t>Table 205A</t>
  </si>
  <si>
    <t>Table 205B</t>
  </si>
  <si>
    <t>Table 205C</t>
  </si>
  <si>
    <t>Table 205D</t>
  </si>
  <si>
    <r>
      <t>1.</t>
    </r>
    <r>
      <rPr>
        <sz val="7"/>
        <rFont val="Times New Roman"/>
        <family val="1"/>
      </rPr>
      <t xml:space="preserve">       </t>
    </r>
    <r>
      <rPr>
        <sz val="10"/>
        <rFont val="Arial"/>
        <family val="2"/>
      </rPr>
      <t>The table applies to Officers and Other Ranks.</t>
    </r>
  </si>
  <si>
    <r>
      <t>2.</t>
    </r>
    <r>
      <rPr>
        <sz val="7"/>
        <rFont val="Times New Roman"/>
        <family val="1"/>
      </rPr>
      <t xml:space="preserve">       </t>
    </r>
    <r>
      <rPr>
        <sz val="10"/>
        <rFont val="Arial"/>
        <family val="2"/>
      </rPr>
      <t>These factors should only be used for members of AFPS15.</t>
    </r>
  </si>
  <si>
    <t>3.   These factors are only applicable for members who have requested an AFPS15 transfer-in within a year of joining the Armed Forces. Cases for members who have previous Armed Forces service should be referred to GAD.</t>
  </si>
  <si>
    <t>Table 301A</t>
  </si>
  <si>
    <t>Table 301B</t>
  </si>
  <si>
    <r>
      <t xml:space="preserve">1. When calculating the deduction for GMP, the factor given should be applied to the sum of the GMP amount in respect of service up to 5 April 1988 and </t>
    </r>
    <r>
      <rPr>
        <b/>
        <sz val="10"/>
        <color indexed="10"/>
        <rFont val="Arial"/>
        <family val="2"/>
      </rPr>
      <t>15%</t>
    </r>
    <r>
      <rPr>
        <b/>
        <sz val="10"/>
        <rFont val="Arial"/>
        <family val="2"/>
      </rPr>
      <t xml:space="preserve"> of the GMP amount in respect of service after that date.</t>
    </r>
  </si>
  <si>
    <t>3. In line with our recent guidance, administrators should select the appropriate GMP factors based on whether the member reaches SPA before or after 6 April 2016</t>
  </si>
  <si>
    <t>Table 302A</t>
  </si>
  <si>
    <t>Table 302B</t>
  </si>
  <si>
    <r>
      <t xml:space="preserve">1. When calculating the deduction for GMP, the factor given should be applied to the sum of the GMP amount in respect of service up to 5 April 1988 and </t>
    </r>
    <r>
      <rPr>
        <b/>
        <sz val="10"/>
        <color indexed="10"/>
        <rFont val="Arial"/>
        <family val="2"/>
      </rPr>
      <t>15%</t>
    </r>
    <r>
      <rPr>
        <b/>
        <sz val="10"/>
        <rFont val="Arial"/>
        <family val="2"/>
      </rPr>
      <t xml:space="preserve"> of the GMP amount in respect of service after that date</t>
    </r>
  </si>
  <si>
    <t>Table 306A</t>
  </si>
  <si>
    <t>Table 306B</t>
  </si>
  <si>
    <t>Note:</t>
  </si>
  <si>
    <r>
      <t>1.</t>
    </r>
    <r>
      <rPr>
        <sz val="10"/>
        <rFont val="Arial"/>
        <family val="2"/>
      </rPr>
      <t xml:space="preserve"> The lump sum factor should only be used if the member has not received her lump sum from the scheme</t>
    </r>
  </si>
  <si>
    <r>
      <t>1.</t>
    </r>
    <r>
      <rPr>
        <sz val="10"/>
        <rFont val="Arial"/>
        <family val="2"/>
      </rPr>
      <t xml:space="preserve"> The lump sum factor should only be used if the member has not received his lump sum from the scheme</t>
    </r>
  </si>
  <si>
    <r>
      <t>2.</t>
    </r>
    <r>
      <rPr>
        <sz val="10"/>
        <rFont val="Arial"/>
        <family val="2"/>
      </rPr>
      <t xml:space="preserve"> Use the age and gender of the ex-spouse, not the member</t>
    </r>
  </si>
  <si>
    <t>Table 307A</t>
  </si>
  <si>
    <t>Table 307B</t>
  </si>
  <si>
    <t>1. The lump sum factor should only be used if the member has not received her lump sum from the scheme</t>
  </si>
  <si>
    <t>1. The lump sum factor should only be used if the member has not received his lump sum from the scheme</t>
  </si>
  <si>
    <t>2. Use the age and gender of the ex-spouse, not the member</t>
  </si>
  <si>
    <t>2. Use the age and gender of the ex-spouse, not the member.</t>
  </si>
  <si>
    <t>Table 308A</t>
  </si>
  <si>
    <t>Table 308B</t>
  </si>
  <si>
    <t>1. Use the age and gender of the ex-spouse, not the member</t>
  </si>
  <si>
    <t>Table 309A</t>
  </si>
  <si>
    <t>Table 309B</t>
  </si>
  <si>
    <t>Table 310A</t>
  </si>
  <si>
    <t>Table 310B</t>
  </si>
  <si>
    <t>Table 311A</t>
  </si>
  <si>
    <t>Table 311B</t>
  </si>
  <si>
    <t xml:space="preserve">Notes: </t>
  </si>
  <si>
    <t>1.     Ages are given in years and complete months. Part months are ignored.</t>
  </si>
  <si>
    <t>2.     To calculate a reduction/increase to pension, divide the factor at early/late retirement age by the factor at the default pension age. This is then multiplied by the unadjusted pension credit or debit to calculate the adjusted pension credit or debit.</t>
  </si>
  <si>
    <t>3.     These factors should not be used for any other purpose (e.g. scheme pays adjustments).</t>
  </si>
  <si>
    <t>Table 312A</t>
  </si>
  <si>
    <t>Table 312B</t>
  </si>
  <si>
    <t>2.     To calculate a reduction/increase to the lump sum, divide the factor at early/late retirement age by the factor at the default pension age. This is then multiplied by the unadjusted lump sum to calculate the adjusted lump sum.</t>
  </si>
  <si>
    <t>Notes</t>
  </si>
  <si>
    <r>
      <t>1</t>
    </r>
    <r>
      <rPr>
        <b/>
        <sz val="9"/>
        <rFont val="Arial"/>
        <family val="2"/>
      </rPr>
      <t xml:space="preserve"> .</t>
    </r>
  </si>
  <si>
    <t>Ages are given in years and complete months. Part months are ignored.</t>
  </si>
  <si>
    <r>
      <t xml:space="preserve">2 </t>
    </r>
    <r>
      <rPr>
        <b/>
        <sz val="9"/>
        <rFont val="Arial"/>
        <family val="2"/>
      </rPr>
      <t>.</t>
    </r>
  </si>
  <si>
    <t>To calculate a reduction/increase to pension, divide the factor at early/late retirement age by the factor at the default pension age. This is then multiplied by the unadjusted pension to calculate the adjusted pension.</t>
  </si>
  <si>
    <t>2 .</t>
  </si>
  <si>
    <t>On early retirement, the members’ lump sum should be multiplied by the relevant factor.</t>
  </si>
  <si>
    <t>3 .</t>
  </si>
  <si>
    <t>The lump sum should be increased from the date of leaving the scheme until the date of early retirement in line with the Pension Increase Act before applying the factor.</t>
  </si>
  <si>
    <r>
      <t>3</t>
    </r>
    <r>
      <rPr>
        <b/>
        <sz val="9"/>
        <rFont val="Arial"/>
        <family val="2"/>
      </rPr>
      <t xml:space="preserve"> .</t>
    </r>
  </si>
  <si>
    <t>These factors are not applicable for the uplift required to pensions that come into late payment when an active member leaves service after NPA 60 (such factors are being provided separately).  They are applicable for the cases:</t>
  </si>
  <si>
    <t>4 .</t>
  </si>
  <si>
    <r>
      <t xml:space="preserve">These factors should </t>
    </r>
    <r>
      <rPr>
        <b/>
        <sz val="9"/>
        <rFont val="Arial"/>
        <family val="2"/>
      </rPr>
      <t>not</t>
    </r>
    <r>
      <rPr>
        <sz val="9"/>
        <rFont val="Arial"/>
        <family val="2"/>
      </rPr>
      <t xml:space="preserve"> be used for adjusting pension debits or credits or for Scheme Pays adjustments.</t>
    </r>
  </si>
  <si>
    <r>
      <t>·</t>
    </r>
    <r>
      <rPr>
        <sz val="7"/>
        <rFont val="Times New Roman"/>
        <family val="1"/>
      </rPr>
      <t xml:space="preserve">         </t>
    </r>
    <r>
      <rPr>
        <sz val="9"/>
        <rFont val="Arial"/>
        <family val="2"/>
      </rPr>
      <t>where a member leaves service at NPA 60 and delays receipt of their pension;</t>
    </r>
  </si>
  <si>
    <r>
      <t>·</t>
    </r>
    <r>
      <rPr>
        <sz val="7"/>
        <rFont val="Times New Roman"/>
        <family val="1"/>
      </rPr>
      <t xml:space="preserve">         </t>
    </r>
    <r>
      <rPr>
        <sz val="9"/>
        <rFont val="Arial"/>
        <family val="2"/>
      </rPr>
      <t>where a deferred member delays receiving their pension beyond their Deferred Pension Age (“DPA”). To calculate the LRF, their default pension age will, for this purpose, be their DPA; and</t>
    </r>
  </si>
  <si>
    <r>
      <t>·</t>
    </r>
    <r>
      <rPr>
        <sz val="7"/>
        <rFont val="Times New Roman"/>
        <family val="1"/>
      </rPr>
      <t xml:space="preserve">         </t>
    </r>
    <r>
      <rPr>
        <sz val="9"/>
        <rFont val="Arial"/>
        <family val="2"/>
      </rPr>
      <t>where an active member, who has served beyond NPA 60, then delays taking their pension immediately on exit.  To calculate the LRF, their default pension age will, for this purpose, be the age at which they left service.</t>
    </r>
  </si>
  <si>
    <r>
      <t>·</t>
    </r>
    <r>
      <rPr>
        <sz val="7"/>
        <rFont val="Times New Roman"/>
        <family val="1"/>
      </rPr>
      <t xml:space="preserve">         </t>
    </r>
    <r>
      <rPr>
        <sz val="9"/>
        <rFont val="Arial"/>
        <family val="2"/>
      </rPr>
      <t>to adjust Added Pension as in point 4 below.</t>
    </r>
  </si>
  <si>
    <r>
      <t>4</t>
    </r>
    <r>
      <rPr>
        <b/>
        <sz val="9"/>
        <rFont val="Arial"/>
        <family val="2"/>
      </rPr>
      <t xml:space="preserve"> .</t>
    </r>
  </si>
  <si>
    <t>To adjust the Added Pension upon a member leaving service with only entitlement to deferred benefits (no EDP entitlement), divide the factor at the member’s DPA by the factor for Age 60 years and 0 months and multiply the result by the Added Pension amount.</t>
  </si>
  <si>
    <r>
      <t xml:space="preserve">5 </t>
    </r>
    <r>
      <rPr>
        <b/>
        <sz val="9"/>
        <rFont val="Arial"/>
        <family val="2"/>
      </rPr>
      <t>.</t>
    </r>
  </si>
  <si>
    <t>Pensions payable to a member’s spouse, civil partner, other adult dependant and/or eligible children should not be reduced/increased.</t>
  </si>
  <si>
    <r>
      <t>6</t>
    </r>
    <r>
      <rPr>
        <b/>
        <sz val="9"/>
        <rFont val="Arial"/>
        <family val="2"/>
      </rPr>
      <t xml:space="preserve"> .</t>
    </r>
  </si>
  <si>
    <t>Before using the factors, the member’s pension should have the relevant increases applied from the date of leaving the scheme until the date of early/late retirement.</t>
  </si>
  <si>
    <r>
      <t xml:space="preserve">7 </t>
    </r>
    <r>
      <rPr>
        <b/>
        <sz val="9"/>
        <rFont val="Arial"/>
        <family val="2"/>
      </rPr>
      <t>.</t>
    </r>
  </si>
  <si>
    <r>
      <t>1.</t>
    </r>
    <r>
      <rPr>
        <sz val="7"/>
        <rFont val="Times New Roman"/>
        <family val="1"/>
      </rPr>
      <t xml:space="preserve">     </t>
    </r>
    <r>
      <rPr>
        <sz val="10"/>
        <rFont val="Arial"/>
        <family val="2"/>
      </rPr>
      <t>On leaving service, the member’s pension that was accrued pre-Normal Pension Age should have the relevant in-service revaluation applied from the date of reaching Normal Pension Age and then be multiplied by the relevant factor.</t>
    </r>
  </si>
  <si>
    <r>
      <t>2.</t>
    </r>
    <r>
      <rPr>
        <sz val="7"/>
        <rFont val="Times New Roman"/>
        <family val="1"/>
      </rPr>
      <t xml:space="preserve">     </t>
    </r>
    <r>
      <rPr>
        <sz val="10"/>
        <rFont val="Arial"/>
        <family val="2"/>
      </rPr>
      <t>The process for adjusting the pension accrued post-Normal Pension Age is more complicated – please see GAD guidance note on late retirement in service.</t>
    </r>
  </si>
  <si>
    <r>
      <t>3.</t>
    </r>
    <r>
      <rPr>
        <sz val="7"/>
        <rFont val="Times New Roman"/>
        <family val="1"/>
      </rPr>
      <t xml:space="preserve">     </t>
    </r>
    <r>
      <rPr>
        <sz val="10"/>
        <rFont val="Arial"/>
        <family val="2"/>
      </rPr>
      <t>Ages are given in years and complete months. Part months are ignored.</t>
    </r>
  </si>
  <si>
    <r>
      <t>4.</t>
    </r>
    <r>
      <rPr>
        <sz val="7"/>
        <rFont val="Times New Roman"/>
        <family val="1"/>
      </rPr>
      <t xml:space="preserve">     </t>
    </r>
    <r>
      <rPr>
        <sz val="10"/>
        <rFont val="Arial"/>
        <family val="2"/>
      </rPr>
      <t>Pensions payable to a member’s spouse, partner or dependant should not be increased.</t>
    </r>
  </si>
  <si>
    <r>
      <t>5.</t>
    </r>
    <r>
      <rPr>
        <sz val="7"/>
        <rFont val="Times New Roman"/>
        <family val="1"/>
      </rPr>
      <t xml:space="preserve">     </t>
    </r>
    <r>
      <rPr>
        <sz val="10"/>
        <rFont val="Arial"/>
        <family val="2"/>
      </rPr>
      <t xml:space="preserve">These factors should </t>
    </r>
    <r>
      <rPr>
        <b/>
        <sz val="10"/>
        <rFont val="Arial"/>
        <family val="2"/>
      </rPr>
      <t>not</t>
    </r>
    <r>
      <rPr>
        <sz val="10"/>
        <rFont val="Arial"/>
        <family val="2"/>
      </rPr>
      <t xml:space="preserve"> be used for any other early/late retirement purposes, adjusting pension debits or credits or for Scheme Pays adjustments.</t>
    </r>
  </si>
  <si>
    <t>1. The above rates are to be deducted from pensionable pay.</t>
  </si>
  <si>
    <r>
      <t>1.</t>
    </r>
    <r>
      <rPr>
        <sz val="10"/>
        <rFont val="Arial"/>
        <family val="2"/>
      </rPr>
      <t xml:space="preserve"> The above rates are to be deducted from military pay (incuding any length of service pay).</t>
    </r>
  </si>
  <si>
    <t>2. The age 52 and 53 rates are above the 15% contribution limit.  They are included in the above table so that the price of a part-year purchase may be determined.</t>
  </si>
  <si>
    <r>
      <t>2.</t>
    </r>
    <r>
      <rPr>
        <sz val="10"/>
        <rFont val="Arial"/>
        <family val="2"/>
      </rPr>
      <t xml:space="preserve"> The age 53 rates are above the 15% contribution limit. They are included in the above table so that the price of a part-year purchase may be determined.</t>
    </r>
  </si>
  <si>
    <t>3. The factor AFPS 75 DPA 65 added years factor should be applied to the number of added years if a member leaves with deferred benefits.  This increase would be applied after the added years have been scaled down to reflect that contributions have not been paid for the full period.  No increase is applied for any contracts where a member receives EDP benefits.</t>
  </si>
  <si>
    <r>
      <t>3.</t>
    </r>
    <r>
      <rPr>
        <sz val="10"/>
        <rFont val="Arial"/>
        <family val="2"/>
      </rPr>
      <t xml:space="preserve"> The above rates can be used for both DPA 60 &amp; DPA 65 contracts, but DPA 65 contracts should have the AFPS 05 added years factor applied to the number of added years if a member leaves with deferred benefits. This increase would be applied after the added years have been scaled down to reflect that contributions have not been paid for the full period. No increase is applied for DPA 60 contracts and for any contracts where a member receives IP benefits.  </t>
    </r>
  </si>
  <si>
    <r>
      <t>1.</t>
    </r>
    <r>
      <rPr>
        <sz val="10"/>
        <rFont val="Arial"/>
        <family val="2"/>
      </rPr>
      <t xml:space="preserve"> These tables only apply to AFPS75 members.</t>
    </r>
  </si>
  <si>
    <r>
      <t>2.</t>
    </r>
    <r>
      <rPr>
        <sz val="10"/>
        <rFont val="Arial"/>
        <family val="2"/>
      </rPr>
      <t xml:space="preserve"> These tables do not apply to death in service and invaliding.</t>
    </r>
  </si>
  <si>
    <r>
      <t>3.</t>
    </r>
    <r>
      <rPr>
        <sz val="10"/>
        <rFont val="Arial"/>
        <family val="2"/>
      </rPr>
      <t xml:space="preserve"> Officers includes medical and dental officers.</t>
    </r>
  </si>
  <si>
    <t xml:space="preserve">1.  The rates of contribution are calculated on the basis of payment to age 55.  </t>
  </si>
  <si>
    <t>2. Table entries shown with *** indicate contribution which would exceed 15% and inscheme AVCs cannot be made</t>
  </si>
  <si>
    <r>
      <t>1.</t>
    </r>
    <r>
      <rPr>
        <sz val="10"/>
        <rFont val="Arial"/>
        <family val="2"/>
      </rPr>
      <t xml:space="preserve">  The rates of contribution are calculated on the basis of payment to age 55.  </t>
    </r>
  </si>
  <si>
    <r>
      <t>2.</t>
    </r>
    <r>
      <rPr>
        <sz val="10"/>
        <rFont val="Arial"/>
        <family val="2"/>
      </rPr>
      <t xml:space="preserve"> Table entries shown with *** indicate contribution which would exceed 15% and inscheme AVCs cannot be made</t>
    </r>
  </si>
  <si>
    <r>
      <t xml:space="preserve">1. </t>
    </r>
    <r>
      <rPr>
        <sz val="10"/>
        <rFont val="Arial"/>
        <family val="2"/>
      </rPr>
      <t xml:space="preserve"> This table is structured for those serving for 22 years (or to age 55 if earlier) only.  Where service extends beyond 22 years a lower continuation rate would need to be calculated by GAD for the remaining service.</t>
    </r>
  </si>
  <si>
    <r>
      <t>2.</t>
    </r>
    <r>
      <rPr>
        <sz val="10"/>
        <rFont val="Arial"/>
        <family val="2"/>
      </rPr>
      <t xml:space="preserve">  Where contributions begin after completion of 22 years pensionable service, different rates will apply and should be obtained from GAD.</t>
    </r>
  </si>
  <si>
    <r>
      <t>3.</t>
    </r>
    <r>
      <rPr>
        <sz val="10"/>
        <rFont val="Arial"/>
        <family val="2"/>
      </rPr>
      <t xml:space="preserve"> Table entries shown with *** indicate contribution which would exceed 15% and inscheme AVCs cannot be made</t>
    </r>
  </si>
  <si>
    <r>
      <t>1.</t>
    </r>
    <r>
      <rPr>
        <sz val="10"/>
        <rFont val="Arial"/>
        <family val="2"/>
      </rPr>
      <t xml:space="preserve">  The rates of contribution are calculated on the basis of payment to age 55.  Where service extends beyond age 55 a continuation rate would need to be</t>
    </r>
  </si>
  <si>
    <t xml:space="preserve">     calculated by GAD for the remaining service.</t>
  </si>
  <si>
    <r>
      <t>2.</t>
    </r>
    <r>
      <rPr>
        <sz val="10"/>
        <rFont val="Arial"/>
        <family val="2"/>
      </rPr>
      <t xml:space="preserve">  Where contributions begin after age 55, different rates will apply and should be obtained from GAD.</t>
    </r>
  </si>
  <si>
    <r>
      <t xml:space="preserve">1. </t>
    </r>
    <r>
      <rPr>
        <sz val="10"/>
        <rFont val="Arial"/>
        <family val="2"/>
      </rPr>
      <t xml:space="preserve"> This table is structured for those serving for 22 years (or to age 55 if earlier) only.  Where service extends beyond 22 years a continuation rate would need to be calculated by GAD for the remaining service.</t>
    </r>
  </si>
  <si>
    <t>1. The reduction in pension applies only to the member’s pension. Dependants’ benefits are not affected.</t>
  </si>
  <si>
    <t>2. The reduction in pension is equal to the tax charge divided by the appropriate factor.  The reduction in lump sum is equal to three times the reduction in pension.</t>
  </si>
  <si>
    <t xml:space="preserve">2. The reduction in pension is equal to the tax charge divided by the appropriate factor.  </t>
  </si>
  <si>
    <t>1. Ages are given in years and complete months. Part months are ignored.</t>
  </si>
  <si>
    <t>2. To calculate the adjustment for an offset due at a particular default age but deducted at age X, divide the factor at age X by the factor at the default offset age. This is then multiplied by the unadjusted offset to calculate the adjusted offset.</t>
  </si>
  <si>
    <t>3. These factors should not be used for any other purpose (e.g. divorce).</t>
  </si>
  <si>
    <t>Single premium to purchase £100 of AP at date of election, £ (assumed to be payable from age 60 - If election occurs beyond age 60, entitlement to the AP will be assumed to have begun at age 60)</t>
  </si>
  <si>
    <r>
      <t>1.</t>
    </r>
    <r>
      <rPr>
        <sz val="10"/>
        <rFont val="Times New Roman"/>
        <family val="1"/>
      </rPr>
      <t xml:space="preserve">    </t>
    </r>
    <r>
      <rPr>
        <sz val="10"/>
        <rFont val="Arial"/>
        <family val="2"/>
      </rPr>
      <t>Ages are expressed as age last birthday.</t>
    </r>
  </si>
  <si>
    <r>
      <t>2.</t>
    </r>
    <r>
      <rPr>
        <sz val="10"/>
        <rFont val="Times New Roman"/>
        <family val="1"/>
      </rPr>
      <t xml:space="preserve">    </t>
    </r>
    <r>
      <rPr>
        <sz val="10"/>
        <rFont val="Arial"/>
        <family val="2"/>
      </rPr>
      <t>To find the premium to purchase £X of Added Pension, divide £X by 100 and multiply by the relevant factor.</t>
    </r>
  </si>
  <si>
    <r>
      <t>3.</t>
    </r>
    <r>
      <rPr>
        <sz val="10"/>
        <rFont val="Times New Roman"/>
        <family val="1"/>
      </rPr>
      <t xml:space="preserve">    </t>
    </r>
    <r>
      <rPr>
        <sz val="10"/>
        <rFont val="Arial"/>
        <family val="2"/>
      </rPr>
      <t>To find the Added Pension purchased by £P of premium, divide £P by the relevant factor and multiply by 100.</t>
    </r>
  </si>
  <si>
    <t>Monthly premium to purchase £100 of AP at date of election, £ (assumed to be payable from age 60 - If election occurs beyond age 60, entitlement to the AP will be assumed to have begun at age 60)</t>
  </si>
  <si>
    <t>4.    Where a member wishes to use monthly payments part-way through a scheme year, they may do so only for the remainder of that scheme year; a new contract would need to be taken out in subsequent scheme years to purchase further Added Pension. In this instance, the required premium to purchase £X of Added Pension can be found by following the steps in point 2 and then multiplying by 12 and dividing by the number of monthly payments available to be made during the remainder of the scheme year (e.g. x 12 ÷ 6 if election is made half-way through the scheme year). Similarly the Added Pension purchased by £P of monthly premiums that begin part-way through a scheme year can be calculated by following the steps in point 3 and then dividing by 12 and multiplying by the number of monthly payments available to be made during the remainder of the scheme year (e.g. ÷ 12 x 6 if election is made half-way through the scheme year).</t>
  </si>
  <si>
    <r>
      <t>4.</t>
    </r>
    <r>
      <rPr>
        <sz val="10"/>
        <rFont val="Times New Roman"/>
        <family val="1"/>
      </rPr>
      <t xml:space="preserve">    </t>
    </r>
    <r>
      <rPr>
        <sz val="10"/>
        <rFont val="Arial"/>
        <family val="2"/>
      </rPr>
      <t>Where a member wishes to use monthly payments part-way through a scheme year, they may do so only for the remainder of that scheme year; a new contract would need to be taken out in subsequent scheme years to purchase further Added Pension. In this instance, the required premium to purchase £X of Added Pension can be found by following the steps in point 2 and then multiplying by 12 and dividing by the number of monthly payments available to be made during the remainder of the scheme year (e.g. x 12 ÷ 6 if election is made half-way through the scheme year). Similarly the Added Pension purchased by £P of monthly premiums that begin part-way through a scheme year can be calculated by following the steps in point 3 and then dividing by 12 and multiplying by the number of monthly payments available to be made during the remainder of the scheme year (e.g. ÷ 12 x 6 if election is made half-way through the scheme year).</t>
    </r>
  </si>
  <si>
    <r>
      <t>1.</t>
    </r>
    <r>
      <rPr>
        <sz val="10"/>
        <rFont val="Times New Roman"/>
        <family val="1"/>
      </rPr>
      <t xml:space="preserve">    </t>
    </r>
    <r>
      <rPr>
        <sz val="10"/>
        <rFont val="Arial"/>
        <family val="2"/>
      </rPr>
      <t>To calculate the amount of additional pension divide the amount of lump sum being given up by 100 and then multiply by the relevant factor.</t>
    </r>
  </si>
  <si>
    <t>1. The EDP lump sum that a member received will be paid back, with interest, immediately upon the member rejoining.</t>
  </si>
  <si>
    <t>2. To find the amount that needs repaying, multiply the original EDP lump sum value by the relevant factor from the table above. Then, multiply by the value of CPI at the time of repayment and divide by the value of CPI at the time the EDP lump sum was originally paid.</t>
  </si>
  <si>
    <t>3. The relevant factor is found by rounding to the nearest number of months.</t>
  </si>
  <si>
    <t>4. These factors should not be used for any other purpose.</t>
  </si>
  <si>
    <t>Formula method:</t>
  </si>
  <si>
    <r>
      <t xml:space="preserve">Rather than use the above table, the factors can be produced manually using the formula </t>
    </r>
    <r>
      <rPr>
        <sz val="10"/>
        <color rgb="FFFF0000"/>
        <rFont val="Arial"/>
        <family val="2"/>
      </rPr>
      <t>1.017</t>
    </r>
    <r>
      <rPr>
        <sz val="10"/>
        <rFont val="Arial"/>
        <family val="2"/>
      </rPr>
      <t>^(Y+M/12+D/365) where Y is the number of complete years, M is the number of complete months and D is the number of complete days between leaving service and rejoining. "^" represents "to the power of". Note that the CPI adjustment in step 2 above would still need to be performed after the original EDP lump sum value has been multiplied by the factor produced using the formula approach.</t>
    </r>
  </si>
  <si>
    <t>Version 2026-01</t>
  </si>
  <si>
    <t>x-201 to x-205, x-301 to x-317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</si>
</sst>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0"/>
    <numFmt numFmtId="165" formatCode=".000"/>
  </numFmts>
  <fonts count="47">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b/>
      <sz val="11"/>
      <name val="Arial"/>
      <family val="2"/>
    </font>
    <font>
      <sz val="8"/>
      <name val="Arial"/>
      <family val="2"/>
    </font>
    <font>
      <b/>
      <sz val="11"/>
      <name val="Calibri"/>
      <family val="2"/>
    </font>
    <font>
      <sz val="7"/>
      <name val="Times New Roman"/>
      <family val="1"/>
    </font>
    <font>
      <b/>
      <sz val="10"/>
      <color indexed="10"/>
      <name val="Arial"/>
      <family val="2"/>
    </font>
    <font>
      <b/>
      <sz val="9"/>
      <name val="Arial"/>
      <family val="2"/>
    </font>
    <font>
      <sz val="11"/>
      <name val="Arial"/>
      <family val="2"/>
    </font>
    <font>
      <sz val="9"/>
      <name val="Arial"/>
      <family val="2"/>
    </font>
    <font>
      <sz val="9"/>
      <name val="Symbol"/>
      <family val="1"/>
      <charset val="2"/>
    </font>
    <font>
      <b/>
      <sz val="10"/>
      <name val="Antique Olive"/>
      <family val="2"/>
    </font>
    <font>
      <b/>
      <sz val="10"/>
      <color indexed="8"/>
      <name val="Arial"/>
      <family val="2"/>
    </font>
    <font>
      <sz val="10"/>
      <name val="Times New Roman"/>
      <family val="1"/>
    </font>
    <font>
      <sz val="10"/>
      <color rgb="FFFF0000"/>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3">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xf numFmtId="0" fontId="7" fillId="0" borderId="0"/>
  </cellStyleXfs>
  <cellXfs count="142">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0" fillId="0" borderId="0" xfId="0" applyNumberForma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4" fontId="0" fillId="0" borderId="0" xfId="0" applyNumberFormat="1" applyFill="1" applyAlignment="1">
      <alignment horizontal="center"/>
    </xf>
    <xf numFmtId="10" fontId="0" fillId="0" borderId="0" xfId="0" applyNumberFormat="1" applyFill="1" applyAlignment="1">
      <alignment horizontal="center"/>
    </xf>
    <xf numFmtId="0" fontId="0" fillId="0" borderId="0" xfId="0" applyFill="1" applyAlignment="1">
      <alignment horizontal="centerContinuous" wrapText="1"/>
    </xf>
    <xf numFmtId="14" fontId="0" fillId="0" borderId="0" xfId="0" applyNumberFormat="1" applyFill="1" applyAlignment="1">
      <alignment horizontal="centerContinuous" wrapText="1"/>
    </xf>
    <xf numFmtId="0" fontId="29" fillId="0" borderId="0" xfId="0" applyFont="1" applyFill="1" applyAlignment="1"/>
    <xf numFmtId="14" fontId="29" fillId="0" borderId="0" xfId="0" applyNumberFormat="1" applyFont="1" applyFill="1" applyAlignment="1"/>
    <xf numFmtId="0" fontId="0" fillId="0" borderId="0" xfId="0" applyFill="1" applyAlignment="1">
      <alignment horizontal="centerContinuous"/>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0" fontId="34" fillId="0" borderId="0" xfId="0" applyFont="1"/>
    <xf numFmtId="0" fontId="32" fillId="0" borderId="0" xfId="31" applyFont="1" applyAlignment="1">
      <alignment horizontal="left" wrapText="1"/>
    </xf>
    <xf numFmtId="0" fontId="32" fillId="0" borderId="0" xfId="31" applyFont="1" applyAlignment="1">
      <alignment horizontal="centerContinuous" wrapText="1"/>
    </xf>
    <xf numFmtId="0" fontId="33" fillId="0" borderId="0" xfId="31" applyFont="1" applyAlignment="1">
      <alignment horizontal="left" wrapText="1"/>
    </xf>
    <xf numFmtId="0" fontId="33" fillId="0" borderId="0" xfId="31" applyFont="1" applyAlignment="1">
      <alignment horizontal="centerContinuous" wrapText="1"/>
    </xf>
    <xf numFmtId="14" fontId="33" fillId="0" borderId="0" xfId="31" applyNumberFormat="1" applyFont="1" applyAlignment="1">
      <alignment horizontal="centerContinuous" wrapText="1"/>
    </xf>
    <xf numFmtId="0" fontId="33" fillId="0" borderId="0" xfId="31" applyFont="1" applyAlignment="1">
      <alignment horizontal="left" vertical="top" wrapText="1"/>
    </xf>
    <xf numFmtId="0" fontId="0" fillId="0" borderId="0" xfId="0" applyAlignment="1"/>
    <xf numFmtId="0" fontId="31" fillId="0" borderId="0" xfId="0" applyFont="1" applyFill="1" applyAlignment="1">
      <alignment wrapText="1"/>
    </xf>
    <xf numFmtId="0" fontId="31" fillId="0" borderId="0" xfId="0" applyFont="1" applyFill="1" applyAlignment="1">
      <alignment horizontal="centerContinuous" wrapText="1"/>
    </xf>
    <xf numFmtId="0" fontId="31" fillId="0" borderId="0" xfId="0" applyFont="1" applyAlignment="1">
      <alignment wrapText="1"/>
    </xf>
    <xf numFmtId="0" fontId="33" fillId="0" borderId="0" xfId="31" applyFont="1" applyAlignment="1">
      <alignment horizontal="left"/>
    </xf>
    <xf numFmtId="0" fontId="33" fillId="0" borderId="0" xfId="31" applyFont="1" applyAlignment="1">
      <alignment horizontal="centerContinuous"/>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0" fontId="33" fillId="0" borderId="0" xfId="0" applyFont="1" applyAlignment="1">
      <alignment horizontal="left" vertical="center" wrapText="1"/>
    </xf>
    <xf numFmtId="0" fontId="7" fillId="0" borderId="0" xfId="31"/>
    <xf numFmtId="0" fontId="31" fillId="0" borderId="0" xfId="0" applyFont="1" applyAlignment="1">
      <alignment horizontal="left"/>
    </xf>
    <xf numFmtId="0" fontId="31" fillId="0" borderId="0" xfId="31" applyFont="1"/>
    <xf numFmtId="0" fontId="36" fillId="0" borderId="0" xfId="0" applyFont="1"/>
    <xf numFmtId="0" fontId="31"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xf numFmtId="0" fontId="31" fillId="0" borderId="0" xfId="0" applyFont="1" applyAlignment="1">
      <alignment horizontal="justify" vertical="center"/>
    </xf>
    <xf numFmtId="0" fontId="7" fillId="0" borderId="0" xfId="0" applyFont="1" applyAlignment="1">
      <alignment horizontal="left" vertical="center" wrapText="1"/>
    </xf>
    <xf numFmtId="0" fontId="31" fillId="0" borderId="0" xfId="31" applyFont="1" applyAlignment="1">
      <alignment horizontal="left" wrapText="1"/>
    </xf>
    <xf numFmtId="0" fontId="31" fillId="0" borderId="0" xfId="32" applyFont="1" applyAlignment="1">
      <alignment horizontal="left"/>
    </xf>
    <xf numFmtId="0" fontId="7" fillId="0" borderId="0" xfId="32"/>
    <xf numFmtId="0" fontId="39" fillId="0" borderId="0" xfId="0" applyFont="1" applyAlignment="1">
      <alignment horizontal="justify" vertical="center"/>
    </xf>
    <xf numFmtId="0" fontId="40" fillId="0" borderId="0" xfId="0" applyFont="1" applyAlignment="1">
      <alignment horizontal="justify" vertical="center"/>
    </xf>
    <xf numFmtId="0" fontId="41" fillId="0" borderId="0" xfId="0" applyFont="1" applyAlignment="1">
      <alignment horizontal="right" vertical="top"/>
    </xf>
    <xf numFmtId="0" fontId="41" fillId="0" borderId="0" xfId="0" applyFont="1" applyAlignment="1">
      <alignment horizontal="left" vertical="center"/>
    </xf>
    <xf numFmtId="0" fontId="41" fillId="0" borderId="0" xfId="0" applyFont="1" applyAlignment="1">
      <alignment horizontal="left" vertical="center" wrapText="1"/>
    </xf>
    <xf numFmtId="0" fontId="31" fillId="0" borderId="0" xfId="0" applyFont="1" applyAlignment="1">
      <alignment horizontal="left" vertical="center"/>
    </xf>
    <xf numFmtId="0" fontId="43" fillId="0" borderId="0" xfId="31" applyFont="1" applyAlignment="1">
      <alignment vertical="top" wrapText="1"/>
    </xf>
    <xf numFmtId="0" fontId="7" fillId="0" borderId="0" xfId="0" applyFont="1" applyAlignment="1">
      <alignment horizontal="left" vertical="center" indent="4"/>
    </xf>
    <xf numFmtId="0" fontId="41" fillId="0" borderId="0" xfId="0" applyFont="1" applyAlignment="1">
      <alignment vertical="center"/>
    </xf>
    <xf numFmtId="0" fontId="41" fillId="0" borderId="0" xfId="0" applyFont="1" applyAlignment="1">
      <alignment vertical="center" wrapText="1"/>
    </xf>
    <xf numFmtId="0" fontId="7" fillId="0" borderId="0" xfId="31" applyAlignment="1">
      <alignment wrapText="1"/>
    </xf>
    <xf numFmtId="0" fontId="44" fillId="0" borderId="0" xfId="0" applyFont="1" applyAlignment="1">
      <alignment horizontal="left"/>
    </xf>
    <xf numFmtId="0" fontId="44" fillId="0" borderId="0" xfId="0" applyFont="1" applyAlignment="1">
      <alignment vertical="top"/>
    </xf>
    <xf numFmtId="0" fontId="31" fillId="0" borderId="0" xfId="0" applyFont="1" applyAlignment="1">
      <alignment vertical="top"/>
    </xf>
    <xf numFmtId="165" fontId="43" fillId="0" borderId="0" xfId="31" applyNumberFormat="1" applyFont="1"/>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left" vertical="top" wrapText="1"/>
    </xf>
    <xf numFmtId="0" fontId="0" fillId="0" borderId="0" xfId="31" applyFont="1"/>
    <xf numFmtId="0" fontId="0" fillId="0" borderId="0" xfId="31" applyFont="1" applyAlignment="1">
      <alignment wrapText="1"/>
    </xf>
    <xf numFmtId="2" fontId="0" fillId="0" borderId="0" xfId="0" applyNumberFormat="1" applyAlignment="1">
      <alignment horizontal="center"/>
    </xf>
    <xf numFmtId="0" fontId="31" fillId="0" borderId="0" xfId="0" applyFont="1" applyAlignment="1">
      <alignment horizontal="left" vertical="top"/>
    </xf>
    <xf numFmtId="0" fontId="0" fillId="0" borderId="0" xfId="0" applyAlignment="1">
      <alignment vertical="top"/>
    </xf>
    <xf numFmtId="14" fontId="33" fillId="0" borderId="0" xfId="0" applyNumberFormat="1" applyFont="1" applyFill="1" applyAlignment="1"/>
    <xf numFmtId="0" fontId="31" fillId="0" borderId="0" xfId="0" applyFont="1" applyAlignment="1">
      <alignment horizontal="left" wrapText="1"/>
    </xf>
    <xf numFmtId="0" fontId="31" fillId="0" borderId="0" xfId="0" applyFont="1" applyAlignment="1">
      <alignment horizontal="left"/>
    </xf>
    <xf numFmtId="0" fontId="0" fillId="0" borderId="0" xfId="0" applyAlignment="1">
      <alignment horizontal="left" wrapText="1"/>
    </xf>
    <xf numFmtId="0" fontId="31" fillId="0" borderId="0" xfId="0" applyFont="1" applyAlignment="1">
      <alignment horizontal="left" vertical="top" wrapText="1"/>
    </xf>
    <xf numFmtId="0" fontId="31" fillId="0" borderId="0" xfId="31" applyFont="1" applyAlignment="1">
      <alignment horizontal="left" vertical="top" wrapText="1"/>
    </xf>
    <xf numFmtId="0" fontId="7" fillId="0" borderId="0" xfId="0" applyFont="1" applyAlignment="1">
      <alignment horizontal="left" wrapText="1"/>
    </xf>
    <xf numFmtId="0" fontId="7" fillId="0" borderId="0" xfId="0" applyFont="1" applyAlignment="1">
      <alignment horizontal="left" vertical="top" wrapText="1"/>
    </xf>
    <xf numFmtId="0" fontId="31" fillId="0" borderId="0" xfId="0" applyFont="1" applyAlignment="1">
      <alignment vertical="top" wrapText="1"/>
    </xf>
    <xf numFmtId="0" fontId="31" fillId="0" borderId="0" xfId="31" applyFont="1" applyAlignment="1">
      <alignment horizontal="left" wrapText="1"/>
    </xf>
    <xf numFmtId="0" fontId="31" fillId="0" borderId="0" xfId="0" applyFont="1" applyAlignment="1">
      <alignment wrapText="1"/>
    </xf>
    <xf numFmtId="0" fontId="0" fillId="0" borderId="0" xfId="0" applyAlignment="1">
      <alignment wrapText="1"/>
    </xf>
    <xf numFmtId="0" fontId="7" fillId="0" borderId="0" xfId="32" applyAlignment="1">
      <alignment horizontal="left" wrapText="1"/>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right" vertical="top"/>
    </xf>
    <xf numFmtId="0" fontId="41" fillId="0" borderId="0" xfId="0" applyFont="1" applyAlignment="1">
      <alignment horizontal="left" vertical="center" wrapText="1"/>
    </xf>
    <xf numFmtId="0" fontId="42" fillId="0" borderId="0" xfId="0" applyFont="1" applyAlignment="1">
      <alignment horizontal="left" vertical="center" wrapText="1"/>
    </xf>
    <xf numFmtId="0" fontId="7" fillId="0" borderId="0" xfId="0" applyFont="1" applyAlignment="1">
      <alignment horizontal="left" vertical="center" wrapText="1" indent="4"/>
    </xf>
    <xf numFmtId="0" fontId="7" fillId="0" borderId="0" xfId="31" applyAlignment="1">
      <alignment horizontal="left" vertical="center" wrapText="1"/>
    </xf>
    <xf numFmtId="0" fontId="31" fillId="0" borderId="0" xfId="0" applyFont="1" applyAlignment="1">
      <alignment horizontal="left" vertical="center" wrapText="1"/>
    </xf>
    <xf numFmtId="0" fontId="7" fillId="0" borderId="0" xfId="31" applyAlignment="1">
      <alignment horizontal="left" vertical="top" wrapText="1"/>
    </xf>
    <xf numFmtId="1" fontId="32" fillId="0" borderId="0" xfId="31" applyNumberFormat="1"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1" fontId="32" fillId="0" borderId="0" xfId="31" applyNumberFormat="1" applyFont="1" applyAlignment="1">
      <alignment horizontal="left" vertical="top" wrapText="1"/>
    </xf>
    <xf numFmtId="0" fontId="0" fillId="0" borderId="0" xfId="31" applyFont="1" applyAlignment="1">
      <alignment horizontal="left" vertical="top" wrapText="1"/>
    </xf>
    <xf numFmtId="0" fontId="0" fillId="0" borderId="0" xfId="0" applyAlignment="1">
      <alignment vertical="top" wrapText="1"/>
    </xf>
  </cellXfs>
  <cellStyles count="33">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2" xfId="31" xr:uid="{C9F17A0B-E773-4A39-8753-D9C18A4E9977}"/>
    <cellStyle name="Normal 4" xfId="32" xr:uid="{953C996E-2448-4C67-82E9-1706019C267A}"/>
    <cellStyle name="Note" xfId="7" builtinId="10" hidden="1" customBuiltin="1"/>
    <cellStyle name="Output" xfId="16" builtinId="21" hidden="1"/>
    <cellStyle name="Percent" xfId="5" builtinId="5" customBuiltin="1"/>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1102">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rgb="FF000000"/>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rgb="FF000000"/>
        <name val="Arial"/>
        <family val="2"/>
        <scheme val="none"/>
      </font>
      <fill>
        <patternFill patternType="none">
          <fgColor indexed="64"/>
          <bgColor indexed="65"/>
        </patternFill>
      </fill>
      <alignment horizontal="left" vertical="bottom" textRotation="0" wrapText="1" indent="0" justifyLastLine="0" shrinkToFit="0" readingOrder="0"/>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6"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1101"/>
      <tableStyleElement type="headerRow" dxfId="1100"/>
      <tableStyleElement type="totalRow" dxfId="1099"/>
      <tableStyleElement type="firstColumn" dxfId="1098"/>
      <tableStyleElement type="lastColumn" dxfId="1097"/>
      <tableStyleElement type="firstRowStripe" dxfId="1096"/>
    </tableStyle>
    <tableStyle name="factors_info_tables 2" pivot="0" count="7" xr9:uid="{F7D2921B-8B71-43E7-A170-687A3780BDD3}">
      <tableStyleElement type="wholeTable" dxfId="1095"/>
      <tableStyleElement type="headerRow" dxfId="1094"/>
      <tableStyleElement type="totalRow" dxfId="1093"/>
      <tableStyleElement type="firstColumn" dxfId="1092"/>
      <tableStyleElement type="lastColumn" dxfId="1091"/>
      <tableStyleElement type="firstRowStripe" dxfId="1090"/>
      <tableStyleElement type="secondRowStripe" dxfId="1089"/>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78"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1044" dataDxfId="1043">
  <autoFilter ref="A6:C36" xr:uid="{5867D1E3-03AB-4746-8B71-91C0E9F37CC6}"/>
  <tableColumns count="3">
    <tableColumn id="1" xr3:uid="{A0123B3F-DD51-4E80-AF96-8EE75733E5DE}" name="Assumptions underlying factors" dataDxfId="1042"/>
    <tableColumn id="2" xr3:uid="{364EC9BF-E51C-4E91-BFDB-864F1F09D986}" name="2026 factor review set" dataDxfId="1041"/>
    <tableColumn id="3" xr3:uid="{5BB598A0-04CA-466B-B3CD-3613DDBE97F5}" name="2023 factor review set" dataDxfId="1040"/>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FE3850-B8CC-48D9-8856-0BA7209027A5}" name="x_203_template_table_1" displayName="x_203_template_table_1" ref="A6:B21" totalsRowShown="0">
  <autoFilter ref="A6:B21" xr:uid="{C725761B-DC0A-4807-ABBB-1B10DF3821F0}">
    <filterColumn colId="0" hiddenButton="1"/>
    <filterColumn colId="1" hiddenButton="1"/>
  </autoFilter>
  <tableColumns count="2">
    <tableColumn id="1" xr3:uid="{6C68B5B1-40B8-41BE-9E40-B7ACEA60C111}" name="Data Item" dataDxfId="891"/>
    <tableColumn id="2" xr3:uid="{7D5BF239-6414-414D-8B52-936809C3A7D6}" name="Factor Table Information" dataDxfId="890"/>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5EF322C-5FD2-4808-9078-A135DACBC2E4}" name="x_203_template_table_2" displayName="x_203_template_table_2" ref="I6:J21" totalsRowShown="0">
  <tableColumns count="2">
    <tableColumn id="1" xr3:uid="{7E2B2E4B-DE11-4B1E-B998-298920932966}" name="Data Item" dataDxfId="889"/>
    <tableColumn id="2" xr3:uid="{ECEFDA10-532D-428D-B35A-8D1EC1DC1756}" name="Factor Table Information" dataDxfId="888"/>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55A6F60-5932-4C13-87A9-F3FA75BCCBB9}" name="x_203_template_table_3" displayName="x_203_template_table_3" ref="Q6:R21" totalsRowShown="0">
  <tableColumns count="2">
    <tableColumn id="1" xr3:uid="{F4871758-8F11-469C-9D8A-90896C7259F7}" name="Data Item" dataDxfId="887"/>
    <tableColumn id="2" xr3:uid="{8D589653-21E6-45B0-8A83-0CF95F62AAE2}" name="Factor Table Information" dataDxfId="886"/>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058003A-AC8E-419A-ADD3-0C97858E0EF2}" name="x_203_template_table_4" displayName="x_203_template_table_4" ref="Y6:Z21" totalsRowShown="0">
  <tableColumns count="2">
    <tableColumn id="1" xr3:uid="{A9E1DE8A-1084-41A7-963D-61530D00CFFB}" name="Data Item" dataDxfId="885"/>
    <tableColumn id="2" xr3:uid="{CE82150D-4130-4324-BA3A-F48F0D090441}" name="Factor Table Information" dataDxfId="884"/>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2B4920C-EF26-4740-96E7-A56C3E4F64F5}" name="x_204_template_table_1" displayName="x_204_template_table_1" ref="A6:B21" totalsRowShown="0">
  <autoFilter ref="A6:B21" xr:uid="{C725761B-DC0A-4807-ABBB-1B10DF3821F0}">
    <filterColumn colId="0" hiddenButton="1"/>
    <filterColumn colId="1" hiddenButton="1"/>
  </autoFilter>
  <tableColumns count="2">
    <tableColumn id="1" xr3:uid="{61710C7A-A210-43A2-AD42-3A9C39947CAC}" name="Data Item" dataDxfId="831"/>
    <tableColumn id="2" xr3:uid="{B06BC22B-05F1-41F3-8BED-BC79D673BC7E}" name="Factor Table Information" dataDxfId="830"/>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5490E7A-D1CA-488A-A3B7-FBC3E23C78A9}" name="x_204_template_table_2" displayName="x_204_template_table_2" ref="I6:J21" totalsRowShown="0">
  <tableColumns count="2">
    <tableColumn id="1" xr3:uid="{6A42E173-F5A7-4B04-A3A7-BA42F43E1BD5}" name="Data Item" dataDxfId="829"/>
    <tableColumn id="2" xr3:uid="{7A52CE79-7991-4D32-9036-EBB85F8D44FB}" name="Factor Table Information" dataDxfId="828"/>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7F411BE-45A3-41FA-9C53-C8397C033F02}" name="x_204_template_table_3" displayName="x_204_template_table_3" ref="Q6:R21" totalsRowShown="0">
  <tableColumns count="2">
    <tableColumn id="1" xr3:uid="{474A4BCA-DEA8-43F2-AA2C-3EC3AED0FD15}" name="Data Item" dataDxfId="827"/>
    <tableColumn id="2" xr3:uid="{CD71C051-DDC9-4D12-AD9E-63968B95B6FB}" name="Factor Table Information" dataDxfId="826"/>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E6A6E9F-06A0-495B-B0FD-67D5EAFB268B}" name="x_204_template_table_4" displayName="x_204_template_table_4" ref="Y6:Z21" totalsRowShown="0">
  <tableColumns count="2">
    <tableColumn id="1" xr3:uid="{72179B1A-86AE-4420-A2BD-7C1F229D83B0}" name="Data Item" dataDxfId="825"/>
    <tableColumn id="2" xr3:uid="{89908B1D-EFB2-4FD5-B5BD-2087BC59ECF1}" name="Factor Table Information" dataDxfId="824"/>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7F9BA76-2260-49B9-8E94-D34C60EC4C91}" name="x_205_template_table_1" displayName="x_205_template_table_1" ref="A6:B21" totalsRowShown="0">
  <autoFilter ref="A6:B21" xr:uid="{C725761B-DC0A-4807-ABBB-1B10DF3821F0}">
    <filterColumn colId="0" hiddenButton="1"/>
    <filterColumn colId="1" hiddenButton="1"/>
  </autoFilter>
  <tableColumns count="2">
    <tableColumn id="1" xr3:uid="{47DF0769-2E93-46AF-AE90-492C2EA76BE4}" name="Data Item" dataDxfId="781"/>
    <tableColumn id="2" xr3:uid="{D31A8043-1C49-4560-8384-E3A41A40F929}" name="Factor Table Information" dataDxfId="780"/>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D3BD08A-A4E7-4AC7-9C28-4B982EB79199}" name="x_205_template_table_2" displayName="x_205_template_table_2" ref="I6:J21" totalsRowShown="0">
  <tableColumns count="2">
    <tableColumn id="1" xr3:uid="{DE646617-6ADB-43C8-98E4-04615DADCF6C}" name="Data Item" dataDxfId="779"/>
    <tableColumn id="2" xr3:uid="{5F30DAF5-E848-4074-95F6-E275888A3D46}" name="Factor Table Information" dataDxfId="778"/>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109" totalsRowShown="0" headerRowDxfId="1039" dataDxfId="1038">
  <autoFilter ref="A7:P109" xr:uid="{3C0DB539-FF7D-4AE8-A136-71294137EDDD}"/>
  <tableColumns count="16">
    <tableColumn id="16" xr3:uid="{AD00A7A2-1E25-4CED-B71E-C04F52532AF9}" name="Link to Tables" dataDxfId="1037" dataCellStyle="Hyperlink">
      <calculatedColumnFormula>HYPERLINK("#'x-" &amp; factor_list_table[[#This Row],[Series Number]] &amp; "'!A1", "x-" &amp; factor_list_table[[#This Row],[Series Number]])</calculatedColumnFormula>
    </tableColumn>
    <tableColumn id="1" xr3:uid="{31EF05DA-0C14-4B08-9BF5-EE7FBBB4706E}" name="Scheme" dataDxfId="1036"/>
    <tableColumn id="2" xr3:uid="{8F58F67B-E05E-4DB6-BF88-E92042A8F804}" name="Section" dataDxfId="1035"/>
    <tableColumn id="3" xr3:uid="{C0CC1951-45CA-47FA-980B-1AD23814E39F}" name="Factor Type" dataDxfId="1034"/>
    <tableColumn id="4" xr3:uid="{9F12BD33-F9DF-49F8-9914-453AC95DF880}" name="Description" dataDxfId="1033"/>
    <tableColumn id="5" xr3:uid="{26876318-934A-41B2-B629-0C93C4B8D47A}" name="Gender" dataDxfId="1032"/>
    <tableColumn id="6" xr3:uid="{D347DB19-8E22-4CF2-926B-735C5B28F5EB}" name="Factor Age/Period Definition" dataDxfId="1031"/>
    <tableColumn id="7" xr3:uid="{751250A1-458B-4196-8A5C-382ED39D5917}" name="Section Number (x)" dataDxfId="1030"/>
    <tableColumn id="8" xr3:uid="{07B464F6-6BE5-4432-B85B-EF35BE710CF8}" name="Series Number" dataDxfId="1029"/>
    <tableColumn id="9" xr3:uid="{E6205105-7908-4AAF-80B1-0CCFB94FF453}" name="Table Reference_x000a_(Section-Series Number)" dataDxfId="1028"/>
    <tableColumn id="10" xr3:uid="{179ECF6B-3231-4E3A-8DC5-94232DF189CF}" name="Table Reference in Guidance" dataDxfId="1027"/>
    <tableColumn id="11" xr3:uid="{5DF71A96-CC23-450E-A89E-249924BE2DF8}" name="Related Factor Guidance" dataDxfId="1026"/>
    <tableColumn id="12" xr3:uid="{4BE7D75B-29B3-4D4D-81BC-2D76080A84A0}" name="Date Factors Issued to Client" dataDxfId="1025"/>
    <tableColumn id="13" xr3:uid="{17725A31-2931-4C1D-A856-4290CBCE5D78}" name="Date Factors Implemented (if known)" dataDxfId="1024"/>
    <tableColumn id="14" xr3:uid="{C0DEF26D-D1B8-482B-B0F3-D897795941C7}" name="Factor Status" dataDxfId="1023"/>
    <tableColumn id="15" xr3:uid="{85E54397-0AFF-41E7-A379-C974577BD7C4}" name="Assumption set" dataDxfId="1022"/>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B445CE7-7F4F-4B1F-9579-F1B87B42D65E}" name="x_205_template_table_3" displayName="x_205_template_table_3" ref="Q6:R21" totalsRowShown="0">
  <tableColumns count="2">
    <tableColumn id="1" xr3:uid="{2319B2B1-B392-45A0-B3E3-926B5924124D}" name="Data Item" dataDxfId="777"/>
    <tableColumn id="2" xr3:uid="{21D7CA2F-0191-4190-968A-D0EB1A881E10}" name="Factor Table Information" dataDxfId="776"/>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4B77F06-F141-42E8-AB91-6D28EEF9F42B}" name="x_205_template_table_4" displayName="x_205_template_table_4" ref="Y6:Z21" totalsRowShown="0">
  <tableColumns count="2">
    <tableColumn id="1" xr3:uid="{AFC25C53-BB62-4DCB-8EF2-72FC652C482C}" name="Data Item" dataDxfId="775"/>
    <tableColumn id="2" xr3:uid="{543ADE9B-D50C-495D-A4A2-275FBA3DF2A5}" name="Factor Table Information" dataDxfId="774"/>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FDB8BA0-544C-477A-87DB-E1A7864DD90C}" name="x_208_template_table_1" displayName="x_208_template_table_1" ref="A6:B21" totalsRowShown="0">
  <autoFilter ref="A6:B21" xr:uid="{C725761B-DC0A-4807-ABBB-1B10DF3821F0}">
    <filterColumn colId="0" hiddenButton="1"/>
    <filterColumn colId="1" hiddenButton="1"/>
  </autoFilter>
  <tableColumns count="2">
    <tableColumn id="1" xr3:uid="{F4E5ADFC-DB16-4B6B-A615-C79AB07A984D}" name="Data Item" dataDxfId="757"/>
    <tableColumn id="2" xr3:uid="{B8281450-470F-4D83-A390-FA64B51C7140}" name="Factor Table Information" dataDxfId="756"/>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725E38D-3DD6-4932-BE75-0A139C2E3BD4}" name="x_208_template_table_2" displayName="x_208_template_table_2" ref="K6:L21" totalsRowShown="0">
  <tableColumns count="2">
    <tableColumn id="1" xr3:uid="{CB992A12-9744-4E1F-8AE9-244A117BA80F}" name="Data Item" dataDxfId="755"/>
    <tableColumn id="2" xr3:uid="{C6A972E9-77E2-4F27-AF5A-D93C1FD86028}" name="Factor Table Information" dataDxfId="754"/>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5E587B1-E301-4327-9AB9-3B55EC7C3408}" name="x_301_template_table_1" displayName="x_301_template_table_1" ref="A6:B21" totalsRowShown="0">
  <autoFilter ref="A6:B21" xr:uid="{C725761B-DC0A-4807-ABBB-1B10DF3821F0}">
    <filterColumn colId="0" hiddenButton="1"/>
    <filterColumn colId="1" hiddenButton="1"/>
  </autoFilter>
  <tableColumns count="2">
    <tableColumn id="1" xr3:uid="{A62FD60F-85C2-4FC0-AECF-E4440BAF548A}" name="Data Item" dataDxfId="733"/>
    <tableColumn id="2" xr3:uid="{75C43268-BBCD-45DB-8EDB-836BE17C5E83}" name="Factor Table Information" dataDxfId="732"/>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62A5677-2F8A-4919-99FF-832587EA4103}" name="x_301_template_table_2" displayName="x_301_template_table_2" ref="J6:K21" totalsRowShown="0">
  <tableColumns count="2">
    <tableColumn id="1" xr3:uid="{02840D9D-B13B-4838-8665-72D82FF741FC}" name="Data Item" dataDxfId="731"/>
    <tableColumn id="2" xr3:uid="{42710A23-ADE6-4B96-96F2-F2B2A9389D4F}" name="Factor Table Information" dataDxfId="730"/>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C8DFD7F-EDE3-4D9D-91AC-14DEDEAA6131}" name="x_302_template_table_1" displayName="x_302_template_table_1" ref="A6:B21" totalsRowShown="0">
  <autoFilter ref="A6:B21" xr:uid="{C725761B-DC0A-4807-ABBB-1B10DF3821F0}">
    <filterColumn colId="0" hiddenButton="1"/>
    <filterColumn colId="1" hiddenButton="1"/>
  </autoFilter>
  <tableColumns count="2">
    <tableColumn id="1" xr3:uid="{2A2B799B-A6DD-44AC-8ABA-2174BA024F97}" name="Data Item" dataDxfId="709"/>
    <tableColumn id="2" xr3:uid="{396A0E01-B763-4B94-8F37-83CCE68D9389}" name="Factor Table Information" dataDxfId="708"/>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F516021-EAE3-4608-BCD2-6AEB361DC862}" name="x_302_template_table_2" displayName="x_302_template_table_2" ref="I6:J21" totalsRowShown="0">
  <tableColumns count="2">
    <tableColumn id="1" xr3:uid="{7339B9FA-1ABE-4572-A7A4-DAC051E42F8A}" name="Data Item" dataDxfId="707"/>
    <tableColumn id="2" xr3:uid="{9D868208-0D71-4AED-9013-9868D86BD023}" name="Factor Table Information" dataDxfId="706"/>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21F87E6-B8E1-4A94-817E-156EB34383D7}" name="x_306_template_table_1" displayName="x_306_template_table_1" ref="A6:B21" totalsRowShown="0">
  <autoFilter ref="A6:B21" xr:uid="{C725761B-DC0A-4807-ABBB-1B10DF3821F0}">
    <filterColumn colId="0" hiddenButton="1"/>
    <filterColumn colId="1" hiddenButton="1"/>
  </autoFilter>
  <tableColumns count="2">
    <tableColumn id="1" xr3:uid="{37898792-431E-4201-BE8C-5BF879A88346}" name="Data Item" dataDxfId="685"/>
    <tableColumn id="2" xr3:uid="{7AFBF4A5-BC0D-49EA-9E16-6F25D3A114BA}" name="Factor Table Information" dataDxfId="684"/>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C2513DF-E514-4E8C-B014-4A57CEB1828B}" name="x_306_template_table_2" displayName="x_306_template_table_2" ref="F6:G21" totalsRowShown="0">
  <tableColumns count="2">
    <tableColumn id="1" xr3:uid="{29538C61-6D2D-4C59-9BB5-98F5AE02FDE1}" name="Data Item" dataDxfId="683"/>
    <tableColumn id="2" xr3:uid="{8DE99F52-AAF9-46A2-9918-77A505234EE8}" name="Factor Table Information" dataDxfId="682"/>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490F3A4-DB79-4D6D-B01E-625AAD0F7D46}" name="x_109i_template_table_1" displayName="x_109i_template_table_1" ref="A6:B21" totalsRowShown="0">
  <autoFilter ref="A6:B21" xr:uid="{C725761B-DC0A-4807-ABBB-1B10DF3821F0}">
    <filterColumn colId="0" hiddenButton="1"/>
    <filterColumn colId="1" hiddenButton="1"/>
  </autoFilter>
  <tableColumns count="2">
    <tableColumn id="1" xr3:uid="{E29CB68F-A8DB-46C6-A6F5-73E94CF73C35}" name="Data Item" dataDxfId="997"/>
    <tableColumn id="2" xr3:uid="{A56BCC94-2D28-4F6A-99EF-A0224EF78C16}" name="Factor Table Information" dataDxfId="996"/>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6A447E8-F66D-4ADB-A397-E546713BCC7D}" name="x_307_template_table_1" displayName="x_307_template_table_1" ref="A6:B21" totalsRowShown="0">
  <autoFilter ref="A6:B21" xr:uid="{C725761B-DC0A-4807-ABBB-1B10DF3821F0}">
    <filterColumn colId="0" hiddenButton="1"/>
    <filterColumn colId="1" hiddenButton="1"/>
  </autoFilter>
  <tableColumns count="2">
    <tableColumn id="1" xr3:uid="{6B06B05A-9C73-4916-9D73-CB60BEEB484A}" name="Data Item" dataDxfId="661"/>
    <tableColumn id="2" xr3:uid="{4FD1C809-9D04-430F-8041-7E9AA55AC40B}" name="Factor Table Information" dataDxfId="660"/>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7204326-99B3-49BD-9FAE-2B90BE68AD9A}" name="x_307_template_table_2" displayName="x_307_template_table_2" ref="F6:G21" totalsRowShown="0">
  <tableColumns count="2">
    <tableColumn id="1" xr3:uid="{6E3246E6-A370-4248-B644-6E6936D7CFD9}" name="Data Item" dataDxfId="659"/>
    <tableColumn id="2" xr3:uid="{7EE06F38-9026-408A-B438-DF5BEEB74CF1}" name="Factor Table Information" dataDxfId="658"/>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49B747DD-BA2D-4B08-852D-9E9C6949BE89}" name="x_308_template_table_1" displayName="x_308_template_table_1" ref="A6:B21" totalsRowShown="0">
  <autoFilter ref="A6:B21" xr:uid="{C725761B-DC0A-4807-ABBB-1B10DF3821F0}">
    <filterColumn colId="0" hiddenButton="1"/>
    <filterColumn colId="1" hiddenButton="1"/>
  </autoFilter>
  <tableColumns count="2">
    <tableColumn id="1" xr3:uid="{F2B69FAB-8ABA-4904-978A-048DB1475CE8}" name="Data Item" dataDxfId="637"/>
    <tableColumn id="2" xr3:uid="{E9AF830A-20F3-4E13-80F9-D088CD0E69ED}" name="Factor Table Information" dataDxfId="636"/>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A170A49-377A-4769-A6B3-BB9604986555}" name="x_308_template_table_2" displayName="x_308_template_table_2" ref="E6:F21" totalsRowShown="0">
  <tableColumns count="2">
    <tableColumn id="1" xr3:uid="{F5B24B2A-B96D-4056-9720-1CEBC0A93728}" name="Data Item" dataDxfId="635"/>
    <tableColumn id="2" xr3:uid="{A647B532-73CC-442B-8314-04882449B26A}" name="Factor Table Information" dataDxfId="634"/>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D0381B3-BF08-4D00-97D1-92BAF67620D0}" name="x_309_template_table_1" displayName="x_309_template_table_1" ref="A6:B21" totalsRowShown="0">
  <autoFilter ref="A6:B21" xr:uid="{C725761B-DC0A-4807-ABBB-1B10DF3821F0}">
    <filterColumn colId="0" hiddenButton="1"/>
    <filterColumn colId="1" hiddenButton="1"/>
  </autoFilter>
  <tableColumns count="2">
    <tableColumn id="1" xr3:uid="{03FDDD11-FEE3-4202-90E2-C51CC15C667B}" name="Data Item" dataDxfId="613"/>
    <tableColumn id="2" xr3:uid="{F703D256-6AEA-4EF3-A0CB-C89B7C552FED}" name="Factor Table Information" dataDxfId="612"/>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D509F03D-C739-450B-8F9A-B4BCFC5A1076}" name="x_309_template_table_2" displayName="x_309_template_table_2" ref="E6:F21" totalsRowShown="0">
  <tableColumns count="2">
    <tableColumn id="1" xr3:uid="{0E5BC969-C0B3-45D1-82F3-92CC546ED55C}" name="Data Item" dataDxfId="611"/>
    <tableColumn id="2" xr3:uid="{EB516E57-D90D-4696-B35D-7EE144A0D9B9}" name="Factor Table Information" dataDxfId="610"/>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824F0139-EDF1-4957-B51F-E8EA36A942C2}" name="x_310_template_table_1" displayName="x_310_template_table_1" ref="A6:B21" totalsRowShown="0">
  <autoFilter ref="A6:B21" xr:uid="{C725761B-DC0A-4807-ABBB-1B10DF3821F0}">
    <filterColumn colId="0" hiddenButton="1"/>
    <filterColumn colId="1" hiddenButton="1"/>
  </autoFilter>
  <tableColumns count="2">
    <tableColumn id="1" xr3:uid="{A0927FB5-660B-4953-B5B9-FA4CBA8DCE71}" name="Data Item" dataDxfId="589"/>
    <tableColumn id="2" xr3:uid="{FB51F943-EAE1-4C79-AAFD-EC9CF7403FDC}" name="Factor Table Information" dataDxfId="588"/>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D956101-B72A-4419-83CE-40630AE2E564}" name="x_310_template_table_2" displayName="x_310_template_table_2" ref="E6:F21" totalsRowShown="0">
  <tableColumns count="2">
    <tableColumn id="1" xr3:uid="{8778440A-C070-45E3-8376-46D0B8562787}" name="Data Item" dataDxfId="587"/>
    <tableColumn id="2" xr3:uid="{F821F65C-1CB3-4360-9FB7-C08D11A3001D}" name="Factor Table Information" dataDxfId="586"/>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BD7AB31-A07F-4647-BE3C-B8C79CE780D9}" name="x_311_template_table_1" displayName="x_311_template_table_1" ref="A6:B21" totalsRowShown="0">
  <autoFilter ref="A6:B21" xr:uid="{C725761B-DC0A-4807-ABBB-1B10DF3821F0}">
    <filterColumn colId="0" hiddenButton="1"/>
    <filterColumn colId="1" hiddenButton="1"/>
  </autoFilter>
  <tableColumns count="2">
    <tableColumn id="1" xr3:uid="{9953968F-0664-4805-945B-E481F1C46291}" name="Data Item" dataDxfId="565"/>
    <tableColumn id="2" xr3:uid="{90842A65-ECCF-4B82-96DE-904A8E078050}" name="Factor Table Information" dataDxfId="564"/>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C1D8B50-839E-4F1F-BA8F-D0F4F579E95C}" name="x_311_template_table_2" displayName="x_311_template_table_2" ref="AV6:AW21" totalsRowShown="0">
  <tableColumns count="2">
    <tableColumn id="1" xr3:uid="{4F2039B5-E454-4CE5-94A5-D9B1B3945559}" name="Data Item" dataDxfId="563"/>
    <tableColumn id="2" xr3:uid="{390CE803-6B63-473E-B04E-01D55BC25058}" name="Factor Table Information" dataDxfId="562"/>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2C73E5-352F-405D-9BED-8B9276024FA5}" name="x_109i_template_table_2" displayName="x_109i_template_table_2" ref="J6:K21" totalsRowShown="0">
  <tableColumns count="2">
    <tableColumn id="1" xr3:uid="{7C7794E5-1372-4307-9C20-B7770E6F0789}" name="Data Item" dataDxfId="995"/>
    <tableColumn id="2" xr3:uid="{43EE2DD4-3546-4AE1-91EF-6CCF1E203EF1}" name="Factor Table Information" dataDxfId="994"/>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0A47FBC-464B-45FD-8A82-2442DAA28F92}" name="x_312_template_table_1" displayName="x_312_template_table_1" ref="A6:B21" totalsRowShown="0">
  <autoFilter ref="A6:B21" xr:uid="{C725761B-DC0A-4807-ABBB-1B10DF3821F0}">
    <filterColumn colId="0" hiddenButton="1"/>
    <filterColumn colId="1" hiddenButton="1"/>
  </autoFilter>
  <tableColumns count="2">
    <tableColumn id="1" xr3:uid="{D3465C4E-F76B-44C8-B0DB-41005B6CE85A}" name="Data Item" dataDxfId="541"/>
    <tableColumn id="2" xr3:uid="{59D78FB4-56A3-435C-BF64-B1F67E0CFB8A}" name="Factor Table Information" dataDxfId="540"/>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A9E4320D-6C8D-4477-B866-1AC1AD00E9FB}" name="x_312_template_table_2" displayName="x_312_template_table_2" ref="BF6:BG21" totalsRowShown="0">
  <tableColumns count="2">
    <tableColumn id="1" xr3:uid="{984A5D18-4FB7-45B9-A798-2DA2B56B00B7}" name="Data Item" dataDxfId="539"/>
    <tableColumn id="2" xr3:uid="{C440CB6D-0262-4F9E-9A97-D3C49A500E42}" name="Factor Table Information" dataDxfId="538"/>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F5B78FA2-EAB5-47CE-8349-738115B36E1B}" name="x_401_template_table_1" displayName="x_401_template_table_1" ref="A6:B21" totalsRowShown="0">
  <autoFilter ref="A6:B21" xr:uid="{C725761B-DC0A-4807-ABBB-1B10DF3821F0}">
    <filterColumn colId="0" hiddenButton="1"/>
    <filterColumn colId="1" hiddenButton="1"/>
  </autoFilter>
  <tableColumns count="2">
    <tableColumn id="1" xr3:uid="{F630156F-291B-417A-8DCA-09E31FD49879}" name="Data Item" dataDxfId="521"/>
    <tableColumn id="2" xr3:uid="{D488972A-086A-4B8B-8B16-1CAF4BF753D0}" name="Factor Table Information" dataDxfId="520"/>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D243882-DFC0-4E0A-903F-DC70E30C7D52}" name="x_401_template_table_2" displayName="x_401_template_table_2" ref="Y6:Z21" totalsRowShown="0">
  <tableColumns count="2">
    <tableColumn id="1" xr3:uid="{66D30C8F-0685-48CA-A2D6-18125AC33858}" name="Data Item" dataDxfId="519"/>
    <tableColumn id="2" xr3:uid="{7B37BCF2-DD22-4341-A867-728A9756DD83}" name="Factor Table Information" dataDxfId="518"/>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2091874B-E343-491C-9B1E-6161E8A0C350}" name="x_402_template_table_1" displayName="x_402_template_table_1" ref="A6:B21" totalsRowShown="0">
  <autoFilter ref="A6:B21" xr:uid="{C725761B-DC0A-4807-ABBB-1B10DF3821F0}">
    <filterColumn colId="0" hiddenButton="1"/>
    <filterColumn colId="1" hiddenButton="1"/>
  </autoFilter>
  <tableColumns count="2">
    <tableColumn id="1" xr3:uid="{5AD296DA-FA85-4D16-9DAB-D83CACDE779F}" name="Data Item" dataDxfId="509"/>
    <tableColumn id="2" xr3:uid="{401E4AB6-3C59-40EC-ACFC-2332CE818CF0}" name="Factor Table Information" dataDxfId="508"/>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8534D629-5020-4DA6-9A4B-D95E6EEB5AA7}" name="x_601_template_table_1" displayName="x_601_template_table_1" ref="A6:B21" totalsRowShown="0">
  <autoFilter ref="A6:B21" xr:uid="{C725761B-DC0A-4807-ABBB-1B10DF3821F0}">
    <filterColumn colId="0" hiddenButton="1"/>
    <filterColumn colId="1" hiddenButton="1"/>
  </autoFilter>
  <tableColumns count="2">
    <tableColumn id="1" xr3:uid="{5A131732-BB1D-44D1-B28F-3E55DC08E7D1}" name="Data Item" dataDxfId="491"/>
    <tableColumn id="2" xr3:uid="{3F6B3C22-A706-44A2-9097-1CE723421557}" name="Factor Table Information" dataDxfId="490"/>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23075287-21B2-4E6E-BA22-7D98D87B8351}" name="x_601_template_table_2" displayName="x_601_template_table_2" ref="H6:I21" totalsRowShown="0">
  <tableColumns count="2">
    <tableColumn id="1" xr3:uid="{D805DDE6-FC9D-47F5-9AA0-6C48213E898B}" name="Data Item" dataDxfId="489"/>
    <tableColumn id="2" xr3:uid="{5913E9A4-5EA3-4F14-B6EC-D1735ADBF0E3}" name="Factor Table Information" dataDxfId="488"/>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FF4C8ED-D33C-44C1-8F53-59C03209E1D4}" name="x_602_template_table_1" displayName="x_602_template_table_1" ref="A6:B21" totalsRowShown="0">
  <autoFilter ref="A6:B21" xr:uid="{C725761B-DC0A-4807-ABBB-1B10DF3821F0}">
    <filterColumn colId="0" hiddenButton="1"/>
    <filterColumn colId="1" hiddenButton="1"/>
  </autoFilter>
  <tableColumns count="2">
    <tableColumn id="1" xr3:uid="{9C734A8C-ACCA-40C2-A8C8-305D49C413E0}" name="Data Item" dataDxfId="471"/>
    <tableColumn id="2" xr3:uid="{A9A22057-6AA8-4AEB-887D-E4D3167B9F25}" name="Factor Table Information" dataDxfId="470"/>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7B651062-A3A4-4BDE-8EF0-1CA4F5B69D7C}" name="x_602_template_table_2" displayName="x_602_template_table_2" ref="G6:H21" totalsRowShown="0">
  <tableColumns count="2">
    <tableColumn id="1" xr3:uid="{04126AA6-7C63-4609-A241-665529C9F84C}" name="Data Item" dataDxfId="469"/>
    <tableColumn id="2" xr3:uid="{A71152A2-0CDD-47F4-8C9F-2E69DABD8B44}" name="Factor Table Information" dataDxfId="468"/>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E44131D-4112-4149-B5E6-59D679E62A92}" name="x_701_template_table_1" displayName="x_701_template_table_1" ref="A6:B21" totalsRowShown="0">
  <autoFilter ref="A6:B21" xr:uid="{C725761B-DC0A-4807-ABBB-1B10DF3821F0}">
    <filterColumn colId="0" hiddenButton="1"/>
    <filterColumn colId="1" hiddenButton="1"/>
  </autoFilter>
  <tableColumns count="2">
    <tableColumn id="1" xr3:uid="{AD4C318B-CC3F-4775-AE3D-2FBBF841D097}" name="Data Item" dataDxfId="459"/>
    <tableColumn id="2" xr3:uid="{69C426DA-F201-4FDA-BF3D-4BAF82F4FF74}" name="Factor Table Information" dataDxfId="458"/>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DC07086-86B7-4746-BDDE-93716CFDBE8A}" name="x_201_template_table_1" displayName="x_201_template_table_1" ref="A6:B21" totalsRowShown="0">
  <autoFilter ref="A6:B21" xr:uid="{C725761B-DC0A-4807-ABBB-1B10DF3821F0}">
    <filterColumn colId="0" hiddenButton="1"/>
    <filterColumn colId="1" hiddenButton="1"/>
  </autoFilter>
  <tableColumns count="2">
    <tableColumn id="1" xr3:uid="{58C9AF60-22AC-40D7-BFBA-0C7F39457F26}" name="Data Item" dataDxfId="975"/>
    <tableColumn id="2" xr3:uid="{8AC8826C-3867-407F-B9F1-983BA9E0BA1D}" name="Factor Table Information" dataDxfId="974"/>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0991A12-731F-4B82-A460-CD58643E9986}" name="x_801_template_table_1" displayName="x_801_template_table_1" ref="A6:B21" totalsRowShown="0">
  <autoFilter ref="A6:B21" xr:uid="{C725761B-DC0A-4807-ABBB-1B10DF3821F0}">
    <filterColumn colId="0" hiddenButton="1"/>
    <filterColumn colId="1" hiddenButton="1"/>
  </autoFilter>
  <tableColumns count="2">
    <tableColumn id="1" xr3:uid="{7D8EF330-E0C5-4A03-9253-FE1D178B1FB6}" name="Data Item" dataDxfId="449"/>
    <tableColumn id="2" xr3:uid="{8DEC0714-18B8-43FD-B104-CDABC8C419A4}" name="Factor Table Information" dataDxfId="448"/>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A34BE42E-43B4-4739-8E73-6D922B1E77FD}" name="x_1101_template_table_1" displayName="x_1101_template_table_1" ref="A6:B21" totalsRowShown="0">
  <autoFilter ref="A6:B21" xr:uid="{C725761B-DC0A-4807-ABBB-1B10DF3821F0}">
    <filterColumn colId="0" hiddenButton="1"/>
    <filterColumn colId="1" hiddenButton="1"/>
  </autoFilter>
  <tableColumns count="2">
    <tableColumn id="1" xr3:uid="{840ECE5E-85D1-4D73-8ABE-12F274122FF7}" name="Data Item" dataDxfId="439"/>
    <tableColumn id="2" xr3:uid="{947372B5-3AEF-479E-847D-B8D02DA6B466}" name="Factor Table Information" dataDxfId="438"/>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F62048D-84B7-41C0-934C-EDE88C49E0F6}" name="x_1102_template_table_1" displayName="x_1102_template_table_1" ref="A6:B21" totalsRowShown="0">
  <autoFilter ref="A6:B21" xr:uid="{C725761B-DC0A-4807-ABBB-1B10DF3821F0}">
    <filterColumn colId="0" hiddenButton="1"/>
    <filterColumn colId="1" hiddenButton="1"/>
  </autoFilter>
  <tableColumns count="2">
    <tableColumn id="1" xr3:uid="{6CB45815-92CD-4BBA-9D81-CA3A97477E7C}" name="Data Item" dataDxfId="425"/>
    <tableColumn id="2" xr3:uid="{68EB7764-626D-4E39-BD13-C53E7B4C290A}" name="Factor Table Information" dataDxfId="424"/>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9E2D370-075F-4A01-8539-C2344C0FE3BD}" name="x_1103_template_table_1" displayName="x_1103_template_table_1" ref="A6:B21" totalsRowShown="0">
  <autoFilter ref="A6:B21" xr:uid="{C725761B-DC0A-4807-ABBB-1B10DF3821F0}">
    <filterColumn colId="0" hiddenButton="1"/>
    <filterColumn colId="1" hiddenButton="1"/>
  </autoFilter>
  <tableColumns count="2">
    <tableColumn id="1" xr3:uid="{E3CB5EB7-98A4-4741-BB3D-EAC6592F4959}" name="Data Item" dataDxfId="419"/>
    <tableColumn id="2" xr3:uid="{3DEE7FD5-68B4-42EC-B340-F390106A567B}" name="Factor Table Information" dataDxfId="418"/>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E30D37D8-E6F7-44B7-BB89-131C3E40BC15}" name="x_1104_template_table_1" displayName="x_1104_template_table_1" ref="A6:B21" totalsRowShown="0">
  <autoFilter ref="A6:B21" xr:uid="{C725761B-DC0A-4807-ABBB-1B10DF3821F0}">
    <filterColumn colId="0" hiddenButton="1"/>
    <filterColumn colId="1" hiddenButton="1"/>
  </autoFilter>
  <tableColumns count="2">
    <tableColumn id="1" xr3:uid="{FCDE13CC-E20A-448A-8ED2-66A8C9E8C541}" name="Data Item" dataDxfId="413"/>
    <tableColumn id="2" xr3:uid="{F0F7F622-032E-45BE-BD0C-57F47BD8DE90}" name="Factor Table Information" dataDxfId="412"/>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8EEDBAB6-CAE6-46C8-8065-2B616D4FB828}" name="x_1105_template_table_1" displayName="x_1105_template_table_1" ref="A6:B21" totalsRowShown="0">
  <autoFilter ref="A6:B21" xr:uid="{C725761B-DC0A-4807-ABBB-1B10DF3821F0}">
    <filterColumn colId="0" hiddenButton="1"/>
    <filterColumn colId="1" hiddenButton="1"/>
  </autoFilter>
  <tableColumns count="2">
    <tableColumn id="1" xr3:uid="{5CD18205-2EAD-4C8B-9943-EA6A7EF68226}" name="Data Item" dataDxfId="407"/>
    <tableColumn id="2" xr3:uid="{BC60C34E-CF8C-4C71-8F09-14FFC6299E4D}" name="Factor Table Information" dataDxfId="406"/>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86080139-0D32-4B58-A815-715C8AB5DA06}" name="x_1106_template_table_1" displayName="x_1106_template_table_1" ref="A6:B21" totalsRowShown="0">
  <autoFilter ref="A6:B21" xr:uid="{C725761B-DC0A-4807-ABBB-1B10DF3821F0}">
    <filterColumn colId="0" hiddenButton="1"/>
    <filterColumn colId="1" hiddenButton="1"/>
  </autoFilter>
  <tableColumns count="2">
    <tableColumn id="1" xr3:uid="{C4DEF7C3-A424-4DD6-B46E-F0B84C297F0B}" name="Data Item" dataDxfId="401"/>
    <tableColumn id="2" xr3:uid="{87B76F31-901E-4895-B39E-992BE957DDDC}" name="Factor Table Information" dataDxfId="400"/>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B5CEB41-8DED-4A95-A674-E5D4DD7E19A0}" name="x_1107_template_table_1" displayName="x_1107_template_table_1" ref="A6:B21" totalsRowShown="0">
  <autoFilter ref="A6:B21" xr:uid="{C725761B-DC0A-4807-ABBB-1B10DF3821F0}">
    <filterColumn colId="0" hiddenButton="1"/>
    <filterColumn colId="1" hiddenButton="1"/>
  </autoFilter>
  <tableColumns count="2">
    <tableColumn id="1" xr3:uid="{12F02320-3591-4200-AE47-C202457A8071}" name="Data Item" dataDxfId="395"/>
    <tableColumn id="2" xr3:uid="{DFE11F2B-C91F-41A6-8ECA-7A5A6774E615}" name="Factor Table Information" dataDxfId="394"/>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B4FA24C3-A34C-4CBD-B2B6-24C42FC4CA54}" name="x_1108_template_table_1" displayName="x_1108_template_table_1" ref="A6:B21" totalsRowShown="0">
  <autoFilter ref="A6:B21" xr:uid="{C725761B-DC0A-4807-ABBB-1B10DF3821F0}">
    <filterColumn colId="0" hiddenButton="1"/>
    <filterColumn colId="1" hiddenButton="1"/>
  </autoFilter>
  <tableColumns count="2">
    <tableColumn id="1" xr3:uid="{3416EADD-2654-4D30-9341-2FEEA71C8BF9}" name="Data Item" dataDxfId="389"/>
    <tableColumn id="2" xr3:uid="{1D99AA7D-64B1-4B66-A061-1A1E9A840D1E}" name="Factor Table Information" dataDxfId="388"/>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62EC255-EE6A-42D6-9DBF-887E985AC3F1}" name="x_1108_template_table_126" displayName="x_1108_template_table_126" ref="A6:B21" totalsRowShown="0">
  <tableColumns count="2">
    <tableColumn id="1" xr3:uid="{7F62CA80-BA66-43E1-858F-2BEB5234FA1A}" name="Data Item" dataDxfId="383"/>
    <tableColumn id="2" xr3:uid="{9314121E-0C6F-4156-B071-572B6747C9A8}" name="Factor Table Information" dataDxfId="382"/>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39A2ABF-61A2-409A-84B7-4F270FAFEACF}" name="x_201_template_table_2" displayName="x_201_template_table_2" ref="I6:J21" totalsRowShown="0">
  <tableColumns count="2">
    <tableColumn id="1" xr3:uid="{0AF27467-7968-40AB-A8B9-81283B385EC3}" name="Data Item" dataDxfId="973"/>
    <tableColumn id="2" xr3:uid="{5870E496-4FCA-473E-AF32-A429F4419C16}" name="Factor Table Information" dataDxfId="972"/>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A528E8B7-977F-42BE-84C6-3851030C8A01}" name="x_1110_template_table_1" displayName="x_1110_template_table_1" ref="A6:B21" totalsRowShown="0">
  <autoFilter ref="A6:B21" xr:uid="{C725761B-DC0A-4807-ABBB-1B10DF3821F0}">
    <filterColumn colId="0" hiddenButton="1"/>
    <filterColumn colId="1" hiddenButton="1"/>
  </autoFilter>
  <tableColumns count="2">
    <tableColumn id="1" xr3:uid="{34B6E410-F080-407C-BDDB-FE153EEC8AA6}" name="Data Item" dataDxfId="377"/>
    <tableColumn id="2" xr3:uid="{4B1C7714-FFB4-4DBC-B41C-8C137A8B9B64}" name="Factor Table Information" dataDxfId="376"/>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D36A022-02E9-4556-A739-79E7A49C88E8}" name="x_1111_template_table_1" displayName="x_1111_template_table_1" ref="A6:B21" totalsRowShown="0">
  <autoFilter ref="A6:B21" xr:uid="{C725761B-DC0A-4807-ABBB-1B10DF3821F0}">
    <filterColumn colId="0" hiddenButton="1"/>
    <filterColumn colId="1" hiddenButton="1"/>
  </autoFilter>
  <tableColumns count="2">
    <tableColumn id="1" xr3:uid="{347F9C0A-98B6-4F11-ADD1-ED42FA1530C8}" name="Data Item" dataDxfId="359"/>
    <tableColumn id="2" xr3:uid="{220DE489-B4A2-42FD-B6B1-86385C8C8218}" name="Factor Table Information" dataDxfId="358"/>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9BBA1CBC-225B-4DC1-BF7A-FE2F2EE161A9}" name="x_1111_template_table_2" displayName="x_1111_template_table_2" ref="E6:F21" totalsRowShown="0">
  <tableColumns count="2">
    <tableColumn id="1" xr3:uid="{56EA9858-71E0-485A-81AA-0F03BD0B4F38}" name="Data Item" dataDxfId="357"/>
    <tableColumn id="2" xr3:uid="{FB7BCFAB-A774-4188-840A-DAC8883CFB7B}" name="Factor Table Information" dataDxfId="356"/>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61B0FFF2-75DD-4454-A803-95B85687ADFE}" name="x_1201_template_table_1" displayName="x_1201_template_table_1" ref="A6:B21" totalsRowShown="0">
  <autoFilter ref="A6:B21" xr:uid="{C725761B-DC0A-4807-ABBB-1B10DF3821F0}">
    <filterColumn colId="0" hiddenButton="1"/>
    <filterColumn colId="1" hiddenButton="1"/>
  </autoFilter>
  <tableColumns count="2">
    <tableColumn id="1" xr3:uid="{E1C02E1B-CD31-496D-8C37-9E34F2A4E79C}" name="Data Item" dataDxfId="339"/>
    <tableColumn id="2" xr3:uid="{4AB66876-FF11-4E89-AABA-3BEBF3588861}" name="Factor Table Information" dataDxfId="338"/>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829793F-6814-40AF-9DCF-46118EFAB425}" name="x_1201_template_table_2" displayName="x_1201_template_table_2" ref="E6:F21" totalsRowShown="0">
  <tableColumns count="2">
    <tableColumn id="1" xr3:uid="{10989045-DF26-4827-8C59-CA1755CC0748}" name="Data Item" dataDxfId="337"/>
    <tableColumn id="2" xr3:uid="{D7B4D467-F005-433E-B581-0896B73B7D07}" name="Factor Table Information" dataDxfId="33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13D639BE-8B88-41CB-90FA-D323923C9A9A}" name="x_1202_template_table_1" displayName="x_1202_template_table_1" ref="A6:B21" totalsRowShown="0">
  <autoFilter ref="A6:B21" xr:uid="{C725761B-DC0A-4807-ABBB-1B10DF3821F0}">
    <filterColumn colId="0" hiddenButton="1"/>
    <filterColumn colId="1" hiddenButton="1"/>
  </autoFilter>
  <tableColumns count="2">
    <tableColumn id="1" xr3:uid="{78DE32F6-407D-4813-8668-9504C24C958F}" name="Data Item" dataDxfId="319"/>
    <tableColumn id="2" xr3:uid="{F95872CE-620A-4374-B3FF-4AAD8FE0A69C}" name="Factor Table Information" dataDxfId="318"/>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27CD51A-5DB8-4F74-826F-890D1A05AAFA}" name="x_1202_template_table_2" displayName="x_1202_template_table_2" ref="E6:F21" totalsRowShown="0">
  <tableColumns count="2">
    <tableColumn id="1" xr3:uid="{46D47C52-3712-4C41-9F1F-976169F980E9}" name="Data Item" dataDxfId="317"/>
    <tableColumn id="2" xr3:uid="{2F9996E7-94C7-4B0F-934F-572BCD356CBE}" name="Factor Table Information" dataDxfId="316"/>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7246158E-D948-46B3-A5AC-30165ECE910C}" name="x_1203_template_table_1" displayName="x_1203_template_table_1" ref="A6:B21" totalsRowShown="0">
  <autoFilter ref="A6:B21" xr:uid="{C725761B-DC0A-4807-ABBB-1B10DF3821F0}">
    <filterColumn colId="0" hiddenButton="1"/>
    <filterColumn colId="1" hiddenButton="1"/>
  </autoFilter>
  <tableColumns count="2">
    <tableColumn id="1" xr3:uid="{484444C1-7626-4913-9B78-C492E53E553A}" name="Data Item" dataDxfId="283"/>
    <tableColumn id="2" xr3:uid="{02035D07-303E-472C-8C45-50274603BF5D}" name="Factor Table Information" dataDxfId="282"/>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B5529DC-9693-4863-ABFF-94F607ACF964}" name="x_1203_template_table_2" displayName="x_1203_template_table_2" ref="AX6:AY21" totalsRowShown="0">
  <tableColumns count="2">
    <tableColumn id="1" xr3:uid="{5ECDD7FD-D908-4A0B-AAE1-1B15145191E7}" name="Data Item" dataDxfId="281"/>
    <tableColumn id="2" xr3:uid="{BBE79245-6E77-4407-8583-38EEE5221C57}" name="Factor Table Information" dataDxfId="280"/>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DBC3C8E7-4328-4BC1-9993-937256D559D9}" name="x_1203_template_table_3" displayName="x_1203_template_table_3" ref="CL6:CM21" totalsRowShown="0">
  <tableColumns count="2">
    <tableColumn id="1" xr3:uid="{57DC01BD-E996-4F2C-BBE9-2C5E86BCABAF}" name="Data Item" dataDxfId="279"/>
    <tableColumn id="2" xr3:uid="{18DF758E-7528-4B98-9A0D-DD9F209E3275}" name="Factor Table Information" dataDxfId="278"/>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BE58DE7-51D6-465F-B422-A4A8CB801158}" name="x_202_template_table_1" displayName="x_202_template_table_1" ref="A6:B21" totalsRowShown="0">
  <autoFilter ref="A6:B21" xr:uid="{C725761B-DC0A-4807-ABBB-1B10DF3821F0}">
    <filterColumn colId="0" hiddenButton="1"/>
    <filterColumn colId="1" hiddenButton="1"/>
  </autoFilter>
  <tableColumns count="2">
    <tableColumn id="1" xr3:uid="{61282853-B9EA-4165-B8E6-3576EA5EFDB7}" name="Data Item" dataDxfId="939"/>
    <tableColumn id="2" xr3:uid="{CEC21053-141B-435B-94F9-95F7A585726B}" name="Factor Table Information" dataDxfId="938"/>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AD05847F-FD11-4041-8D5A-A9AD7BD806EC}" name="x_1203_template_table_4" displayName="x_1203_template_table_4" ref="EI6:EJ21" totalsRowShown="0">
  <tableColumns count="2">
    <tableColumn id="1" xr3:uid="{5EAF33A5-A2AE-408D-BC84-7991FB3F0680}" name="Data Item" dataDxfId="277"/>
    <tableColumn id="2" xr3:uid="{55E87514-61C5-4F0D-BA4A-A2C79CACFB33}" name="Factor Table Information" dataDxfId="276"/>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4724B5DD-758E-40CF-9830-023331761DDE}" name="x_1204_template_table_1" displayName="x_1204_template_table_1" ref="A6:B21" totalsRowShown="0">
  <autoFilter ref="A6:B21" xr:uid="{C725761B-DC0A-4807-ABBB-1B10DF3821F0}">
    <filterColumn colId="0" hiddenButton="1"/>
    <filterColumn colId="1" hiddenButton="1"/>
  </autoFilter>
  <tableColumns count="2">
    <tableColumn id="1" xr3:uid="{04AB88F3-18F9-4D1D-8B55-07B2E15D90F9}" name="Data Item" dataDxfId="243"/>
    <tableColumn id="2" xr3:uid="{15C9C295-179D-4D04-98BE-2EF743765494}" name="Factor Table Information" dataDxfId="242"/>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77EB1657-7600-420A-B4B1-9E572F93132B}" name="x_1204_template_table_2" displayName="x_1204_template_table_2" ref="BH6:BI21" totalsRowShown="0">
  <tableColumns count="2">
    <tableColumn id="1" xr3:uid="{C4336163-D1B6-405D-870E-DF84FFA552E9}" name="Data Item" dataDxfId="241"/>
    <tableColumn id="2" xr3:uid="{A6C9921B-B1F6-4C98-B05E-2C8218976053}" name="Factor Table Information" dataDxfId="240"/>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163F9D1F-0341-41A9-970B-6CE6514448CB}" name="x_1204_template_table_3" displayName="x_1204_template_table_3" ref="DF6:DG21" totalsRowShown="0">
  <tableColumns count="2">
    <tableColumn id="1" xr3:uid="{82ADC2F1-A5F7-4F95-BA13-6525B9B92B5E}" name="Data Item" dataDxfId="239"/>
    <tableColumn id="2" xr3:uid="{263CB1AF-F8BA-4977-984D-3BF011B5CA10}" name="Factor Table Information" dataDxfId="238"/>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D767FC9-5D97-4711-9BDD-5E02D3F5C3A4}" name="x_1204_template_table_4" displayName="x_1204_template_table_4" ref="FM6:FN21" totalsRowShown="0">
  <tableColumns count="2">
    <tableColumn id="1" xr3:uid="{2B5607E9-622A-4BC4-8B9E-4BCD10FF2A00}" name="Data Item" dataDxfId="237"/>
    <tableColumn id="2" xr3:uid="{A471B2F0-AEB8-4C22-9FCB-832FF3F55BF0}" name="Factor Table Information" dataDxfId="236"/>
  </tableColumns>
  <tableStyleInfo name="factors_info_tables" showFirstColumn="1"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7B3FAB32-A5C3-40B0-85D4-7F3FC4179FB8}" name="x_1301_template_table_1" displayName="x_1301_template_table_1" ref="A6:B21" totalsRowShown="0">
  <autoFilter ref="A6:B21" xr:uid="{C725761B-DC0A-4807-ABBB-1B10DF3821F0}">
    <filterColumn colId="0" hiddenButton="1"/>
    <filterColumn colId="1" hiddenButton="1"/>
  </autoFilter>
  <tableColumns count="2">
    <tableColumn id="1" xr3:uid="{024C6D6C-DBB3-4E8F-A8CD-B45D29EE16BA}" name="Data Item" dataDxfId="209"/>
    <tableColumn id="2" xr3:uid="{EBBF0959-8267-4797-9854-1B365B8E6C20}" name="Factor Table Information" dataDxfId="208"/>
  </tableColumns>
  <tableStyleInfo name="factors_info_tables" showFirstColumn="1"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24F00DBA-50A8-4BE6-BFEF-B4FB497FC8C5}" name="x_1302_template_table_1" displayName="x_1302_template_table_1" ref="A6:B21" totalsRowShown="0">
  <autoFilter ref="A6:B21" xr:uid="{C725761B-DC0A-4807-ABBB-1B10DF3821F0}">
    <filterColumn colId="0" hiddenButton="1"/>
    <filterColumn colId="1" hiddenButton="1"/>
  </autoFilter>
  <tableColumns count="2">
    <tableColumn id="1" xr3:uid="{44017E8D-85EC-428B-A1B0-8C4EC44CBB9D}" name="Data Item" dataDxfId="197"/>
    <tableColumn id="2" xr3:uid="{137C3DC7-87AF-4928-BF1F-C1FB534C35B6}" name="Factor Table Information" dataDxfId="196"/>
  </tableColumns>
  <tableStyleInfo name="factors_info_tables" showFirstColumn="1"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8AB3DBA8-840E-4C0C-8AC6-83A49EA60D91}" name="x_1303_template_table_1" displayName="x_1303_template_table_1" ref="A6:B21" totalsRowShown="0">
  <autoFilter ref="A6:B21" xr:uid="{C725761B-DC0A-4807-ABBB-1B10DF3821F0}">
    <filterColumn colId="0" hiddenButton="1"/>
    <filterColumn colId="1" hiddenButton="1"/>
  </autoFilter>
  <tableColumns count="2">
    <tableColumn id="1" xr3:uid="{FA6177F0-56BE-440C-9A14-9797656696A4}" name="Data Item" dataDxfId="185"/>
    <tableColumn id="2" xr3:uid="{289DD6B9-E72D-4062-9E85-E10D7FE89950}" name="Factor Table Information" dataDxfId="184"/>
  </tableColumns>
  <tableStyleInfo name="factors_info_tables" showFirstColumn="1"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C8ABA36D-6E53-4625-B724-4AED2574BEDB}" name="x_1304_template_table_1" displayName="x_1304_template_table_1" ref="A6:B21" totalsRowShown="0">
  <autoFilter ref="A6:B21" xr:uid="{C725761B-DC0A-4807-ABBB-1B10DF3821F0}">
    <filterColumn colId="0" hiddenButton="1"/>
    <filterColumn colId="1" hiddenButton="1"/>
  </autoFilter>
  <tableColumns count="2">
    <tableColumn id="1" xr3:uid="{1766247A-93D2-40F6-85B6-656C0FC8497E}" name="Data Item" dataDxfId="173"/>
    <tableColumn id="2" xr3:uid="{2C655E58-F58C-452D-B5D7-17639D75D198}" name="Factor Table Information" dataDxfId="172"/>
  </tableColumns>
  <tableStyleInfo name="factors_info_tables" showFirstColumn="1"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8B268364-EC4C-4110-B2C2-5CFCA05F21D4}" name="x_1305_template_table_1" displayName="x_1305_template_table_1" ref="A6:B21" totalsRowShown="0">
  <autoFilter ref="A6:B21" xr:uid="{C725761B-DC0A-4807-ABBB-1B10DF3821F0}">
    <filterColumn colId="0" hiddenButton="1"/>
    <filterColumn colId="1" hiddenButton="1"/>
  </autoFilter>
  <tableColumns count="2">
    <tableColumn id="1" xr3:uid="{31FF581A-6565-45DD-BD0C-715303A799F5}" name="Data Item" dataDxfId="161"/>
    <tableColumn id="2" xr3:uid="{D60AAED6-F2FB-46B3-AD5E-8451069363E0}" name="Factor Table Information" dataDxfId="160"/>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3E0656-BEA8-4A73-92CE-057610D6214D}" name="x_202_template_table_2" displayName="x_202_template_table_2" ref="I6:J21" totalsRowShown="0">
  <tableColumns count="2">
    <tableColumn id="1" xr3:uid="{C3540739-8B0C-4B46-BF95-53C9DB67DD9D}" name="Data Item" dataDxfId="937"/>
    <tableColumn id="2" xr3:uid="{C3370185-5789-4745-92E2-29F03E58D3E1}" name="Factor Table Information" dataDxfId="936"/>
  </tableColumns>
  <tableStyleInfo name="factors_info_tables" showFirstColumn="1"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F44DA891-A4A5-4636-BAEA-7DBB8971E637}" name="x_1306_template_table_1" displayName="x_1306_template_table_1" ref="A6:B21" totalsRowShown="0">
  <autoFilter ref="A6:B21" xr:uid="{C725761B-DC0A-4807-ABBB-1B10DF3821F0}">
    <filterColumn colId="0" hiddenButton="1"/>
    <filterColumn colId="1" hiddenButton="1"/>
  </autoFilter>
  <tableColumns count="2">
    <tableColumn id="1" xr3:uid="{60BC1AED-02E6-4532-9677-5F89C7329528}" name="Data Item" dataDxfId="153"/>
    <tableColumn id="2" xr3:uid="{D0DB0AF3-33BF-499A-B933-084460AFEEBD}" name="Factor Table Information" dataDxfId="152"/>
  </tableColumns>
  <tableStyleInfo name="factors_info_tables" showFirstColumn="1"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2FB4CF4A-B116-4151-A48E-9AD318E63C68}" name="x_1307_template_table_1" displayName="x_1307_template_table_1" ref="A6:B21" totalsRowShown="0">
  <autoFilter ref="A6:B21" xr:uid="{C725761B-DC0A-4807-ABBB-1B10DF3821F0}">
    <filterColumn colId="0" hiddenButton="1"/>
    <filterColumn colId="1" hiddenButton="1"/>
  </autoFilter>
  <tableColumns count="2">
    <tableColumn id="1" xr3:uid="{8D148322-D85C-4352-AF6C-CB90724A2741}" name="Data Item" dataDxfId="141"/>
    <tableColumn id="2" xr3:uid="{54AA2382-9248-49E3-A091-4EECE897C356}" name="Factor Table Information" dataDxfId="140"/>
  </tableColumns>
  <tableStyleInfo name="factors_info_tables" showFirstColumn="1"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A2F1D660-02BD-4BA3-8D59-12EBA9234E12}" name="x_1308_template_table_1" displayName="x_1308_template_table_1" ref="A6:B21" totalsRowShown="0">
  <autoFilter ref="A6:B21" xr:uid="{C725761B-DC0A-4807-ABBB-1B10DF3821F0}">
    <filterColumn colId="0" hiddenButton="1"/>
    <filterColumn colId="1" hiddenButton="1"/>
  </autoFilter>
  <tableColumns count="2">
    <tableColumn id="1" xr3:uid="{269D1FA4-96A7-4EC8-97FE-66933AA01BE1}" name="Data Item" dataDxfId="129"/>
    <tableColumn id="2" xr3:uid="{94B1D8B3-DA29-4B3D-8173-D2CA1C349FF2}" name="Factor Table Information" dataDxfId="128"/>
  </tableColumns>
  <tableStyleInfo name="factors_info_tables" showFirstColumn="1"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7BE08BBE-FC30-4D87-BA89-B2982F6CD40E}" name="x_1309_template_table_1" displayName="x_1309_template_table_1" ref="A6:B21" totalsRowShown="0">
  <autoFilter ref="A6:B21" xr:uid="{C725761B-DC0A-4807-ABBB-1B10DF3821F0}">
    <filterColumn colId="0" hiddenButton="1"/>
    <filterColumn colId="1" hiddenButton="1"/>
  </autoFilter>
  <tableColumns count="2">
    <tableColumn id="1" xr3:uid="{C3415500-3032-498B-82EB-37F4610E0D84}" name="Data Item" dataDxfId="117"/>
    <tableColumn id="2" xr3:uid="{31772098-EBF6-4446-A98B-A9CB2E92CF22}" name="Factor Table Information" dataDxfId="116"/>
  </tableColumns>
  <tableStyleInfo name="factors_info_tables" showFirstColumn="1"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3553EDEA-7B87-4C9C-9F4C-0F69A5DD6384}" name="x_1310_template_table_1" displayName="x_1310_template_table_1" ref="A6:B21" totalsRowShown="0">
  <autoFilter ref="A6:B21" xr:uid="{C725761B-DC0A-4807-ABBB-1B10DF3821F0}">
    <filterColumn colId="0" hiddenButton="1"/>
    <filterColumn colId="1" hiddenButton="1"/>
  </autoFilter>
  <tableColumns count="2">
    <tableColumn id="1" xr3:uid="{3592327E-5A8E-40BF-A52E-DB7AB2B097E2}" name="Data Item" dataDxfId="105"/>
    <tableColumn id="2" xr3:uid="{D59C9E55-747C-4644-B15E-CD01F1E0415E}" name="Factor Table Information" dataDxfId="104"/>
  </tableColumns>
  <tableStyleInfo name="factors_info_tables" showFirstColumn="1"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1D728036-D6DB-476E-863D-F63263E10027}" name="x_1311_template_table_1" displayName="x_1311_template_table_1" ref="A6:B21" totalsRowShown="0">
  <autoFilter ref="A6:B21" xr:uid="{C725761B-DC0A-4807-ABBB-1B10DF3821F0}">
    <filterColumn colId="0" hiddenButton="1"/>
    <filterColumn colId="1" hiddenButton="1"/>
  </autoFilter>
  <tableColumns count="2">
    <tableColumn id="1" xr3:uid="{6AC3D5F1-728D-4B56-9339-D27E21C68D7B}" name="Data Item" dataDxfId="93"/>
    <tableColumn id="2" xr3:uid="{373967B5-71E4-4C1C-AF00-68F38E27073F}" name="Factor Table Information" dataDxfId="92"/>
  </tableColumns>
  <tableStyleInfo name="factors_info_tables" showFirstColumn="1"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A2FB813-0735-4108-B16B-F37C8730D0C8}" name="x_1312_template_table_1" displayName="x_1312_template_table_1" ref="A6:B21" totalsRowShown="0">
  <autoFilter ref="A6:B21" xr:uid="{C725761B-DC0A-4807-ABBB-1B10DF3821F0}">
    <filterColumn colId="0" hiddenButton="1"/>
    <filterColumn colId="1" hiddenButton="1"/>
  </autoFilter>
  <tableColumns count="2">
    <tableColumn id="1" xr3:uid="{EF46455D-024D-4FC5-8621-860F5F603714}" name="Data Item" dataDxfId="81"/>
    <tableColumn id="2" xr3:uid="{E5275F38-688F-4FE5-9951-CD90AEDC452B}" name="Factor Table Information" dataDxfId="80"/>
  </tableColumns>
  <tableStyleInfo name="factors_info_tables" showFirstColumn="1"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2A76B5EF-1726-4342-AEAC-BCDCFD467802}" name="x_1313_template_table_1" displayName="x_1313_template_table_1" ref="A6:B21" totalsRowShown="0">
  <autoFilter ref="A6:B21" xr:uid="{C725761B-DC0A-4807-ABBB-1B10DF3821F0}">
    <filterColumn colId="0" hiddenButton="1"/>
    <filterColumn colId="1" hiddenButton="1"/>
  </autoFilter>
  <tableColumns count="2">
    <tableColumn id="1" xr3:uid="{51DA45CC-89CD-4F88-82CD-CD0E97B9CEAB}" name="Data Item" dataDxfId="69"/>
    <tableColumn id="2" xr3:uid="{2CD0E22E-33EE-4F85-A7C3-A95CAC3C886F}" name="Factor Table Information" dataDxfId="68"/>
  </tableColumns>
  <tableStyleInfo name="factors_info_tables" showFirstColumn="1"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57512633-4CB8-4327-BA27-9592B4C1983F}" name="x_1314_template_table_1" displayName="x_1314_template_table_1" ref="A6:B21" totalsRowShown="0">
  <autoFilter ref="A6:B21" xr:uid="{C725761B-DC0A-4807-ABBB-1B10DF3821F0}">
    <filterColumn colId="0" hiddenButton="1"/>
    <filterColumn colId="1" hiddenButton="1"/>
  </autoFilter>
  <tableColumns count="2">
    <tableColumn id="1" xr3:uid="{BC872F2A-7648-4D6C-AB3D-9440AED6009B}" name="Data Item" dataDxfId="57"/>
    <tableColumn id="2" xr3:uid="{6E0CB58D-66F1-4B97-A17C-2724B667DAA2}" name="Factor Table Information" dataDxfId="56"/>
  </tableColumns>
  <tableStyleInfo name="factors_info_tables" showFirstColumn="1"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9EFF0625-EC72-4F25-8E05-230DB7C6C4A5}" name="x_1315_template_table_1" displayName="x_1315_template_table_1" ref="A6:B21" totalsRowShown="0">
  <autoFilter ref="A6:B21" xr:uid="{C725761B-DC0A-4807-ABBB-1B10DF3821F0}">
    <filterColumn colId="0" hiddenButton="1"/>
    <filterColumn colId="1" hiddenButton="1"/>
  </autoFilter>
  <tableColumns count="2">
    <tableColumn id="1" xr3:uid="{D9C04E96-1957-4969-A768-4A77843A4EC4}" name="Data Item" dataDxfId="45"/>
    <tableColumn id="2" xr3:uid="{1F3B052F-BA7F-430F-9AEC-459A7D51EE5E}" name="Factor Table Information" dataDxfId="44"/>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43E9D1-D6A6-411B-9FC3-F8019D37EA4D}" name="x_202_template_table_3" displayName="x_202_template_table_3" ref="Q6:R21" totalsRowShown="0">
  <tableColumns count="2">
    <tableColumn id="1" xr3:uid="{16B3613E-7007-47D5-B87F-311BE5D89EC0}" name="Data Item" dataDxfId="935"/>
    <tableColumn id="2" xr3:uid="{2AC6DA42-262D-44B3-96C3-F9AACD544EA4}" name="Factor Table Information" dataDxfId="934"/>
  </tableColumns>
  <tableStyleInfo name="factors_info_tables" showFirstColumn="1"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EA3F5A86-93B4-4570-89C6-54683A233ACA}" name="x_1316_template_table_1" displayName="x_1316_template_table_1" ref="A6:B21" totalsRowShown="0">
  <autoFilter ref="A6:B21" xr:uid="{C725761B-DC0A-4807-ABBB-1B10DF3821F0}">
    <filterColumn colId="0" hiddenButton="1"/>
    <filterColumn colId="1" hiddenButton="1"/>
  </autoFilter>
  <tableColumns count="2">
    <tableColumn id="1" xr3:uid="{2A9E96E8-F627-4D7E-BAF5-6DFB5D76AB24}" name="Data Item" dataDxfId="33"/>
    <tableColumn id="2" xr3:uid="{8908E73E-3945-48B5-A7AD-46A556EC5D41}" name="Factor Table Information" dataDxfId="32"/>
  </tableColumns>
  <tableStyleInfo name="factors_info_tables" showFirstColumn="1"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5D13E8C-927A-4236-B40F-7709899C8FA9}" name="x_1401_template_table_1" displayName="x_1401_template_table_1" ref="A6:B21" totalsRowShown="0">
  <autoFilter ref="A6:B21" xr:uid="{C725761B-DC0A-4807-ABBB-1B10DF3821F0}">
    <filterColumn colId="0" hiddenButton="1"/>
    <filterColumn colId="1" hiddenButton="1"/>
  </autoFilter>
  <tableColumns count="2">
    <tableColumn id="1" xr3:uid="{581AE2A7-8DF5-4FBD-8755-F1BFE49A904C}" name="Data Item" dataDxfId="23"/>
    <tableColumn id="2" xr3:uid="{610F9013-86FC-4F99-B38F-ACB2C59A5EDB}" name="Factor Table Information" dataDxfId="22"/>
  </tableColumns>
  <tableStyleInfo name="factors_info_tables" showFirstColumn="1"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93E1041-0702-4DB7-BA4E-72FC7C1C5B7D}" name="x_1501_template_table_147" displayName="x_1501_template_table_147" ref="A6:B21" totalsRowShown="0">
  <tableColumns count="2">
    <tableColumn id="1" xr3:uid="{51DAB552-5F54-485D-8900-08BE7F44728B}" name="Data Item" dataDxfId="11" dataCellStyle="Normal 2 2"/>
    <tableColumn id="2" xr3:uid="{20380D03-521C-4F0D-8B81-2E73172C939D}" name="Factor Table Information" dataDxfId="10" dataCellStyle="Normal 2 2"/>
  </tableColumns>
  <tableStyleInfo name="factors_info_tables" showFirstColumn="1"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9CD5F1B-5016-432B-9D85-CF60B8BBBE81}" name="x_1602_template_table_1" displayName="x_1602_template_table_1" ref="A6:B21" totalsRowShown="0">
  <autoFilter ref="A6:B21" xr:uid="{C725761B-DC0A-4807-ABBB-1B10DF3821F0}">
    <filterColumn colId="0" hiddenButton="1"/>
    <filterColumn colId="1" hiddenButton="1"/>
  </autoFilter>
  <tableColumns count="2">
    <tableColumn id="1" xr3:uid="{AE4CE711-9E40-422E-8076-E258F34E5209}" name="Data Item" dataDxfId="1"/>
    <tableColumn id="2" xr3:uid="{897D0B60-82CF-4E63-8344-ED8B765F30F5}" name="Factor Table Information" dataDxfId="0"/>
  </tableColumns>
  <tableStyleInfo name="factors_info_tables" showFirstColumn="1"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table" Target="../tables/table14.xml"/><Relationship Id="rId4" Type="http://schemas.openxmlformats.org/officeDocument/2006/relationships/table" Target="../tables/table1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table" Target="../tables/table18.xml"/><Relationship Id="rId4" Type="http://schemas.openxmlformats.org/officeDocument/2006/relationships/table" Target="../tables/table2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table" Target="../tables/table22.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table" Target="../tables/table2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table" Target="../tables/table26.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table" Target="../tables/table28.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table" Target="../tables/table30.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table" Target="../tables/table32.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table" Target="../tables/table3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table" Target="../tables/table36.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table" Target="../tables/table38.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table" Target="../tables/table40.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table" Target="../tables/table42.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table" Target="../tables/table45.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table" Target="../tables/table47.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44.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table" Target="../tables/table61.xml"/></Relationships>
</file>

<file path=xl/worksheets/_rels/sheet45.xml.rels><?xml version="1.0" encoding="UTF-8" standalone="yes"?>
<Relationships xmlns="http://schemas.openxmlformats.org/package/2006/relationships"><Relationship Id="rId2" Type="http://schemas.openxmlformats.org/officeDocument/2006/relationships/table" Target="../tables/table64.xml"/><Relationship Id="rId1" Type="http://schemas.openxmlformats.org/officeDocument/2006/relationships/table" Target="../tables/table63.xml"/></Relationships>
</file>

<file path=xl/worksheets/_rels/sheet46.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table" Target="../tables/table65.xml"/></Relationships>
</file>

<file path=xl/worksheets/_rels/sheet47.xml.rels><?xml version="1.0" encoding="UTF-8" standalone="yes"?>
<Relationships xmlns="http://schemas.openxmlformats.org/package/2006/relationships"><Relationship Id="rId3" Type="http://schemas.openxmlformats.org/officeDocument/2006/relationships/table" Target="../tables/table69.xml"/><Relationship Id="rId2" Type="http://schemas.openxmlformats.org/officeDocument/2006/relationships/table" Target="../tables/table68.xml"/><Relationship Id="rId1" Type="http://schemas.openxmlformats.org/officeDocument/2006/relationships/table" Target="../tables/table67.xml"/><Relationship Id="rId4" Type="http://schemas.openxmlformats.org/officeDocument/2006/relationships/table" Target="../tables/table70.xml"/></Relationships>
</file>

<file path=xl/worksheets/_rels/sheet48.xml.rels><?xml version="1.0" encoding="UTF-8" standalone="yes"?>
<Relationships xmlns="http://schemas.openxmlformats.org/package/2006/relationships"><Relationship Id="rId3" Type="http://schemas.openxmlformats.org/officeDocument/2006/relationships/table" Target="../tables/table73.xml"/><Relationship Id="rId2" Type="http://schemas.openxmlformats.org/officeDocument/2006/relationships/table" Target="../tables/table72.xml"/><Relationship Id="rId1" Type="http://schemas.openxmlformats.org/officeDocument/2006/relationships/table" Target="../tables/table71.xml"/><Relationship Id="rId4" Type="http://schemas.openxmlformats.org/officeDocument/2006/relationships/table" Target="../tables/table7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table" Target="../tables/table75.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76.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77.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78.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80.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81.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82.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8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84.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85.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86.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87.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88.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89.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90.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91.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92.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9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table" Target="../tables/table10.xml"/><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28515625" defaultRowHeight="15"/>
  <cols>
    <col min="1" max="1" width="24.5703125" style="12" customWidth="1"/>
    <col min="2" max="2" width="120.5703125" style="4" customWidth="1"/>
    <col min="3" max="16384" width="9.28515625" style="1"/>
  </cols>
  <sheetData>
    <row r="1" spans="1:2" ht="20.25">
      <c r="A1" s="11" t="s">
        <v>0</v>
      </c>
    </row>
    <row r="2" spans="1:2" ht="15.75">
      <c r="A2" s="13" t="s">
        <v>1</v>
      </c>
      <c r="B2" s="5" t="str">
        <f>scheme_abbr &amp; " - Consolidated Factor Spreadsheet"</f>
        <v>AFPS - Consolidated Factor Spreadsheet</v>
      </c>
    </row>
    <row r="3" spans="1:2" ht="15.75">
      <c r="A3" s="13" t="s">
        <v>2</v>
      </c>
      <c r="B3" s="5" t="s">
        <v>3</v>
      </c>
    </row>
    <row r="6" spans="1:2" ht="15.75">
      <c r="A6" s="13" t="s">
        <v>4</v>
      </c>
      <c r="B6" s="4" t="str">
        <f>"This spreadsheet contains the full suite of factors that are in force for the " &amp; scheme_name &amp; "."</f>
        <v>This spreadsheet contains the full suite of factors that are in force for the Armed Forces Pension Scheme.</v>
      </c>
    </row>
    <row r="8" spans="1:2" ht="15.75">
      <c r="A8" s="13" t="s">
        <v>5</v>
      </c>
      <c r="B8" s="6" t="s">
        <v>6</v>
      </c>
    </row>
    <row r="9" spans="1:2">
      <c r="A9" s="14" t="s">
        <v>7</v>
      </c>
      <c r="B9" s="4" t="s">
        <v>8</v>
      </c>
    </row>
    <row r="10" spans="1:2" ht="30">
      <c r="A10" s="15" t="s">
        <v>9</v>
      </c>
      <c r="B10" s="4" t="s">
        <v>10</v>
      </c>
    </row>
    <row r="11" spans="1:2">
      <c r="A11" s="16" t="s">
        <v>11</v>
      </c>
      <c r="B11" s="4" t="s">
        <v>12</v>
      </c>
    </row>
    <row r="12" spans="1:2">
      <c r="A12" s="16" t="s">
        <v>13</v>
      </c>
      <c r="B12" s="4" t="s">
        <v>14</v>
      </c>
    </row>
    <row r="13" spans="1:2" ht="30">
      <c r="A13" s="12" t="s">
        <v>15</v>
      </c>
      <c r="B13" s="4" t="s">
        <v>16</v>
      </c>
    </row>
    <row r="14" spans="1:2" ht="30">
      <c r="A14" s="12" t="s">
        <v>17</v>
      </c>
      <c r="B14" s="4" t="s">
        <v>18</v>
      </c>
    </row>
    <row r="15" spans="1:2" ht="45">
      <c r="A15" s="12" t="s">
        <v>19</v>
      </c>
      <c r="B15" s="4" t="s">
        <v>20</v>
      </c>
    </row>
    <row r="16" spans="1:2" ht="30">
      <c r="A16" s="12" t="s">
        <v>21</v>
      </c>
      <c r="B16" s="4" t="s">
        <v>22</v>
      </c>
    </row>
    <row r="17" spans="1:2" ht="30">
      <c r="A17" s="12" t="s">
        <v>23</v>
      </c>
      <c r="B17" s="4" t="s">
        <v>24</v>
      </c>
    </row>
    <row r="18" spans="1:2" ht="30">
      <c r="A18" s="12" t="s">
        <v>25</v>
      </c>
      <c r="B18" s="4" t="s">
        <v>26</v>
      </c>
    </row>
    <row r="19" spans="1:2" ht="45">
      <c r="A19" s="12" t="s">
        <v>27</v>
      </c>
      <c r="B19" s="4" t="s">
        <v>28</v>
      </c>
    </row>
    <row r="20" spans="1:2" ht="30">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77F3E-D5CA-47A2-970B-02D6B1D479A9}">
  <sheetPr codeName="Sheet12"/>
  <dimension ref="A1:AX80"/>
  <sheetViews>
    <sheetView showGridLines="0" workbookViewId="0">
      <selection activeCell="A6" sqref="A6"/>
    </sheetView>
  </sheetViews>
  <sheetFormatPr defaultRowHeight="12.75"/>
  <cols>
    <col min="1" max="1" width="31.7109375" customWidth="1"/>
    <col min="2" max="6" width="22.7109375" customWidth="1"/>
    <col min="9" max="9" width="31.7109375" customWidth="1"/>
    <col min="10" max="14" width="22.7109375" customWidth="1"/>
    <col min="17" max="17" width="31.7109375" customWidth="1"/>
    <col min="18" max="22" width="22.7109375" customWidth="1"/>
    <col min="25" max="25" width="31.7109375" customWidth="1"/>
    <col min="26" max="30" width="22.7109375" customWidth="1"/>
    <col min="50" max="50" width="10.140625" bestFit="1" customWidth="1"/>
  </cols>
  <sheetData>
    <row r="1" spans="1:30" s="1" customFormat="1" ht="20.25">
      <c r="A1" s="2" t="s">
        <v>0</v>
      </c>
    </row>
    <row r="2" spans="1:30" s="1" customFormat="1" ht="15.75">
      <c r="A2" s="30" t="s">
        <v>1</v>
      </c>
      <c r="B2" s="3" t="str">
        <f>wb_title</f>
        <v>AFPS - Consolidated Factor Spreadsheet</v>
      </c>
    </row>
    <row r="3" spans="1:30" s="1" customFormat="1" ht="15.75">
      <c r="A3" s="30" t="s">
        <v>2</v>
      </c>
      <c r="B3" s="3" t="str">
        <f>TABLE_FACTOR_TYPE_1 &amp; " - x-" &amp; TABLE_SERIES_NUMBER_1</f>
        <v>CETV - x-204</v>
      </c>
    </row>
    <row r="6" spans="1:30">
      <c r="A6" s="41" t="s">
        <v>117</v>
      </c>
      <c r="B6" s="48" t="s">
        <v>118</v>
      </c>
      <c r="C6" s="48"/>
      <c r="D6" s="48"/>
      <c r="E6" s="48"/>
      <c r="F6" s="48"/>
      <c r="I6" s="41" t="s">
        <v>117</v>
      </c>
      <c r="J6" s="48" t="s">
        <v>118</v>
      </c>
      <c r="K6" s="48"/>
      <c r="L6" s="48"/>
      <c r="M6" s="48"/>
      <c r="N6" s="48"/>
      <c r="Q6" s="41" t="s">
        <v>117</v>
      </c>
      <c r="R6" s="48" t="s">
        <v>118</v>
      </c>
      <c r="S6" s="48"/>
      <c r="T6" s="48"/>
      <c r="U6" s="48"/>
      <c r="V6" s="48"/>
      <c r="Y6" s="41" t="s">
        <v>117</v>
      </c>
      <c r="Z6" s="48" t="s">
        <v>118</v>
      </c>
      <c r="AA6" s="48"/>
      <c r="AB6" s="48"/>
      <c r="AC6" s="48"/>
      <c r="AD6" s="48"/>
    </row>
    <row r="7" spans="1:30">
      <c r="A7" s="41" t="s">
        <v>119</v>
      </c>
      <c r="B7" s="48" t="s">
        <v>129</v>
      </c>
      <c r="C7" s="48"/>
      <c r="D7" s="48"/>
      <c r="E7" s="48"/>
      <c r="F7" s="48"/>
      <c r="I7" s="41" t="s">
        <v>119</v>
      </c>
      <c r="J7" s="48" t="s">
        <v>129</v>
      </c>
      <c r="K7" s="48"/>
      <c r="L7" s="48"/>
      <c r="M7" s="48"/>
      <c r="N7" s="48"/>
      <c r="Q7" s="41" t="s">
        <v>119</v>
      </c>
      <c r="R7" s="48" t="s">
        <v>129</v>
      </c>
      <c r="S7" s="48"/>
      <c r="T7" s="48"/>
      <c r="U7" s="48"/>
      <c r="V7" s="48"/>
      <c r="Y7" s="41" t="s">
        <v>119</v>
      </c>
      <c r="Z7" s="48" t="s">
        <v>129</v>
      </c>
      <c r="AA7" s="48"/>
      <c r="AB7" s="48"/>
      <c r="AC7" s="48"/>
      <c r="AD7" s="48"/>
    </row>
    <row r="8" spans="1:30">
      <c r="A8" s="41" t="s">
        <v>104</v>
      </c>
      <c r="B8" s="48" t="s">
        <v>161</v>
      </c>
      <c r="C8" s="48"/>
      <c r="D8" s="48"/>
      <c r="E8" s="48"/>
      <c r="F8" s="48"/>
      <c r="I8" s="41" t="s">
        <v>104</v>
      </c>
      <c r="J8" s="48" t="s">
        <v>161</v>
      </c>
      <c r="K8" s="48"/>
      <c r="L8" s="48"/>
      <c r="M8" s="48"/>
      <c r="N8" s="48"/>
      <c r="Q8" s="41" t="s">
        <v>104</v>
      </c>
      <c r="R8" s="48" t="s">
        <v>161</v>
      </c>
      <c r="S8" s="48"/>
      <c r="T8" s="48"/>
      <c r="U8" s="48"/>
      <c r="V8" s="48"/>
      <c r="Y8" s="41" t="s">
        <v>104</v>
      </c>
      <c r="Z8" s="48" t="s">
        <v>161</v>
      </c>
      <c r="AA8" s="48"/>
      <c r="AB8" s="48"/>
      <c r="AC8" s="48"/>
      <c r="AD8" s="48"/>
    </row>
    <row r="9" spans="1:30">
      <c r="A9" s="41" t="s">
        <v>105</v>
      </c>
      <c r="B9" s="48" t="s">
        <v>149</v>
      </c>
      <c r="C9" s="48"/>
      <c r="D9" s="48"/>
      <c r="E9" s="48"/>
      <c r="F9" s="48"/>
      <c r="I9" s="41" t="s">
        <v>105</v>
      </c>
      <c r="J9" s="48" t="s">
        <v>149</v>
      </c>
      <c r="K9" s="48"/>
      <c r="L9" s="48"/>
      <c r="M9" s="48"/>
      <c r="N9" s="48"/>
      <c r="Q9" s="41" t="s">
        <v>105</v>
      </c>
      <c r="R9" s="48" t="s">
        <v>149</v>
      </c>
      <c r="S9" s="48"/>
      <c r="T9" s="48"/>
      <c r="U9" s="48"/>
      <c r="V9" s="48"/>
      <c r="Y9" s="41" t="s">
        <v>105</v>
      </c>
      <c r="Z9" s="48" t="s">
        <v>149</v>
      </c>
      <c r="AA9" s="48"/>
      <c r="AB9" s="48"/>
      <c r="AC9" s="48"/>
      <c r="AD9" s="48"/>
    </row>
    <row r="10" spans="1:30">
      <c r="A10" s="41" t="s">
        <v>6</v>
      </c>
      <c r="B10" s="48" t="s">
        <v>168</v>
      </c>
      <c r="C10" s="48"/>
      <c r="D10" s="48"/>
      <c r="E10" s="48"/>
      <c r="F10" s="48"/>
      <c r="I10" s="41" t="s">
        <v>6</v>
      </c>
      <c r="J10" s="48" t="s">
        <v>170</v>
      </c>
      <c r="K10" s="48"/>
      <c r="L10" s="48"/>
      <c r="M10" s="48"/>
      <c r="N10" s="48"/>
      <c r="Q10" s="41" t="s">
        <v>6</v>
      </c>
      <c r="R10" s="48" t="s">
        <v>168</v>
      </c>
      <c r="S10" s="48"/>
      <c r="T10" s="48"/>
      <c r="U10" s="48"/>
      <c r="V10" s="48"/>
      <c r="Y10" s="41" t="s">
        <v>6</v>
      </c>
      <c r="Z10" s="48" t="s">
        <v>172</v>
      </c>
      <c r="AA10" s="48"/>
      <c r="AB10" s="48"/>
      <c r="AC10" s="48"/>
      <c r="AD10" s="48"/>
    </row>
    <row r="11" spans="1:30">
      <c r="A11" s="41" t="s">
        <v>106</v>
      </c>
      <c r="B11" s="48" t="s">
        <v>133</v>
      </c>
      <c r="C11" s="48"/>
      <c r="D11" s="48"/>
      <c r="E11" s="48"/>
      <c r="F11" s="48"/>
      <c r="I11" s="41" t="s">
        <v>106</v>
      </c>
      <c r="J11" s="48" t="s">
        <v>133</v>
      </c>
      <c r="K11" s="48"/>
      <c r="L11" s="48"/>
      <c r="M11" s="48"/>
      <c r="N11" s="48"/>
      <c r="Q11" s="41" t="s">
        <v>106</v>
      </c>
      <c r="R11" s="48" t="s">
        <v>145</v>
      </c>
      <c r="S11" s="48"/>
      <c r="T11" s="48"/>
      <c r="U11" s="48"/>
      <c r="V11" s="48"/>
      <c r="Y11" s="41" t="s">
        <v>106</v>
      </c>
      <c r="Z11" s="48" t="s">
        <v>145</v>
      </c>
      <c r="AA11" s="48"/>
      <c r="AB11" s="48"/>
      <c r="AC11" s="48"/>
      <c r="AD11" s="48"/>
    </row>
    <row r="12" spans="1:30">
      <c r="A12" s="41" t="s">
        <v>107</v>
      </c>
      <c r="B12" s="48" t="s">
        <v>134</v>
      </c>
      <c r="C12" s="48"/>
      <c r="D12" s="48"/>
      <c r="E12" s="48"/>
      <c r="F12" s="48"/>
      <c r="I12" s="41" t="s">
        <v>107</v>
      </c>
      <c r="J12" s="48" t="s">
        <v>134</v>
      </c>
      <c r="K12" s="48"/>
      <c r="L12" s="48"/>
      <c r="M12" s="48"/>
      <c r="N12" s="48"/>
      <c r="Q12" s="41" t="s">
        <v>107</v>
      </c>
      <c r="R12" s="48" t="s">
        <v>134</v>
      </c>
      <c r="S12" s="48"/>
      <c r="T12" s="48"/>
      <c r="U12" s="48"/>
      <c r="V12" s="48"/>
      <c r="Y12" s="41" t="s">
        <v>107</v>
      </c>
      <c r="Z12" s="48" t="s">
        <v>134</v>
      </c>
      <c r="AA12" s="48"/>
      <c r="AB12" s="48"/>
      <c r="AC12" s="48"/>
      <c r="AD12" s="48"/>
    </row>
    <row r="13" spans="1:30">
      <c r="A13" s="41" t="s">
        <v>120</v>
      </c>
      <c r="B13" s="48"/>
      <c r="C13" s="48"/>
      <c r="D13" s="48"/>
      <c r="E13" s="48"/>
      <c r="F13" s="48"/>
      <c r="I13" s="41" t="s">
        <v>120</v>
      </c>
      <c r="J13" s="48"/>
      <c r="K13" s="48"/>
      <c r="L13" s="48"/>
      <c r="M13" s="48"/>
      <c r="N13" s="48"/>
      <c r="Q13" s="41" t="s">
        <v>120</v>
      </c>
      <c r="R13" s="48"/>
      <c r="S13" s="48"/>
      <c r="T13" s="48"/>
      <c r="U13" s="48"/>
      <c r="V13" s="48"/>
      <c r="Y13" s="41" t="s">
        <v>120</v>
      </c>
      <c r="Z13" s="48"/>
      <c r="AA13" s="48"/>
      <c r="AB13" s="48"/>
      <c r="AC13" s="48"/>
      <c r="AD13" s="48"/>
    </row>
    <row r="14" spans="1:30">
      <c r="A14" s="41" t="s">
        <v>109</v>
      </c>
      <c r="B14" s="48">
        <v>204</v>
      </c>
      <c r="C14" s="48"/>
      <c r="D14" s="48"/>
      <c r="E14" s="48"/>
      <c r="F14" s="48"/>
      <c r="I14" s="41" t="s">
        <v>109</v>
      </c>
      <c r="J14" s="48">
        <v>204</v>
      </c>
      <c r="K14" s="48"/>
      <c r="L14" s="48"/>
      <c r="M14" s="48"/>
      <c r="N14" s="48"/>
      <c r="Q14" s="41" t="s">
        <v>109</v>
      </c>
      <c r="R14" s="48">
        <v>204</v>
      </c>
      <c r="S14" s="48"/>
      <c r="T14" s="48"/>
      <c r="U14" s="48"/>
      <c r="V14" s="48"/>
      <c r="Y14" s="41" t="s">
        <v>109</v>
      </c>
      <c r="Z14" s="48">
        <v>204</v>
      </c>
      <c r="AA14" s="48"/>
      <c r="AB14" s="48"/>
      <c r="AC14" s="48"/>
      <c r="AD14" s="48"/>
    </row>
    <row r="15" spans="1:30">
      <c r="A15" s="41" t="s">
        <v>121</v>
      </c>
      <c r="B15" s="48" t="s">
        <v>169</v>
      </c>
      <c r="C15" s="48"/>
      <c r="D15" s="48"/>
      <c r="E15" s="48"/>
      <c r="F15" s="48"/>
      <c r="I15" s="41" t="s">
        <v>121</v>
      </c>
      <c r="J15" s="48" t="s">
        <v>171</v>
      </c>
      <c r="K15" s="48"/>
      <c r="L15" s="48"/>
      <c r="M15" s="48"/>
      <c r="N15" s="48"/>
      <c r="Q15" s="41" t="s">
        <v>121</v>
      </c>
      <c r="R15" s="48" t="s">
        <v>460</v>
      </c>
      <c r="S15" s="48"/>
      <c r="T15" s="48"/>
      <c r="U15" s="48"/>
      <c r="V15" s="48"/>
      <c r="Y15" s="41" t="s">
        <v>121</v>
      </c>
      <c r="Z15" s="48" t="s">
        <v>173</v>
      </c>
      <c r="AA15" s="48"/>
      <c r="AB15" s="48"/>
      <c r="AC15" s="48"/>
      <c r="AD15" s="48"/>
    </row>
    <row r="16" spans="1:30">
      <c r="A16" s="41" t="s">
        <v>111</v>
      </c>
      <c r="B16" s="48" t="s">
        <v>572</v>
      </c>
      <c r="C16" s="48"/>
      <c r="D16" s="48"/>
      <c r="E16" s="48"/>
      <c r="F16" s="48"/>
      <c r="I16" s="41" t="s">
        <v>111</v>
      </c>
      <c r="J16" s="48" t="s">
        <v>573</v>
      </c>
      <c r="K16" s="48"/>
      <c r="L16" s="48"/>
      <c r="M16" s="48"/>
      <c r="N16" s="48"/>
      <c r="Q16" s="41" t="s">
        <v>111</v>
      </c>
      <c r="R16" s="48" t="s">
        <v>532</v>
      </c>
      <c r="S16" s="48"/>
      <c r="T16" s="48"/>
      <c r="U16" s="48"/>
      <c r="V16" s="48"/>
      <c r="Y16" s="41" t="s">
        <v>111</v>
      </c>
      <c r="Z16" s="48" t="s">
        <v>533</v>
      </c>
      <c r="AA16" s="48"/>
      <c r="AB16" s="48"/>
      <c r="AC16" s="48"/>
      <c r="AD16" s="48"/>
    </row>
    <row r="17" spans="1:50">
      <c r="A17" s="42" t="s">
        <v>122</v>
      </c>
      <c r="B17" s="48"/>
      <c r="C17" s="48"/>
      <c r="D17" s="48"/>
      <c r="E17" s="48"/>
      <c r="F17" s="48"/>
      <c r="I17" s="42" t="s">
        <v>122</v>
      </c>
      <c r="J17" s="48"/>
      <c r="K17" s="48"/>
      <c r="L17" s="48"/>
      <c r="M17" s="48"/>
      <c r="N17" s="48"/>
      <c r="Q17" s="42" t="s">
        <v>122</v>
      </c>
      <c r="R17" s="48"/>
      <c r="S17" s="48"/>
      <c r="T17" s="48"/>
      <c r="U17" s="48"/>
      <c r="V17" s="48"/>
      <c r="Y17" s="42" t="s">
        <v>122</v>
      </c>
      <c r="Z17" s="48"/>
      <c r="AA17" s="48"/>
      <c r="AB17" s="48"/>
      <c r="AC17" s="48"/>
      <c r="AD17" s="48"/>
    </row>
    <row r="18" spans="1:50">
      <c r="A18" s="41" t="s">
        <v>113</v>
      </c>
      <c r="B18" s="49">
        <v>46177</v>
      </c>
      <c r="C18" s="49"/>
      <c r="D18" s="49"/>
      <c r="E18" s="49"/>
      <c r="F18" s="49"/>
      <c r="I18" s="41" t="s">
        <v>113</v>
      </c>
      <c r="J18" s="49">
        <v>46177</v>
      </c>
      <c r="K18" s="49"/>
      <c r="L18" s="49"/>
      <c r="M18" s="49"/>
      <c r="N18" s="49"/>
      <c r="Q18" s="41" t="s">
        <v>113</v>
      </c>
      <c r="R18" s="49">
        <v>46177</v>
      </c>
      <c r="S18" s="49"/>
      <c r="T18" s="49"/>
      <c r="U18" s="49"/>
      <c r="V18" s="49"/>
      <c r="Y18" s="41" t="s">
        <v>113</v>
      </c>
      <c r="Z18" s="49">
        <v>46177</v>
      </c>
      <c r="AA18" s="49"/>
      <c r="AB18" s="49"/>
      <c r="AC18" s="49"/>
      <c r="AD18" s="49"/>
      <c r="AX18" s="31"/>
    </row>
    <row r="19" spans="1:50">
      <c r="A19" s="41" t="s">
        <v>114</v>
      </c>
      <c r="B19" s="49">
        <v>46161</v>
      </c>
      <c r="C19" s="49"/>
      <c r="D19" s="49"/>
      <c r="E19" s="49"/>
      <c r="F19" s="49"/>
      <c r="I19" s="41" t="s">
        <v>114</v>
      </c>
      <c r="J19" s="49">
        <v>46161</v>
      </c>
      <c r="K19" s="49"/>
      <c r="L19" s="49"/>
      <c r="M19" s="49"/>
      <c r="N19" s="49"/>
      <c r="Q19" s="41" t="s">
        <v>114</v>
      </c>
      <c r="R19" s="49">
        <v>46161</v>
      </c>
      <c r="S19" s="49"/>
      <c r="T19" s="49"/>
      <c r="U19" s="49"/>
      <c r="V19" s="49"/>
      <c r="Y19" s="41" t="s">
        <v>114</v>
      </c>
      <c r="Z19" s="49">
        <v>46161</v>
      </c>
      <c r="AA19" s="49"/>
      <c r="AB19" s="49"/>
      <c r="AC19" s="49"/>
      <c r="AD19" s="49"/>
      <c r="AX19" s="31"/>
    </row>
    <row r="20" spans="1:50">
      <c r="A20" s="41" t="s">
        <v>115</v>
      </c>
      <c r="B20" s="48" t="s">
        <v>422</v>
      </c>
      <c r="C20" s="48"/>
      <c r="D20" s="48"/>
      <c r="E20" s="48"/>
      <c r="F20" s="48"/>
      <c r="I20" s="41" t="s">
        <v>115</v>
      </c>
      <c r="J20" s="48" t="s">
        <v>422</v>
      </c>
      <c r="K20" s="48"/>
      <c r="L20" s="48"/>
      <c r="M20" s="48"/>
      <c r="N20" s="48"/>
      <c r="Q20" s="41" t="s">
        <v>115</v>
      </c>
      <c r="R20" s="48" t="s">
        <v>422</v>
      </c>
      <c r="S20" s="48"/>
      <c r="T20" s="48"/>
      <c r="U20" s="48"/>
      <c r="V20" s="48"/>
      <c r="Y20" s="41" t="s">
        <v>115</v>
      </c>
      <c r="Z20" s="48" t="s">
        <v>422</v>
      </c>
      <c r="AA20" s="48"/>
      <c r="AB20" s="48"/>
      <c r="AC20" s="48"/>
      <c r="AD20" s="48"/>
    </row>
    <row r="21" spans="1:50">
      <c r="A21" s="41" t="s">
        <v>123</v>
      </c>
      <c r="B21" s="48" t="s">
        <v>41</v>
      </c>
      <c r="C21" s="48"/>
      <c r="D21" s="48"/>
      <c r="E21" s="48"/>
      <c r="F21" s="48"/>
      <c r="I21" s="41" t="s">
        <v>123</v>
      </c>
      <c r="J21" s="48" t="s">
        <v>41</v>
      </c>
      <c r="K21" s="48"/>
      <c r="L21" s="48"/>
      <c r="M21" s="48"/>
      <c r="N21" s="48"/>
      <c r="Q21" s="41" t="s">
        <v>123</v>
      </c>
      <c r="R21" s="48" t="s">
        <v>41</v>
      </c>
      <c r="S21" s="48"/>
      <c r="T21" s="48"/>
      <c r="U21" s="48"/>
      <c r="V21" s="48"/>
      <c r="Y21" s="41" t="s">
        <v>123</v>
      </c>
      <c r="Z21" s="48" t="s">
        <v>41</v>
      </c>
      <c r="AA21" s="48"/>
      <c r="AB21" s="48"/>
      <c r="AC21" s="48"/>
      <c r="AD21" s="48"/>
    </row>
    <row r="23" spans="1:50">
      <c r="A23" s="23" t="str">
        <f>HYPERLINK("#'Factor List'!A1", "Back to Factor List")</f>
        <v>Back to Factor List</v>
      </c>
      <c r="B23" s="23" t="str">
        <f>HYPERLINK("#'Assumptions'!A1", "Assumptions")</f>
        <v>Assumptions</v>
      </c>
    </row>
    <row r="26" spans="1:50" s="57" customFormat="1" ht="38.25">
      <c r="A26" s="56" t="s">
        <v>138</v>
      </c>
      <c r="B26" s="56" t="s">
        <v>139</v>
      </c>
      <c r="C26" s="56" t="s">
        <v>140</v>
      </c>
      <c r="D26" s="56" t="s">
        <v>152</v>
      </c>
      <c r="E26" s="56" t="s">
        <v>142</v>
      </c>
      <c r="F26" s="56" t="s">
        <v>144</v>
      </c>
      <c r="I26" s="56" t="s">
        <v>138</v>
      </c>
      <c r="J26" s="56" t="s">
        <v>139</v>
      </c>
      <c r="K26" s="56" t="s">
        <v>140</v>
      </c>
      <c r="L26" s="56" t="s">
        <v>152</v>
      </c>
      <c r="M26" s="56" t="s">
        <v>142</v>
      </c>
      <c r="N26" s="56" t="s">
        <v>144</v>
      </c>
      <c r="Q26" s="56" t="s">
        <v>138</v>
      </c>
      <c r="R26" s="56" t="s">
        <v>139</v>
      </c>
      <c r="S26" s="56" t="s">
        <v>140</v>
      </c>
      <c r="T26" s="56" t="s">
        <v>152</v>
      </c>
      <c r="U26" s="56" t="s">
        <v>142</v>
      </c>
      <c r="V26" s="56" t="s">
        <v>144</v>
      </c>
      <c r="Y26" s="56" t="s">
        <v>138</v>
      </c>
      <c r="Z26" s="56" t="s">
        <v>139</v>
      </c>
      <c r="AA26" s="56" t="s">
        <v>140</v>
      </c>
      <c r="AB26" s="56" t="s">
        <v>152</v>
      </c>
      <c r="AC26" s="56" t="s">
        <v>142</v>
      </c>
      <c r="AD26" s="56" t="s">
        <v>144</v>
      </c>
    </row>
    <row r="27" spans="1:50">
      <c r="A27" s="44">
        <v>16</v>
      </c>
      <c r="B27" s="45">
        <v>6.46</v>
      </c>
      <c r="C27" s="45">
        <v>0.37</v>
      </c>
      <c r="D27" s="45">
        <v>1.99</v>
      </c>
      <c r="E27" s="45">
        <v>1.99</v>
      </c>
      <c r="F27" s="45">
        <v>0</v>
      </c>
      <c r="I27" s="44">
        <v>65</v>
      </c>
      <c r="J27" s="45">
        <v>15.86</v>
      </c>
      <c r="K27" s="45">
        <v>0.97</v>
      </c>
      <c r="L27" s="45">
        <v>4.38</v>
      </c>
      <c r="M27" s="45">
        <v>4.38</v>
      </c>
      <c r="N27" s="45">
        <v>0</v>
      </c>
      <c r="Q27" s="44">
        <v>16</v>
      </c>
      <c r="R27" s="45">
        <v>6.46</v>
      </c>
      <c r="S27" s="45">
        <v>0.37</v>
      </c>
      <c r="T27" s="45">
        <v>1.99</v>
      </c>
      <c r="U27" s="45">
        <v>1.99</v>
      </c>
      <c r="V27" s="45">
        <v>0</v>
      </c>
      <c r="Y27" s="44">
        <v>60</v>
      </c>
      <c r="Z27" s="45">
        <v>14.13</v>
      </c>
      <c r="AA27" s="45">
        <v>0.88</v>
      </c>
      <c r="AB27" s="45">
        <v>4.3899999999999997</v>
      </c>
      <c r="AC27" s="45">
        <v>4.3899999999999997</v>
      </c>
      <c r="AD27" s="45">
        <v>0</v>
      </c>
    </row>
    <row r="28" spans="1:50">
      <c r="A28" s="44">
        <v>17</v>
      </c>
      <c r="B28" s="45">
        <v>6.57</v>
      </c>
      <c r="C28" s="45">
        <v>0.38</v>
      </c>
      <c r="D28" s="45">
        <v>2.14</v>
      </c>
      <c r="E28" s="45">
        <v>2.14</v>
      </c>
      <c r="F28" s="45">
        <v>0</v>
      </c>
      <c r="I28" s="44">
        <v>66</v>
      </c>
      <c r="J28" s="45">
        <v>16.25</v>
      </c>
      <c r="K28" s="45">
        <v>0.99</v>
      </c>
      <c r="L28" s="45">
        <v>4.37</v>
      </c>
      <c r="M28" s="45">
        <v>4.37</v>
      </c>
      <c r="N28" s="45">
        <v>0</v>
      </c>
      <c r="Q28" s="44">
        <v>17</v>
      </c>
      <c r="R28" s="45">
        <v>6.57</v>
      </c>
      <c r="S28" s="45">
        <v>0.38</v>
      </c>
      <c r="T28" s="45">
        <v>2.14</v>
      </c>
      <c r="U28" s="45">
        <v>2.14</v>
      </c>
      <c r="V28" s="45">
        <v>0</v>
      </c>
      <c r="Y28" s="44">
        <v>61</v>
      </c>
      <c r="Z28" s="45">
        <v>14.44</v>
      </c>
      <c r="AA28" s="45">
        <v>0.9</v>
      </c>
      <c r="AB28" s="45">
        <v>4.3899999999999997</v>
      </c>
      <c r="AC28" s="45">
        <v>4.3899999999999997</v>
      </c>
      <c r="AD28" s="45">
        <v>0</v>
      </c>
    </row>
    <row r="29" spans="1:50">
      <c r="A29" s="44">
        <v>18</v>
      </c>
      <c r="B29" s="45">
        <v>6.68</v>
      </c>
      <c r="C29" s="45">
        <v>0.38</v>
      </c>
      <c r="D29" s="45">
        <v>2.2999999999999998</v>
      </c>
      <c r="E29" s="45">
        <v>2.2999999999999998</v>
      </c>
      <c r="F29" s="45">
        <v>0</v>
      </c>
      <c r="I29" s="44"/>
      <c r="J29" s="44"/>
      <c r="K29" s="44"/>
      <c r="L29" s="44"/>
      <c r="M29" s="44"/>
      <c r="N29" s="44"/>
      <c r="Q29" s="44">
        <v>18</v>
      </c>
      <c r="R29" s="45">
        <v>6.68</v>
      </c>
      <c r="S29" s="45">
        <v>0.38</v>
      </c>
      <c r="T29" s="45">
        <v>2.2999999999999998</v>
      </c>
      <c r="U29" s="45">
        <v>2.2999999999999998</v>
      </c>
      <c r="V29" s="45">
        <v>0</v>
      </c>
      <c r="Y29" s="44">
        <v>62</v>
      </c>
      <c r="Z29" s="45">
        <v>14.77</v>
      </c>
      <c r="AA29" s="45">
        <v>0.91</v>
      </c>
      <c r="AB29" s="45">
        <v>4.3899999999999997</v>
      </c>
      <c r="AC29" s="45">
        <v>4.3899999999999997</v>
      </c>
      <c r="AD29" s="45">
        <v>0</v>
      </c>
    </row>
    <row r="30" spans="1:50">
      <c r="A30" s="44">
        <v>19</v>
      </c>
      <c r="B30" s="45">
        <v>6.79</v>
      </c>
      <c r="C30" s="45">
        <v>0.39</v>
      </c>
      <c r="D30" s="45">
        <v>2.4</v>
      </c>
      <c r="E30" s="45">
        <v>2.4</v>
      </c>
      <c r="F30" s="45">
        <v>0</v>
      </c>
      <c r="Q30" s="44">
        <v>19</v>
      </c>
      <c r="R30" s="45">
        <v>6.79</v>
      </c>
      <c r="S30" s="45">
        <v>0.39</v>
      </c>
      <c r="T30" s="45">
        <v>2.4</v>
      </c>
      <c r="U30" s="45">
        <v>2.4</v>
      </c>
      <c r="V30" s="45">
        <v>0</v>
      </c>
      <c r="Y30" s="44">
        <v>63</v>
      </c>
      <c r="Z30" s="45">
        <v>15.12</v>
      </c>
      <c r="AA30" s="45">
        <v>0.93</v>
      </c>
      <c r="AB30" s="45">
        <v>4.3899999999999997</v>
      </c>
      <c r="AC30" s="45">
        <v>4.3899999999999997</v>
      </c>
      <c r="AD30" s="45">
        <v>0</v>
      </c>
    </row>
    <row r="31" spans="1:50">
      <c r="A31" s="44">
        <v>20</v>
      </c>
      <c r="B31" s="45">
        <v>6.91</v>
      </c>
      <c r="C31" s="45">
        <v>0.4</v>
      </c>
      <c r="D31" s="45">
        <v>2.4500000000000002</v>
      </c>
      <c r="E31" s="45">
        <v>2.4500000000000002</v>
      </c>
      <c r="F31" s="45">
        <v>0</v>
      </c>
      <c r="I31" s="35" t="s">
        <v>550</v>
      </c>
      <c r="Q31" s="44">
        <v>20</v>
      </c>
      <c r="R31" s="45">
        <v>6.91</v>
      </c>
      <c r="S31" s="45">
        <v>0.4</v>
      </c>
      <c r="T31" s="45">
        <v>2.4500000000000002</v>
      </c>
      <c r="U31" s="45">
        <v>2.4500000000000002</v>
      </c>
      <c r="V31" s="45">
        <v>0</v>
      </c>
      <c r="Y31" s="44">
        <v>64</v>
      </c>
      <c r="Z31" s="45">
        <v>15.48</v>
      </c>
      <c r="AA31" s="45">
        <v>0.95</v>
      </c>
      <c r="AB31" s="45">
        <v>4.3899999999999997</v>
      </c>
      <c r="AC31" s="45">
        <v>4.3899999999999997</v>
      </c>
      <c r="AD31" s="45">
        <v>0</v>
      </c>
    </row>
    <row r="32" spans="1:50">
      <c r="A32" s="44">
        <v>21</v>
      </c>
      <c r="B32" s="45">
        <v>7.03</v>
      </c>
      <c r="C32" s="45">
        <v>0.41</v>
      </c>
      <c r="D32" s="45">
        <v>2.5</v>
      </c>
      <c r="E32" s="45">
        <v>2.5</v>
      </c>
      <c r="F32" s="45">
        <v>0</v>
      </c>
      <c r="I32" s="118" t="s">
        <v>561</v>
      </c>
      <c r="J32" s="118"/>
      <c r="K32" s="118"/>
      <c r="L32" s="118"/>
      <c r="M32" s="118"/>
      <c r="N32" s="118"/>
      <c r="Q32" s="44">
        <v>21</v>
      </c>
      <c r="R32" s="45">
        <v>7.03</v>
      </c>
      <c r="S32" s="45">
        <v>0.41</v>
      </c>
      <c r="T32" s="45">
        <v>2.5</v>
      </c>
      <c r="U32" s="45">
        <v>2.5</v>
      </c>
      <c r="V32" s="45">
        <v>0</v>
      </c>
      <c r="Y32" s="44">
        <v>65</v>
      </c>
      <c r="Z32" s="45">
        <v>15.86</v>
      </c>
      <c r="AA32" s="45">
        <v>0.97</v>
      </c>
      <c r="AB32" s="45">
        <v>4.38</v>
      </c>
      <c r="AC32" s="45">
        <v>4.38</v>
      </c>
      <c r="AD32" s="45">
        <v>0</v>
      </c>
    </row>
    <row r="33" spans="1:30">
      <c r="A33" s="44">
        <v>22</v>
      </c>
      <c r="B33" s="45">
        <v>7.15</v>
      </c>
      <c r="C33" s="45">
        <v>0.41</v>
      </c>
      <c r="D33" s="45">
        <v>2.5499999999999998</v>
      </c>
      <c r="E33" s="45">
        <v>2.5499999999999998</v>
      </c>
      <c r="F33" s="45">
        <v>0</v>
      </c>
      <c r="I33" s="118"/>
      <c r="J33" s="118"/>
      <c r="K33" s="118"/>
      <c r="L33" s="118"/>
      <c r="M33" s="118"/>
      <c r="N33" s="118"/>
      <c r="Q33" s="44">
        <v>22</v>
      </c>
      <c r="R33" s="45">
        <v>7.15</v>
      </c>
      <c r="S33" s="45">
        <v>0.41</v>
      </c>
      <c r="T33" s="45">
        <v>2.5499999999999998</v>
      </c>
      <c r="U33" s="45">
        <v>2.5499999999999998</v>
      </c>
      <c r="V33" s="45">
        <v>0</v>
      </c>
      <c r="Y33" s="44">
        <v>66</v>
      </c>
      <c r="Z33" s="45">
        <v>16.25</v>
      </c>
      <c r="AA33" s="45">
        <v>0.99</v>
      </c>
      <c r="AB33" s="45">
        <v>4.37</v>
      </c>
      <c r="AC33" s="45">
        <v>4.37</v>
      </c>
      <c r="AD33" s="45">
        <v>0</v>
      </c>
    </row>
    <row r="34" spans="1:30">
      <c r="A34" s="44">
        <v>23</v>
      </c>
      <c r="B34" s="45">
        <v>7.27</v>
      </c>
      <c r="C34" s="45">
        <v>0.42</v>
      </c>
      <c r="D34" s="45">
        <v>2.59</v>
      </c>
      <c r="E34" s="45">
        <v>2.59</v>
      </c>
      <c r="F34" s="45">
        <v>0</v>
      </c>
      <c r="I34" s="122" t="s">
        <v>562</v>
      </c>
      <c r="J34" s="122"/>
      <c r="K34" s="122"/>
      <c r="L34" s="122"/>
      <c r="M34" s="122"/>
      <c r="N34" s="122"/>
      <c r="Q34" s="44">
        <v>23</v>
      </c>
      <c r="R34" s="45">
        <v>7.27</v>
      </c>
      <c r="S34" s="45">
        <v>0.42</v>
      </c>
      <c r="T34" s="45">
        <v>2.59</v>
      </c>
      <c r="U34" s="45">
        <v>2.59</v>
      </c>
      <c r="V34" s="45">
        <v>0</v>
      </c>
      <c r="Y34" s="44"/>
      <c r="Z34" s="44"/>
      <c r="AA34" s="44"/>
      <c r="AB34" s="44"/>
      <c r="AC34" s="44"/>
      <c r="AD34" s="44"/>
    </row>
    <row r="35" spans="1:30">
      <c r="A35" s="44">
        <v>24</v>
      </c>
      <c r="B35" s="45">
        <v>7.39</v>
      </c>
      <c r="C35" s="45">
        <v>0.43</v>
      </c>
      <c r="D35" s="45">
        <v>2.64</v>
      </c>
      <c r="E35" s="45">
        <v>2.64</v>
      </c>
      <c r="F35" s="45">
        <v>0</v>
      </c>
      <c r="I35" s="122"/>
      <c r="J35" s="122"/>
      <c r="K35" s="122"/>
      <c r="L35" s="122"/>
      <c r="M35" s="122"/>
      <c r="N35" s="122"/>
      <c r="Q35" s="44">
        <v>24</v>
      </c>
      <c r="R35" s="45">
        <v>7.39</v>
      </c>
      <c r="S35" s="45">
        <v>0.43</v>
      </c>
      <c r="T35" s="45">
        <v>2.64</v>
      </c>
      <c r="U35" s="45">
        <v>2.64</v>
      </c>
      <c r="V35" s="45">
        <v>0</v>
      </c>
    </row>
    <row r="36" spans="1:30">
      <c r="A36" s="44">
        <v>25</v>
      </c>
      <c r="B36" s="45">
        <v>7.52</v>
      </c>
      <c r="C36" s="45">
        <v>0.44</v>
      </c>
      <c r="D36" s="45">
        <v>2.69</v>
      </c>
      <c r="E36" s="45">
        <v>2.69</v>
      </c>
      <c r="F36" s="45">
        <v>0</v>
      </c>
      <c r="Q36" s="44">
        <v>25</v>
      </c>
      <c r="R36" s="45">
        <v>7.52</v>
      </c>
      <c r="S36" s="45">
        <v>0.44</v>
      </c>
      <c r="T36" s="45">
        <v>2.69</v>
      </c>
      <c r="U36" s="45">
        <v>2.69</v>
      </c>
      <c r="V36" s="45">
        <v>0</v>
      </c>
      <c r="Y36" s="35" t="s">
        <v>550</v>
      </c>
    </row>
    <row r="37" spans="1:30">
      <c r="A37" s="44">
        <v>26</v>
      </c>
      <c r="B37" s="45">
        <v>7.65</v>
      </c>
      <c r="C37" s="45">
        <v>0.45</v>
      </c>
      <c r="D37" s="45">
        <v>2.75</v>
      </c>
      <c r="E37" s="45">
        <v>2.75</v>
      </c>
      <c r="F37" s="45">
        <v>0</v>
      </c>
      <c r="Q37" s="44">
        <v>26</v>
      </c>
      <c r="R37" s="45">
        <v>7.65</v>
      </c>
      <c r="S37" s="45">
        <v>0.45</v>
      </c>
      <c r="T37" s="45">
        <v>2.75</v>
      </c>
      <c r="U37" s="45">
        <v>2.75</v>
      </c>
      <c r="V37" s="45">
        <v>0</v>
      </c>
      <c r="Y37" s="118" t="s">
        <v>561</v>
      </c>
      <c r="Z37" s="118"/>
      <c r="AA37" s="118"/>
      <c r="AB37" s="118"/>
      <c r="AC37" s="118"/>
      <c r="AD37" s="118"/>
    </row>
    <row r="38" spans="1:30">
      <c r="A38" s="44">
        <v>27</v>
      </c>
      <c r="B38" s="45">
        <v>7.78</v>
      </c>
      <c r="C38" s="45">
        <v>0.46</v>
      </c>
      <c r="D38" s="45">
        <v>2.8</v>
      </c>
      <c r="E38" s="45">
        <v>2.8</v>
      </c>
      <c r="F38" s="45">
        <v>0</v>
      </c>
      <c r="Q38" s="44">
        <v>27</v>
      </c>
      <c r="R38" s="45">
        <v>7.78</v>
      </c>
      <c r="S38" s="45">
        <v>0.46</v>
      </c>
      <c r="T38" s="45">
        <v>2.8</v>
      </c>
      <c r="U38" s="45">
        <v>2.8</v>
      </c>
      <c r="V38" s="45">
        <v>0</v>
      </c>
      <c r="Y38" s="118"/>
      <c r="Z38" s="118"/>
      <c r="AA38" s="118"/>
      <c r="AB38" s="118"/>
      <c r="AC38" s="118"/>
      <c r="AD38" s="118"/>
    </row>
    <row r="39" spans="1:30">
      <c r="A39" s="44">
        <v>28</v>
      </c>
      <c r="B39" s="45">
        <v>7.91</v>
      </c>
      <c r="C39" s="45">
        <v>0.47</v>
      </c>
      <c r="D39" s="45">
        <v>2.85</v>
      </c>
      <c r="E39" s="45">
        <v>2.85</v>
      </c>
      <c r="F39" s="45">
        <v>0</v>
      </c>
      <c r="Q39" s="44">
        <v>28</v>
      </c>
      <c r="R39" s="45">
        <v>7.91</v>
      </c>
      <c r="S39" s="45">
        <v>0.47</v>
      </c>
      <c r="T39" s="45">
        <v>2.85</v>
      </c>
      <c r="U39" s="45">
        <v>2.85</v>
      </c>
      <c r="V39" s="45">
        <v>0</v>
      </c>
      <c r="Y39" s="122" t="s">
        <v>562</v>
      </c>
      <c r="Z39" s="122"/>
      <c r="AA39" s="122"/>
      <c r="AB39" s="122"/>
      <c r="AC39" s="122"/>
      <c r="AD39" s="122"/>
    </row>
    <row r="40" spans="1:30">
      <c r="A40" s="44">
        <v>29</v>
      </c>
      <c r="B40" s="45">
        <v>8.0500000000000007</v>
      </c>
      <c r="C40" s="45">
        <v>0.48</v>
      </c>
      <c r="D40" s="45">
        <v>2.9</v>
      </c>
      <c r="E40" s="45">
        <v>2.9</v>
      </c>
      <c r="F40" s="45">
        <v>0</v>
      </c>
      <c r="Q40" s="44">
        <v>29</v>
      </c>
      <c r="R40" s="45">
        <v>8.0500000000000007</v>
      </c>
      <c r="S40" s="45">
        <v>0.48</v>
      </c>
      <c r="T40" s="45">
        <v>2.9</v>
      </c>
      <c r="U40" s="45">
        <v>2.9</v>
      </c>
      <c r="V40" s="45">
        <v>0</v>
      </c>
      <c r="Y40" s="122"/>
      <c r="Z40" s="122"/>
      <c r="AA40" s="122"/>
      <c r="AB40" s="122"/>
      <c r="AC40" s="122"/>
      <c r="AD40" s="122"/>
    </row>
    <row r="41" spans="1:30">
      <c r="A41" s="44">
        <v>30</v>
      </c>
      <c r="B41" s="45">
        <v>8.19</v>
      </c>
      <c r="C41" s="45">
        <v>0.49</v>
      </c>
      <c r="D41" s="45">
        <v>2.96</v>
      </c>
      <c r="E41" s="45">
        <v>2.96</v>
      </c>
      <c r="F41" s="45">
        <v>0</v>
      </c>
      <c r="Q41" s="44">
        <v>30</v>
      </c>
      <c r="R41" s="45">
        <v>8.19</v>
      </c>
      <c r="S41" s="45">
        <v>0.49</v>
      </c>
      <c r="T41" s="45">
        <v>2.96</v>
      </c>
      <c r="U41" s="45">
        <v>2.96</v>
      </c>
      <c r="V41" s="45">
        <v>0</v>
      </c>
    </row>
    <row r="42" spans="1:30">
      <c r="A42" s="44">
        <v>31</v>
      </c>
      <c r="B42" s="45">
        <v>8.33</v>
      </c>
      <c r="C42" s="45">
        <v>0.5</v>
      </c>
      <c r="D42" s="45">
        <v>3.01</v>
      </c>
      <c r="E42" s="45">
        <v>3.01</v>
      </c>
      <c r="F42" s="45">
        <v>0</v>
      </c>
      <c r="Q42" s="44">
        <v>31</v>
      </c>
      <c r="R42" s="45">
        <v>8.33</v>
      </c>
      <c r="S42" s="45">
        <v>0.5</v>
      </c>
      <c r="T42" s="45">
        <v>3.01</v>
      </c>
      <c r="U42" s="45">
        <v>3.01</v>
      </c>
      <c r="V42" s="45">
        <v>0</v>
      </c>
    </row>
    <row r="43" spans="1:30">
      <c r="A43" s="44">
        <v>32</v>
      </c>
      <c r="B43" s="45">
        <v>8.4700000000000006</v>
      </c>
      <c r="C43" s="45">
        <v>0.51</v>
      </c>
      <c r="D43" s="45">
        <v>3.07</v>
      </c>
      <c r="E43" s="45">
        <v>3.07</v>
      </c>
      <c r="F43" s="45">
        <v>0</v>
      </c>
      <c r="Q43" s="44">
        <v>32</v>
      </c>
      <c r="R43" s="45">
        <v>8.4700000000000006</v>
      </c>
      <c r="S43" s="45">
        <v>0.51</v>
      </c>
      <c r="T43" s="45">
        <v>3.07</v>
      </c>
      <c r="U43" s="45">
        <v>3.07</v>
      </c>
      <c r="V43" s="45">
        <v>0</v>
      </c>
    </row>
    <row r="44" spans="1:30">
      <c r="A44" s="44">
        <v>33</v>
      </c>
      <c r="B44" s="45">
        <v>8.61</v>
      </c>
      <c r="C44" s="45">
        <v>0.52</v>
      </c>
      <c r="D44" s="45">
        <v>3.13</v>
      </c>
      <c r="E44" s="45">
        <v>3.13</v>
      </c>
      <c r="F44" s="45">
        <v>0</v>
      </c>
      <c r="Q44" s="44">
        <v>33</v>
      </c>
      <c r="R44" s="45">
        <v>8.61</v>
      </c>
      <c r="S44" s="45">
        <v>0.52</v>
      </c>
      <c r="T44" s="45">
        <v>3.13</v>
      </c>
      <c r="U44" s="45">
        <v>3.13</v>
      </c>
      <c r="V44" s="45">
        <v>0</v>
      </c>
    </row>
    <row r="45" spans="1:30">
      <c r="A45" s="44">
        <v>34</v>
      </c>
      <c r="B45" s="45">
        <v>8.76</v>
      </c>
      <c r="C45" s="45">
        <v>0.53</v>
      </c>
      <c r="D45" s="45">
        <v>3.18</v>
      </c>
      <c r="E45" s="45">
        <v>3.18</v>
      </c>
      <c r="F45" s="45">
        <v>0</v>
      </c>
      <c r="Q45" s="44">
        <v>34</v>
      </c>
      <c r="R45" s="45">
        <v>8.76</v>
      </c>
      <c r="S45" s="45">
        <v>0.53</v>
      </c>
      <c r="T45" s="45">
        <v>3.18</v>
      </c>
      <c r="U45" s="45">
        <v>3.18</v>
      </c>
      <c r="V45" s="45">
        <v>0</v>
      </c>
    </row>
    <row r="46" spans="1:30">
      <c r="A46" s="44">
        <v>35</v>
      </c>
      <c r="B46" s="45">
        <v>8.91</v>
      </c>
      <c r="C46" s="45">
        <v>0.54</v>
      </c>
      <c r="D46" s="45">
        <v>3.24</v>
      </c>
      <c r="E46" s="45">
        <v>3.24</v>
      </c>
      <c r="F46" s="45">
        <v>0</v>
      </c>
      <c r="Q46" s="44">
        <v>35</v>
      </c>
      <c r="R46" s="45">
        <v>8.91</v>
      </c>
      <c r="S46" s="45">
        <v>0.54</v>
      </c>
      <c r="T46" s="45">
        <v>3.24</v>
      </c>
      <c r="U46" s="45">
        <v>3.24</v>
      </c>
      <c r="V46" s="45">
        <v>0</v>
      </c>
    </row>
    <row r="47" spans="1:30">
      <c r="A47" s="44">
        <v>36</v>
      </c>
      <c r="B47" s="45">
        <v>9.06</v>
      </c>
      <c r="C47" s="45">
        <v>0.55000000000000004</v>
      </c>
      <c r="D47" s="45">
        <v>3.3</v>
      </c>
      <c r="E47" s="45">
        <v>3.3</v>
      </c>
      <c r="F47" s="45">
        <v>0</v>
      </c>
      <c r="Q47" s="44">
        <v>36</v>
      </c>
      <c r="R47" s="45">
        <v>9.06</v>
      </c>
      <c r="S47" s="45">
        <v>0.55000000000000004</v>
      </c>
      <c r="T47" s="45">
        <v>3.3</v>
      </c>
      <c r="U47" s="45">
        <v>3.3</v>
      </c>
      <c r="V47" s="45">
        <v>0</v>
      </c>
    </row>
    <row r="48" spans="1:30">
      <c r="A48" s="44">
        <v>37</v>
      </c>
      <c r="B48" s="45">
        <v>9.2200000000000006</v>
      </c>
      <c r="C48" s="45">
        <v>0.56000000000000005</v>
      </c>
      <c r="D48" s="45">
        <v>3.36</v>
      </c>
      <c r="E48" s="45">
        <v>3.36</v>
      </c>
      <c r="F48" s="45">
        <v>0</v>
      </c>
      <c r="Q48" s="44">
        <v>37</v>
      </c>
      <c r="R48" s="45">
        <v>9.2200000000000006</v>
      </c>
      <c r="S48" s="45">
        <v>0.56000000000000005</v>
      </c>
      <c r="T48" s="45">
        <v>3.36</v>
      </c>
      <c r="U48" s="45">
        <v>3.36</v>
      </c>
      <c r="V48" s="45">
        <v>0</v>
      </c>
    </row>
    <row r="49" spans="1:22">
      <c r="A49" s="44">
        <v>38</v>
      </c>
      <c r="B49" s="45">
        <v>9.3800000000000008</v>
      </c>
      <c r="C49" s="45">
        <v>0.56999999999999995</v>
      </c>
      <c r="D49" s="45">
        <v>3.42</v>
      </c>
      <c r="E49" s="45">
        <v>3.42</v>
      </c>
      <c r="F49" s="45">
        <v>0</v>
      </c>
      <c r="Q49" s="44">
        <v>38</v>
      </c>
      <c r="R49" s="45">
        <v>9.3800000000000008</v>
      </c>
      <c r="S49" s="45">
        <v>0.56999999999999995</v>
      </c>
      <c r="T49" s="45">
        <v>3.42</v>
      </c>
      <c r="U49" s="45">
        <v>3.42</v>
      </c>
      <c r="V49" s="45">
        <v>0</v>
      </c>
    </row>
    <row r="50" spans="1:22">
      <c r="A50" s="44">
        <v>39</v>
      </c>
      <c r="B50" s="45">
        <v>9.5399999999999991</v>
      </c>
      <c r="C50" s="45">
        <v>0.57999999999999996</v>
      </c>
      <c r="D50" s="45">
        <v>3.48</v>
      </c>
      <c r="E50" s="45">
        <v>3.48</v>
      </c>
      <c r="F50" s="45">
        <v>0</v>
      </c>
      <c r="Q50" s="44">
        <v>39</v>
      </c>
      <c r="R50" s="45">
        <v>9.5399999999999991</v>
      </c>
      <c r="S50" s="45">
        <v>0.57999999999999996</v>
      </c>
      <c r="T50" s="45">
        <v>3.48</v>
      </c>
      <c r="U50" s="45">
        <v>3.48</v>
      </c>
      <c r="V50" s="45">
        <v>0</v>
      </c>
    </row>
    <row r="51" spans="1:22">
      <c r="A51" s="44">
        <v>40</v>
      </c>
      <c r="B51" s="45">
        <v>9.7100000000000009</v>
      </c>
      <c r="C51" s="45">
        <v>0.59</v>
      </c>
      <c r="D51" s="45">
        <v>3.54</v>
      </c>
      <c r="E51" s="45">
        <v>3.54</v>
      </c>
      <c r="F51" s="45">
        <v>0</v>
      </c>
      <c r="Q51" s="44">
        <v>40</v>
      </c>
      <c r="R51" s="45">
        <v>9.7100000000000009</v>
      </c>
      <c r="S51" s="45">
        <v>0.59</v>
      </c>
      <c r="T51" s="45">
        <v>3.54</v>
      </c>
      <c r="U51" s="45">
        <v>3.54</v>
      </c>
      <c r="V51" s="45">
        <v>0</v>
      </c>
    </row>
    <row r="52" spans="1:22">
      <c r="A52" s="44">
        <v>41</v>
      </c>
      <c r="B52" s="45">
        <v>9.8800000000000008</v>
      </c>
      <c r="C52" s="45">
        <v>0.6</v>
      </c>
      <c r="D52" s="45">
        <v>3.59</v>
      </c>
      <c r="E52" s="45">
        <v>3.59</v>
      </c>
      <c r="F52" s="45">
        <v>0</v>
      </c>
      <c r="Q52" s="44">
        <v>41</v>
      </c>
      <c r="R52" s="45">
        <v>9.8800000000000008</v>
      </c>
      <c r="S52" s="45">
        <v>0.6</v>
      </c>
      <c r="T52" s="45">
        <v>3.59</v>
      </c>
      <c r="U52" s="45">
        <v>3.59</v>
      </c>
      <c r="V52" s="45">
        <v>0</v>
      </c>
    </row>
    <row r="53" spans="1:22">
      <c r="A53" s="44">
        <v>42</v>
      </c>
      <c r="B53" s="45">
        <v>10.050000000000001</v>
      </c>
      <c r="C53" s="45">
        <v>0.62</v>
      </c>
      <c r="D53" s="45">
        <v>3.65</v>
      </c>
      <c r="E53" s="45">
        <v>3.65</v>
      </c>
      <c r="F53" s="45">
        <v>0</v>
      </c>
      <c r="Q53" s="44">
        <v>42</v>
      </c>
      <c r="R53" s="45">
        <v>10.050000000000001</v>
      </c>
      <c r="S53" s="45">
        <v>0.62</v>
      </c>
      <c r="T53" s="45">
        <v>3.65</v>
      </c>
      <c r="U53" s="45">
        <v>3.65</v>
      </c>
      <c r="V53" s="45">
        <v>0</v>
      </c>
    </row>
    <row r="54" spans="1:22">
      <c r="A54" s="44">
        <v>43</v>
      </c>
      <c r="B54" s="45">
        <v>10.220000000000001</v>
      </c>
      <c r="C54" s="45">
        <v>0.63</v>
      </c>
      <c r="D54" s="45">
        <v>3.71</v>
      </c>
      <c r="E54" s="45">
        <v>3.71</v>
      </c>
      <c r="F54" s="45">
        <v>0</v>
      </c>
      <c r="Q54" s="44">
        <v>43</v>
      </c>
      <c r="R54" s="45">
        <v>10.220000000000001</v>
      </c>
      <c r="S54" s="45">
        <v>0.63</v>
      </c>
      <c r="T54" s="45">
        <v>3.71</v>
      </c>
      <c r="U54" s="45">
        <v>3.71</v>
      </c>
      <c r="V54" s="45">
        <v>0</v>
      </c>
    </row>
    <row r="55" spans="1:22">
      <c r="A55" s="44">
        <v>44</v>
      </c>
      <c r="B55" s="45">
        <v>10.4</v>
      </c>
      <c r="C55" s="45">
        <v>0.64</v>
      </c>
      <c r="D55" s="45">
        <v>3.77</v>
      </c>
      <c r="E55" s="45">
        <v>3.77</v>
      </c>
      <c r="F55" s="45">
        <v>0</v>
      </c>
      <c r="Q55" s="44">
        <v>44</v>
      </c>
      <c r="R55" s="45">
        <v>10.4</v>
      </c>
      <c r="S55" s="45">
        <v>0.64</v>
      </c>
      <c r="T55" s="45">
        <v>3.77</v>
      </c>
      <c r="U55" s="45">
        <v>3.77</v>
      </c>
      <c r="V55" s="45">
        <v>0</v>
      </c>
    </row>
    <row r="56" spans="1:22">
      <c r="A56" s="44">
        <v>45</v>
      </c>
      <c r="B56" s="45">
        <v>10.59</v>
      </c>
      <c r="C56" s="45">
        <v>0.65</v>
      </c>
      <c r="D56" s="45">
        <v>3.82</v>
      </c>
      <c r="E56" s="45">
        <v>3.82</v>
      </c>
      <c r="F56" s="45">
        <v>0</v>
      </c>
      <c r="Q56" s="44">
        <v>45</v>
      </c>
      <c r="R56" s="45">
        <v>10.59</v>
      </c>
      <c r="S56" s="45">
        <v>0.65</v>
      </c>
      <c r="T56" s="45">
        <v>3.82</v>
      </c>
      <c r="U56" s="45">
        <v>3.82</v>
      </c>
      <c r="V56" s="45">
        <v>0</v>
      </c>
    </row>
    <row r="57" spans="1:22">
      <c r="A57" s="44">
        <v>46</v>
      </c>
      <c r="B57" s="45">
        <v>10.78</v>
      </c>
      <c r="C57" s="45">
        <v>0.67</v>
      </c>
      <c r="D57" s="45">
        <v>3.88</v>
      </c>
      <c r="E57" s="45">
        <v>3.88</v>
      </c>
      <c r="F57" s="45">
        <v>0</v>
      </c>
      <c r="Q57" s="44">
        <v>46</v>
      </c>
      <c r="R57" s="45">
        <v>10.78</v>
      </c>
      <c r="S57" s="45">
        <v>0.67</v>
      </c>
      <c r="T57" s="45">
        <v>3.88</v>
      </c>
      <c r="U57" s="45">
        <v>3.88</v>
      </c>
      <c r="V57" s="45">
        <v>0</v>
      </c>
    </row>
    <row r="58" spans="1:22">
      <c r="A58" s="44">
        <v>47</v>
      </c>
      <c r="B58" s="45">
        <v>10.97</v>
      </c>
      <c r="C58" s="45">
        <v>0.68</v>
      </c>
      <c r="D58" s="45">
        <v>3.93</v>
      </c>
      <c r="E58" s="45">
        <v>3.93</v>
      </c>
      <c r="F58" s="45">
        <v>0</v>
      </c>
      <c r="Q58" s="44">
        <v>47</v>
      </c>
      <c r="R58" s="45">
        <v>10.97</v>
      </c>
      <c r="S58" s="45">
        <v>0.68</v>
      </c>
      <c r="T58" s="45">
        <v>3.93</v>
      </c>
      <c r="U58" s="45">
        <v>3.93</v>
      </c>
      <c r="V58" s="45">
        <v>0</v>
      </c>
    </row>
    <row r="59" spans="1:22">
      <c r="A59" s="44">
        <v>48</v>
      </c>
      <c r="B59" s="45">
        <v>11.17</v>
      </c>
      <c r="C59" s="45">
        <v>0.69</v>
      </c>
      <c r="D59" s="45">
        <v>3.98</v>
      </c>
      <c r="E59" s="45">
        <v>3.98</v>
      </c>
      <c r="F59" s="45">
        <v>0</v>
      </c>
      <c r="Q59" s="44">
        <v>48</v>
      </c>
      <c r="R59" s="45">
        <v>11.17</v>
      </c>
      <c r="S59" s="45">
        <v>0.69</v>
      </c>
      <c r="T59" s="45">
        <v>3.98</v>
      </c>
      <c r="U59" s="45">
        <v>3.98</v>
      </c>
      <c r="V59" s="45">
        <v>0</v>
      </c>
    </row>
    <row r="60" spans="1:22">
      <c r="A60" s="44">
        <v>49</v>
      </c>
      <c r="B60" s="45">
        <v>11.37</v>
      </c>
      <c r="C60" s="45">
        <v>0.71</v>
      </c>
      <c r="D60" s="45">
        <v>4.03</v>
      </c>
      <c r="E60" s="45">
        <v>4.03</v>
      </c>
      <c r="F60" s="45">
        <v>0</v>
      </c>
      <c r="Q60" s="44">
        <v>49</v>
      </c>
      <c r="R60" s="45">
        <v>11.37</v>
      </c>
      <c r="S60" s="45">
        <v>0.71</v>
      </c>
      <c r="T60" s="45">
        <v>4.03</v>
      </c>
      <c r="U60" s="45">
        <v>4.03</v>
      </c>
      <c r="V60" s="45">
        <v>0</v>
      </c>
    </row>
    <row r="61" spans="1:22">
      <c r="A61" s="44">
        <v>50</v>
      </c>
      <c r="B61" s="45">
        <v>11.58</v>
      </c>
      <c r="C61" s="45">
        <v>0.72</v>
      </c>
      <c r="D61" s="45">
        <v>4.08</v>
      </c>
      <c r="E61" s="45">
        <v>4.08</v>
      </c>
      <c r="F61" s="45">
        <v>0</v>
      </c>
      <c r="Q61" s="44">
        <v>50</v>
      </c>
      <c r="R61" s="45">
        <v>11.58</v>
      </c>
      <c r="S61" s="45">
        <v>0.72</v>
      </c>
      <c r="T61" s="45">
        <v>4.08</v>
      </c>
      <c r="U61" s="45">
        <v>4.08</v>
      </c>
      <c r="V61" s="45">
        <v>0</v>
      </c>
    </row>
    <row r="62" spans="1:22">
      <c r="A62" s="44">
        <v>51</v>
      </c>
      <c r="B62" s="45">
        <v>11.79</v>
      </c>
      <c r="C62" s="45">
        <v>0.74</v>
      </c>
      <c r="D62" s="45">
        <v>4.13</v>
      </c>
      <c r="E62" s="45">
        <v>4.13</v>
      </c>
      <c r="F62" s="45">
        <v>0</v>
      </c>
      <c r="Q62" s="44">
        <v>51</v>
      </c>
      <c r="R62" s="45">
        <v>11.79</v>
      </c>
      <c r="S62" s="45">
        <v>0.74</v>
      </c>
      <c r="T62" s="45">
        <v>4.13</v>
      </c>
      <c r="U62" s="45">
        <v>4.13</v>
      </c>
      <c r="V62" s="45">
        <v>0</v>
      </c>
    </row>
    <row r="63" spans="1:22">
      <c r="A63" s="44">
        <v>52</v>
      </c>
      <c r="B63" s="45">
        <v>12.01</v>
      </c>
      <c r="C63" s="45">
        <v>0.75</v>
      </c>
      <c r="D63" s="45">
        <v>4.18</v>
      </c>
      <c r="E63" s="45">
        <v>4.18</v>
      </c>
      <c r="F63" s="45">
        <v>0</v>
      </c>
      <c r="Q63" s="44">
        <v>52</v>
      </c>
      <c r="R63" s="45">
        <v>12.01</v>
      </c>
      <c r="S63" s="45">
        <v>0.75</v>
      </c>
      <c r="T63" s="45">
        <v>4.18</v>
      </c>
      <c r="U63" s="45">
        <v>4.18</v>
      </c>
      <c r="V63" s="45">
        <v>0</v>
      </c>
    </row>
    <row r="64" spans="1:22">
      <c r="A64" s="44">
        <v>53</v>
      </c>
      <c r="B64" s="45">
        <v>12.24</v>
      </c>
      <c r="C64" s="45">
        <v>0.77</v>
      </c>
      <c r="D64" s="45">
        <v>4.22</v>
      </c>
      <c r="E64" s="45">
        <v>4.22</v>
      </c>
      <c r="F64" s="45">
        <v>0</v>
      </c>
      <c r="Q64" s="44">
        <v>53</v>
      </c>
      <c r="R64" s="45">
        <v>12.24</v>
      </c>
      <c r="S64" s="45">
        <v>0.77</v>
      </c>
      <c r="T64" s="45">
        <v>4.22</v>
      </c>
      <c r="U64" s="45">
        <v>4.22</v>
      </c>
      <c r="V64" s="45">
        <v>0</v>
      </c>
    </row>
    <row r="65" spans="1:22">
      <c r="A65" s="44">
        <v>54</v>
      </c>
      <c r="B65" s="45">
        <v>12.48</v>
      </c>
      <c r="C65" s="45">
        <v>0.78</v>
      </c>
      <c r="D65" s="45">
        <v>4.26</v>
      </c>
      <c r="E65" s="45">
        <v>4.26</v>
      </c>
      <c r="F65" s="45">
        <v>0</v>
      </c>
      <c r="Q65" s="44">
        <v>54</v>
      </c>
      <c r="R65" s="45">
        <v>12.48</v>
      </c>
      <c r="S65" s="45">
        <v>0.78</v>
      </c>
      <c r="T65" s="45">
        <v>4.26</v>
      </c>
      <c r="U65" s="45">
        <v>4.26</v>
      </c>
      <c r="V65" s="45">
        <v>0</v>
      </c>
    </row>
    <row r="66" spans="1:22">
      <c r="A66" s="44">
        <v>55</v>
      </c>
      <c r="B66" s="45">
        <v>12.73</v>
      </c>
      <c r="C66" s="45">
        <v>0.8</v>
      </c>
      <c r="D66" s="45">
        <v>4.29</v>
      </c>
      <c r="E66" s="45">
        <v>4.29</v>
      </c>
      <c r="F66" s="45">
        <v>0</v>
      </c>
      <c r="Q66" s="44">
        <v>55</v>
      </c>
      <c r="R66" s="45">
        <v>12.73</v>
      </c>
      <c r="S66" s="45">
        <v>0.8</v>
      </c>
      <c r="T66" s="45">
        <v>4.29</v>
      </c>
      <c r="U66" s="45">
        <v>4.29</v>
      </c>
      <c r="V66" s="45">
        <v>0</v>
      </c>
    </row>
    <row r="67" spans="1:22">
      <c r="A67" s="44">
        <v>56</v>
      </c>
      <c r="B67" s="45">
        <v>12.98</v>
      </c>
      <c r="C67" s="45">
        <v>0.81</v>
      </c>
      <c r="D67" s="45">
        <v>4.32</v>
      </c>
      <c r="E67" s="45">
        <v>4.32</v>
      </c>
      <c r="F67" s="45">
        <v>0</v>
      </c>
      <c r="Q67" s="44">
        <v>56</v>
      </c>
      <c r="R67" s="45">
        <v>12.98</v>
      </c>
      <c r="S67" s="45">
        <v>0.81</v>
      </c>
      <c r="T67" s="45">
        <v>4.32</v>
      </c>
      <c r="U67" s="45">
        <v>4.32</v>
      </c>
      <c r="V67" s="45">
        <v>0</v>
      </c>
    </row>
    <row r="68" spans="1:22">
      <c r="A68" s="44">
        <v>57</v>
      </c>
      <c r="B68" s="45">
        <v>13.25</v>
      </c>
      <c r="C68" s="45">
        <v>0.83</v>
      </c>
      <c r="D68" s="45">
        <v>4.34</v>
      </c>
      <c r="E68" s="45">
        <v>4.34</v>
      </c>
      <c r="F68" s="45">
        <v>0</v>
      </c>
      <c r="Q68" s="44">
        <v>57</v>
      </c>
      <c r="R68" s="45">
        <v>13.25</v>
      </c>
      <c r="S68" s="45">
        <v>0.83</v>
      </c>
      <c r="T68" s="45">
        <v>4.34</v>
      </c>
      <c r="U68" s="45">
        <v>4.34</v>
      </c>
      <c r="V68" s="45">
        <v>0</v>
      </c>
    </row>
    <row r="69" spans="1:22">
      <c r="A69" s="44">
        <v>58</v>
      </c>
      <c r="B69" s="45">
        <v>13.53</v>
      </c>
      <c r="C69" s="45">
        <v>0.85</v>
      </c>
      <c r="D69" s="45">
        <v>4.3600000000000003</v>
      </c>
      <c r="E69" s="45">
        <v>4.3600000000000003</v>
      </c>
      <c r="F69" s="45">
        <v>0</v>
      </c>
      <c r="Q69" s="44">
        <v>58</v>
      </c>
      <c r="R69" s="45">
        <v>13.53</v>
      </c>
      <c r="S69" s="45">
        <v>0.85</v>
      </c>
      <c r="T69" s="45">
        <v>4.3600000000000003</v>
      </c>
      <c r="U69" s="45">
        <v>4.3600000000000003</v>
      </c>
      <c r="V69" s="45">
        <v>0</v>
      </c>
    </row>
    <row r="70" spans="1:22">
      <c r="A70" s="44">
        <v>59</v>
      </c>
      <c r="B70" s="45">
        <v>13.82</v>
      </c>
      <c r="C70" s="45">
        <v>0.86</v>
      </c>
      <c r="D70" s="45">
        <v>4.38</v>
      </c>
      <c r="E70" s="45">
        <v>4.38</v>
      </c>
      <c r="F70" s="45">
        <v>0</v>
      </c>
      <c r="Q70" s="44">
        <v>59</v>
      </c>
      <c r="R70" s="45">
        <v>13.82</v>
      </c>
      <c r="S70" s="45">
        <v>0.86</v>
      </c>
      <c r="T70" s="45">
        <v>4.38</v>
      </c>
      <c r="U70" s="45">
        <v>4.38</v>
      </c>
      <c r="V70" s="45">
        <v>0</v>
      </c>
    </row>
    <row r="71" spans="1:22">
      <c r="A71" s="44">
        <v>60</v>
      </c>
      <c r="B71" s="45">
        <v>14.13</v>
      </c>
      <c r="C71" s="45">
        <v>0.88</v>
      </c>
      <c r="D71" s="45">
        <v>4.3899999999999997</v>
      </c>
      <c r="E71" s="45">
        <v>4.3899999999999997</v>
      </c>
      <c r="F71" s="45">
        <v>0</v>
      </c>
    </row>
    <row r="72" spans="1:22">
      <c r="A72" s="44">
        <v>61</v>
      </c>
      <c r="B72" s="45">
        <v>14.44</v>
      </c>
      <c r="C72" s="45">
        <v>0.9</v>
      </c>
      <c r="D72" s="45">
        <v>4.3899999999999997</v>
      </c>
      <c r="E72" s="45">
        <v>4.3899999999999997</v>
      </c>
      <c r="F72" s="45">
        <v>0</v>
      </c>
    </row>
    <row r="73" spans="1:22">
      <c r="A73" s="44">
        <v>62</v>
      </c>
      <c r="B73" s="45">
        <v>14.77</v>
      </c>
      <c r="C73" s="45">
        <v>0.91</v>
      </c>
      <c r="D73" s="45">
        <v>4.3899999999999997</v>
      </c>
      <c r="E73" s="45">
        <v>4.3899999999999997</v>
      </c>
      <c r="F73" s="45">
        <v>0</v>
      </c>
    </row>
    <row r="74" spans="1:22">
      <c r="A74" s="44">
        <v>63</v>
      </c>
      <c r="B74" s="45">
        <v>15.12</v>
      </c>
      <c r="C74" s="45">
        <v>0.93</v>
      </c>
      <c r="D74" s="45">
        <v>4.3899999999999997</v>
      </c>
      <c r="E74" s="45">
        <v>4.3899999999999997</v>
      </c>
      <c r="F74" s="45">
        <v>0</v>
      </c>
    </row>
    <row r="75" spans="1:22">
      <c r="A75" s="44">
        <v>64</v>
      </c>
      <c r="B75" s="45">
        <v>15.48</v>
      </c>
      <c r="C75" s="45">
        <v>0.95</v>
      </c>
      <c r="D75" s="45">
        <v>4.3899999999999997</v>
      </c>
      <c r="E75" s="45">
        <v>4.3899999999999997</v>
      </c>
      <c r="F75" s="45">
        <v>0</v>
      </c>
    </row>
    <row r="77" spans="1:22">
      <c r="A77" s="35" t="s">
        <v>550</v>
      </c>
      <c r="Q77" s="35" t="s">
        <v>550</v>
      </c>
    </row>
    <row r="78" spans="1:22">
      <c r="A78" s="118" t="s">
        <v>561</v>
      </c>
      <c r="B78" s="118"/>
      <c r="C78" s="118"/>
      <c r="D78" s="118"/>
      <c r="E78" s="118"/>
      <c r="F78" s="118"/>
      <c r="Q78" s="118" t="s">
        <v>561</v>
      </c>
      <c r="R78" s="118"/>
      <c r="S78" s="118"/>
      <c r="T78" s="118"/>
      <c r="U78" s="118"/>
      <c r="V78" s="118"/>
    </row>
    <row r="79" spans="1:22">
      <c r="A79" s="118"/>
      <c r="B79" s="118"/>
      <c r="C79" s="118"/>
      <c r="D79" s="118"/>
      <c r="E79" s="118"/>
      <c r="F79" s="118"/>
      <c r="Q79" s="118"/>
      <c r="R79" s="118"/>
      <c r="S79" s="118"/>
      <c r="T79" s="118"/>
      <c r="U79" s="118"/>
      <c r="V79" s="118"/>
    </row>
    <row r="80" spans="1:22" ht="27" customHeight="1">
      <c r="A80" s="118" t="s">
        <v>563</v>
      </c>
      <c r="B80" s="118"/>
      <c r="C80" s="118"/>
      <c r="D80" s="118"/>
      <c r="E80" s="118"/>
      <c r="F80" s="118"/>
      <c r="Q80" s="118" t="s">
        <v>563</v>
      </c>
      <c r="R80" s="118"/>
      <c r="S80" s="118"/>
      <c r="T80" s="118"/>
      <c r="U80" s="118"/>
      <c r="V80" s="118"/>
    </row>
  </sheetData>
  <sheetProtection algorithmName="SHA-512" hashValue="gYwsZIyb1zHIfyZJrrqvYVYlLNWuBTGqvVR77dv6IjjskpREq3ew3Ys/sgyaQL8H/TRsKZVo73DOwjnAW4Xlfw==" saltValue="Sx6Oy+g/zuSJTCu8CbwtuA==" spinCount="100000" sheet="1" objects="1" scenarios="1"/>
  <mergeCells count="8">
    <mergeCell ref="Y37:AD38"/>
    <mergeCell ref="Y39:AD40"/>
    <mergeCell ref="A78:F79"/>
    <mergeCell ref="A80:F80"/>
    <mergeCell ref="I32:N33"/>
    <mergeCell ref="I34:N35"/>
    <mergeCell ref="Q78:V79"/>
    <mergeCell ref="Q80:V80"/>
  </mergeCells>
  <conditionalFormatting sqref="I29">
    <cfRule type="expression" dxfId="883" priority="37" stopIfTrue="1">
      <formula>MOD(ROW(),2)=0</formula>
    </cfRule>
    <cfRule type="expression" dxfId="882" priority="38" stopIfTrue="1">
      <formula>MOD(ROW(),2)&lt;&gt;0</formula>
    </cfRule>
  </conditionalFormatting>
  <conditionalFormatting sqref="J29:N29">
    <cfRule type="expression" dxfId="881" priority="39" stopIfTrue="1">
      <formula>MOD(ROW(),2)=0</formula>
    </cfRule>
    <cfRule type="expression" dxfId="880" priority="40" stopIfTrue="1">
      <formula>MOD(ROW(),2)&lt;&gt;0</formula>
    </cfRule>
  </conditionalFormatting>
  <conditionalFormatting sqref="Y34">
    <cfRule type="expression" dxfId="879" priority="53" stopIfTrue="1">
      <formula>MOD(ROW(),2)=0</formula>
    </cfRule>
  </conditionalFormatting>
  <conditionalFormatting sqref="Y34">
    <cfRule type="expression" dxfId="878" priority="54" stopIfTrue="1">
      <formula>MOD(ROW(),2)&lt;&gt;0</formula>
    </cfRule>
  </conditionalFormatting>
  <conditionalFormatting sqref="Z34:AD34">
    <cfRule type="expression" dxfId="877" priority="55" stopIfTrue="1">
      <formula>MOD(ROW(),2)=0</formula>
    </cfRule>
  </conditionalFormatting>
  <conditionalFormatting sqref="Z34:AD34">
    <cfRule type="expression" dxfId="876" priority="56" stopIfTrue="1">
      <formula>MOD(ROW(),2)&lt;&gt;0</formula>
    </cfRule>
  </conditionalFormatting>
  <conditionalFormatting sqref="A6:A21">
    <cfRule type="expression" dxfId="875" priority="57" stopIfTrue="1">
      <formula>MOD(ROW(),2)=0</formula>
    </cfRule>
    <cfRule type="expression" dxfId="874" priority="58" stopIfTrue="1">
      <formula>MOD(ROW(),2)&lt;&gt;0</formula>
    </cfRule>
  </conditionalFormatting>
  <conditionalFormatting sqref="B6:F18 B20:F21 C19:F19">
    <cfRule type="expression" dxfId="873" priority="59" stopIfTrue="1">
      <formula>MOD(ROW(),2)=0</formula>
    </cfRule>
    <cfRule type="expression" dxfId="872" priority="60" stopIfTrue="1">
      <formula>MOD(ROW(),2)&lt;&gt;0</formula>
    </cfRule>
  </conditionalFormatting>
  <conditionalFormatting sqref="A26:A75">
    <cfRule type="expression" dxfId="871" priority="61" stopIfTrue="1">
      <formula>MOD(ROW(),2)=0</formula>
    </cfRule>
    <cfRule type="expression" dxfId="870" priority="62" stopIfTrue="1">
      <formula>MOD(ROW(),2)&lt;&gt;0</formula>
    </cfRule>
  </conditionalFormatting>
  <conditionalFormatting sqref="B26:F75">
    <cfRule type="expression" dxfId="869" priority="63" stopIfTrue="1">
      <formula>MOD(ROW(),2)=0</formula>
    </cfRule>
    <cfRule type="expression" dxfId="868" priority="64" stopIfTrue="1">
      <formula>MOD(ROW(),2)&lt;&gt;0</formula>
    </cfRule>
  </conditionalFormatting>
  <conditionalFormatting sqref="I6:I21">
    <cfRule type="expression" dxfId="867" priority="65" stopIfTrue="1">
      <formula>MOD(ROW(),2)=0</formula>
    </cfRule>
    <cfRule type="expression" dxfId="866" priority="66" stopIfTrue="1">
      <formula>MOD(ROW(),2)&lt;&gt;0</formula>
    </cfRule>
  </conditionalFormatting>
  <conditionalFormatting sqref="J6:N18 J20:N21 K19:N19">
    <cfRule type="expression" dxfId="865" priority="67" stopIfTrue="1">
      <formula>MOD(ROW(),2)=0</formula>
    </cfRule>
    <cfRule type="expression" dxfId="864" priority="68" stopIfTrue="1">
      <formula>MOD(ROW(),2)&lt;&gt;0</formula>
    </cfRule>
  </conditionalFormatting>
  <conditionalFormatting sqref="I26:I28">
    <cfRule type="expression" dxfId="863" priority="69" stopIfTrue="1">
      <formula>MOD(ROW(),2)=0</formula>
    </cfRule>
  </conditionalFormatting>
  <conditionalFormatting sqref="I26:I28">
    <cfRule type="expression" dxfId="862" priority="70" stopIfTrue="1">
      <formula>MOD(ROW(),2)&lt;&gt;0</formula>
    </cfRule>
  </conditionalFormatting>
  <conditionalFormatting sqref="J26:N28">
    <cfRule type="expression" dxfId="861" priority="71" stopIfTrue="1">
      <formula>MOD(ROW(),2)=0</formula>
    </cfRule>
  </conditionalFormatting>
  <conditionalFormatting sqref="J26:N28">
    <cfRule type="expression" dxfId="860" priority="72" stopIfTrue="1">
      <formula>MOD(ROW(),2)&lt;&gt;0</formula>
    </cfRule>
  </conditionalFormatting>
  <conditionalFormatting sqref="Q6:Q21">
    <cfRule type="expression" dxfId="859" priority="73" stopIfTrue="1">
      <formula>MOD(ROW(),2)=0</formula>
    </cfRule>
  </conditionalFormatting>
  <conditionalFormatting sqref="Q6:Q21">
    <cfRule type="expression" dxfId="858" priority="74" stopIfTrue="1">
      <formula>MOD(ROW(),2)&lt;&gt;0</formula>
    </cfRule>
  </conditionalFormatting>
  <conditionalFormatting sqref="R6:V6 R8:V18 S7:V7 R20:V21 S19:V19">
    <cfRule type="expression" dxfId="857" priority="75" stopIfTrue="1">
      <formula>MOD(ROW(),2)=0</formula>
    </cfRule>
  </conditionalFormatting>
  <conditionalFormatting sqref="R6:V6 R8:V18 S7:V7 R20:V21 S19:V19">
    <cfRule type="expression" dxfId="856" priority="76" stopIfTrue="1">
      <formula>MOD(ROW(),2)&lt;&gt;0</formula>
    </cfRule>
  </conditionalFormatting>
  <conditionalFormatting sqref="Q26:Q70">
    <cfRule type="expression" dxfId="855" priority="77" stopIfTrue="1">
      <formula>MOD(ROW(),2)=0</formula>
    </cfRule>
  </conditionalFormatting>
  <conditionalFormatting sqref="Q26:Q70">
    <cfRule type="expression" dxfId="854" priority="78" stopIfTrue="1">
      <formula>MOD(ROW(),2)&lt;&gt;0</formula>
    </cfRule>
  </conditionalFormatting>
  <conditionalFormatting sqref="R26:V70">
    <cfRule type="expression" dxfId="853" priority="79" stopIfTrue="1">
      <formula>MOD(ROW(),2)=0</formula>
    </cfRule>
  </conditionalFormatting>
  <conditionalFormatting sqref="R26:V70">
    <cfRule type="expression" dxfId="852" priority="80" stopIfTrue="1">
      <formula>MOD(ROW(),2)&lt;&gt;0</formula>
    </cfRule>
  </conditionalFormatting>
  <conditionalFormatting sqref="Y6:Y21">
    <cfRule type="expression" dxfId="851" priority="81" stopIfTrue="1">
      <formula>MOD(ROW(),2)=0</formula>
    </cfRule>
  </conditionalFormatting>
  <conditionalFormatting sqref="Y6:Y21">
    <cfRule type="expression" dxfId="850" priority="82" stopIfTrue="1">
      <formula>MOD(ROW(),2)&lt;&gt;0</formula>
    </cfRule>
  </conditionalFormatting>
  <conditionalFormatting sqref="Z6:AD6 Z8:AD18 AA7:AD7 Z20:AD21 AA19:AD19">
    <cfRule type="expression" dxfId="849" priority="83" stopIfTrue="1">
      <formula>MOD(ROW(),2)=0</formula>
    </cfRule>
  </conditionalFormatting>
  <conditionalFormatting sqref="Z6:AD6 Z8:AD18 AA7:AD7 Z20:AD21 AA19:AD19">
    <cfRule type="expression" dxfId="848" priority="84" stopIfTrue="1">
      <formula>MOD(ROW(),2)&lt;&gt;0</formula>
    </cfRule>
  </conditionalFormatting>
  <conditionalFormatting sqref="Y26:Y33">
    <cfRule type="expression" dxfId="847" priority="85" stopIfTrue="1">
      <formula>MOD(ROW(),2)=0</formula>
    </cfRule>
  </conditionalFormatting>
  <conditionalFormatting sqref="Y26:Y33">
    <cfRule type="expression" dxfId="846" priority="86" stopIfTrue="1">
      <formula>MOD(ROW(),2)&lt;&gt;0</formula>
    </cfRule>
  </conditionalFormatting>
  <conditionalFormatting sqref="Z26:AD33">
    <cfRule type="expression" dxfId="845" priority="87" stopIfTrue="1">
      <formula>MOD(ROW(),2)=0</formula>
    </cfRule>
  </conditionalFormatting>
  <conditionalFormatting sqref="Z26:AD33">
    <cfRule type="expression" dxfId="844" priority="88" stopIfTrue="1">
      <formula>MOD(ROW(),2)&lt;&gt;0</formula>
    </cfRule>
  </conditionalFormatting>
  <conditionalFormatting sqref="R7">
    <cfRule type="expression" dxfId="843" priority="11" stopIfTrue="1">
      <formula>MOD(ROW(),2)=0</formula>
    </cfRule>
    <cfRule type="expression" dxfId="842" priority="12" stopIfTrue="1">
      <formula>MOD(ROW(),2)&lt;&gt;0</formula>
    </cfRule>
  </conditionalFormatting>
  <conditionalFormatting sqref="Z7">
    <cfRule type="expression" dxfId="841" priority="9" stopIfTrue="1">
      <formula>MOD(ROW(),2)=0</formula>
    </cfRule>
    <cfRule type="expression" dxfId="840" priority="10" stopIfTrue="1">
      <formula>MOD(ROW(),2)&lt;&gt;0</formula>
    </cfRule>
  </conditionalFormatting>
  <conditionalFormatting sqref="B19">
    <cfRule type="expression" dxfId="839" priority="7" stopIfTrue="1">
      <formula>MOD(ROW(),2)=0</formula>
    </cfRule>
    <cfRule type="expression" dxfId="838" priority="8" stopIfTrue="1">
      <formula>MOD(ROW(),2)&lt;&gt;0</formula>
    </cfRule>
  </conditionalFormatting>
  <conditionalFormatting sqref="J19">
    <cfRule type="expression" dxfId="837" priority="5" stopIfTrue="1">
      <formula>MOD(ROW(),2)=0</formula>
    </cfRule>
    <cfRule type="expression" dxfId="836" priority="6" stopIfTrue="1">
      <formula>MOD(ROW(),2)&lt;&gt;0</formula>
    </cfRule>
  </conditionalFormatting>
  <conditionalFormatting sqref="R19">
    <cfRule type="expression" dxfId="835" priority="3" stopIfTrue="1">
      <formula>MOD(ROW(),2)=0</formula>
    </cfRule>
    <cfRule type="expression" dxfId="834" priority="4" stopIfTrue="1">
      <formula>MOD(ROW(),2)&lt;&gt;0</formula>
    </cfRule>
  </conditionalFormatting>
  <conditionalFormatting sqref="Z19">
    <cfRule type="expression" dxfId="833" priority="1" stopIfTrue="1">
      <formula>MOD(ROW(),2)=0</formula>
    </cfRule>
    <cfRule type="expression" dxfId="832" priority="2" stopIfTrue="1">
      <formula>MOD(ROW(),2)&lt;&gt;0</formula>
    </cfRule>
  </conditionalFormatting>
  <pageMargins left="0.7" right="0.7" top="0.75" bottom="0.75" header="0.3" footer="0.3"/>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F7A0-8D6C-41D7-87E8-B693D06AAB0E}">
  <sheetPr codeName="Sheet13"/>
  <dimension ref="A1:AX80"/>
  <sheetViews>
    <sheetView showGridLines="0" workbookViewId="0">
      <selection activeCell="A6" sqref="A6"/>
    </sheetView>
  </sheetViews>
  <sheetFormatPr defaultRowHeight="12.75"/>
  <cols>
    <col min="1" max="1" width="31.7109375" customWidth="1"/>
    <col min="2" max="6" width="22.7109375" customWidth="1"/>
    <col min="9" max="9" width="31.7109375" customWidth="1"/>
    <col min="10" max="14" width="22.7109375" customWidth="1"/>
    <col min="17" max="17" width="31.7109375" customWidth="1"/>
    <col min="18" max="22" width="22.7109375" customWidth="1"/>
    <col min="25" max="25" width="31.7109375" customWidth="1"/>
    <col min="26" max="30" width="22.7109375" customWidth="1"/>
    <col min="50" max="50" width="10.140625" bestFit="1" customWidth="1"/>
  </cols>
  <sheetData>
    <row r="1" spans="1:30" s="1" customFormat="1" ht="20.25">
      <c r="A1" s="2" t="s">
        <v>0</v>
      </c>
    </row>
    <row r="2" spans="1:30" s="1" customFormat="1" ht="15.75">
      <c r="A2" s="30" t="s">
        <v>1</v>
      </c>
      <c r="B2" s="3" t="str">
        <f>wb_title</f>
        <v>AFPS - Consolidated Factor Spreadsheet</v>
      </c>
    </row>
    <row r="3" spans="1:30" s="1" customFormat="1" ht="15.75">
      <c r="A3" s="30" t="s">
        <v>2</v>
      </c>
      <c r="B3" s="3" t="str">
        <f>TABLE_FACTOR_TYPE_1 &amp; " - x-" &amp; TABLE_SERIES_NUMBER_1</f>
        <v>CETV - x-205</v>
      </c>
    </row>
    <row r="6" spans="1:30">
      <c r="A6" s="41" t="s">
        <v>117</v>
      </c>
      <c r="B6" s="48" t="s">
        <v>118</v>
      </c>
      <c r="C6" s="48"/>
      <c r="D6" s="48"/>
      <c r="E6" s="48"/>
      <c r="F6" s="48"/>
      <c r="I6" s="41" t="s">
        <v>117</v>
      </c>
      <c r="J6" s="48" t="s">
        <v>118</v>
      </c>
      <c r="K6" s="48"/>
      <c r="L6" s="48"/>
      <c r="M6" s="48"/>
      <c r="N6" s="48"/>
      <c r="Q6" s="41" t="s">
        <v>117</v>
      </c>
      <c r="R6" s="48" t="s">
        <v>118</v>
      </c>
      <c r="S6" s="48"/>
      <c r="T6" s="48"/>
      <c r="U6" s="48"/>
      <c r="V6" s="48"/>
      <c r="Y6" s="41" t="s">
        <v>117</v>
      </c>
      <c r="Z6" s="48" t="s">
        <v>118</v>
      </c>
      <c r="AA6" s="48"/>
      <c r="AB6" s="48"/>
      <c r="AC6" s="48"/>
      <c r="AD6" s="48"/>
    </row>
    <row r="7" spans="1:30">
      <c r="A7" s="41" t="s">
        <v>119</v>
      </c>
      <c r="B7" s="48" t="s">
        <v>129</v>
      </c>
      <c r="C7" s="48"/>
      <c r="D7" s="48"/>
      <c r="E7" s="48"/>
      <c r="F7" s="48"/>
      <c r="I7" s="41" t="s">
        <v>119</v>
      </c>
      <c r="J7" s="48" t="s">
        <v>129</v>
      </c>
      <c r="K7" s="48"/>
      <c r="L7" s="48"/>
      <c r="M7" s="48"/>
      <c r="N7" s="48"/>
      <c r="Q7" s="41" t="s">
        <v>119</v>
      </c>
      <c r="R7" s="48" t="s">
        <v>129</v>
      </c>
      <c r="S7" s="48"/>
      <c r="T7" s="48"/>
      <c r="U7" s="48"/>
      <c r="V7" s="48"/>
      <c r="Y7" s="41" t="s">
        <v>119</v>
      </c>
      <c r="Z7" s="48" t="s">
        <v>129</v>
      </c>
      <c r="AA7" s="48"/>
      <c r="AB7" s="48"/>
      <c r="AC7" s="48"/>
      <c r="AD7" s="48"/>
    </row>
    <row r="8" spans="1:30">
      <c r="A8" s="41" t="s">
        <v>104</v>
      </c>
      <c r="B8" s="48" t="s">
        <v>161</v>
      </c>
      <c r="C8" s="48"/>
      <c r="D8" s="48"/>
      <c r="E8" s="48"/>
      <c r="F8" s="48"/>
      <c r="I8" s="41" t="s">
        <v>104</v>
      </c>
      <c r="J8" s="48" t="s">
        <v>161</v>
      </c>
      <c r="K8" s="48"/>
      <c r="L8" s="48"/>
      <c r="M8" s="48"/>
      <c r="N8" s="48"/>
      <c r="Q8" s="41" t="s">
        <v>104</v>
      </c>
      <c r="R8" s="48" t="s">
        <v>161</v>
      </c>
      <c r="S8" s="48"/>
      <c r="T8" s="48"/>
      <c r="U8" s="48"/>
      <c r="V8" s="48"/>
      <c r="Y8" s="41" t="s">
        <v>104</v>
      </c>
      <c r="Z8" s="48" t="s">
        <v>161</v>
      </c>
      <c r="AA8" s="48"/>
      <c r="AB8" s="48"/>
      <c r="AC8" s="48"/>
      <c r="AD8" s="48"/>
    </row>
    <row r="9" spans="1:30">
      <c r="A9" s="41" t="s">
        <v>105</v>
      </c>
      <c r="B9" s="48" t="s">
        <v>149</v>
      </c>
      <c r="C9" s="48"/>
      <c r="D9" s="48"/>
      <c r="E9" s="48"/>
      <c r="F9" s="48"/>
      <c r="I9" s="41" t="s">
        <v>105</v>
      </c>
      <c r="J9" s="48" t="s">
        <v>149</v>
      </c>
      <c r="K9" s="48"/>
      <c r="L9" s="48"/>
      <c r="M9" s="48"/>
      <c r="N9" s="48"/>
      <c r="Q9" s="41" t="s">
        <v>105</v>
      </c>
      <c r="R9" s="48" t="s">
        <v>149</v>
      </c>
      <c r="S9" s="48"/>
      <c r="T9" s="48"/>
      <c r="U9" s="48"/>
      <c r="V9" s="48"/>
      <c r="Y9" s="41" t="s">
        <v>105</v>
      </c>
      <c r="Z9" s="48" t="s">
        <v>149</v>
      </c>
      <c r="AA9" s="48"/>
      <c r="AB9" s="48"/>
      <c r="AC9" s="48"/>
      <c r="AD9" s="48"/>
    </row>
    <row r="10" spans="1:30">
      <c r="A10" s="41" t="s">
        <v>6</v>
      </c>
      <c r="B10" s="48" t="s">
        <v>174</v>
      </c>
      <c r="C10" s="48"/>
      <c r="D10" s="48"/>
      <c r="E10" s="48"/>
      <c r="F10" s="48"/>
      <c r="I10" s="41" t="s">
        <v>6</v>
      </c>
      <c r="J10" s="48" t="s">
        <v>176</v>
      </c>
      <c r="K10" s="48"/>
      <c r="L10" s="48"/>
      <c r="M10" s="48"/>
      <c r="N10" s="48"/>
      <c r="Q10" s="41" t="s">
        <v>6</v>
      </c>
      <c r="R10" s="48" t="s">
        <v>174</v>
      </c>
      <c r="S10" s="48"/>
      <c r="T10" s="48"/>
      <c r="U10" s="48"/>
      <c r="V10" s="48"/>
      <c r="Y10" s="41" t="s">
        <v>6</v>
      </c>
      <c r="Z10" s="48" t="s">
        <v>178</v>
      </c>
      <c r="AA10" s="48"/>
      <c r="AB10" s="48"/>
      <c r="AC10" s="48"/>
      <c r="AD10" s="48"/>
    </row>
    <row r="11" spans="1:30">
      <c r="A11" s="41" t="s">
        <v>106</v>
      </c>
      <c r="B11" s="48" t="s">
        <v>133</v>
      </c>
      <c r="C11" s="48"/>
      <c r="D11" s="48"/>
      <c r="E11" s="48"/>
      <c r="F11" s="48"/>
      <c r="I11" s="41" t="s">
        <v>106</v>
      </c>
      <c r="J11" s="48" t="s">
        <v>133</v>
      </c>
      <c r="K11" s="48"/>
      <c r="L11" s="48"/>
      <c r="M11" s="48"/>
      <c r="N11" s="48"/>
      <c r="Q11" s="41" t="s">
        <v>106</v>
      </c>
      <c r="R11" s="48" t="s">
        <v>145</v>
      </c>
      <c r="S11" s="48"/>
      <c r="T11" s="48"/>
      <c r="U11" s="48"/>
      <c r="V11" s="48"/>
      <c r="Y11" s="41" t="s">
        <v>106</v>
      </c>
      <c r="Z11" s="48" t="s">
        <v>145</v>
      </c>
      <c r="AA11" s="48"/>
      <c r="AB11" s="48"/>
      <c r="AC11" s="48"/>
      <c r="AD11" s="48"/>
    </row>
    <row r="12" spans="1:30">
      <c r="A12" s="41" t="s">
        <v>107</v>
      </c>
      <c r="B12" s="48" t="s">
        <v>134</v>
      </c>
      <c r="C12" s="48"/>
      <c r="D12" s="48"/>
      <c r="E12" s="48"/>
      <c r="F12" s="48"/>
      <c r="I12" s="41" t="s">
        <v>107</v>
      </c>
      <c r="J12" s="48" t="s">
        <v>134</v>
      </c>
      <c r="K12" s="48"/>
      <c r="L12" s="48"/>
      <c r="M12" s="48"/>
      <c r="N12" s="48"/>
      <c r="Q12" s="41" t="s">
        <v>107</v>
      </c>
      <c r="R12" s="48" t="s">
        <v>134</v>
      </c>
      <c r="S12" s="48"/>
      <c r="T12" s="48"/>
      <c r="U12" s="48"/>
      <c r="V12" s="48"/>
      <c r="Y12" s="41" t="s">
        <v>107</v>
      </c>
      <c r="Z12" s="48" t="s">
        <v>134</v>
      </c>
      <c r="AA12" s="48"/>
      <c r="AB12" s="48"/>
      <c r="AC12" s="48"/>
      <c r="AD12" s="48"/>
    </row>
    <row r="13" spans="1:30">
      <c r="A13" s="41" t="s">
        <v>120</v>
      </c>
      <c r="B13" s="48"/>
      <c r="C13" s="48"/>
      <c r="D13" s="48"/>
      <c r="E13" s="48"/>
      <c r="F13" s="48"/>
      <c r="I13" s="41" t="s">
        <v>120</v>
      </c>
      <c r="J13" s="48"/>
      <c r="K13" s="48"/>
      <c r="L13" s="48"/>
      <c r="M13" s="48"/>
      <c r="N13" s="48"/>
      <c r="Q13" s="41" t="s">
        <v>120</v>
      </c>
      <c r="R13" s="48"/>
      <c r="S13" s="48"/>
      <c r="T13" s="48"/>
      <c r="U13" s="48"/>
      <c r="V13" s="48"/>
      <c r="Y13" s="41" t="s">
        <v>120</v>
      </c>
      <c r="Z13" s="48"/>
      <c r="AA13" s="48"/>
      <c r="AB13" s="48"/>
      <c r="AC13" s="48"/>
      <c r="AD13" s="48"/>
    </row>
    <row r="14" spans="1:30">
      <c r="A14" s="41" t="s">
        <v>109</v>
      </c>
      <c r="B14" s="48">
        <v>205</v>
      </c>
      <c r="C14" s="48"/>
      <c r="D14" s="48"/>
      <c r="E14" s="48"/>
      <c r="F14" s="48"/>
      <c r="I14" s="41" t="s">
        <v>109</v>
      </c>
      <c r="J14" s="48">
        <v>205</v>
      </c>
      <c r="K14" s="48"/>
      <c r="L14" s="48"/>
      <c r="M14" s="48"/>
      <c r="N14" s="48"/>
      <c r="Q14" s="41" t="s">
        <v>109</v>
      </c>
      <c r="R14" s="48">
        <v>205</v>
      </c>
      <c r="S14" s="48"/>
      <c r="T14" s="48"/>
      <c r="U14" s="48"/>
      <c r="V14" s="48"/>
      <c r="Y14" s="41" t="s">
        <v>109</v>
      </c>
      <c r="Z14" s="48">
        <v>205</v>
      </c>
      <c r="AA14" s="48"/>
      <c r="AB14" s="48"/>
      <c r="AC14" s="48"/>
      <c r="AD14" s="48"/>
    </row>
    <row r="15" spans="1:30">
      <c r="A15" s="41" t="s">
        <v>121</v>
      </c>
      <c r="B15" s="48" t="s">
        <v>175</v>
      </c>
      <c r="C15" s="48"/>
      <c r="D15" s="48"/>
      <c r="E15" s="48"/>
      <c r="F15" s="48"/>
      <c r="I15" s="41" t="s">
        <v>121</v>
      </c>
      <c r="J15" s="48" t="s">
        <v>177</v>
      </c>
      <c r="K15" s="48"/>
      <c r="L15" s="48"/>
      <c r="M15" s="48"/>
      <c r="N15" s="48"/>
      <c r="Q15" s="41" t="s">
        <v>121</v>
      </c>
      <c r="R15" s="48" t="s">
        <v>461</v>
      </c>
      <c r="S15" s="48"/>
      <c r="T15" s="48"/>
      <c r="U15" s="48"/>
      <c r="V15" s="48"/>
      <c r="Y15" s="41" t="s">
        <v>121</v>
      </c>
      <c r="Z15" s="48" t="s">
        <v>179</v>
      </c>
      <c r="AA15" s="48"/>
      <c r="AB15" s="48"/>
      <c r="AC15" s="48"/>
      <c r="AD15" s="48"/>
    </row>
    <row r="16" spans="1:30">
      <c r="A16" s="41" t="s">
        <v>111</v>
      </c>
      <c r="B16" s="48" t="s">
        <v>574</v>
      </c>
      <c r="C16" s="48"/>
      <c r="D16" s="48"/>
      <c r="E16" s="48"/>
      <c r="F16" s="48"/>
      <c r="I16" s="41" t="s">
        <v>111</v>
      </c>
      <c r="J16" s="48" t="s">
        <v>575</v>
      </c>
      <c r="K16" s="48"/>
      <c r="L16" s="48"/>
      <c r="M16" s="48"/>
      <c r="N16" s="48"/>
      <c r="Q16" s="41" t="s">
        <v>111</v>
      </c>
      <c r="R16" s="48" t="s">
        <v>576</v>
      </c>
      <c r="S16" s="48"/>
      <c r="T16" s="48"/>
      <c r="U16" s="48"/>
      <c r="V16" s="48"/>
      <c r="Y16" s="41" t="s">
        <v>111</v>
      </c>
      <c r="Z16" s="48" t="s">
        <v>577</v>
      </c>
      <c r="AA16" s="48"/>
      <c r="AB16" s="48"/>
      <c r="AC16" s="48"/>
      <c r="AD16" s="48"/>
    </row>
    <row r="17" spans="1:50">
      <c r="A17" s="42" t="s">
        <v>122</v>
      </c>
      <c r="B17" s="48"/>
      <c r="C17" s="48"/>
      <c r="D17" s="48"/>
      <c r="E17" s="48"/>
      <c r="F17" s="48"/>
      <c r="I17" s="42" t="s">
        <v>122</v>
      </c>
      <c r="J17" s="48"/>
      <c r="K17" s="48"/>
      <c r="L17" s="48"/>
      <c r="M17" s="48"/>
      <c r="N17" s="48"/>
      <c r="Q17" s="42" t="s">
        <v>122</v>
      </c>
      <c r="R17" s="48"/>
      <c r="S17" s="48"/>
      <c r="T17" s="48"/>
      <c r="U17" s="48"/>
      <c r="V17" s="48"/>
      <c r="Y17" s="42" t="s">
        <v>122</v>
      </c>
      <c r="Z17" s="48"/>
      <c r="AA17" s="48"/>
      <c r="AB17" s="48"/>
      <c r="AC17" s="48"/>
      <c r="AD17" s="48"/>
    </row>
    <row r="18" spans="1:50">
      <c r="A18" s="41" t="s">
        <v>113</v>
      </c>
      <c r="B18" s="49">
        <v>46177</v>
      </c>
      <c r="C18" s="49"/>
      <c r="D18" s="49"/>
      <c r="E18" s="49"/>
      <c r="F18" s="49"/>
      <c r="I18" s="41" t="s">
        <v>113</v>
      </c>
      <c r="J18" s="49">
        <v>46177</v>
      </c>
      <c r="K18" s="49"/>
      <c r="L18" s="49"/>
      <c r="M18" s="49"/>
      <c r="N18" s="49"/>
      <c r="Q18" s="41" t="s">
        <v>113</v>
      </c>
      <c r="R18" s="49">
        <v>46177</v>
      </c>
      <c r="S18" s="49"/>
      <c r="T18" s="49"/>
      <c r="U18" s="49"/>
      <c r="V18" s="49"/>
      <c r="Y18" s="41" t="s">
        <v>113</v>
      </c>
      <c r="Z18" s="49">
        <v>46177</v>
      </c>
      <c r="AA18" s="49"/>
      <c r="AB18" s="49"/>
      <c r="AC18" s="49"/>
      <c r="AD18" s="49"/>
      <c r="AX18" s="31"/>
    </row>
    <row r="19" spans="1:50">
      <c r="A19" s="41" t="s">
        <v>114</v>
      </c>
      <c r="B19" s="49">
        <v>46161</v>
      </c>
      <c r="C19" s="49"/>
      <c r="D19" s="49"/>
      <c r="E19" s="49"/>
      <c r="F19" s="49"/>
      <c r="I19" s="41" t="s">
        <v>114</v>
      </c>
      <c r="J19" s="49">
        <v>46161</v>
      </c>
      <c r="K19" s="49"/>
      <c r="L19" s="49"/>
      <c r="M19" s="49"/>
      <c r="N19" s="49"/>
      <c r="Q19" s="41" t="s">
        <v>114</v>
      </c>
      <c r="R19" s="49">
        <v>46161</v>
      </c>
      <c r="S19" s="49"/>
      <c r="T19" s="49"/>
      <c r="U19" s="49"/>
      <c r="V19" s="49"/>
      <c r="Y19" s="41" t="s">
        <v>114</v>
      </c>
      <c r="Z19" s="49">
        <v>46161</v>
      </c>
      <c r="AA19" s="49"/>
      <c r="AB19" s="49"/>
      <c r="AC19" s="49"/>
      <c r="AD19" s="49"/>
      <c r="AX19" s="31"/>
    </row>
    <row r="20" spans="1:50">
      <c r="A20" s="41" t="s">
        <v>115</v>
      </c>
      <c r="B20" s="48" t="s">
        <v>422</v>
      </c>
      <c r="C20" s="48"/>
      <c r="D20" s="48"/>
      <c r="E20" s="48"/>
      <c r="F20" s="48"/>
      <c r="I20" s="41" t="s">
        <v>115</v>
      </c>
      <c r="J20" s="48" t="s">
        <v>422</v>
      </c>
      <c r="K20" s="48"/>
      <c r="L20" s="48"/>
      <c r="M20" s="48"/>
      <c r="N20" s="48"/>
      <c r="Q20" s="41" t="s">
        <v>115</v>
      </c>
      <c r="R20" s="48" t="s">
        <v>422</v>
      </c>
      <c r="S20" s="48"/>
      <c r="T20" s="48"/>
      <c r="U20" s="48"/>
      <c r="V20" s="48"/>
      <c r="Y20" s="41" t="s">
        <v>115</v>
      </c>
      <c r="Z20" s="48" t="s">
        <v>422</v>
      </c>
      <c r="AA20" s="48"/>
      <c r="AB20" s="48"/>
      <c r="AC20" s="48"/>
      <c r="AD20" s="48"/>
    </row>
    <row r="21" spans="1:50">
      <c r="A21" s="41" t="s">
        <v>123</v>
      </c>
      <c r="B21" s="48" t="s">
        <v>41</v>
      </c>
      <c r="C21" s="48"/>
      <c r="D21" s="48"/>
      <c r="E21" s="48"/>
      <c r="F21" s="48"/>
      <c r="I21" s="41" t="s">
        <v>123</v>
      </c>
      <c r="J21" s="48" t="s">
        <v>41</v>
      </c>
      <c r="K21" s="48"/>
      <c r="L21" s="48"/>
      <c r="M21" s="48"/>
      <c r="N21" s="48"/>
      <c r="Q21" s="41" t="s">
        <v>123</v>
      </c>
      <c r="R21" s="48" t="s">
        <v>41</v>
      </c>
      <c r="S21" s="48"/>
      <c r="T21" s="48"/>
      <c r="U21" s="48"/>
      <c r="V21" s="48"/>
      <c r="Y21" s="41" t="s">
        <v>123</v>
      </c>
      <c r="Z21" s="48" t="s">
        <v>41</v>
      </c>
      <c r="AA21" s="48"/>
      <c r="AB21" s="48"/>
      <c r="AC21" s="48"/>
      <c r="AD21" s="48"/>
    </row>
    <row r="23" spans="1:50">
      <c r="A23" s="23" t="str">
        <f>HYPERLINK("#'Factor List'!A1", "Back to Factor List")</f>
        <v>Back to Factor List</v>
      </c>
      <c r="B23" s="23" t="str">
        <f>HYPERLINK("#'Assumptions'!A1", "Assumptions")</f>
        <v>Assumptions</v>
      </c>
    </row>
    <row r="26" spans="1:50" s="57" customFormat="1" ht="38.25">
      <c r="A26" s="56" t="s">
        <v>138</v>
      </c>
      <c r="B26" s="56" t="s">
        <v>139</v>
      </c>
      <c r="C26" s="56" t="s">
        <v>140</v>
      </c>
      <c r="D26" s="56" t="s">
        <v>152</v>
      </c>
      <c r="E26" s="56" t="s">
        <v>142</v>
      </c>
      <c r="F26" s="56" t="s">
        <v>144</v>
      </c>
      <c r="I26" s="56" t="s">
        <v>138</v>
      </c>
      <c r="J26" s="56" t="s">
        <v>139</v>
      </c>
      <c r="K26" s="56" t="s">
        <v>140</v>
      </c>
      <c r="L26" s="56" t="s">
        <v>152</v>
      </c>
      <c r="M26" s="56" t="s">
        <v>142</v>
      </c>
      <c r="N26" s="56" t="s">
        <v>144</v>
      </c>
      <c r="Q26" s="56" t="s">
        <v>138</v>
      </c>
      <c r="R26" s="56" t="s">
        <v>139</v>
      </c>
      <c r="S26" s="56" t="s">
        <v>140</v>
      </c>
      <c r="T26" s="56" t="s">
        <v>152</v>
      </c>
      <c r="U26" s="56" t="s">
        <v>142</v>
      </c>
      <c r="V26" s="56" t="s">
        <v>144</v>
      </c>
      <c r="Y26" s="56" t="s">
        <v>138</v>
      </c>
      <c r="Z26" s="56" t="s">
        <v>139</v>
      </c>
      <c r="AA26" s="56" t="s">
        <v>140</v>
      </c>
      <c r="AB26" s="56" t="s">
        <v>152</v>
      </c>
      <c r="AC26" s="56" t="s">
        <v>142</v>
      </c>
      <c r="AD26" s="56" t="s">
        <v>144</v>
      </c>
    </row>
    <row r="27" spans="1:50">
      <c r="A27" s="44">
        <v>16</v>
      </c>
      <c r="B27" s="45">
        <v>6.12</v>
      </c>
      <c r="C27" s="45">
        <v>0.36</v>
      </c>
      <c r="D27" s="45">
        <v>2</v>
      </c>
      <c r="E27" s="45">
        <v>2</v>
      </c>
      <c r="F27" s="45">
        <v>0</v>
      </c>
      <c r="I27" s="44">
        <v>65</v>
      </c>
      <c r="J27" s="45">
        <v>14.92</v>
      </c>
      <c r="K27" s="45">
        <v>0.95</v>
      </c>
      <c r="L27" s="45">
        <v>4.41</v>
      </c>
      <c r="M27" s="45">
        <v>4.41</v>
      </c>
      <c r="N27" s="45">
        <v>0</v>
      </c>
      <c r="Q27" s="44">
        <v>16</v>
      </c>
      <c r="R27" s="45">
        <v>6.12</v>
      </c>
      <c r="S27" s="45">
        <v>0.36</v>
      </c>
      <c r="T27" s="45">
        <v>2</v>
      </c>
      <c r="U27" s="45">
        <v>2</v>
      </c>
      <c r="V27" s="45">
        <v>0</v>
      </c>
      <c r="Y27" s="44">
        <v>60</v>
      </c>
      <c r="Z27" s="45">
        <v>13.3</v>
      </c>
      <c r="AA27" s="45">
        <v>0.86</v>
      </c>
      <c r="AB27" s="45">
        <v>4.41</v>
      </c>
      <c r="AC27" s="45">
        <v>4.41</v>
      </c>
      <c r="AD27" s="45">
        <v>0</v>
      </c>
    </row>
    <row r="28" spans="1:50">
      <c r="A28" s="44">
        <v>17</v>
      </c>
      <c r="B28" s="45">
        <v>6.22</v>
      </c>
      <c r="C28" s="45">
        <v>0.37</v>
      </c>
      <c r="D28" s="45">
        <v>2.15</v>
      </c>
      <c r="E28" s="45">
        <v>2.15</v>
      </c>
      <c r="F28" s="45">
        <v>0</v>
      </c>
      <c r="I28" s="44">
        <v>66</v>
      </c>
      <c r="J28" s="45">
        <v>15.29</v>
      </c>
      <c r="K28" s="45">
        <v>0.97</v>
      </c>
      <c r="L28" s="45">
        <v>4.4000000000000004</v>
      </c>
      <c r="M28" s="45">
        <v>4.4000000000000004</v>
      </c>
      <c r="N28" s="45">
        <v>0</v>
      </c>
      <c r="Q28" s="44">
        <v>17</v>
      </c>
      <c r="R28" s="45">
        <v>6.22</v>
      </c>
      <c r="S28" s="45">
        <v>0.37</v>
      </c>
      <c r="T28" s="45">
        <v>2.15</v>
      </c>
      <c r="U28" s="45">
        <v>2.15</v>
      </c>
      <c r="V28" s="45">
        <v>0</v>
      </c>
      <c r="Y28" s="44">
        <v>61</v>
      </c>
      <c r="Z28" s="45">
        <v>13.6</v>
      </c>
      <c r="AA28" s="45">
        <v>0.88</v>
      </c>
      <c r="AB28" s="45">
        <v>4.42</v>
      </c>
      <c r="AC28" s="45">
        <v>4.42</v>
      </c>
      <c r="AD28" s="45">
        <v>0</v>
      </c>
    </row>
    <row r="29" spans="1:50">
      <c r="A29" s="44">
        <v>18</v>
      </c>
      <c r="B29" s="45">
        <v>6.33</v>
      </c>
      <c r="C29" s="45">
        <v>0.38</v>
      </c>
      <c r="D29" s="45">
        <v>2.31</v>
      </c>
      <c r="E29" s="45">
        <v>2.31</v>
      </c>
      <c r="F29" s="45">
        <v>0</v>
      </c>
      <c r="I29" s="44">
        <v>67</v>
      </c>
      <c r="J29" s="45">
        <v>15.69</v>
      </c>
      <c r="K29" s="45">
        <v>0.99</v>
      </c>
      <c r="L29" s="45">
        <v>4.38</v>
      </c>
      <c r="M29" s="45">
        <v>4.38</v>
      </c>
      <c r="N29" s="45">
        <v>0</v>
      </c>
      <c r="Q29" s="44">
        <v>18</v>
      </c>
      <c r="R29" s="45">
        <v>6.33</v>
      </c>
      <c r="S29" s="45">
        <v>0.38</v>
      </c>
      <c r="T29" s="45">
        <v>2.31</v>
      </c>
      <c r="U29" s="45">
        <v>2.31</v>
      </c>
      <c r="V29" s="45">
        <v>0</v>
      </c>
      <c r="Y29" s="44">
        <v>62</v>
      </c>
      <c r="Z29" s="45">
        <v>13.91</v>
      </c>
      <c r="AA29" s="45">
        <v>0.9</v>
      </c>
      <c r="AB29" s="45">
        <v>4.42</v>
      </c>
      <c r="AC29" s="45">
        <v>4.42</v>
      </c>
      <c r="AD29" s="45">
        <v>0</v>
      </c>
    </row>
    <row r="30" spans="1:50">
      <c r="A30" s="44">
        <v>19</v>
      </c>
      <c r="B30" s="45">
        <v>6.44</v>
      </c>
      <c r="C30" s="45">
        <v>0.38</v>
      </c>
      <c r="D30" s="45">
        <v>2.41</v>
      </c>
      <c r="E30" s="45">
        <v>2.41</v>
      </c>
      <c r="F30" s="45">
        <v>0</v>
      </c>
      <c r="Q30" s="44">
        <v>19</v>
      </c>
      <c r="R30" s="45">
        <v>6.44</v>
      </c>
      <c r="S30" s="45">
        <v>0.38</v>
      </c>
      <c r="T30" s="45">
        <v>2.41</v>
      </c>
      <c r="U30" s="45">
        <v>2.41</v>
      </c>
      <c r="V30" s="45">
        <v>0</v>
      </c>
      <c r="Y30" s="44">
        <v>63</v>
      </c>
      <c r="Z30" s="45">
        <v>14.23</v>
      </c>
      <c r="AA30" s="45">
        <v>0.91</v>
      </c>
      <c r="AB30" s="45">
        <v>4.42</v>
      </c>
      <c r="AC30" s="45">
        <v>4.42</v>
      </c>
      <c r="AD30" s="45">
        <v>0</v>
      </c>
    </row>
    <row r="31" spans="1:50">
      <c r="A31" s="44">
        <v>20</v>
      </c>
      <c r="B31" s="45">
        <v>6.55</v>
      </c>
      <c r="C31" s="45">
        <v>0.39</v>
      </c>
      <c r="D31" s="45">
        <v>2.46</v>
      </c>
      <c r="E31" s="45">
        <v>2.46</v>
      </c>
      <c r="F31" s="45">
        <v>0</v>
      </c>
      <c r="I31" s="35" t="s">
        <v>550</v>
      </c>
      <c r="Q31" s="44">
        <v>20</v>
      </c>
      <c r="R31" s="45">
        <v>6.55</v>
      </c>
      <c r="S31" s="45">
        <v>0.39</v>
      </c>
      <c r="T31" s="45">
        <v>2.46</v>
      </c>
      <c r="U31" s="45">
        <v>2.46</v>
      </c>
      <c r="V31" s="45">
        <v>0</v>
      </c>
      <c r="Y31" s="44">
        <v>64</v>
      </c>
      <c r="Z31" s="45">
        <v>14.57</v>
      </c>
      <c r="AA31" s="45">
        <v>0.93</v>
      </c>
      <c r="AB31" s="45">
        <v>4.42</v>
      </c>
      <c r="AC31" s="45">
        <v>4.42</v>
      </c>
      <c r="AD31" s="45">
        <v>0</v>
      </c>
    </row>
    <row r="32" spans="1:50">
      <c r="A32" s="44">
        <v>21</v>
      </c>
      <c r="B32" s="45">
        <v>6.66</v>
      </c>
      <c r="C32" s="45">
        <v>0.4</v>
      </c>
      <c r="D32" s="45">
        <v>2.5099999999999998</v>
      </c>
      <c r="E32" s="45">
        <v>2.5099999999999998</v>
      </c>
      <c r="F32" s="45">
        <v>0</v>
      </c>
      <c r="I32" s="118" t="s">
        <v>561</v>
      </c>
      <c r="J32" s="118"/>
      <c r="K32" s="118"/>
      <c r="L32" s="118"/>
      <c r="M32" s="118"/>
      <c r="N32" s="118"/>
      <c r="Q32" s="44">
        <v>21</v>
      </c>
      <c r="R32" s="45">
        <v>6.66</v>
      </c>
      <c r="S32" s="45">
        <v>0.4</v>
      </c>
      <c r="T32" s="45">
        <v>2.5099999999999998</v>
      </c>
      <c r="U32" s="45">
        <v>2.5099999999999998</v>
      </c>
      <c r="V32" s="45">
        <v>0</v>
      </c>
      <c r="Y32" s="44">
        <v>65</v>
      </c>
      <c r="Z32" s="45">
        <v>14.92</v>
      </c>
      <c r="AA32" s="45">
        <v>0.95</v>
      </c>
      <c r="AB32" s="45">
        <v>4.41</v>
      </c>
      <c r="AC32" s="45">
        <v>4.41</v>
      </c>
      <c r="AD32" s="45">
        <v>0</v>
      </c>
    </row>
    <row r="33" spans="1:30">
      <c r="A33" s="44">
        <v>22</v>
      </c>
      <c r="B33" s="45">
        <v>6.77</v>
      </c>
      <c r="C33" s="45">
        <v>0.41</v>
      </c>
      <c r="D33" s="45">
        <v>2.56</v>
      </c>
      <c r="E33" s="45">
        <v>2.56</v>
      </c>
      <c r="F33" s="45">
        <v>0</v>
      </c>
      <c r="I33" s="118"/>
      <c r="J33" s="118"/>
      <c r="K33" s="118"/>
      <c r="L33" s="118"/>
      <c r="M33" s="118"/>
      <c r="N33" s="118"/>
      <c r="Q33" s="44">
        <v>22</v>
      </c>
      <c r="R33" s="45">
        <v>6.77</v>
      </c>
      <c r="S33" s="45">
        <v>0.41</v>
      </c>
      <c r="T33" s="45">
        <v>2.56</v>
      </c>
      <c r="U33" s="45">
        <v>2.56</v>
      </c>
      <c r="V33" s="45">
        <v>0</v>
      </c>
      <c r="Y33" s="44">
        <v>66</v>
      </c>
      <c r="Z33" s="45">
        <v>15.29</v>
      </c>
      <c r="AA33" s="45">
        <v>0.97</v>
      </c>
      <c r="AB33" s="45">
        <v>4.4000000000000004</v>
      </c>
      <c r="AC33" s="45">
        <v>4.4000000000000004</v>
      </c>
      <c r="AD33" s="45">
        <v>0</v>
      </c>
    </row>
    <row r="34" spans="1:30">
      <c r="A34" s="44">
        <v>23</v>
      </c>
      <c r="B34" s="45">
        <v>6.88</v>
      </c>
      <c r="C34" s="45">
        <v>0.41</v>
      </c>
      <c r="D34" s="45">
        <v>2.61</v>
      </c>
      <c r="E34" s="45">
        <v>2.61</v>
      </c>
      <c r="F34" s="45">
        <v>0</v>
      </c>
      <c r="I34" s="118" t="s">
        <v>562</v>
      </c>
      <c r="J34" s="118"/>
      <c r="K34" s="118"/>
      <c r="L34" s="118"/>
      <c r="M34" s="118"/>
      <c r="N34" s="118"/>
      <c r="Q34" s="44">
        <v>23</v>
      </c>
      <c r="R34" s="45">
        <v>6.88</v>
      </c>
      <c r="S34" s="45">
        <v>0.41</v>
      </c>
      <c r="T34" s="45">
        <v>2.61</v>
      </c>
      <c r="U34" s="45">
        <v>2.61</v>
      </c>
      <c r="V34" s="45">
        <v>0</v>
      </c>
      <c r="Y34" s="44">
        <v>67</v>
      </c>
      <c r="Z34" s="45">
        <v>15.69</v>
      </c>
      <c r="AA34" s="45">
        <v>0.99</v>
      </c>
      <c r="AB34" s="45">
        <v>4.38</v>
      </c>
      <c r="AC34" s="45">
        <v>4.38</v>
      </c>
      <c r="AD34" s="45">
        <v>0</v>
      </c>
    </row>
    <row r="35" spans="1:30">
      <c r="A35" s="44">
        <v>24</v>
      </c>
      <c r="B35" s="45">
        <v>7</v>
      </c>
      <c r="C35" s="45">
        <v>0.42</v>
      </c>
      <c r="D35" s="45">
        <v>2.65</v>
      </c>
      <c r="E35" s="45">
        <v>2.65</v>
      </c>
      <c r="F35" s="45">
        <v>0</v>
      </c>
      <c r="I35" s="118"/>
      <c r="J35" s="118"/>
      <c r="K35" s="118"/>
      <c r="L35" s="118"/>
      <c r="M35" s="118"/>
      <c r="N35" s="118"/>
      <c r="Q35" s="44">
        <v>24</v>
      </c>
      <c r="R35" s="45">
        <v>7</v>
      </c>
      <c r="S35" s="45">
        <v>0.42</v>
      </c>
      <c r="T35" s="45">
        <v>2.65</v>
      </c>
      <c r="U35" s="45">
        <v>2.65</v>
      </c>
      <c r="V35" s="45">
        <v>0</v>
      </c>
    </row>
    <row r="36" spans="1:30">
      <c r="A36" s="44">
        <v>25</v>
      </c>
      <c r="B36" s="45">
        <v>7.12</v>
      </c>
      <c r="C36" s="45">
        <v>0.43</v>
      </c>
      <c r="D36" s="45">
        <v>2.7</v>
      </c>
      <c r="E36" s="45">
        <v>2.7</v>
      </c>
      <c r="F36" s="45">
        <v>0</v>
      </c>
      <c r="Q36" s="44">
        <v>25</v>
      </c>
      <c r="R36" s="45">
        <v>7.12</v>
      </c>
      <c r="S36" s="45">
        <v>0.43</v>
      </c>
      <c r="T36" s="45">
        <v>2.7</v>
      </c>
      <c r="U36" s="45">
        <v>2.7</v>
      </c>
      <c r="V36" s="45">
        <v>0</v>
      </c>
      <c r="Y36" s="35" t="s">
        <v>550</v>
      </c>
    </row>
    <row r="37" spans="1:30">
      <c r="A37" s="44">
        <v>26</v>
      </c>
      <c r="B37" s="45">
        <v>7.24</v>
      </c>
      <c r="C37" s="45">
        <v>0.44</v>
      </c>
      <c r="D37" s="45">
        <v>2.76</v>
      </c>
      <c r="E37" s="45">
        <v>2.76</v>
      </c>
      <c r="F37" s="45">
        <v>0</v>
      </c>
      <c r="Q37" s="44">
        <v>26</v>
      </c>
      <c r="R37" s="45">
        <v>7.24</v>
      </c>
      <c r="S37" s="45">
        <v>0.44</v>
      </c>
      <c r="T37" s="45">
        <v>2.76</v>
      </c>
      <c r="U37" s="45">
        <v>2.76</v>
      </c>
      <c r="V37" s="45">
        <v>0</v>
      </c>
      <c r="Y37" s="118" t="s">
        <v>561</v>
      </c>
      <c r="Z37" s="118"/>
      <c r="AA37" s="118"/>
      <c r="AB37" s="118"/>
      <c r="AC37" s="118"/>
      <c r="AD37" s="118"/>
    </row>
    <row r="38" spans="1:30">
      <c r="A38" s="44">
        <v>27</v>
      </c>
      <c r="B38" s="45">
        <v>7.36</v>
      </c>
      <c r="C38" s="45">
        <v>0.45</v>
      </c>
      <c r="D38" s="45">
        <v>2.81</v>
      </c>
      <c r="E38" s="45">
        <v>2.81</v>
      </c>
      <c r="F38" s="45">
        <v>0</v>
      </c>
      <c r="Q38" s="44">
        <v>27</v>
      </c>
      <c r="R38" s="45">
        <v>7.36</v>
      </c>
      <c r="S38" s="45">
        <v>0.45</v>
      </c>
      <c r="T38" s="45">
        <v>2.81</v>
      </c>
      <c r="U38" s="45">
        <v>2.81</v>
      </c>
      <c r="V38" s="45">
        <v>0</v>
      </c>
      <c r="Y38" s="118"/>
      <c r="Z38" s="118"/>
      <c r="AA38" s="118"/>
      <c r="AB38" s="118"/>
      <c r="AC38" s="118"/>
      <c r="AD38" s="118"/>
    </row>
    <row r="39" spans="1:30">
      <c r="A39" s="44">
        <v>28</v>
      </c>
      <c r="B39" s="45">
        <v>7.49</v>
      </c>
      <c r="C39" s="45">
        <v>0.46</v>
      </c>
      <c r="D39" s="45">
        <v>2.86</v>
      </c>
      <c r="E39" s="45">
        <v>2.86</v>
      </c>
      <c r="F39" s="45">
        <v>0</v>
      </c>
      <c r="Q39" s="44">
        <v>28</v>
      </c>
      <c r="R39" s="45">
        <v>7.49</v>
      </c>
      <c r="S39" s="45">
        <v>0.46</v>
      </c>
      <c r="T39" s="45">
        <v>2.86</v>
      </c>
      <c r="U39" s="45">
        <v>2.86</v>
      </c>
      <c r="V39" s="45">
        <v>0</v>
      </c>
      <c r="Y39" s="118" t="s">
        <v>562</v>
      </c>
      <c r="Z39" s="118"/>
      <c r="AA39" s="118"/>
      <c r="AB39" s="118"/>
      <c r="AC39" s="118"/>
      <c r="AD39" s="118"/>
    </row>
    <row r="40" spans="1:30">
      <c r="A40" s="44">
        <v>29</v>
      </c>
      <c r="B40" s="45">
        <v>7.62</v>
      </c>
      <c r="C40" s="45">
        <v>0.47</v>
      </c>
      <c r="D40" s="45">
        <v>2.92</v>
      </c>
      <c r="E40" s="45">
        <v>2.92</v>
      </c>
      <c r="F40" s="45">
        <v>0</v>
      </c>
      <c r="Q40" s="44">
        <v>29</v>
      </c>
      <c r="R40" s="45">
        <v>7.62</v>
      </c>
      <c r="S40" s="45">
        <v>0.47</v>
      </c>
      <c r="T40" s="45">
        <v>2.92</v>
      </c>
      <c r="U40" s="45">
        <v>2.92</v>
      </c>
      <c r="V40" s="45">
        <v>0</v>
      </c>
      <c r="Y40" s="118"/>
      <c r="Z40" s="118"/>
      <c r="AA40" s="118"/>
      <c r="AB40" s="118"/>
      <c r="AC40" s="118"/>
      <c r="AD40" s="118"/>
    </row>
    <row r="41" spans="1:30">
      <c r="A41" s="44">
        <v>30</v>
      </c>
      <c r="B41" s="45">
        <v>7.75</v>
      </c>
      <c r="C41" s="45">
        <v>0.48</v>
      </c>
      <c r="D41" s="45">
        <v>2.97</v>
      </c>
      <c r="E41" s="45">
        <v>2.97</v>
      </c>
      <c r="F41" s="45">
        <v>0</v>
      </c>
      <c r="Q41" s="44">
        <v>30</v>
      </c>
      <c r="R41" s="45">
        <v>7.75</v>
      </c>
      <c r="S41" s="45">
        <v>0.48</v>
      </c>
      <c r="T41" s="45">
        <v>2.97</v>
      </c>
      <c r="U41" s="45">
        <v>2.97</v>
      </c>
      <c r="V41" s="45">
        <v>0</v>
      </c>
    </row>
    <row r="42" spans="1:30">
      <c r="A42" s="44">
        <v>31</v>
      </c>
      <c r="B42" s="45">
        <v>7.88</v>
      </c>
      <c r="C42" s="45">
        <v>0.49</v>
      </c>
      <c r="D42" s="45">
        <v>3.03</v>
      </c>
      <c r="E42" s="45">
        <v>3.03</v>
      </c>
      <c r="F42" s="45">
        <v>0</v>
      </c>
      <c r="Q42" s="44">
        <v>31</v>
      </c>
      <c r="R42" s="45">
        <v>7.88</v>
      </c>
      <c r="S42" s="45">
        <v>0.49</v>
      </c>
      <c r="T42" s="45">
        <v>3.03</v>
      </c>
      <c r="U42" s="45">
        <v>3.03</v>
      </c>
      <c r="V42" s="45">
        <v>0</v>
      </c>
    </row>
    <row r="43" spans="1:30">
      <c r="A43" s="44">
        <v>32</v>
      </c>
      <c r="B43" s="45">
        <v>8.01</v>
      </c>
      <c r="C43" s="45">
        <v>0.5</v>
      </c>
      <c r="D43" s="45">
        <v>3.08</v>
      </c>
      <c r="E43" s="45">
        <v>3.08</v>
      </c>
      <c r="F43" s="45">
        <v>0</v>
      </c>
      <c r="Q43" s="44">
        <v>32</v>
      </c>
      <c r="R43" s="45">
        <v>8.01</v>
      </c>
      <c r="S43" s="45">
        <v>0.5</v>
      </c>
      <c r="T43" s="45">
        <v>3.08</v>
      </c>
      <c r="U43" s="45">
        <v>3.08</v>
      </c>
      <c r="V43" s="45">
        <v>0</v>
      </c>
    </row>
    <row r="44" spans="1:30">
      <c r="A44" s="44">
        <v>33</v>
      </c>
      <c r="B44" s="45">
        <v>8.15</v>
      </c>
      <c r="C44" s="45">
        <v>0.51</v>
      </c>
      <c r="D44" s="45">
        <v>3.14</v>
      </c>
      <c r="E44" s="45">
        <v>3.14</v>
      </c>
      <c r="F44" s="45">
        <v>0</v>
      </c>
      <c r="Q44" s="44">
        <v>33</v>
      </c>
      <c r="R44" s="45">
        <v>8.15</v>
      </c>
      <c r="S44" s="45">
        <v>0.51</v>
      </c>
      <c r="T44" s="45">
        <v>3.14</v>
      </c>
      <c r="U44" s="45">
        <v>3.14</v>
      </c>
      <c r="V44" s="45">
        <v>0</v>
      </c>
    </row>
    <row r="45" spans="1:30">
      <c r="A45" s="44">
        <v>34</v>
      </c>
      <c r="B45" s="45">
        <v>8.2799999999999994</v>
      </c>
      <c r="C45" s="45">
        <v>0.52</v>
      </c>
      <c r="D45" s="45">
        <v>3.2</v>
      </c>
      <c r="E45" s="45">
        <v>3.2</v>
      </c>
      <c r="F45" s="45">
        <v>0</v>
      </c>
      <c r="Q45" s="44">
        <v>34</v>
      </c>
      <c r="R45" s="45">
        <v>8.2799999999999994</v>
      </c>
      <c r="S45" s="45">
        <v>0.52</v>
      </c>
      <c r="T45" s="45">
        <v>3.2</v>
      </c>
      <c r="U45" s="45">
        <v>3.2</v>
      </c>
      <c r="V45" s="45">
        <v>0</v>
      </c>
    </row>
    <row r="46" spans="1:30">
      <c r="A46" s="44">
        <v>35</v>
      </c>
      <c r="B46" s="45">
        <v>8.42</v>
      </c>
      <c r="C46" s="45">
        <v>0.53</v>
      </c>
      <c r="D46" s="45">
        <v>3.26</v>
      </c>
      <c r="E46" s="45">
        <v>3.26</v>
      </c>
      <c r="F46" s="45">
        <v>0</v>
      </c>
      <c r="Q46" s="44">
        <v>35</v>
      </c>
      <c r="R46" s="45">
        <v>8.42</v>
      </c>
      <c r="S46" s="45">
        <v>0.53</v>
      </c>
      <c r="T46" s="45">
        <v>3.26</v>
      </c>
      <c r="U46" s="45">
        <v>3.26</v>
      </c>
      <c r="V46" s="45">
        <v>0</v>
      </c>
    </row>
    <row r="47" spans="1:30">
      <c r="A47" s="44">
        <v>36</v>
      </c>
      <c r="B47" s="45">
        <v>8.57</v>
      </c>
      <c r="C47" s="45">
        <v>0.54</v>
      </c>
      <c r="D47" s="45">
        <v>3.32</v>
      </c>
      <c r="E47" s="45">
        <v>3.32</v>
      </c>
      <c r="F47" s="45">
        <v>0</v>
      </c>
      <c r="Q47" s="44">
        <v>36</v>
      </c>
      <c r="R47" s="45">
        <v>8.57</v>
      </c>
      <c r="S47" s="45">
        <v>0.54</v>
      </c>
      <c r="T47" s="45">
        <v>3.32</v>
      </c>
      <c r="U47" s="45">
        <v>3.32</v>
      </c>
      <c r="V47" s="45">
        <v>0</v>
      </c>
    </row>
    <row r="48" spans="1:30">
      <c r="A48" s="44">
        <v>37</v>
      </c>
      <c r="B48" s="45">
        <v>8.7100000000000009</v>
      </c>
      <c r="C48" s="45">
        <v>0.55000000000000004</v>
      </c>
      <c r="D48" s="45">
        <v>3.38</v>
      </c>
      <c r="E48" s="45">
        <v>3.38</v>
      </c>
      <c r="F48" s="45">
        <v>0</v>
      </c>
      <c r="Q48" s="44">
        <v>37</v>
      </c>
      <c r="R48" s="45">
        <v>8.7100000000000009</v>
      </c>
      <c r="S48" s="45">
        <v>0.55000000000000004</v>
      </c>
      <c r="T48" s="45">
        <v>3.38</v>
      </c>
      <c r="U48" s="45">
        <v>3.38</v>
      </c>
      <c r="V48" s="45">
        <v>0</v>
      </c>
    </row>
    <row r="49" spans="1:22">
      <c r="A49" s="44">
        <v>38</v>
      </c>
      <c r="B49" s="45">
        <v>8.86</v>
      </c>
      <c r="C49" s="45">
        <v>0.56000000000000005</v>
      </c>
      <c r="D49" s="45">
        <v>3.44</v>
      </c>
      <c r="E49" s="45">
        <v>3.44</v>
      </c>
      <c r="F49" s="45">
        <v>0</v>
      </c>
      <c r="Q49" s="44">
        <v>38</v>
      </c>
      <c r="R49" s="45">
        <v>8.86</v>
      </c>
      <c r="S49" s="45">
        <v>0.56000000000000005</v>
      </c>
      <c r="T49" s="45">
        <v>3.44</v>
      </c>
      <c r="U49" s="45">
        <v>3.44</v>
      </c>
      <c r="V49" s="45">
        <v>0</v>
      </c>
    </row>
    <row r="50" spans="1:22">
      <c r="A50" s="44">
        <v>39</v>
      </c>
      <c r="B50" s="45">
        <v>9.01</v>
      </c>
      <c r="C50" s="45">
        <v>0.56999999999999995</v>
      </c>
      <c r="D50" s="45">
        <v>3.49</v>
      </c>
      <c r="E50" s="45">
        <v>3.49</v>
      </c>
      <c r="F50" s="45">
        <v>0</v>
      </c>
      <c r="Q50" s="44">
        <v>39</v>
      </c>
      <c r="R50" s="45">
        <v>9.01</v>
      </c>
      <c r="S50" s="45">
        <v>0.56999999999999995</v>
      </c>
      <c r="T50" s="45">
        <v>3.49</v>
      </c>
      <c r="U50" s="45">
        <v>3.49</v>
      </c>
      <c r="V50" s="45">
        <v>0</v>
      </c>
    </row>
    <row r="51" spans="1:22">
      <c r="A51" s="44">
        <v>40</v>
      </c>
      <c r="B51" s="45">
        <v>9.17</v>
      </c>
      <c r="C51" s="45">
        <v>0.57999999999999996</v>
      </c>
      <c r="D51" s="45">
        <v>3.55</v>
      </c>
      <c r="E51" s="45">
        <v>3.55</v>
      </c>
      <c r="F51" s="45">
        <v>0</v>
      </c>
      <c r="Q51" s="44">
        <v>40</v>
      </c>
      <c r="R51" s="45">
        <v>9.17</v>
      </c>
      <c r="S51" s="45">
        <v>0.57999999999999996</v>
      </c>
      <c r="T51" s="45">
        <v>3.55</v>
      </c>
      <c r="U51" s="45">
        <v>3.55</v>
      </c>
      <c r="V51" s="45">
        <v>0</v>
      </c>
    </row>
    <row r="52" spans="1:22">
      <c r="A52" s="44">
        <v>41</v>
      </c>
      <c r="B52" s="45">
        <v>9.33</v>
      </c>
      <c r="C52" s="45">
        <v>0.59</v>
      </c>
      <c r="D52" s="45">
        <v>3.61</v>
      </c>
      <c r="E52" s="45">
        <v>3.61</v>
      </c>
      <c r="F52" s="45">
        <v>0</v>
      </c>
      <c r="Q52" s="44">
        <v>41</v>
      </c>
      <c r="R52" s="45">
        <v>9.33</v>
      </c>
      <c r="S52" s="45">
        <v>0.59</v>
      </c>
      <c r="T52" s="45">
        <v>3.61</v>
      </c>
      <c r="U52" s="45">
        <v>3.61</v>
      </c>
      <c r="V52" s="45">
        <v>0</v>
      </c>
    </row>
    <row r="53" spans="1:22">
      <c r="A53" s="44">
        <v>42</v>
      </c>
      <c r="B53" s="45">
        <v>9.49</v>
      </c>
      <c r="C53" s="45">
        <v>0.6</v>
      </c>
      <c r="D53" s="45">
        <v>3.67</v>
      </c>
      <c r="E53" s="45">
        <v>3.67</v>
      </c>
      <c r="F53" s="45">
        <v>0</v>
      </c>
      <c r="Q53" s="44">
        <v>42</v>
      </c>
      <c r="R53" s="45">
        <v>9.49</v>
      </c>
      <c r="S53" s="45">
        <v>0.6</v>
      </c>
      <c r="T53" s="45">
        <v>3.67</v>
      </c>
      <c r="U53" s="45">
        <v>3.67</v>
      </c>
      <c r="V53" s="45">
        <v>0</v>
      </c>
    </row>
    <row r="54" spans="1:22">
      <c r="A54" s="44">
        <v>43</v>
      </c>
      <c r="B54" s="45">
        <v>9.65</v>
      </c>
      <c r="C54" s="45">
        <v>0.62</v>
      </c>
      <c r="D54" s="45">
        <v>3.73</v>
      </c>
      <c r="E54" s="45">
        <v>3.73</v>
      </c>
      <c r="F54" s="45">
        <v>0</v>
      </c>
      <c r="Q54" s="44">
        <v>43</v>
      </c>
      <c r="R54" s="45">
        <v>9.65</v>
      </c>
      <c r="S54" s="45">
        <v>0.62</v>
      </c>
      <c r="T54" s="45">
        <v>3.73</v>
      </c>
      <c r="U54" s="45">
        <v>3.73</v>
      </c>
      <c r="V54" s="45">
        <v>0</v>
      </c>
    </row>
    <row r="55" spans="1:22">
      <c r="A55" s="44">
        <v>44</v>
      </c>
      <c r="B55" s="45">
        <v>9.82</v>
      </c>
      <c r="C55" s="45">
        <v>0.63</v>
      </c>
      <c r="D55" s="45">
        <v>3.79</v>
      </c>
      <c r="E55" s="45">
        <v>3.79</v>
      </c>
      <c r="F55" s="45">
        <v>0</v>
      </c>
      <c r="Q55" s="44">
        <v>44</v>
      </c>
      <c r="R55" s="45">
        <v>9.82</v>
      </c>
      <c r="S55" s="45">
        <v>0.63</v>
      </c>
      <c r="T55" s="45">
        <v>3.79</v>
      </c>
      <c r="U55" s="45">
        <v>3.79</v>
      </c>
      <c r="V55" s="45">
        <v>0</v>
      </c>
    </row>
    <row r="56" spans="1:22">
      <c r="A56" s="44">
        <v>45</v>
      </c>
      <c r="B56" s="45">
        <v>9.99</v>
      </c>
      <c r="C56" s="45">
        <v>0.64</v>
      </c>
      <c r="D56" s="45">
        <v>3.84</v>
      </c>
      <c r="E56" s="45">
        <v>3.84</v>
      </c>
      <c r="F56" s="45">
        <v>0</v>
      </c>
      <c r="Q56" s="44">
        <v>45</v>
      </c>
      <c r="R56" s="45">
        <v>9.99</v>
      </c>
      <c r="S56" s="45">
        <v>0.64</v>
      </c>
      <c r="T56" s="45">
        <v>3.84</v>
      </c>
      <c r="U56" s="45">
        <v>3.84</v>
      </c>
      <c r="V56" s="45">
        <v>0</v>
      </c>
    </row>
    <row r="57" spans="1:22">
      <c r="A57" s="44">
        <v>46</v>
      </c>
      <c r="B57" s="45">
        <v>10.17</v>
      </c>
      <c r="C57" s="45">
        <v>0.65</v>
      </c>
      <c r="D57" s="45">
        <v>3.9</v>
      </c>
      <c r="E57" s="45">
        <v>3.9</v>
      </c>
      <c r="F57" s="45">
        <v>0</v>
      </c>
      <c r="Q57" s="44">
        <v>46</v>
      </c>
      <c r="R57" s="45">
        <v>10.17</v>
      </c>
      <c r="S57" s="45">
        <v>0.65</v>
      </c>
      <c r="T57" s="45">
        <v>3.9</v>
      </c>
      <c r="U57" s="45">
        <v>3.9</v>
      </c>
      <c r="V57" s="45">
        <v>0</v>
      </c>
    </row>
    <row r="58" spans="1:22">
      <c r="A58" s="44">
        <v>47</v>
      </c>
      <c r="B58" s="45">
        <v>10.35</v>
      </c>
      <c r="C58" s="45">
        <v>0.67</v>
      </c>
      <c r="D58" s="45">
        <v>3.95</v>
      </c>
      <c r="E58" s="45">
        <v>3.95</v>
      </c>
      <c r="F58" s="45">
        <v>0</v>
      </c>
      <c r="Q58" s="44">
        <v>47</v>
      </c>
      <c r="R58" s="45">
        <v>10.35</v>
      </c>
      <c r="S58" s="45">
        <v>0.67</v>
      </c>
      <c r="T58" s="45">
        <v>3.95</v>
      </c>
      <c r="U58" s="45">
        <v>3.95</v>
      </c>
      <c r="V58" s="45">
        <v>0</v>
      </c>
    </row>
    <row r="59" spans="1:22">
      <c r="A59" s="44">
        <v>48</v>
      </c>
      <c r="B59" s="45">
        <v>10.54</v>
      </c>
      <c r="C59" s="45">
        <v>0.68</v>
      </c>
      <c r="D59" s="45">
        <v>4</v>
      </c>
      <c r="E59" s="45">
        <v>4</v>
      </c>
      <c r="F59" s="45">
        <v>0</v>
      </c>
      <c r="Q59" s="44">
        <v>48</v>
      </c>
      <c r="R59" s="45">
        <v>10.54</v>
      </c>
      <c r="S59" s="45">
        <v>0.68</v>
      </c>
      <c r="T59" s="45">
        <v>4</v>
      </c>
      <c r="U59" s="45">
        <v>4</v>
      </c>
      <c r="V59" s="45">
        <v>0</v>
      </c>
    </row>
    <row r="60" spans="1:22">
      <c r="A60" s="44">
        <v>49</v>
      </c>
      <c r="B60" s="45">
        <v>10.73</v>
      </c>
      <c r="C60" s="45">
        <v>0.69</v>
      </c>
      <c r="D60" s="45">
        <v>4.0599999999999996</v>
      </c>
      <c r="E60" s="45">
        <v>4.0599999999999996</v>
      </c>
      <c r="F60" s="45">
        <v>0</v>
      </c>
      <c r="Q60" s="44">
        <v>49</v>
      </c>
      <c r="R60" s="45">
        <v>10.73</v>
      </c>
      <c r="S60" s="45">
        <v>0.69</v>
      </c>
      <c r="T60" s="45">
        <v>4.0599999999999996</v>
      </c>
      <c r="U60" s="45">
        <v>4.0599999999999996</v>
      </c>
      <c r="V60" s="45">
        <v>0</v>
      </c>
    </row>
    <row r="61" spans="1:22">
      <c r="A61" s="44">
        <v>50</v>
      </c>
      <c r="B61" s="45">
        <v>10.92</v>
      </c>
      <c r="C61" s="45">
        <v>0.71</v>
      </c>
      <c r="D61" s="45">
        <v>4.1100000000000003</v>
      </c>
      <c r="E61" s="45">
        <v>4.1100000000000003</v>
      </c>
      <c r="F61" s="45">
        <v>0</v>
      </c>
      <c r="Q61" s="44">
        <v>50</v>
      </c>
      <c r="R61" s="45">
        <v>10.92</v>
      </c>
      <c r="S61" s="45">
        <v>0.71</v>
      </c>
      <c r="T61" s="45">
        <v>4.1100000000000003</v>
      </c>
      <c r="U61" s="45">
        <v>4.1100000000000003</v>
      </c>
      <c r="V61" s="45">
        <v>0</v>
      </c>
    </row>
    <row r="62" spans="1:22">
      <c r="A62" s="44">
        <v>51</v>
      </c>
      <c r="B62" s="45">
        <v>11.12</v>
      </c>
      <c r="C62" s="45">
        <v>0.72</v>
      </c>
      <c r="D62" s="45">
        <v>4.16</v>
      </c>
      <c r="E62" s="45">
        <v>4.16</v>
      </c>
      <c r="F62" s="45">
        <v>0</v>
      </c>
      <c r="Q62" s="44">
        <v>51</v>
      </c>
      <c r="R62" s="45">
        <v>11.12</v>
      </c>
      <c r="S62" s="45">
        <v>0.72</v>
      </c>
      <c r="T62" s="45">
        <v>4.16</v>
      </c>
      <c r="U62" s="45">
        <v>4.16</v>
      </c>
      <c r="V62" s="45">
        <v>0</v>
      </c>
    </row>
    <row r="63" spans="1:22">
      <c r="A63" s="44">
        <v>52</v>
      </c>
      <c r="B63" s="45">
        <v>11.33</v>
      </c>
      <c r="C63" s="45">
        <v>0.74</v>
      </c>
      <c r="D63" s="45">
        <v>4.2</v>
      </c>
      <c r="E63" s="45">
        <v>4.2</v>
      </c>
      <c r="F63" s="45">
        <v>0</v>
      </c>
      <c r="Q63" s="44">
        <v>52</v>
      </c>
      <c r="R63" s="45">
        <v>11.33</v>
      </c>
      <c r="S63" s="45">
        <v>0.74</v>
      </c>
      <c r="T63" s="45">
        <v>4.2</v>
      </c>
      <c r="U63" s="45">
        <v>4.2</v>
      </c>
      <c r="V63" s="45">
        <v>0</v>
      </c>
    </row>
    <row r="64" spans="1:22">
      <c r="A64" s="44">
        <v>53</v>
      </c>
      <c r="B64" s="45">
        <v>11.54</v>
      </c>
      <c r="C64" s="45">
        <v>0.75</v>
      </c>
      <c r="D64" s="45">
        <v>4.25</v>
      </c>
      <c r="E64" s="45">
        <v>4.25</v>
      </c>
      <c r="F64" s="45">
        <v>0</v>
      </c>
      <c r="Q64" s="44">
        <v>53</v>
      </c>
      <c r="R64" s="45">
        <v>11.54</v>
      </c>
      <c r="S64" s="45">
        <v>0.75</v>
      </c>
      <c r="T64" s="45">
        <v>4.25</v>
      </c>
      <c r="U64" s="45">
        <v>4.25</v>
      </c>
      <c r="V64" s="45">
        <v>0</v>
      </c>
    </row>
    <row r="65" spans="1:22">
      <c r="A65" s="44">
        <v>54</v>
      </c>
      <c r="B65" s="45">
        <v>11.76</v>
      </c>
      <c r="C65" s="45">
        <v>0.77</v>
      </c>
      <c r="D65" s="45">
        <v>4.28</v>
      </c>
      <c r="E65" s="45">
        <v>4.28</v>
      </c>
      <c r="F65" s="45">
        <v>0</v>
      </c>
      <c r="Q65" s="44">
        <v>54</v>
      </c>
      <c r="R65" s="45">
        <v>11.76</v>
      </c>
      <c r="S65" s="45">
        <v>0.77</v>
      </c>
      <c r="T65" s="45">
        <v>4.28</v>
      </c>
      <c r="U65" s="45">
        <v>4.28</v>
      </c>
      <c r="V65" s="45">
        <v>0</v>
      </c>
    </row>
    <row r="66" spans="1:22">
      <c r="A66" s="44">
        <v>55</v>
      </c>
      <c r="B66" s="45">
        <v>11.99</v>
      </c>
      <c r="C66" s="45">
        <v>0.78</v>
      </c>
      <c r="D66" s="45">
        <v>4.32</v>
      </c>
      <c r="E66" s="45">
        <v>4.32</v>
      </c>
      <c r="F66" s="45">
        <v>0</v>
      </c>
      <c r="Q66" s="44">
        <v>55</v>
      </c>
      <c r="R66" s="45">
        <v>11.99</v>
      </c>
      <c r="S66" s="45">
        <v>0.78</v>
      </c>
      <c r="T66" s="45">
        <v>4.32</v>
      </c>
      <c r="U66" s="45">
        <v>4.32</v>
      </c>
      <c r="V66" s="45">
        <v>0</v>
      </c>
    </row>
    <row r="67" spans="1:22">
      <c r="A67" s="44">
        <v>56</v>
      </c>
      <c r="B67" s="45">
        <v>12.23</v>
      </c>
      <c r="C67" s="45">
        <v>0.8</v>
      </c>
      <c r="D67" s="45">
        <v>4.34</v>
      </c>
      <c r="E67" s="45">
        <v>4.34</v>
      </c>
      <c r="F67" s="45">
        <v>0</v>
      </c>
      <c r="Q67" s="44">
        <v>56</v>
      </c>
      <c r="R67" s="45">
        <v>12.23</v>
      </c>
      <c r="S67" s="45">
        <v>0.8</v>
      </c>
      <c r="T67" s="45">
        <v>4.34</v>
      </c>
      <c r="U67" s="45">
        <v>4.34</v>
      </c>
      <c r="V67" s="45">
        <v>0</v>
      </c>
    </row>
    <row r="68" spans="1:22">
      <c r="A68" s="44">
        <v>57</v>
      </c>
      <c r="B68" s="45">
        <v>12.49</v>
      </c>
      <c r="C68" s="45">
        <v>0.81</v>
      </c>
      <c r="D68" s="45">
        <v>4.37</v>
      </c>
      <c r="E68" s="45">
        <v>4.37</v>
      </c>
      <c r="F68" s="45">
        <v>0</v>
      </c>
      <c r="Q68" s="44">
        <v>57</v>
      </c>
      <c r="R68" s="45">
        <v>12.49</v>
      </c>
      <c r="S68" s="45">
        <v>0.81</v>
      </c>
      <c r="T68" s="45">
        <v>4.37</v>
      </c>
      <c r="U68" s="45">
        <v>4.37</v>
      </c>
      <c r="V68" s="45">
        <v>0</v>
      </c>
    </row>
    <row r="69" spans="1:22">
      <c r="A69" s="44">
        <v>58</v>
      </c>
      <c r="B69" s="45">
        <v>12.75</v>
      </c>
      <c r="C69" s="45">
        <v>0.83</v>
      </c>
      <c r="D69" s="45">
        <v>4.3899999999999997</v>
      </c>
      <c r="E69" s="45">
        <v>4.3899999999999997</v>
      </c>
      <c r="F69" s="45">
        <v>0</v>
      </c>
      <c r="Q69" s="44">
        <v>58</v>
      </c>
      <c r="R69" s="45">
        <v>12.75</v>
      </c>
      <c r="S69" s="45">
        <v>0.83</v>
      </c>
      <c r="T69" s="45">
        <v>4.3899999999999997</v>
      </c>
      <c r="U69" s="45">
        <v>4.3899999999999997</v>
      </c>
      <c r="V69" s="45">
        <v>0</v>
      </c>
    </row>
    <row r="70" spans="1:22">
      <c r="A70" s="44">
        <v>59</v>
      </c>
      <c r="B70" s="45">
        <v>13.02</v>
      </c>
      <c r="C70" s="45">
        <v>0.85</v>
      </c>
      <c r="D70" s="45">
        <v>4.4000000000000004</v>
      </c>
      <c r="E70" s="45">
        <v>4.4000000000000004</v>
      </c>
      <c r="F70" s="45">
        <v>0</v>
      </c>
      <c r="Q70" s="44">
        <v>59</v>
      </c>
      <c r="R70" s="45">
        <v>13.02</v>
      </c>
      <c r="S70" s="45">
        <v>0.85</v>
      </c>
      <c r="T70" s="45">
        <v>4.4000000000000004</v>
      </c>
      <c r="U70" s="45">
        <v>4.4000000000000004</v>
      </c>
      <c r="V70" s="45">
        <v>0</v>
      </c>
    </row>
    <row r="71" spans="1:22">
      <c r="A71" s="44">
        <v>60</v>
      </c>
      <c r="B71" s="45">
        <v>13.3</v>
      </c>
      <c r="C71" s="45">
        <v>0.86</v>
      </c>
      <c r="D71" s="45">
        <v>4.41</v>
      </c>
      <c r="E71" s="45">
        <v>4.41</v>
      </c>
      <c r="F71" s="45">
        <v>0</v>
      </c>
    </row>
    <row r="72" spans="1:22">
      <c r="A72" s="44">
        <v>61</v>
      </c>
      <c r="B72" s="45">
        <v>13.6</v>
      </c>
      <c r="C72" s="45">
        <v>0.88</v>
      </c>
      <c r="D72" s="45">
        <v>4.42</v>
      </c>
      <c r="E72" s="45">
        <v>4.42</v>
      </c>
      <c r="F72" s="45">
        <v>0</v>
      </c>
    </row>
    <row r="73" spans="1:22">
      <c r="A73" s="44">
        <v>62</v>
      </c>
      <c r="B73" s="45">
        <v>13.91</v>
      </c>
      <c r="C73" s="45">
        <v>0.9</v>
      </c>
      <c r="D73" s="45">
        <v>4.42</v>
      </c>
      <c r="E73" s="45">
        <v>4.42</v>
      </c>
      <c r="F73" s="45">
        <v>0</v>
      </c>
    </row>
    <row r="74" spans="1:22">
      <c r="A74" s="44">
        <v>63</v>
      </c>
      <c r="B74" s="45">
        <v>14.23</v>
      </c>
      <c r="C74" s="45">
        <v>0.91</v>
      </c>
      <c r="D74" s="45">
        <v>4.42</v>
      </c>
      <c r="E74" s="45">
        <v>4.42</v>
      </c>
      <c r="F74" s="45">
        <v>0</v>
      </c>
    </row>
    <row r="75" spans="1:22">
      <c r="A75" s="44">
        <v>64</v>
      </c>
      <c r="B75" s="45">
        <v>14.57</v>
      </c>
      <c r="C75" s="45">
        <v>0.93</v>
      </c>
      <c r="D75" s="45">
        <v>4.42</v>
      </c>
      <c r="E75" s="45">
        <v>4.42</v>
      </c>
      <c r="F75" s="45">
        <v>0</v>
      </c>
    </row>
    <row r="77" spans="1:22">
      <c r="A77" s="35" t="s">
        <v>550</v>
      </c>
      <c r="Q77" s="35" t="s">
        <v>550</v>
      </c>
    </row>
    <row r="78" spans="1:22">
      <c r="A78" s="118" t="s">
        <v>561</v>
      </c>
      <c r="B78" s="118"/>
      <c r="C78" s="118"/>
      <c r="D78" s="118"/>
      <c r="E78" s="118"/>
      <c r="F78" s="118"/>
      <c r="Q78" s="118" t="s">
        <v>561</v>
      </c>
      <c r="R78" s="118"/>
      <c r="S78" s="118"/>
      <c r="T78" s="118"/>
      <c r="U78" s="118"/>
      <c r="V78" s="118"/>
    </row>
    <row r="79" spans="1:22">
      <c r="A79" s="118"/>
      <c r="B79" s="118"/>
      <c r="C79" s="118"/>
      <c r="D79" s="118"/>
      <c r="E79" s="118"/>
      <c r="F79" s="118"/>
      <c r="Q79" s="118"/>
      <c r="R79" s="118"/>
      <c r="S79" s="118"/>
      <c r="T79" s="118"/>
      <c r="U79" s="118"/>
      <c r="V79" s="118"/>
    </row>
    <row r="80" spans="1:22" ht="27" customHeight="1">
      <c r="A80" s="118" t="s">
        <v>562</v>
      </c>
      <c r="B80" s="118"/>
      <c r="C80" s="118"/>
      <c r="D80" s="118"/>
      <c r="E80" s="118"/>
      <c r="F80" s="118"/>
      <c r="Q80" s="118" t="s">
        <v>562</v>
      </c>
      <c r="R80" s="118"/>
      <c r="S80" s="118"/>
      <c r="T80" s="118"/>
      <c r="U80" s="118"/>
      <c r="V80" s="118"/>
    </row>
  </sheetData>
  <sheetProtection algorithmName="SHA-512" hashValue="s1nre7YcM/kqYYyawnEDEMYEQhflR7TF26zCOxQrWD3WhFgdrTU5qeB7rpT7eLqm2fr05UEOYp51MKgUZdspFA==" saltValue="+c0621078/oRyPHnIgbE9g==" spinCount="100000" sheet="1" objects="1" scenarios="1"/>
  <mergeCells count="8">
    <mergeCell ref="Y37:AD38"/>
    <mergeCell ref="Y39:AD40"/>
    <mergeCell ref="A78:F79"/>
    <mergeCell ref="A80:F80"/>
    <mergeCell ref="I32:N33"/>
    <mergeCell ref="I34:N35"/>
    <mergeCell ref="Q78:V79"/>
    <mergeCell ref="Q80:V80"/>
  </mergeCells>
  <conditionalFormatting sqref="A6:A21">
    <cfRule type="expression" dxfId="823" priority="55" stopIfTrue="1">
      <formula>MOD(ROW(),2)=0</formula>
    </cfRule>
    <cfRule type="expression" dxfId="822" priority="56" stopIfTrue="1">
      <formula>MOD(ROW(),2)&lt;&gt;0</formula>
    </cfRule>
  </conditionalFormatting>
  <conditionalFormatting sqref="B6:F18 B20:F21 C19:F19">
    <cfRule type="expression" dxfId="821" priority="57" stopIfTrue="1">
      <formula>MOD(ROW(),2)=0</formula>
    </cfRule>
    <cfRule type="expression" dxfId="820" priority="58" stopIfTrue="1">
      <formula>MOD(ROW(),2)&lt;&gt;0</formula>
    </cfRule>
  </conditionalFormatting>
  <conditionalFormatting sqref="A26:A75">
    <cfRule type="expression" dxfId="819" priority="59" stopIfTrue="1">
      <formula>MOD(ROW(),2)=0</formula>
    </cfRule>
    <cfRule type="expression" dxfId="818" priority="60" stopIfTrue="1">
      <formula>MOD(ROW(),2)&lt;&gt;0</formula>
    </cfRule>
  </conditionalFormatting>
  <conditionalFormatting sqref="B26:F75">
    <cfRule type="expression" dxfId="817" priority="61" stopIfTrue="1">
      <formula>MOD(ROW(),2)=0</formula>
    </cfRule>
    <cfRule type="expression" dxfId="816" priority="62" stopIfTrue="1">
      <formula>MOD(ROW(),2)&lt;&gt;0</formula>
    </cfRule>
  </conditionalFormatting>
  <conditionalFormatting sqref="I6:I21">
    <cfRule type="expression" dxfId="815" priority="63" stopIfTrue="1">
      <formula>MOD(ROW(),2)=0</formula>
    </cfRule>
    <cfRule type="expression" dxfId="814" priority="64" stopIfTrue="1">
      <formula>MOD(ROW(),2)&lt;&gt;0</formula>
    </cfRule>
  </conditionalFormatting>
  <conditionalFormatting sqref="J6:N18 J20:N21 K19:N19">
    <cfRule type="expression" dxfId="813" priority="65" stopIfTrue="1">
      <formula>MOD(ROW(),2)=0</formula>
    </cfRule>
    <cfRule type="expression" dxfId="812" priority="66" stopIfTrue="1">
      <formula>MOD(ROW(),2)&lt;&gt;0</formula>
    </cfRule>
  </conditionalFormatting>
  <conditionalFormatting sqref="I26:I29">
    <cfRule type="expression" dxfId="811" priority="67" stopIfTrue="1">
      <formula>MOD(ROW(),2)=0</formula>
    </cfRule>
    <cfRule type="expression" dxfId="810" priority="68" stopIfTrue="1">
      <formula>MOD(ROW(),2)&lt;&gt;0</formula>
    </cfRule>
  </conditionalFormatting>
  <conditionalFormatting sqref="J26:N29">
    <cfRule type="expression" dxfId="809" priority="69" stopIfTrue="1">
      <formula>MOD(ROW(),2)=0</formula>
    </cfRule>
    <cfRule type="expression" dxfId="808" priority="70" stopIfTrue="1">
      <formula>MOD(ROW(),2)&lt;&gt;0</formula>
    </cfRule>
  </conditionalFormatting>
  <conditionalFormatting sqref="Q6:Q21">
    <cfRule type="expression" dxfId="807" priority="71" stopIfTrue="1">
      <formula>MOD(ROW(),2)=0</formula>
    </cfRule>
  </conditionalFormatting>
  <conditionalFormatting sqref="Q6:Q21">
    <cfRule type="expression" dxfId="806" priority="72" stopIfTrue="1">
      <formula>MOD(ROW(),2)&lt;&gt;0</formula>
    </cfRule>
  </conditionalFormatting>
  <conditionalFormatting sqref="R6:V18 R20:V21 S19:V19">
    <cfRule type="expression" dxfId="805" priority="73" stopIfTrue="1">
      <formula>MOD(ROW(),2)=0</formula>
    </cfRule>
  </conditionalFormatting>
  <conditionalFormatting sqref="R6:V18 R20:V21 S19:V19">
    <cfRule type="expression" dxfId="804" priority="74" stopIfTrue="1">
      <formula>MOD(ROW(),2)&lt;&gt;0</formula>
    </cfRule>
  </conditionalFormatting>
  <conditionalFormatting sqref="Q26:Q70">
    <cfRule type="expression" dxfId="803" priority="75" stopIfTrue="1">
      <formula>MOD(ROW(),2)=0</formula>
    </cfRule>
  </conditionalFormatting>
  <conditionalFormatting sqref="Q26:Q70">
    <cfRule type="expression" dxfId="802" priority="76" stopIfTrue="1">
      <formula>MOD(ROW(),2)&lt;&gt;0</formula>
    </cfRule>
  </conditionalFormatting>
  <conditionalFormatting sqref="R26:V70">
    <cfRule type="expression" dxfId="801" priority="77" stopIfTrue="1">
      <formula>MOD(ROW(),2)=0</formula>
    </cfRule>
  </conditionalFormatting>
  <conditionalFormatting sqref="R26:V70">
    <cfRule type="expression" dxfId="800" priority="78" stopIfTrue="1">
      <formula>MOD(ROW(),2)&lt;&gt;0</formula>
    </cfRule>
  </conditionalFormatting>
  <conditionalFormatting sqref="Y6:Y21">
    <cfRule type="expression" dxfId="799" priority="79" stopIfTrue="1">
      <formula>MOD(ROW(),2)=0</formula>
    </cfRule>
  </conditionalFormatting>
  <conditionalFormatting sqref="Y6:Y21">
    <cfRule type="expression" dxfId="798" priority="80" stopIfTrue="1">
      <formula>MOD(ROW(),2)&lt;&gt;0</formula>
    </cfRule>
  </conditionalFormatting>
  <conditionalFormatting sqref="Z6:AD6 Z8:AD18 AA7:AD7 Z20:AD21 AA19:AD19">
    <cfRule type="expression" dxfId="797" priority="81" stopIfTrue="1">
      <formula>MOD(ROW(),2)=0</formula>
    </cfRule>
  </conditionalFormatting>
  <conditionalFormatting sqref="Z6:AD6 Z8:AD18 AA7:AD7 Z20:AD21 AA19:AD19">
    <cfRule type="expression" dxfId="796" priority="82" stopIfTrue="1">
      <formula>MOD(ROW(),2)&lt;&gt;0</formula>
    </cfRule>
  </conditionalFormatting>
  <conditionalFormatting sqref="Y26:Y34">
    <cfRule type="expression" dxfId="795" priority="83" stopIfTrue="1">
      <formula>MOD(ROW(),2)=0</formula>
    </cfRule>
  </conditionalFormatting>
  <conditionalFormatting sqref="Y26:Y34">
    <cfRule type="expression" dxfId="794" priority="84" stopIfTrue="1">
      <formula>MOD(ROW(),2)&lt;&gt;0</formula>
    </cfRule>
  </conditionalFormatting>
  <conditionalFormatting sqref="Z26:AD34">
    <cfRule type="expression" dxfId="793" priority="85" stopIfTrue="1">
      <formula>MOD(ROW(),2)=0</formula>
    </cfRule>
  </conditionalFormatting>
  <conditionalFormatting sqref="Z26:AD34">
    <cfRule type="expression" dxfId="792" priority="86" stopIfTrue="1">
      <formula>MOD(ROW(),2)&lt;&gt;0</formula>
    </cfRule>
  </conditionalFormatting>
  <conditionalFormatting sqref="Z7">
    <cfRule type="expression" dxfId="791" priority="9" stopIfTrue="1">
      <formula>MOD(ROW(),2)=0</formula>
    </cfRule>
  </conditionalFormatting>
  <conditionalFormatting sqref="Z7">
    <cfRule type="expression" dxfId="790" priority="10" stopIfTrue="1">
      <formula>MOD(ROW(),2)&lt;&gt;0</formula>
    </cfRule>
  </conditionalFormatting>
  <conditionalFormatting sqref="B19">
    <cfRule type="expression" dxfId="789" priority="7" stopIfTrue="1">
      <formula>MOD(ROW(),2)=0</formula>
    </cfRule>
    <cfRule type="expression" dxfId="788" priority="8" stopIfTrue="1">
      <formula>MOD(ROW(),2)&lt;&gt;0</formula>
    </cfRule>
  </conditionalFormatting>
  <conditionalFormatting sqref="J19">
    <cfRule type="expression" dxfId="787" priority="5" stopIfTrue="1">
      <formula>MOD(ROW(),2)=0</formula>
    </cfRule>
    <cfRule type="expression" dxfId="786" priority="6" stopIfTrue="1">
      <formula>MOD(ROW(),2)&lt;&gt;0</formula>
    </cfRule>
  </conditionalFormatting>
  <conditionalFormatting sqref="R19">
    <cfRule type="expression" dxfId="785" priority="3" stopIfTrue="1">
      <formula>MOD(ROW(),2)=0</formula>
    </cfRule>
    <cfRule type="expression" dxfId="784" priority="4" stopIfTrue="1">
      <formula>MOD(ROW(),2)&lt;&gt;0</formula>
    </cfRule>
  </conditionalFormatting>
  <conditionalFormatting sqref="Z19">
    <cfRule type="expression" dxfId="783" priority="1" stopIfTrue="1">
      <formula>MOD(ROW(),2)=0</formula>
    </cfRule>
    <cfRule type="expression" dxfId="782" priority="2" stopIfTrue="1">
      <formula>MOD(ROW(),2)&lt;&gt;0</formula>
    </cfRule>
  </conditionalFormatting>
  <pageMargins left="0.7" right="0.7" top="0.75" bottom="0.75" header="0.3" footer="0.3"/>
  <tableParts count="4">
    <tablePart r:id="rId1"/>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069A8-109C-42DF-84D2-AC99D6C9CFDC}">
  <sheetPr codeName="Sheet14"/>
  <dimension ref="A1:S74"/>
  <sheetViews>
    <sheetView showGridLines="0" workbookViewId="0">
      <selection activeCell="A6" sqref="A6"/>
    </sheetView>
  </sheetViews>
  <sheetFormatPr defaultRowHeight="12.75"/>
  <cols>
    <col min="1" max="1" width="31.5703125" customWidth="1"/>
    <col min="2" max="9" width="14.28515625" customWidth="1"/>
    <col min="11" max="11" width="33.5703125" customWidth="1"/>
    <col min="12" max="19" width="14.28515625" customWidth="1"/>
  </cols>
  <sheetData>
    <row r="1" spans="1:19" s="1" customFormat="1" ht="20.25">
      <c r="A1" s="2" t="s">
        <v>0</v>
      </c>
    </row>
    <row r="2" spans="1:19" s="1" customFormat="1" ht="15.75">
      <c r="A2" s="30" t="s">
        <v>1</v>
      </c>
      <c r="B2" s="3" t="str">
        <f>wb_title</f>
        <v>AFPS - Consolidated Factor Spreadsheet</v>
      </c>
    </row>
    <row r="3" spans="1:19" s="1" customFormat="1" ht="15.75">
      <c r="A3" s="30" t="s">
        <v>2</v>
      </c>
      <c r="B3" s="3" t="str">
        <f>TABLE_FACTOR_TYPE_1 &amp; " - x-" &amp; TABLE_SERIES_NUMBER_1</f>
        <v>TV In (non-club) - x-208</v>
      </c>
    </row>
    <row r="6" spans="1:19">
      <c r="A6" s="41" t="s">
        <v>117</v>
      </c>
      <c r="B6" s="48" t="s">
        <v>118</v>
      </c>
      <c r="C6" s="48"/>
      <c r="D6" s="48"/>
      <c r="E6" s="48"/>
      <c r="F6" s="48"/>
      <c r="G6" s="48"/>
      <c r="H6" s="48"/>
      <c r="I6" s="48"/>
      <c r="K6" s="41" t="s">
        <v>117</v>
      </c>
      <c r="L6" s="48" t="s">
        <v>118</v>
      </c>
      <c r="M6" s="48"/>
      <c r="N6" s="48"/>
      <c r="O6" s="48"/>
      <c r="P6" s="48"/>
      <c r="Q6" s="48"/>
      <c r="R6" s="48"/>
      <c r="S6" s="48"/>
    </row>
    <row r="7" spans="1:19">
      <c r="A7" s="41" t="s">
        <v>119</v>
      </c>
      <c r="B7" s="48" t="s">
        <v>129</v>
      </c>
      <c r="C7" s="48"/>
      <c r="D7" s="48"/>
      <c r="E7" s="48"/>
      <c r="F7" s="48"/>
      <c r="G7" s="48"/>
      <c r="H7" s="48"/>
      <c r="I7" s="48"/>
      <c r="K7" s="41" t="s">
        <v>119</v>
      </c>
      <c r="L7" s="48" t="s">
        <v>129</v>
      </c>
      <c r="M7" s="48"/>
      <c r="N7" s="48"/>
      <c r="O7" s="48"/>
      <c r="P7" s="48"/>
      <c r="Q7" s="48"/>
      <c r="R7" s="48"/>
      <c r="S7" s="48"/>
    </row>
    <row r="8" spans="1:19">
      <c r="A8" s="41" t="s">
        <v>104</v>
      </c>
      <c r="B8" s="48" t="s">
        <v>161</v>
      </c>
      <c r="C8" s="48"/>
      <c r="D8" s="48"/>
      <c r="E8" s="48"/>
      <c r="F8" s="48"/>
      <c r="G8" s="48"/>
      <c r="H8" s="48"/>
      <c r="I8" s="48"/>
      <c r="K8" s="41" t="s">
        <v>104</v>
      </c>
      <c r="L8" s="48" t="s">
        <v>161</v>
      </c>
      <c r="M8" s="48"/>
      <c r="N8" s="48"/>
      <c r="O8" s="48"/>
      <c r="P8" s="48"/>
      <c r="Q8" s="48"/>
      <c r="R8" s="48"/>
      <c r="S8" s="48"/>
    </row>
    <row r="9" spans="1:19">
      <c r="A9" s="41" t="s">
        <v>105</v>
      </c>
      <c r="B9" s="48" t="s">
        <v>180</v>
      </c>
      <c r="C9" s="48"/>
      <c r="D9" s="48"/>
      <c r="E9" s="48"/>
      <c r="F9" s="48"/>
      <c r="G9" s="48"/>
      <c r="H9" s="48"/>
      <c r="I9" s="48"/>
      <c r="K9" s="41" t="s">
        <v>105</v>
      </c>
      <c r="L9" s="48" t="s">
        <v>180</v>
      </c>
      <c r="M9" s="48"/>
      <c r="N9" s="48"/>
      <c r="O9" s="48"/>
      <c r="P9" s="48"/>
      <c r="Q9" s="48"/>
      <c r="R9" s="48"/>
      <c r="S9" s="48"/>
    </row>
    <row r="10" spans="1:19">
      <c r="A10" s="41" t="s">
        <v>6</v>
      </c>
      <c r="B10" s="48" t="s">
        <v>181</v>
      </c>
      <c r="C10" s="48"/>
      <c r="D10" s="48"/>
      <c r="E10" s="48"/>
      <c r="F10" s="48"/>
      <c r="G10" s="48"/>
      <c r="H10" s="48"/>
      <c r="I10" s="48"/>
      <c r="K10" s="41" t="s">
        <v>6</v>
      </c>
      <c r="L10" s="48" t="s">
        <v>181</v>
      </c>
      <c r="M10" s="48"/>
      <c r="N10" s="48"/>
      <c r="O10" s="48"/>
      <c r="P10" s="48"/>
      <c r="Q10" s="48"/>
      <c r="R10" s="48"/>
      <c r="S10" s="48"/>
    </row>
    <row r="11" spans="1:19">
      <c r="A11" s="41" t="s">
        <v>106</v>
      </c>
      <c r="B11" s="48" t="s">
        <v>133</v>
      </c>
      <c r="C11" s="48"/>
      <c r="D11" s="48"/>
      <c r="E11" s="48"/>
      <c r="F11" s="48"/>
      <c r="G11" s="48"/>
      <c r="H11" s="48"/>
      <c r="I11" s="48"/>
      <c r="K11" s="41" t="s">
        <v>106</v>
      </c>
      <c r="L11" s="48" t="s">
        <v>145</v>
      </c>
      <c r="M11" s="48"/>
      <c r="N11" s="48"/>
      <c r="O11" s="48"/>
      <c r="P11" s="48"/>
      <c r="Q11" s="48"/>
      <c r="R11" s="48"/>
      <c r="S11" s="48"/>
    </row>
    <row r="12" spans="1:19">
      <c r="A12" s="41" t="s">
        <v>107</v>
      </c>
      <c r="B12" s="48" t="s">
        <v>134</v>
      </c>
      <c r="C12" s="48"/>
      <c r="D12" s="48"/>
      <c r="E12" s="48"/>
      <c r="F12" s="48"/>
      <c r="G12" s="48"/>
      <c r="H12" s="48"/>
      <c r="I12" s="48"/>
      <c r="K12" s="41" t="s">
        <v>107</v>
      </c>
      <c r="L12" s="48" t="s">
        <v>134</v>
      </c>
      <c r="M12" s="48"/>
      <c r="N12" s="48"/>
      <c r="O12" s="48"/>
      <c r="P12" s="48"/>
      <c r="Q12" s="48"/>
      <c r="R12" s="48"/>
      <c r="S12" s="48"/>
    </row>
    <row r="13" spans="1:19">
      <c r="A13" s="41" t="s">
        <v>120</v>
      </c>
      <c r="B13" s="48">
        <v>0</v>
      </c>
      <c r="C13" s="48"/>
      <c r="D13" s="48"/>
      <c r="E13" s="48"/>
      <c r="F13" s="48"/>
      <c r="G13" s="48"/>
      <c r="H13" s="48"/>
      <c r="I13" s="48"/>
      <c r="K13" s="41" t="s">
        <v>120</v>
      </c>
      <c r="L13" s="48">
        <v>0</v>
      </c>
      <c r="M13" s="48"/>
      <c r="N13" s="48"/>
      <c r="O13" s="48"/>
      <c r="P13" s="48"/>
      <c r="Q13" s="48"/>
      <c r="R13" s="48"/>
      <c r="S13" s="48"/>
    </row>
    <row r="14" spans="1:19">
      <c r="A14" s="41" t="s">
        <v>109</v>
      </c>
      <c r="B14" s="48">
        <v>208</v>
      </c>
      <c r="C14" s="48"/>
      <c r="D14" s="48"/>
      <c r="E14" s="48"/>
      <c r="F14" s="48"/>
      <c r="G14" s="48"/>
      <c r="H14" s="48"/>
      <c r="I14" s="48"/>
      <c r="K14" s="41" t="s">
        <v>109</v>
      </c>
      <c r="L14" s="48">
        <v>208</v>
      </c>
      <c r="M14" s="48"/>
      <c r="N14" s="48"/>
      <c r="O14" s="48"/>
      <c r="P14" s="48"/>
      <c r="Q14" s="48"/>
      <c r="R14" s="48"/>
      <c r="S14" s="48"/>
    </row>
    <row r="15" spans="1:19">
      <c r="A15" s="41" t="s">
        <v>121</v>
      </c>
      <c r="B15" s="48" t="s">
        <v>182</v>
      </c>
      <c r="C15" s="48"/>
      <c r="D15" s="48"/>
      <c r="E15" s="48"/>
      <c r="F15" s="48"/>
      <c r="G15" s="48"/>
      <c r="H15" s="48"/>
      <c r="I15" s="48"/>
      <c r="K15" s="41" t="s">
        <v>121</v>
      </c>
      <c r="L15" s="48" t="s">
        <v>425</v>
      </c>
      <c r="M15" s="48"/>
      <c r="N15" s="48"/>
      <c r="O15" s="48"/>
      <c r="P15" s="48"/>
      <c r="Q15" s="48"/>
      <c r="R15" s="48"/>
      <c r="S15" s="48"/>
    </row>
    <row r="16" spans="1:19">
      <c r="A16" s="41" t="s">
        <v>111</v>
      </c>
      <c r="B16" s="48" t="s">
        <v>183</v>
      </c>
      <c r="C16" s="48"/>
      <c r="D16" s="48"/>
      <c r="E16" s="48"/>
      <c r="F16" s="48"/>
      <c r="G16" s="48"/>
      <c r="H16" s="48"/>
      <c r="I16" s="48"/>
      <c r="K16" s="41" t="s">
        <v>111</v>
      </c>
      <c r="L16" s="48" t="s">
        <v>183</v>
      </c>
      <c r="M16" s="48"/>
      <c r="N16" s="48"/>
      <c r="O16" s="48"/>
      <c r="P16" s="48"/>
      <c r="Q16" s="48"/>
      <c r="R16" s="48"/>
      <c r="S16" s="48"/>
    </row>
    <row r="17" spans="1:19">
      <c r="A17" s="42" t="s">
        <v>122</v>
      </c>
      <c r="B17" s="48"/>
      <c r="C17" s="48"/>
      <c r="D17" s="48"/>
      <c r="E17" s="48"/>
      <c r="F17" s="48"/>
      <c r="G17" s="48"/>
      <c r="H17" s="48"/>
      <c r="I17" s="48"/>
      <c r="K17" s="42" t="s">
        <v>122</v>
      </c>
      <c r="L17" s="48"/>
      <c r="M17" s="48"/>
      <c r="N17" s="48"/>
      <c r="O17" s="48"/>
      <c r="P17" s="48"/>
      <c r="Q17" s="48"/>
      <c r="R17" s="48"/>
      <c r="S17" s="48"/>
    </row>
    <row r="18" spans="1:19">
      <c r="A18" s="41" t="s">
        <v>113</v>
      </c>
      <c r="B18" s="49">
        <v>45135</v>
      </c>
      <c r="C18" s="49"/>
      <c r="D18" s="49"/>
      <c r="E18" s="49"/>
      <c r="F18" s="49"/>
      <c r="G18" s="49"/>
      <c r="H18" s="49"/>
      <c r="I18" s="49"/>
      <c r="K18" s="41" t="s">
        <v>113</v>
      </c>
      <c r="L18" s="49">
        <v>45135</v>
      </c>
      <c r="M18" s="49"/>
      <c r="N18" s="49"/>
      <c r="O18" s="49"/>
      <c r="P18" s="49"/>
      <c r="Q18" s="49"/>
      <c r="R18" s="49"/>
      <c r="S18" s="49"/>
    </row>
    <row r="19" spans="1:19">
      <c r="A19" s="41" t="s">
        <v>114</v>
      </c>
      <c r="B19" s="49">
        <v>45015</v>
      </c>
      <c r="C19" s="49"/>
      <c r="D19" s="49"/>
      <c r="E19" s="49"/>
      <c r="F19" s="49"/>
      <c r="G19" s="49"/>
      <c r="H19" s="49"/>
      <c r="I19" s="49"/>
      <c r="K19" s="41" t="s">
        <v>114</v>
      </c>
      <c r="L19" s="49">
        <v>45015</v>
      </c>
      <c r="M19" s="49"/>
      <c r="N19" s="49"/>
      <c r="O19" s="49"/>
      <c r="P19" s="49"/>
      <c r="Q19" s="49"/>
      <c r="R19" s="49"/>
      <c r="S19" s="49"/>
    </row>
    <row r="20" spans="1:19">
      <c r="A20" s="41" t="s">
        <v>115</v>
      </c>
      <c r="B20" s="48" t="s">
        <v>424</v>
      </c>
      <c r="C20" s="48"/>
      <c r="D20" s="48"/>
      <c r="E20" s="48"/>
      <c r="F20" s="48"/>
      <c r="G20" s="48"/>
      <c r="H20" s="48"/>
      <c r="I20" s="48"/>
      <c r="K20" s="41" t="s">
        <v>115</v>
      </c>
      <c r="L20" s="48" t="s">
        <v>424</v>
      </c>
      <c r="M20" s="48"/>
      <c r="N20" s="48"/>
      <c r="O20" s="48"/>
      <c r="P20" s="48"/>
      <c r="Q20" s="48"/>
      <c r="R20" s="48"/>
      <c r="S20" s="48"/>
    </row>
    <row r="21" spans="1:19">
      <c r="A21" s="41" t="s">
        <v>123</v>
      </c>
      <c r="B21" s="48" t="s">
        <v>42</v>
      </c>
      <c r="C21" s="48"/>
      <c r="D21" s="48"/>
      <c r="E21" s="48"/>
      <c r="F21" s="48"/>
      <c r="G21" s="48"/>
      <c r="H21" s="48"/>
      <c r="I21" s="48"/>
      <c r="K21" s="41" t="s">
        <v>123</v>
      </c>
      <c r="L21" s="48" t="s">
        <v>42</v>
      </c>
      <c r="M21" s="48"/>
      <c r="N21" s="48"/>
      <c r="O21" s="48"/>
      <c r="P21" s="48"/>
      <c r="Q21" s="48"/>
      <c r="R21" s="48"/>
      <c r="S21" s="48"/>
    </row>
    <row r="23" spans="1:19">
      <c r="A23" s="23" t="str">
        <f>HYPERLINK("#'Factor List'!A1", "Back to Factor List")</f>
        <v>Back to Factor List</v>
      </c>
      <c r="B23" s="23" t="str">
        <f>HYPERLINK("#'Assumptions'!A1", "Assumptions")</f>
        <v>Assumptions</v>
      </c>
    </row>
    <row r="26" spans="1:19" s="57" customFormat="1" ht="51">
      <c r="A26" s="58" t="s">
        <v>134</v>
      </c>
      <c r="B26" s="58" t="s">
        <v>184</v>
      </c>
      <c r="C26" s="58" t="s">
        <v>185</v>
      </c>
      <c r="D26" s="58" t="s">
        <v>186</v>
      </c>
      <c r="E26" s="58" t="s">
        <v>187</v>
      </c>
      <c r="F26" s="58" t="s">
        <v>188</v>
      </c>
      <c r="G26" s="58" t="s">
        <v>189</v>
      </c>
      <c r="H26" s="58" t="s">
        <v>190</v>
      </c>
      <c r="I26" s="58" t="s">
        <v>191</v>
      </c>
      <c r="K26" s="58" t="s">
        <v>134</v>
      </c>
      <c r="L26" s="58" t="s">
        <v>184</v>
      </c>
      <c r="M26" s="58" t="s">
        <v>185</v>
      </c>
      <c r="N26" s="58" t="s">
        <v>186</v>
      </c>
      <c r="O26" s="58" t="s">
        <v>187</v>
      </c>
      <c r="P26" s="58" t="s">
        <v>188</v>
      </c>
      <c r="Q26" s="58" t="s">
        <v>189</v>
      </c>
      <c r="R26" s="58" t="s">
        <v>190</v>
      </c>
      <c r="S26" s="58" t="s">
        <v>191</v>
      </c>
    </row>
    <row r="27" spans="1:19">
      <c r="A27" s="44">
        <v>18</v>
      </c>
      <c r="B27" s="45">
        <v>21.74</v>
      </c>
      <c r="C27" s="45">
        <v>4.43</v>
      </c>
      <c r="D27" s="45">
        <v>21.33</v>
      </c>
      <c r="E27" s="45">
        <v>4.43</v>
      </c>
      <c r="F27" s="45">
        <v>20.94</v>
      </c>
      <c r="G27" s="45">
        <v>4.43</v>
      </c>
      <c r="H27" s="45">
        <v>20.55</v>
      </c>
      <c r="I27" s="45">
        <v>4.43</v>
      </c>
      <c r="K27" s="44">
        <v>18</v>
      </c>
      <c r="L27" s="45">
        <v>21.74</v>
      </c>
      <c r="M27" s="45">
        <v>4.43</v>
      </c>
      <c r="N27" s="45">
        <v>21.33</v>
      </c>
      <c r="O27" s="45">
        <v>4.43</v>
      </c>
      <c r="P27" s="45">
        <v>20.94</v>
      </c>
      <c r="Q27" s="45">
        <v>4.43</v>
      </c>
      <c r="R27" s="45">
        <v>20.55</v>
      </c>
      <c r="S27" s="45">
        <v>4.43</v>
      </c>
    </row>
    <row r="28" spans="1:19">
      <c r="A28" s="44">
        <v>19</v>
      </c>
      <c r="B28" s="45">
        <v>21.69</v>
      </c>
      <c r="C28" s="45">
        <v>4.43</v>
      </c>
      <c r="D28" s="45">
        <v>21.29</v>
      </c>
      <c r="E28" s="45">
        <v>4.43</v>
      </c>
      <c r="F28" s="45">
        <v>20.89</v>
      </c>
      <c r="G28" s="45">
        <v>4.43</v>
      </c>
      <c r="H28" s="45">
        <v>20.51</v>
      </c>
      <c r="I28" s="45">
        <v>4.43</v>
      </c>
      <c r="K28" s="44">
        <v>19</v>
      </c>
      <c r="L28" s="45">
        <v>21.69</v>
      </c>
      <c r="M28" s="45">
        <v>4.43</v>
      </c>
      <c r="N28" s="45">
        <v>21.29</v>
      </c>
      <c r="O28" s="45">
        <v>4.43</v>
      </c>
      <c r="P28" s="45">
        <v>20.89</v>
      </c>
      <c r="Q28" s="45">
        <v>4.43</v>
      </c>
      <c r="R28" s="45">
        <v>20.51</v>
      </c>
      <c r="S28" s="45">
        <v>4.43</v>
      </c>
    </row>
    <row r="29" spans="1:19">
      <c r="A29" s="44">
        <v>20</v>
      </c>
      <c r="B29" s="45">
        <v>21.63</v>
      </c>
      <c r="C29" s="45">
        <v>4.46</v>
      </c>
      <c r="D29" s="45">
        <v>21.23</v>
      </c>
      <c r="E29" s="45">
        <v>4.46</v>
      </c>
      <c r="F29" s="45">
        <v>20.83</v>
      </c>
      <c r="G29" s="45">
        <v>4.46</v>
      </c>
      <c r="H29" s="45">
        <v>20.440000000000001</v>
      </c>
      <c r="I29" s="45">
        <v>4.46</v>
      </c>
      <c r="K29" s="44">
        <v>20</v>
      </c>
      <c r="L29" s="45">
        <v>21.63</v>
      </c>
      <c r="M29" s="45">
        <v>4.46</v>
      </c>
      <c r="N29" s="45">
        <v>21.23</v>
      </c>
      <c r="O29" s="45">
        <v>4.46</v>
      </c>
      <c r="P29" s="45">
        <v>20.83</v>
      </c>
      <c r="Q29" s="45">
        <v>4.46</v>
      </c>
      <c r="R29" s="45">
        <v>20.440000000000001</v>
      </c>
      <c r="S29" s="45">
        <v>4.46</v>
      </c>
    </row>
    <row r="30" spans="1:19">
      <c r="A30" s="44">
        <v>21</v>
      </c>
      <c r="B30" s="45">
        <v>21.58</v>
      </c>
      <c r="C30" s="45">
        <v>4.5199999999999996</v>
      </c>
      <c r="D30" s="45">
        <v>21.16</v>
      </c>
      <c r="E30" s="45">
        <v>4.5199999999999996</v>
      </c>
      <c r="F30" s="45">
        <v>20.76</v>
      </c>
      <c r="G30" s="45">
        <v>4.5199999999999996</v>
      </c>
      <c r="H30" s="45">
        <v>20.37</v>
      </c>
      <c r="I30" s="45">
        <v>4.5199999999999996</v>
      </c>
      <c r="K30" s="44">
        <v>21</v>
      </c>
      <c r="L30" s="45">
        <v>21.58</v>
      </c>
      <c r="M30" s="45">
        <v>4.5199999999999996</v>
      </c>
      <c r="N30" s="45">
        <v>21.16</v>
      </c>
      <c r="O30" s="45">
        <v>4.5199999999999996</v>
      </c>
      <c r="P30" s="45">
        <v>20.76</v>
      </c>
      <c r="Q30" s="45">
        <v>4.5199999999999996</v>
      </c>
      <c r="R30" s="45">
        <v>20.37</v>
      </c>
      <c r="S30" s="45">
        <v>4.5199999999999996</v>
      </c>
    </row>
    <row r="31" spans="1:19">
      <c r="A31" s="44">
        <v>22</v>
      </c>
      <c r="B31" s="45">
        <v>21.53</v>
      </c>
      <c r="C31" s="45">
        <v>4.58</v>
      </c>
      <c r="D31" s="45">
        <v>21.11</v>
      </c>
      <c r="E31" s="45">
        <v>4.58</v>
      </c>
      <c r="F31" s="45">
        <v>20.71</v>
      </c>
      <c r="G31" s="45">
        <v>4.58</v>
      </c>
      <c r="H31" s="45">
        <v>20.309999999999999</v>
      </c>
      <c r="I31" s="45">
        <v>4.58</v>
      </c>
      <c r="K31" s="44">
        <v>22</v>
      </c>
      <c r="L31" s="45">
        <v>21.53</v>
      </c>
      <c r="M31" s="45">
        <v>4.58</v>
      </c>
      <c r="N31" s="45">
        <v>21.11</v>
      </c>
      <c r="O31" s="45">
        <v>4.58</v>
      </c>
      <c r="P31" s="45">
        <v>20.71</v>
      </c>
      <c r="Q31" s="45">
        <v>4.58</v>
      </c>
      <c r="R31" s="45">
        <v>20.309999999999999</v>
      </c>
      <c r="S31" s="45">
        <v>4.58</v>
      </c>
    </row>
    <row r="32" spans="1:19">
      <c r="A32" s="44">
        <v>23</v>
      </c>
      <c r="B32" s="45">
        <v>21.48</v>
      </c>
      <c r="C32" s="45">
        <v>4.6399999999999997</v>
      </c>
      <c r="D32" s="45">
        <v>21.06</v>
      </c>
      <c r="E32" s="45">
        <v>4.6399999999999997</v>
      </c>
      <c r="F32" s="45">
        <v>20.65</v>
      </c>
      <c r="G32" s="45">
        <v>4.6399999999999997</v>
      </c>
      <c r="H32" s="45">
        <v>20.25</v>
      </c>
      <c r="I32" s="45">
        <v>4.6399999999999997</v>
      </c>
      <c r="K32" s="44">
        <v>23</v>
      </c>
      <c r="L32" s="45">
        <v>21.48</v>
      </c>
      <c r="M32" s="45">
        <v>4.6399999999999997</v>
      </c>
      <c r="N32" s="45">
        <v>21.06</v>
      </c>
      <c r="O32" s="45">
        <v>4.6399999999999997</v>
      </c>
      <c r="P32" s="45">
        <v>20.65</v>
      </c>
      <c r="Q32" s="45">
        <v>4.6399999999999997</v>
      </c>
      <c r="R32" s="45">
        <v>20.25</v>
      </c>
      <c r="S32" s="45">
        <v>4.6399999999999997</v>
      </c>
    </row>
    <row r="33" spans="1:19">
      <c r="A33" s="44">
        <v>24</v>
      </c>
      <c r="B33" s="45">
        <v>21.43</v>
      </c>
      <c r="C33" s="45">
        <v>4.7</v>
      </c>
      <c r="D33" s="45">
        <v>21</v>
      </c>
      <c r="E33" s="45">
        <v>4.7</v>
      </c>
      <c r="F33" s="45">
        <v>20.59</v>
      </c>
      <c r="G33" s="45">
        <v>4.7</v>
      </c>
      <c r="H33" s="45">
        <v>20.190000000000001</v>
      </c>
      <c r="I33" s="45">
        <v>4.7</v>
      </c>
      <c r="K33" s="44">
        <v>24</v>
      </c>
      <c r="L33" s="45">
        <v>21.43</v>
      </c>
      <c r="M33" s="45">
        <v>4.7</v>
      </c>
      <c r="N33" s="45">
        <v>21</v>
      </c>
      <c r="O33" s="45">
        <v>4.7</v>
      </c>
      <c r="P33" s="45">
        <v>20.59</v>
      </c>
      <c r="Q33" s="45">
        <v>4.7</v>
      </c>
      <c r="R33" s="45">
        <v>20.190000000000001</v>
      </c>
      <c r="S33" s="45">
        <v>4.7</v>
      </c>
    </row>
    <row r="34" spans="1:19">
      <c r="A34" s="44">
        <v>25</v>
      </c>
      <c r="B34" s="45">
        <v>21.38</v>
      </c>
      <c r="C34" s="45">
        <v>4.7699999999999996</v>
      </c>
      <c r="D34" s="45">
        <v>20.95</v>
      </c>
      <c r="E34" s="45">
        <v>4.7699999999999996</v>
      </c>
      <c r="F34" s="45">
        <v>20.54</v>
      </c>
      <c r="G34" s="45">
        <v>4.7699999999999996</v>
      </c>
      <c r="H34" s="45">
        <v>20.13</v>
      </c>
      <c r="I34" s="45">
        <v>4.7699999999999996</v>
      </c>
      <c r="K34" s="44">
        <v>25</v>
      </c>
      <c r="L34" s="45">
        <v>21.38</v>
      </c>
      <c r="M34" s="45">
        <v>4.7699999999999996</v>
      </c>
      <c r="N34" s="45">
        <v>20.95</v>
      </c>
      <c r="O34" s="45">
        <v>4.7699999999999996</v>
      </c>
      <c r="P34" s="45">
        <v>20.54</v>
      </c>
      <c r="Q34" s="45">
        <v>4.7699999999999996</v>
      </c>
      <c r="R34" s="45">
        <v>20.13</v>
      </c>
      <c r="S34" s="45">
        <v>4.7699999999999996</v>
      </c>
    </row>
    <row r="35" spans="1:19">
      <c r="A35" s="44">
        <v>26</v>
      </c>
      <c r="B35" s="45">
        <v>21.33</v>
      </c>
      <c r="C35" s="45">
        <v>4.84</v>
      </c>
      <c r="D35" s="45">
        <v>20.9</v>
      </c>
      <c r="E35" s="45">
        <v>4.84</v>
      </c>
      <c r="F35" s="45">
        <v>20.48</v>
      </c>
      <c r="G35" s="45">
        <v>4.84</v>
      </c>
      <c r="H35" s="45">
        <v>20.07</v>
      </c>
      <c r="I35" s="45">
        <v>4.84</v>
      </c>
      <c r="K35" s="44">
        <v>26</v>
      </c>
      <c r="L35" s="45">
        <v>21.33</v>
      </c>
      <c r="M35" s="45">
        <v>4.84</v>
      </c>
      <c r="N35" s="45">
        <v>20.9</v>
      </c>
      <c r="O35" s="45">
        <v>4.84</v>
      </c>
      <c r="P35" s="45">
        <v>20.48</v>
      </c>
      <c r="Q35" s="45">
        <v>4.84</v>
      </c>
      <c r="R35" s="45">
        <v>20.07</v>
      </c>
      <c r="S35" s="45">
        <v>4.84</v>
      </c>
    </row>
    <row r="36" spans="1:19">
      <c r="A36" s="44">
        <v>27</v>
      </c>
      <c r="B36" s="45">
        <v>21.28</v>
      </c>
      <c r="C36" s="45">
        <v>4.9000000000000004</v>
      </c>
      <c r="D36" s="45">
        <v>20.84</v>
      </c>
      <c r="E36" s="45">
        <v>4.9000000000000004</v>
      </c>
      <c r="F36" s="45">
        <v>20.43</v>
      </c>
      <c r="G36" s="45">
        <v>4.9000000000000004</v>
      </c>
      <c r="H36" s="45">
        <v>20.02</v>
      </c>
      <c r="I36" s="45">
        <v>4.9000000000000004</v>
      </c>
      <c r="K36" s="44">
        <v>27</v>
      </c>
      <c r="L36" s="45">
        <v>21.28</v>
      </c>
      <c r="M36" s="45">
        <v>4.9000000000000004</v>
      </c>
      <c r="N36" s="45">
        <v>20.84</v>
      </c>
      <c r="O36" s="45">
        <v>4.9000000000000004</v>
      </c>
      <c r="P36" s="45">
        <v>20.43</v>
      </c>
      <c r="Q36" s="45">
        <v>4.9000000000000004</v>
      </c>
      <c r="R36" s="45">
        <v>20.02</v>
      </c>
      <c r="S36" s="45">
        <v>4.9000000000000004</v>
      </c>
    </row>
    <row r="37" spans="1:19">
      <c r="A37" s="44">
        <v>28</v>
      </c>
      <c r="B37" s="45">
        <v>21.22</v>
      </c>
      <c r="C37" s="45">
        <v>4.95</v>
      </c>
      <c r="D37" s="45">
        <v>20.79</v>
      </c>
      <c r="E37" s="45">
        <v>4.95</v>
      </c>
      <c r="F37" s="45">
        <v>20.37</v>
      </c>
      <c r="G37" s="45">
        <v>4.95</v>
      </c>
      <c r="H37" s="45">
        <v>19.95</v>
      </c>
      <c r="I37" s="45">
        <v>4.95</v>
      </c>
      <c r="K37" s="44">
        <v>28</v>
      </c>
      <c r="L37" s="45">
        <v>21.22</v>
      </c>
      <c r="M37" s="45">
        <v>4.95</v>
      </c>
      <c r="N37" s="45">
        <v>20.79</v>
      </c>
      <c r="O37" s="45">
        <v>4.95</v>
      </c>
      <c r="P37" s="45">
        <v>20.37</v>
      </c>
      <c r="Q37" s="45">
        <v>4.95</v>
      </c>
      <c r="R37" s="45">
        <v>19.95</v>
      </c>
      <c r="S37" s="45">
        <v>4.95</v>
      </c>
    </row>
    <row r="38" spans="1:19">
      <c r="A38" s="44">
        <v>29</v>
      </c>
      <c r="B38" s="45">
        <v>21.17</v>
      </c>
      <c r="C38" s="45">
        <v>5.01</v>
      </c>
      <c r="D38" s="45">
        <v>20.73</v>
      </c>
      <c r="E38" s="45">
        <v>5.01</v>
      </c>
      <c r="F38" s="45">
        <v>20.309999999999999</v>
      </c>
      <c r="G38" s="45">
        <v>5.01</v>
      </c>
      <c r="H38" s="45">
        <v>19.899999999999999</v>
      </c>
      <c r="I38" s="45">
        <v>5.01</v>
      </c>
      <c r="K38" s="44">
        <v>29</v>
      </c>
      <c r="L38" s="45">
        <v>21.17</v>
      </c>
      <c r="M38" s="45">
        <v>5.01</v>
      </c>
      <c r="N38" s="45">
        <v>20.73</v>
      </c>
      <c r="O38" s="45">
        <v>5.01</v>
      </c>
      <c r="P38" s="45">
        <v>20.309999999999999</v>
      </c>
      <c r="Q38" s="45">
        <v>5.01</v>
      </c>
      <c r="R38" s="45">
        <v>19.899999999999999</v>
      </c>
      <c r="S38" s="45">
        <v>5.01</v>
      </c>
    </row>
    <row r="39" spans="1:19">
      <c r="A39" s="44">
        <v>30</v>
      </c>
      <c r="B39" s="45">
        <v>21.11</v>
      </c>
      <c r="C39" s="45">
        <v>5.07</v>
      </c>
      <c r="D39" s="45">
        <v>20.68</v>
      </c>
      <c r="E39" s="45">
        <v>5.07</v>
      </c>
      <c r="F39" s="45">
        <v>20.25</v>
      </c>
      <c r="G39" s="45">
        <v>5.07</v>
      </c>
      <c r="H39" s="45">
        <v>19.84</v>
      </c>
      <c r="I39" s="45">
        <v>5.07</v>
      </c>
      <c r="K39" s="44">
        <v>30</v>
      </c>
      <c r="L39" s="45">
        <v>21.11</v>
      </c>
      <c r="M39" s="45">
        <v>5.07</v>
      </c>
      <c r="N39" s="45">
        <v>20.68</v>
      </c>
      <c r="O39" s="45">
        <v>5.07</v>
      </c>
      <c r="P39" s="45">
        <v>20.25</v>
      </c>
      <c r="Q39" s="45">
        <v>5.07</v>
      </c>
      <c r="R39" s="45">
        <v>19.84</v>
      </c>
      <c r="S39" s="45">
        <v>5.07</v>
      </c>
    </row>
    <row r="40" spans="1:19">
      <c r="A40" s="44">
        <v>31</v>
      </c>
      <c r="B40" s="45">
        <v>21.06</v>
      </c>
      <c r="C40" s="45">
        <v>5.12</v>
      </c>
      <c r="D40" s="45">
        <v>20.62</v>
      </c>
      <c r="E40" s="45">
        <v>5.12</v>
      </c>
      <c r="F40" s="45">
        <v>20.2</v>
      </c>
      <c r="G40" s="45">
        <v>5.12</v>
      </c>
      <c r="H40" s="45">
        <v>19.79</v>
      </c>
      <c r="I40" s="45">
        <v>5.12</v>
      </c>
      <c r="K40" s="44">
        <v>31</v>
      </c>
      <c r="L40" s="45">
        <v>21.06</v>
      </c>
      <c r="M40" s="45">
        <v>5.12</v>
      </c>
      <c r="N40" s="45">
        <v>20.62</v>
      </c>
      <c r="O40" s="45">
        <v>5.12</v>
      </c>
      <c r="P40" s="45">
        <v>20.2</v>
      </c>
      <c r="Q40" s="45">
        <v>5.12</v>
      </c>
      <c r="R40" s="45">
        <v>19.79</v>
      </c>
      <c r="S40" s="45">
        <v>5.12</v>
      </c>
    </row>
    <row r="41" spans="1:19">
      <c r="A41" s="44">
        <v>32</v>
      </c>
      <c r="B41" s="45">
        <v>21.01</v>
      </c>
      <c r="C41" s="45">
        <v>5.19</v>
      </c>
      <c r="D41" s="45">
        <v>20.58</v>
      </c>
      <c r="E41" s="45">
        <v>5.19</v>
      </c>
      <c r="F41" s="45">
        <v>20.16</v>
      </c>
      <c r="G41" s="45">
        <v>5.19</v>
      </c>
      <c r="H41" s="45">
        <v>19.760000000000002</v>
      </c>
      <c r="I41" s="45">
        <v>5.19</v>
      </c>
      <c r="K41" s="44">
        <v>32</v>
      </c>
      <c r="L41" s="45">
        <v>21.01</v>
      </c>
      <c r="M41" s="45">
        <v>5.19</v>
      </c>
      <c r="N41" s="45">
        <v>20.58</v>
      </c>
      <c r="O41" s="45">
        <v>5.19</v>
      </c>
      <c r="P41" s="45">
        <v>20.16</v>
      </c>
      <c r="Q41" s="45">
        <v>5.19</v>
      </c>
      <c r="R41" s="45">
        <v>19.760000000000002</v>
      </c>
      <c r="S41" s="45">
        <v>5.19</v>
      </c>
    </row>
    <row r="42" spans="1:19">
      <c r="A42" s="44">
        <v>33</v>
      </c>
      <c r="B42" s="45">
        <v>20.97</v>
      </c>
      <c r="C42" s="45">
        <v>5.26</v>
      </c>
      <c r="D42" s="45">
        <v>20.55</v>
      </c>
      <c r="E42" s="45">
        <v>5.26</v>
      </c>
      <c r="F42" s="45">
        <v>20.14</v>
      </c>
      <c r="G42" s="45">
        <v>5.26</v>
      </c>
      <c r="H42" s="45">
        <v>19.75</v>
      </c>
      <c r="I42" s="45">
        <v>5.26</v>
      </c>
      <c r="K42" s="44">
        <v>33</v>
      </c>
      <c r="L42" s="45">
        <v>20.97</v>
      </c>
      <c r="M42" s="45">
        <v>5.26</v>
      </c>
      <c r="N42" s="45">
        <v>20.55</v>
      </c>
      <c r="O42" s="45">
        <v>5.26</v>
      </c>
      <c r="P42" s="45">
        <v>20.14</v>
      </c>
      <c r="Q42" s="45">
        <v>5.26</v>
      </c>
      <c r="R42" s="45">
        <v>19.75</v>
      </c>
      <c r="S42" s="45">
        <v>5.26</v>
      </c>
    </row>
    <row r="43" spans="1:19">
      <c r="A43" s="44">
        <v>34</v>
      </c>
      <c r="B43" s="45">
        <v>20.93</v>
      </c>
      <c r="C43" s="45">
        <v>5.33</v>
      </c>
      <c r="D43" s="45">
        <v>20.53</v>
      </c>
      <c r="E43" s="45">
        <v>5.33</v>
      </c>
      <c r="F43" s="45">
        <v>20.149999999999999</v>
      </c>
      <c r="G43" s="45">
        <v>5.33</v>
      </c>
      <c r="H43" s="45">
        <v>19.77</v>
      </c>
      <c r="I43" s="45">
        <v>5.33</v>
      </c>
      <c r="K43" s="44">
        <v>34</v>
      </c>
      <c r="L43" s="45">
        <v>20.93</v>
      </c>
      <c r="M43" s="45">
        <v>5.33</v>
      </c>
      <c r="N43" s="45">
        <v>20.53</v>
      </c>
      <c r="O43" s="45">
        <v>5.33</v>
      </c>
      <c r="P43" s="45">
        <v>20.149999999999999</v>
      </c>
      <c r="Q43" s="45">
        <v>5.33</v>
      </c>
      <c r="R43" s="45">
        <v>19.77</v>
      </c>
      <c r="S43" s="45">
        <v>5.33</v>
      </c>
    </row>
    <row r="44" spans="1:19">
      <c r="A44" s="44">
        <v>35</v>
      </c>
      <c r="B44" s="45">
        <v>20.92</v>
      </c>
      <c r="C44" s="45">
        <v>5.39</v>
      </c>
      <c r="D44" s="45">
        <v>20.54</v>
      </c>
      <c r="E44" s="45">
        <v>5.39</v>
      </c>
      <c r="F44" s="45">
        <v>20.18</v>
      </c>
      <c r="G44" s="45">
        <v>5.39</v>
      </c>
      <c r="H44" s="45">
        <v>19.829999999999998</v>
      </c>
      <c r="I44" s="45">
        <v>5.39</v>
      </c>
      <c r="K44" s="44">
        <v>35</v>
      </c>
      <c r="L44" s="45">
        <v>20.92</v>
      </c>
      <c r="M44" s="45">
        <v>5.39</v>
      </c>
      <c r="N44" s="45">
        <v>20.54</v>
      </c>
      <c r="O44" s="45">
        <v>5.39</v>
      </c>
      <c r="P44" s="45">
        <v>20.18</v>
      </c>
      <c r="Q44" s="45">
        <v>5.39</v>
      </c>
      <c r="R44" s="45">
        <v>19.829999999999998</v>
      </c>
      <c r="S44" s="45">
        <v>5.39</v>
      </c>
    </row>
    <row r="45" spans="1:19">
      <c r="A45" s="44">
        <v>36</v>
      </c>
      <c r="B45" s="45">
        <v>20.91</v>
      </c>
      <c r="C45" s="45">
        <v>5.45</v>
      </c>
      <c r="D45" s="45">
        <v>20.57</v>
      </c>
      <c r="E45" s="45">
        <v>5.45</v>
      </c>
      <c r="F45" s="45">
        <v>20.239999999999998</v>
      </c>
      <c r="G45" s="45">
        <v>5.45</v>
      </c>
      <c r="H45" s="45">
        <v>19.93</v>
      </c>
      <c r="I45" s="45">
        <v>5.45</v>
      </c>
      <c r="K45" s="44">
        <v>36</v>
      </c>
      <c r="L45" s="45">
        <v>20.91</v>
      </c>
      <c r="M45" s="45">
        <v>5.45</v>
      </c>
      <c r="N45" s="45">
        <v>20.57</v>
      </c>
      <c r="O45" s="45">
        <v>5.45</v>
      </c>
      <c r="P45" s="45">
        <v>20.239999999999998</v>
      </c>
      <c r="Q45" s="45">
        <v>5.45</v>
      </c>
      <c r="R45" s="45">
        <v>19.93</v>
      </c>
      <c r="S45" s="45">
        <v>5.45</v>
      </c>
    </row>
    <row r="46" spans="1:19">
      <c r="A46" s="44">
        <v>37</v>
      </c>
      <c r="B46" s="45">
        <v>20.93</v>
      </c>
      <c r="C46" s="45">
        <v>5.5</v>
      </c>
      <c r="D46" s="45">
        <v>20.64</v>
      </c>
      <c r="E46" s="45">
        <v>5.5</v>
      </c>
      <c r="F46" s="45">
        <v>20.350000000000001</v>
      </c>
      <c r="G46" s="45">
        <v>5.5</v>
      </c>
      <c r="H46" s="45">
        <v>20.079999999999998</v>
      </c>
      <c r="I46" s="45">
        <v>5.5</v>
      </c>
      <c r="K46" s="44">
        <v>37</v>
      </c>
      <c r="L46" s="45">
        <v>20.93</v>
      </c>
      <c r="M46" s="45">
        <v>5.5</v>
      </c>
      <c r="N46" s="45">
        <v>20.64</v>
      </c>
      <c r="O46" s="45">
        <v>5.5</v>
      </c>
      <c r="P46" s="45">
        <v>20.350000000000001</v>
      </c>
      <c r="Q46" s="45">
        <v>5.5</v>
      </c>
      <c r="R46" s="45">
        <v>20.079999999999998</v>
      </c>
      <c r="S46" s="45">
        <v>5.5</v>
      </c>
    </row>
    <row r="47" spans="1:19">
      <c r="A47" s="44">
        <v>38</v>
      </c>
      <c r="B47" s="45">
        <v>20.98</v>
      </c>
      <c r="C47" s="45">
        <v>5.55</v>
      </c>
      <c r="D47" s="45">
        <v>20.75</v>
      </c>
      <c r="E47" s="45">
        <v>5.55</v>
      </c>
      <c r="F47" s="45">
        <v>20.52</v>
      </c>
      <c r="G47" s="45">
        <v>5.55</v>
      </c>
      <c r="H47" s="45">
        <v>20.3</v>
      </c>
      <c r="I47" s="45">
        <v>5.55</v>
      </c>
      <c r="K47" s="44">
        <v>38</v>
      </c>
      <c r="L47" s="45">
        <v>20.98</v>
      </c>
      <c r="M47" s="45">
        <v>5.55</v>
      </c>
      <c r="N47" s="45">
        <v>20.75</v>
      </c>
      <c r="O47" s="45">
        <v>5.55</v>
      </c>
      <c r="P47" s="45">
        <v>20.52</v>
      </c>
      <c r="Q47" s="45">
        <v>5.55</v>
      </c>
      <c r="R47" s="45">
        <v>20.3</v>
      </c>
      <c r="S47" s="45">
        <v>5.55</v>
      </c>
    </row>
    <row r="48" spans="1:19">
      <c r="A48" s="44">
        <v>39</v>
      </c>
      <c r="B48" s="45">
        <v>21.11</v>
      </c>
      <c r="C48" s="45">
        <v>5.58</v>
      </c>
      <c r="D48" s="45">
        <v>21</v>
      </c>
      <c r="E48" s="45">
        <v>5.58</v>
      </c>
      <c r="F48" s="45">
        <v>20.88</v>
      </c>
      <c r="G48" s="45">
        <v>5.58</v>
      </c>
      <c r="H48" s="45">
        <v>20.77</v>
      </c>
      <c r="I48" s="45">
        <v>5.58</v>
      </c>
      <c r="K48" s="44">
        <v>39</v>
      </c>
      <c r="L48" s="45">
        <v>21.11</v>
      </c>
      <c r="M48" s="45">
        <v>5.58</v>
      </c>
      <c r="N48" s="45">
        <v>21</v>
      </c>
      <c r="O48" s="45">
        <v>5.58</v>
      </c>
      <c r="P48" s="45">
        <v>20.88</v>
      </c>
      <c r="Q48" s="45">
        <v>5.58</v>
      </c>
      <c r="R48" s="45">
        <v>20.77</v>
      </c>
      <c r="S48" s="45">
        <v>5.58</v>
      </c>
    </row>
    <row r="49" spans="1:19">
      <c r="A49" s="44">
        <v>40</v>
      </c>
      <c r="B49" s="45">
        <v>21.2</v>
      </c>
      <c r="C49" s="45">
        <v>5.6</v>
      </c>
      <c r="D49" s="45">
        <v>21.17</v>
      </c>
      <c r="E49" s="45">
        <v>5.6</v>
      </c>
      <c r="F49" s="45">
        <v>21.13</v>
      </c>
      <c r="G49" s="45">
        <v>5.6</v>
      </c>
      <c r="H49" s="45">
        <v>21.09</v>
      </c>
      <c r="I49" s="45">
        <v>5.6</v>
      </c>
      <c r="K49" s="44">
        <v>40</v>
      </c>
      <c r="L49" s="45">
        <v>21.2</v>
      </c>
      <c r="M49" s="45">
        <v>5.6</v>
      </c>
      <c r="N49" s="45">
        <v>21.17</v>
      </c>
      <c r="O49" s="45">
        <v>5.6</v>
      </c>
      <c r="P49" s="45">
        <v>21.13</v>
      </c>
      <c r="Q49" s="45">
        <v>5.6</v>
      </c>
      <c r="R49" s="45">
        <v>21.09</v>
      </c>
      <c r="S49" s="45">
        <v>5.6</v>
      </c>
    </row>
    <row r="50" spans="1:19">
      <c r="A50" s="44">
        <v>41</v>
      </c>
      <c r="B50" s="45">
        <v>21.18</v>
      </c>
      <c r="C50" s="45">
        <v>5.61</v>
      </c>
      <c r="D50" s="45">
        <v>21.14</v>
      </c>
      <c r="E50" s="45">
        <v>5.61</v>
      </c>
      <c r="F50" s="45">
        <v>21.11</v>
      </c>
      <c r="G50" s="45">
        <v>5.61</v>
      </c>
      <c r="H50" s="45">
        <v>21.07</v>
      </c>
      <c r="I50" s="45">
        <v>5.61</v>
      </c>
      <c r="K50" s="44">
        <v>41</v>
      </c>
      <c r="L50" s="45">
        <v>21.18</v>
      </c>
      <c r="M50" s="45">
        <v>5.61</v>
      </c>
      <c r="N50" s="45">
        <v>21.14</v>
      </c>
      <c r="O50" s="45">
        <v>5.61</v>
      </c>
      <c r="P50" s="45">
        <v>21.11</v>
      </c>
      <c r="Q50" s="45">
        <v>5.61</v>
      </c>
      <c r="R50" s="45">
        <v>21.07</v>
      </c>
      <c r="S50" s="45">
        <v>5.61</v>
      </c>
    </row>
    <row r="51" spans="1:19">
      <c r="A51" s="44">
        <v>42</v>
      </c>
      <c r="B51" s="45">
        <v>21.16</v>
      </c>
      <c r="C51" s="45">
        <v>5.58</v>
      </c>
      <c r="D51" s="45">
        <v>21.12</v>
      </c>
      <c r="E51" s="45">
        <v>5.58</v>
      </c>
      <c r="F51" s="45">
        <v>21.09</v>
      </c>
      <c r="G51" s="45">
        <v>5.58</v>
      </c>
      <c r="H51" s="45">
        <v>21.06</v>
      </c>
      <c r="I51" s="45">
        <v>5.58</v>
      </c>
      <c r="K51" s="44">
        <v>42</v>
      </c>
      <c r="L51" s="45">
        <v>21.16</v>
      </c>
      <c r="M51" s="45">
        <v>5.58</v>
      </c>
      <c r="N51" s="45">
        <v>21.12</v>
      </c>
      <c r="O51" s="45">
        <v>5.58</v>
      </c>
      <c r="P51" s="45">
        <v>21.09</v>
      </c>
      <c r="Q51" s="45">
        <v>5.58</v>
      </c>
      <c r="R51" s="45">
        <v>21.06</v>
      </c>
      <c r="S51" s="45">
        <v>5.58</v>
      </c>
    </row>
    <row r="52" spans="1:19">
      <c r="A52" s="44">
        <v>43</v>
      </c>
      <c r="B52" s="45">
        <v>21.13</v>
      </c>
      <c r="C52" s="45">
        <v>5.57</v>
      </c>
      <c r="D52" s="45">
        <v>21.1</v>
      </c>
      <c r="E52" s="45">
        <v>5.57</v>
      </c>
      <c r="F52" s="45">
        <v>21.07</v>
      </c>
      <c r="G52" s="45">
        <v>5.57</v>
      </c>
      <c r="H52" s="45">
        <v>21.04</v>
      </c>
      <c r="I52" s="45">
        <v>5.57</v>
      </c>
      <c r="K52" s="44">
        <v>43</v>
      </c>
      <c r="L52" s="45">
        <v>21.13</v>
      </c>
      <c r="M52" s="45">
        <v>5.57</v>
      </c>
      <c r="N52" s="45">
        <v>21.1</v>
      </c>
      <c r="O52" s="45">
        <v>5.57</v>
      </c>
      <c r="P52" s="45">
        <v>21.07</v>
      </c>
      <c r="Q52" s="45">
        <v>5.57</v>
      </c>
      <c r="R52" s="45">
        <v>21.04</v>
      </c>
      <c r="S52" s="45">
        <v>5.57</v>
      </c>
    </row>
    <row r="53" spans="1:19">
      <c r="A53" s="44">
        <v>44</v>
      </c>
      <c r="B53" s="45">
        <v>21.11</v>
      </c>
      <c r="C53" s="45">
        <v>5.55</v>
      </c>
      <c r="D53" s="45">
        <v>21.08</v>
      </c>
      <c r="E53" s="45">
        <v>5.55</v>
      </c>
      <c r="F53" s="45">
        <v>21.06</v>
      </c>
      <c r="G53" s="45">
        <v>5.55</v>
      </c>
      <c r="H53" s="45">
        <v>21.03</v>
      </c>
      <c r="I53" s="45">
        <v>5.55</v>
      </c>
      <c r="K53" s="44">
        <v>44</v>
      </c>
      <c r="L53" s="45">
        <v>21.11</v>
      </c>
      <c r="M53" s="45">
        <v>5.55</v>
      </c>
      <c r="N53" s="45">
        <v>21.08</v>
      </c>
      <c r="O53" s="45">
        <v>5.55</v>
      </c>
      <c r="P53" s="45">
        <v>21.06</v>
      </c>
      <c r="Q53" s="45">
        <v>5.55</v>
      </c>
      <c r="R53" s="45">
        <v>21.03</v>
      </c>
      <c r="S53" s="45">
        <v>5.55</v>
      </c>
    </row>
    <row r="54" spans="1:19">
      <c r="A54" s="44">
        <v>45</v>
      </c>
      <c r="B54" s="45">
        <v>21.1</v>
      </c>
      <c r="C54" s="45">
        <v>5.52</v>
      </c>
      <c r="D54" s="45">
        <v>21.07</v>
      </c>
      <c r="E54" s="45">
        <v>5.52</v>
      </c>
      <c r="F54" s="45">
        <v>21.05</v>
      </c>
      <c r="G54" s="45">
        <v>5.52</v>
      </c>
      <c r="H54" s="45">
        <v>21.02</v>
      </c>
      <c r="I54" s="45">
        <v>5.52</v>
      </c>
      <c r="K54" s="44">
        <v>45</v>
      </c>
      <c r="L54" s="45">
        <v>21.1</v>
      </c>
      <c r="M54" s="45">
        <v>5.52</v>
      </c>
      <c r="N54" s="45">
        <v>21.07</v>
      </c>
      <c r="O54" s="45">
        <v>5.52</v>
      </c>
      <c r="P54" s="45">
        <v>21.05</v>
      </c>
      <c r="Q54" s="45">
        <v>5.52</v>
      </c>
      <c r="R54" s="45">
        <v>21.02</v>
      </c>
      <c r="S54" s="45">
        <v>5.52</v>
      </c>
    </row>
    <row r="55" spans="1:19">
      <c r="A55" s="44">
        <v>46</v>
      </c>
      <c r="B55" s="45">
        <v>21.08</v>
      </c>
      <c r="C55" s="45">
        <v>5.5</v>
      </c>
      <c r="D55" s="45">
        <v>21.06</v>
      </c>
      <c r="E55" s="45">
        <v>5.5</v>
      </c>
      <c r="F55" s="45">
        <v>21.03</v>
      </c>
      <c r="G55" s="45">
        <v>5.5</v>
      </c>
      <c r="H55" s="45">
        <v>21.01</v>
      </c>
      <c r="I55" s="45">
        <v>5.5</v>
      </c>
      <c r="K55" s="44">
        <v>46</v>
      </c>
      <c r="L55" s="45">
        <v>21.08</v>
      </c>
      <c r="M55" s="45">
        <v>5.5</v>
      </c>
      <c r="N55" s="45">
        <v>21.06</v>
      </c>
      <c r="O55" s="45">
        <v>5.5</v>
      </c>
      <c r="P55" s="45">
        <v>21.03</v>
      </c>
      <c r="Q55" s="45">
        <v>5.5</v>
      </c>
      <c r="R55" s="45">
        <v>21.01</v>
      </c>
      <c r="S55" s="45">
        <v>5.5</v>
      </c>
    </row>
    <row r="56" spans="1:19">
      <c r="A56" s="44">
        <v>47</v>
      </c>
      <c r="B56" s="45">
        <v>21.07</v>
      </c>
      <c r="C56" s="45">
        <v>5.46</v>
      </c>
      <c r="D56" s="45">
        <v>21.05</v>
      </c>
      <c r="E56" s="45">
        <v>5.46</v>
      </c>
      <c r="F56" s="45">
        <v>21.02</v>
      </c>
      <c r="G56" s="45">
        <v>5.46</v>
      </c>
      <c r="H56" s="45">
        <v>21</v>
      </c>
      <c r="I56" s="45">
        <v>5.46</v>
      </c>
      <c r="K56" s="44">
        <v>47</v>
      </c>
      <c r="L56" s="45">
        <v>21.07</v>
      </c>
      <c r="M56" s="45">
        <v>5.46</v>
      </c>
      <c r="N56" s="45">
        <v>21.05</v>
      </c>
      <c r="O56" s="45">
        <v>5.46</v>
      </c>
      <c r="P56" s="45">
        <v>21.02</v>
      </c>
      <c r="Q56" s="45">
        <v>5.46</v>
      </c>
      <c r="R56" s="45">
        <v>21</v>
      </c>
      <c r="S56" s="45">
        <v>5.46</v>
      </c>
    </row>
    <row r="57" spans="1:19">
      <c r="A57" s="44">
        <v>48</v>
      </c>
      <c r="B57" s="45">
        <v>21.05</v>
      </c>
      <c r="C57" s="45">
        <v>5.43</v>
      </c>
      <c r="D57" s="45">
        <v>21.03</v>
      </c>
      <c r="E57" s="45">
        <v>5.43</v>
      </c>
      <c r="F57" s="45">
        <v>21.02</v>
      </c>
      <c r="G57" s="45">
        <v>5.43</v>
      </c>
      <c r="H57" s="45">
        <v>21</v>
      </c>
      <c r="I57" s="45">
        <v>5.43</v>
      </c>
      <c r="K57" s="44">
        <v>48</v>
      </c>
      <c r="L57" s="45">
        <v>21.05</v>
      </c>
      <c r="M57" s="45">
        <v>5.43</v>
      </c>
      <c r="N57" s="45">
        <v>21.03</v>
      </c>
      <c r="O57" s="45">
        <v>5.43</v>
      </c>
      <c r="P57" s="45">
        <v>21.02</v>
      </c>
      <c r="Q57" s="45">
        <v>5.43</v>
      </c>
      <c r="R57" s="45">
        <v>21</v>
      </c>
      <c r="S57" s="45">
        <v>5.43</v>
      </c>
    </row>
    <row r="58" spans="1:19">
      <c r="A58" s="44">
        <v>49</v>
      </c>
      <c r="B58" s="45">
        <v>21.05</v>
      </c>
      <c r="C58" s="45">
        <v>5.4</v>
      </c>
      <c r="D58" s="45">
        <v>21.03</v>
      </c>
      <c r="E58" s="45">
        <v>5.4</v>
      </c>
      <c r="F58" s="45">
        <v>21.01</v>
      </c>
      <c r="G58" s="45">
        <v>5.4</v>
      </c>
      <c r="H58" s="45">
        <v>20.99</v>
      </c>
      <c r="I58" s="45">
        <v>5.4</v>
      </c>
      <c r="K58" s="44">
        <v>49</v>
      </c>
      <c r="L58" s="45">
        <v>21.05</v>
      </c>
      <c r="M58" s="45">
        <v>5.4</v>
      </c>
      <c r="N58" s="45">
        <v>21.03</v>
      </c>
      <c r="O58" s="45">
        <v>5.4</v>
      </c>
      <c r="P58" s="45">
        <v>21.01</v>
      </c>
      <c r="Q58" s="45">
        <v>5.4</v>
      </c>
      <c r="R58" s="45">
        <v>20.99</v>
      </c>
      <c r="S58" s="45">
        <v>5.4</v>
      </c>
    </row>
    <row r="59" spans="1:19">
      <c r="A59" s="44">
        <v>50</v>
      </c>
      <c r="B59" s="45">
        <v>21.04</v>
      </c>
      <c r="C59" s="45">
        <v>5.36</v>
      </c>
      <c r="D59" s="45">
        <v>21.03</v>
      </c>
      <c r="E59" s="45">
        <v>5.36</v>
      </c>
      <c r="F59" s="45">
        <v>21.01</v>
      </c>
      <c r="G59" s="45">
        <v>5.36</v>
      </c>
      <c r="H59" s="45">
        <v>21</v>
      </c>
      <c r="I59" s="45">
        <v>5.36</v>
      </c>
      <c r="K59" s="44">
        <v>50</v>
      </c>
      <c r="L59" s="45">
        <v>21.04</v>
      </c>
      <c r="M59" s="45">
        <v>5.36</v>
      </c>
      <c r="N59" s="45">
        <v>21.03</v>
      </c>
      <c r="O59" s="45">
        <v>5.36</v>
      </c>
      <c r="P59" s="45">
        <v>21.01</v>
      </c>
      <c r="Q59" s="45">
        <v>5.36</v>
      </c>
      <c r="R59" s="45">
        <v>21</v>
      </c>
      <c r="S59" s="45">
        <v>5.36</v>
      </c>
    </row>
    <row r="60" spans="1:19">
      <c r="A60" s="44">
        <v>51</v>
      </c>
      <c r="B60" s="45">
        <v>21.04</v>
      </c>
      <c r="C60" s="45">
        <v>5.31</v>
      </c>
      <c r="D60" s="45">
        <v>21.03</v>
      </c>
      <c r="E60" s="45">
        <v>5.31</v>
      </c>
      <c r="F60" s="45">
        <v>21.02</v>
      </c>
      <c r="G60" s="45">
        <v>5.31</v>
      </c>
      <c r="H60" s="45">
        <v>21.01</v>
      </c>
      <c r="I60" s="45">
        <v>5.31</v>
      </c>
      <c r="K60" s="44">
        <v>51</v>
      </c>
      <c r="L60" s="45">
        <v>21.04</v>
      </c>
      <c r="M60" s="45">
        <v>5.31</v>
      </c>
      <c r="N60" s="45">
        <v>21.03</v>
      </c>
      <c r="O60" s="45">
        <v>5.31</v>
      </c>
      <c r="P60" s="45">
        <v>21.02</v>
      </c>
      <c r="Q60" s="45">
        <v>5.31</v>
      </c>
      <c r="R60" s="45">
        <v>21.01</v>
      </c>
      <c r="S60" s="45">
        <v>5.31</v>
      </c>
    </row>
    <row r="61" spans="1:19">
      <c r="A61" s="44">
        <v>52</v>
      </c>
      <c r="B61" s="45">
        <v>21.05</v>
      </c>
      <c r="C61" s="45">
        <v>5.27</v>
      </c>
      <c r="D61" s="45">
        <v>21.04</v>
      </c>
      <c r="E61" s="45">
        <v>5.27</v>
      </c>
      <c r="F61" s="45">
        <v>21.03</v>
      </c>
      <c r="G61" s="45">
        <v>5.27</v>
      </c>
      <c r="H61" s="45">
        <v>21.03</v>
      </c>
      <c r="I61" s="45">
        <v>5.27</v>
      </c>
      <c r="K61" s="44">
        <v>52</v>
      </c>
      <c r="L61" s="45">
        <v>21.05</v>
      </c>
      <c r="M61" s="45">
        <v>5.27</v>
      </c>
      <c r="N61" s="45">
        <v>21.04</v>
      </c>
      <c r="O61" s="45">
        <v>5.27</v>
      </c>
      <c r="P61" s="45">
        <v>21.03</v>
      </c>
      <c r="Q61" s="45">
        <v>5.27</v>
      </c>
      <c r="R61" s="45">
        <v>21.03</v>
      </c>
      <c r="S61" s="45">
        <v>5.27</v>
      </c>
    </row>
    <row r="62" spans="1:19">
      <c r="A62" s="44">
        <v>53</v>
      </c>
      <c r="B62" s="45">
        <v>21.06</v>
      </c>
      <c r="C62" s="45">
        <v>5.22</v>
      </c>
      <c r="D62" s="45">
        <v>21.06</v>
      </c>
      <c r="E62" s="45">
        <v>5.22</v>
      </c>
      <c r="F62" s="45">
        <v>21.05</v>
      </c>
      <c r="G62" s="45">
        <v>5.22</v>
      </c>
      <c r="H62" s="45">
        <v>21.05</v>
      </c>
      <c r="I62" s="45">
        <v>5.22</v>
      </c>
      <c r="K62" s="44">
        <v>53</v>
      </c>
      <c r="L62" s="45">
        <v>21.06</v>
      </c>
      <c r="M62" s="45">
        <v>5.22</v>
      </c>
      <c r="N62" s="45">
        <v>21.06</v>
      </c>
      <c r="O62" s="45">
        <v>5.22</v>
      </c>
      <c r="P62" s="45">
        <v>21.05</v>
      </c>
      <c r="Q62" s="45">
        <v>5.22</v>
      </c>
      <c r="R62" s="45">
        <v>21.05</v>
      </c>
      <c r="S62" s="45">
        <v>5.22</v>
      </c>
    </row>
    <row r="63" spans="1:19">
      <c r="A63" s="44">
        <v>54</v>
      </c>
      <c r="B63" s="45">
        <v>21.08</v>
      </c>
      <c r="C63" s="45">
        <v>5.17</v>
      </c>
      <c r="D63" s="45">
        <v>21.08</v>
      </c>
      <c r="E63" s="45">
        <v>5.17</v>
      </c>
      <c r="F63" s="45">
        <v>21.08</v>
      </c>
      <c r="G63" s="45">
        <v>5.17</v>
      </c>
      <c r="H63" s="45">
        <v>21.08</v>
      </c>
      <c r="I63" s="45">
        <v>5.17</v>
      </c>
      <c r="K63" s="44">
        <v>54</v>
      </c>
      <c r="L63" s="45">
        <v>21.08</v>
      </c>
      <c r="M63" s="45">
        <v>5.17</v>
      </c>
      <c r="N63" s="45">
        <v>21.08</v>
      </c>
      <c r="O63" s="45">
        <v>5.17</v>
      </c>
      <c r="P63" s="45">
        <v>21.08</v>
      </c>
      <c r="Q63" s="45">
        <v>5.17</v>
      </c>
      <c r="R63" s="45">
        <v>21.08</v>
      </c>
      <c r="S63" s="45">
        <v>5.17</v>
      </c>
    </row>
    <row r="64" spans="1:19">
      <c r="A64" s="44">
        <v>55</v>
      </c>
      <c r="B64" s="45">
        <v>21.09</v>
      </c>
      <c r="C64" s="45">
        <v>5.0999999999999996</v>
      </c>
      <c r="D64" s="45">
        <v>21.09</v>
      </c>
      <c r="E64" s="45">
        <v>5.0999999999999996</v>
      </c>
      <c r="F64" s="45">
        <v>21.09</v>
      </c>
      <c r="G64" s="45">
        <v>5.0999999999999996</v>
      </c>
      <c r="H64" s="45">
        <v>21.09</v>
      </c>
      <c r="I64" s="45">
        <v>5.0999999999999996</v>
      </c>
      <c r="K64" s="44">
        <v>55</v>
      </c>
      <c r="L64" s="45">
        <v>21.09</v>
      </c>
      <c r="M64" s="45">
        <v>5.0999999999999996</v>
      </c>
      <c r="N64" s="45">
        <v>21.09</v>
      </c>
      <c r="O64" s="45">
        <v>5.0999999999999996</v>
      </c>
      <c r="P64" s="45">
        <v>21.09</v>
      </c>
      <c r="Q64" s="45">
        <v>5.0999999999999996</v>
      </c>
      <c r="R64" s="45">
        <v>21.09</v>
      </c>
      <c r="S64" s="45">
        <v>5.0999999999999996</v>
      </c>
    </row>
    <row r="65" spans="1:19">
      <c r="A65" s="44">
        <v>56</v>
      </c>
      <c r="B65" s="45">
        <v>21.1</v>
      </c>
      <c r="C65" s="45">
        <v>5.03</v>
      </c>
      <c r="D65" s="45">
        <v>21.1</v>
      </c>
      <c r="E65" s="45">
        <v>5.03</v>
      </c>
      <c r="F65" s="45">
        <v>21.1</v>
      </c>
      <c r="G65" s="45">
        <v>5.03</v>
      </c>
      <c r="H65" s="45">
        <v>21.1</v>
      </c>
      <c r="I65" s="45">
        <v>5.03</v>
      </c>
      <c r="K65" s="44">
        <v>56</v>
      </c>
      <c r="L65" s="45">
        <v>21.1</v>
      </c>
      <c r="M65" s="45">
        <v>5.03</v>
      </c>
      <c r="N65" s="45">
        <v>21.1</v>
      </c>
      <c r="O65" s="45">
        <v>5.03</v>
      </c>
      <c r="P65" s="45">
        <v>21.1</v>
      </c>
      <c r="Q65" s="45">
        <v>5.03</v>
      </c>
      <c r="R65" s="45">
        <v>21.1</v>
      </c>
      <c r="S65" s="45">
        <v>5.03</v>
      </c>
    </row>
    <row r="66" spans="1:19">
      <c r="A66" s="44">
        <v>57</v>
      </c>
      <c r="B66" s="45">
        <v>21.12</v>
      </c>
      <c r="C66" s="45">
        <v>4.96</v>
      </c>
      <c r="D66" s="45">
        <v>21.12</v>
      </c>
      <c r="E66" s="45">
        <v>4.96</v>
      </c>
      <c r="F66" s="45">
        <v>21.12</v>
      </c>
      <c r="G66" s="45">
        <v>4.96</v>
      </c>
      <c r="H66" s="45">
        <v>21.12</v>
      </c>
      <c r="I66" s="45">
        <v>4.96</v>
      </c>
      <c r="K66" s="44">
        <v>57</v>
      </c>
      <c r="L66" s="45">
        <v>21.12</v>
      </c>
      <c r="M66" s="45">
        <v>4.96</v>
      </c>
      <c r="N66" s="45">
        <v>21.12</v>
      </c>
      <c r="O66" s="45">
        <v>4.96</v>
      </c>
      <c r="P66" s="45">
        <v>21.12</v>
      </c>
      <c r="Q66" s="45">
        <v>4.96</v>
      </c>
      <c r="R66" s="45">
        <v>21.12</v>
      </c>
      <c r="S66" s="45">
        <v>4.96</v>
      </c>
    </row>
    <row r="67" spans="1:19">
      <c r="A67" s="44">
        <v>58</v>
      </c>
      <c r="B67" s="45">
        <v>21.15</v>
      </c>
      <c r="C67" s="45">
        <v>4.88</v>
      </c>
      <c r="D67" s="45">
        <v>21.15</v>
      </c>
      <c r="E67" s="45">
        <v>4.88</v>
      </c>
      <c r="F67" s="45">
        <v>21.15</v>
      </c>
      <c r="G67" s="45">
        <v>4.88</v>
      </c>
      <c r="H67" s="45">
        <v>21.15</v>
      </c>
      <c r="I67" s="45">
        <v>4.88</v>
      </c>
      <c r="K67" s="44">
        <v>58</v>
      </c>
      <c r="L67" s="45">
        <v>21.15</v>
      </c>
      <c r="M67" s="45">
        <v>4.88</v>
      </c>
      <c r="N67" s="45">
        <v>21.15</v>
      </c>
      <c r="O67" s="45">
        <v>4.88</v>
      </c>
      <c r="P67" s="45">
        <v>21.15</v>
      </c>
      <c r="Q67" s="45">
        <v>4.88</v>
      </c>
      <c r="R67" s="45">
        <v>21.15</v>
      </c>
      <c r="S67" s="45">
        <v>4.88</v>
      </c>
    </row>
    <row r="68" spans="1:19">
      <c r="A68" s="44">
        <v>59</v>
      </c>
      <c r="B68" s="45">
        <v>21.19</v>
      </c>
      <c r="C68" s="45">
        <v>4.8</v>
      </c>
      <c r="D68" s="45">
        <v>21.19</v>
      </c>
      <c r="E68" s="45">
        <v>4.8</v>
      </c>
      <c r="F68" s="45">
        <v>21.19</v>
      </c>
      <c r="G68" s="45">
        <v>4.8</v>
      </c>
      <c r="H68" s="45">
        <v>21.19</v>
      </c>
      <c r="I68" s="45">
        <v>4.8</v>
      </c>
      <c r="K68" s="44">
        <v>59</v>
      </c>
      <c r="L68" s="45">
        <v>21.19</v>
      </c>
      <c r="M68" s="45">
        <v>4.8</v>
      </c>
      <c r="N68" s="45">
        <v>21.19</v>
      </c>
      <c r="O68" s="45">
        <v>4.8</v>
      </c>
      <c r="P68" s="45">
        <v>21.19</v>
      </c>
      <c r="Q68" s="45">
        <v>4.8</v>
      </c>
      <c r="R68" s="45">
        <v>21.19</v>
      </c>
      <c r="S68" s="45">
        <v>4.8</v>
      </c>
    </row>
    <row r="69" spans="1:19">
      <c r="A69" s="44" t="s">
        <v>192</v>
      </c>
      <c r="B69" s="45" t="s">
        <v>193</v>
      </c>
      <c r="C69" s="45"/>
      <c r="D69" s="45"/>
      <c r="E69" s="45"/>
      <c r="F69" s="45"/>
      <c r="G69" s="45"/>
      <c r="H69" s="45"/>
      <c r="I69" s="45"/>
      <c r="K69" s="44" t="s">
        <v>192</v>
      </c>
      <c r="L69" s="45" t="s">
        <v>193</v>
      </c>
      <c r="M69" s="45"/>
      <c r="N69" s="45"/>
      <c r="O69" s="45"/>
      <c r="P69" s="45"/>
      <c r="Q69" s="45"/>
      <c r="R69" s="45"/>
      <c r="S69" s="45"/>
    </row>
    <row r="71" spans="1:19">
      <c r="A71" s="83" t="s">
        <v>550</v>
      </c>
      <c r="J71" s="76"/>
      <c r="K71" s="83" t="s">
        <v>550</v>
      </c>
    </row>
    <row r="72" spans="1:19" ht="25.5">
      <c r="A72" s="84" t="s">
        <v>578</v>
      </c>
      <c r="B72" s="84"/>
      <c r="C72" s="84"/>
      <c r="D72" s="84"/>
      <c r="E72" s="84"/>
      <c r="F72" s="84"/>
      <c r="G72" s="84"/>
      <c r="H72" s="84"/>
      <c r="I72" s="84"/>
      <c r="J72" s="76"/>
      <c r="K72" s="84" t="s">
        <v>578</v>
      </c>
    </row>
    <row r="73" spans="1:19" ht="25.5">
      <c r="A73" s="84" t="s">
        <v>579</v>
      </c>
      <c r="B73" s="84"/>
      <c r="C73" s="84"/>
      <c r="D73" s="84"/>
      <c r="E73" s="84"/>
      <c r="F73" s="84"/>
      <c r="G73" s="84"/>
      <c r="H73" s="84"/>
      <c r="I73" s="84"/>
      <c r="J73" s="76"/>
      <c r="K73" s="84" t="s">
        <v>579</v>
      </c>
    </row>
    <row r="74" spans="1:19" ht="89.25">
      <c r="A74" s="81" t="s">
        <v>580</v>
      </c>
      <c r="B74" s="81"/>
      <c r="C74" s="81"/>
      <c r="D74" s="81"/>
      <c r="E74" s="81"/>
      <c r="F74" s="81"/>
      <c r="G74" s="81"/>
      <c r="H74" s="81"/>
      <c r="I74" s="81"/>
      <c r="J74" s="76"/>
      <c r="K74" s="81" t="s">
        <v>580</v>
      </c>
    </row>
  </sheetData>
  <sheetProtection algorithmName="SHA-512" hashValue="m7+Zs0x20XhORr7pfVB/PLNdQHUJTy0Cq6FAhyKh9JoVkdDwgCWTxzRcPHIU1gtEHaxFhecLQ8/IY6oKeDhSZA==" saltValue="LGh5G1hRcF90z4Qr0yIwXQ==" spinCount="100000" sheet="1" objects="1" scenarios="1"/>
  <conditionalFormatting sqref="A6:A21">
    <cfRule type="expression" dxfId="773" priority="5" stopIfTrue="1">
      <formula>MOD(ROW(),2)=0</formula>
    </cfRule>
    <cfRule type="expression" dxfId="772" priority="6" stopIfTrue="1">
      <formula>MOD(ROW(),2)&lt;&gt;0</formula>
    </cfRule>
  </conditionalFormatting>
  <conditionalFormatting sqref="B6:I21">
    <cfRule type="expression" dxfId="771" priority="7" stopIfTrue="1">
      <formula>MOD(ROW(),2)=0</formula>
    </cfRule>
    <cfRule type="expression" dxfId="770" priority="8" stopIfTrue="1">
      <formula>MOD(ROW(),2)&lt;&gt;0</formula>
    </cfRule>
  </conditionalFormatting>
  <conditionalFormatting sqref="A26:A69">
    <cfRule type="expression" dxfId="769" priority="9" stopIfTrue="1">
      <formula>MOD(ROW(),2)=0</formula>
    </cfRule>
    <cfRule type="expression" dxfId="768" priority="10" stopIfTrue="1">
      <formula>MOD(ROW(),2)&lt;&gt;0</formula>
    </cfRule>
  </conditionalFormatting>
  <conditionalFormatting sqref="B26:I69">
    <cfRule type="expression" dxfId="767" priority="11" stopIfTrue="1">
      <formula>MOD(ROW(),2)=0</formula>
    </cfRule>
    <cfRule type="expression" dxfId="766" priority="12" stopIfTrue="1">
      <formula>MOD(ROW(),2)&lt;&gt;0</formula>
    </cfRule>
  </conditionalFormatting>
  <conditionalFormatting sqref="K6:K21">
    <cfRule type="expression" dxfId="765" priority="13" stopIfTrue="1">
      <formula>MOD(ROW(),2)=0</formula>
    </cfRule>
    <cfRule type="expression" dxfId="764" priority="14" stopIfTrue="1">
      <formula>MOD(ROW(),2)&lt;&gt;0</formula>
    </cfRule>
  </conditionalFormatting>
  <conditionalFormatting sqref="L6:S21">
    <cfRule type="expression" dxfId="763" priority="15" stopIfTrue="1">
      <formula>MOD(ROW(),2)=0</formula>
    </cfRule>
    <cfRule type="expression" dxfId="762" priority="16" stopIfTrue="1">
      <formula>MOD(ROW(),2)&lt;&gt;0</formula>
    </cfRule>
  </conditionalFormatting>
  <conditionalFormatting sqref="K26:K69">
    <cfRule type="expression" dxfId="761" priority="17" stopIfTrue="1">
      <formula>MOD(ROW(),2)=0</formula>
    </cfRule>
    <cfRule type="expression" dxfId="760" priority="18" stopIfTrue="1">
      <formula>MOD(ROW(),2)&lt;&gt;0</formula>
    </cfRule>
  </conditionalFormatting>
  <conditionalFormatting sqref="L26:S69">
    <cfRule type="expression" dxfId="759" priority="19" stopIfTrue="1">
      <formula>MOD(ROW(),2)=0</formula>
    </cfRule>
    <cfRule type="expression" dxfId="758" priority="20" stopIfTrue="1">
      <formula>MOD(ROW(),2)&lt;&gt;0</formula>
    </cfRule>
  </conditionalFormatting>
  <pageMargins left="0.7" right="0.7" top="0.75" bottom="0.75" header="0.3" footer="0.3"/>
  <tableParts count="2">
    <tablePart r:id="rId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C591-D59E-4709-BDC8-A10FE31B939E}">
  <sheetPr codeName="Sheet15"/>
  <dimension ref="A1:D26"/>
  <sheetViews>
    <sheetView showGridLines="0" workbookViewId="0">
      <selection activeCell="A6" sqref="A6"/>
    </sheetView>
  </sheetViews>
  <sheetFormatPr defaultRowHeight="12.75"/>
  <cols>
    <col min="1" max="1" width="30.5703125" customWidth="1"/>
    <col min="2" max="2" width="40.7109375" customWidth="1"/>
  </cols>
  <sheetData>
    <row r="1" spans="1:4" s="1" customFormat="1" ht="20.25">
      <c r="A1" s="2" t="s">
        <v>0</v>
      </c>
    </row>
    <row r="2" spans="1:4" s="1" customFormat="1" ht="15.75">
      <c r="A2" s="30" t="s">
        <v>1</v>
      </c>
      <c r="B2" s="3" t="str">
        <f>wb_title</f>
        <v>AFPS - Consolidated Factor Spreadsheet</v>
      </c>
    </row>
    <row r="3" spans="1:4" s="1" customFormat="1" ht="15.75">
      <c r="A3" s="30" t="s">
        <v>2</v>
      </c>
      <c r="B3" s="3" t="s">
        <v>549</v>
      </c>
    </row>
    <row r="6" spans="1:4">
      <c r="A6" s="35" t="s">
        <v>534</v>
      </c>
      <c r="D6" s="23" t="s">
        <v>535</v>
      </c>
    </row>
    <row r="7" spans="1:4">
      <c r="A7" s="35" t="s">
        <v>536</v>
      </c>
    </row>
    <row r="8" spans="1:4">
      <c r="B8" s="24"/>
    </row>
    <row r="9" spans="1:4">
      <c r="B9" s="24"/>
    </row>
    <row r="10" spans="1:4">
      <c r="B10" s="24"/>
    </row>
    <row r="11" spans="1:4">
      <c r="B11" s="24"/>
    </row>
    <row r="12" spans="1:4">
      <c r="B12" s="24"/>
    </row>
    <row r="13" spans="1:4">
      <c r="B13" s="24"/>
    </row>
    <row r="14" spans="1:4">
      <c r="B14" s="24"/>
    </row>
    <row r="15" spans="1:4">
      <c r="B15" s="24"/>
    </row>
    <row r="16" spans="1:4">
      <c r="B16" s="24"/>
    </row>
    <row r="17" spans="1:2">
      <c r="A17" s="24"/>
      <c r="B17" s="24"/>
    </row>
    <row r="18" spans="1:2">
      <c r="B18" s="24"/>
    </row>
    <row r="19" spans="1:2">
      <c r="B19" s="24"/>
    </row>
    <row r="20" spans="1:2">
      <c r="B20" s="24"/>
    </row>
    <row r="21" spans="1:2">
      <c r="B21" s="24"/>
    </row>
    <row r="24" spans="1:2">
      <c r="A24" s="23" t="str">
        <f>HYPERLINK("#'Factor List'!A1", "Back to Factor List")</f>
        <v>Back to Factor List</v>
      </c>
      <c r="B24" s="23" t="str">
        <f>HYPERLINK("#'Assumptions'!A1", "Assumptions")</f>
        <v>Assumptions</v>
      </c>
    </row>
    <row r="26" spans="1:2" s="57" customFormat="1">
      <c r="A26"/>
      <c r="B26"/>
    </row>
  </sheetData>
  <sheetProtection algorithmName="SHA-512" hashValue="cMj9+iqTa9Zqz8iVGW2npHDNXHjB6g1qgibGZK21hMSD/rXMFFTvg+nguNmHA4SsxOvdTl1OCEd3hOKTViiKnw==" saltValue="z29KE1fgLz5GeQu7UtzMTA==" spinCount="100000" sheet="1" objects="1" scenarios="1"/>
  <hyperlinks>
    <hyperlink ref="D6" location="'x-208'!TABLE_DESCRIPTION_2" display="x-208" xr:uid="{62DD5443-6FB8-409F-A2D6-147DD2EB0DA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9E8FB-BD6F-46F6-B4BD-03AB9C82AA7A}">
  <sheetPr codeName="Sheet16"/>
  <dimension ref="A1:P122"/>
  <sheetViews>
    <sheetView showGridLines="0" workbookViewId="0">
      <selection activeCell="A6" sqref="A6"/>
    </sheetView>
  </sheetViews>
  <sheetFormatPr defaultRowHeight="12.75"/>
  <cols>
    <col min="1" max="1" width="31.7109375" customWidth="1"/>
    <col min="2" max="7" width="22.7109375" customWidth="1"/>
    <col min="10" max="10" width="31.7109375" customWidth="1"/>
    <col min="11" max="16" width="22.7109375" customWidth="1"/>
  </cols>
  <sheetData>
    <row r="1" spans="1:16" s="1" customFormat="1" ht="20.25">
      <c r="A1" s="2" t="s">
        <v>0</v>
      </c>
    </row>
    <row r="2" spans="1:16" s="1" customFormat="1" ht="15.75">
      <c r="A2" s="30" t="s">
        <v>1</v>
      </c>
      <c r="B2" s="3" t="str">
        <f>wb_title</f>
        <v>AFPS - Consolidated Factor Spreadsheet</v>
      </c>
    </row>
    <row r="3" spans="1:16" s="1" customFormat="1" ht="15.75">
      <c r="A3" s="30" t="s">
        <v>2</v>
      </c>
      <c r="B3" s="3" t="str">
        <f>TABLE_FACTOR_TYPE_1 &amp; " - x-" &amp; TABLE_SERIES_NUMBER_1</f>
        <v>PenCE - x-301</v>
      </c>
    </row>
    <row r="6" spans="1:16">
      <c r="A6" s="41" t="s">
        <v>117</v>
      </c>
      <c r="B6" s="48" t="s">
        <v>118</v>
      </c>
      <c r="C6" s="48"/>
      <c r="D6" s="48"/>
      <c r="E6" s="48"/>
      <c r="F6" s="48"/>
      <c r="G6" s="48"/>
      <c r="J6" s="41" t="s">
        <v>117</v>
      </c>
      <c r="K6" s="48" t="s">
        <v>118</v>
      </c>
      <c r="L6" s="48"/>
      <c r="M6" s="48"/>
      <c r="N6" s="48"/>
      <c r="O6" s="48"/>
      <c r="P6" s="48"/>
    </row>
    <row r="7" spans="1:16">
      <c r="A7" s="41" t="s">
        <v>119</v>
      </c>
      <c r="B7" s="48" t="s">
        <v>129</v>
      </c>
      <c r="C7" s="48"/>
      <c r="D7" s="48"/>
      <c r="E7" s="48"/>
      <c r="F7" s="48"/>
      <c r="G7" s="48"/>
      <c r="J7" s="41" t="s">
        <v>119</v>
      </c>
      <c r="K7" s="48" t="s">
        <v>129</v>
      </c>
      <c r="L7" s="48"/>
      <c r="M7" s="48"/>
      <c r="N7" s="48"/>
      <c r="O7" s="48"/>
      <c r="P7" s="48"/>
    </row>
    <row r="8" spans="1:16">
      <c r="A8" s="41" t="s">
        <v>104</v>
      </c>
      <c r="B8" s="48" t="s">
        <v>347</v>
      </c>
      <c r="C8" s="48"/>
      <c r="D8" s="48"/>
      <c r="E8" s="48"/>
      <c r="F8" s="48"/>
      <c r="G8" s="48"/>
      <c r="J8" s="41" t="s">
        <v>104</v>
      </c>
      <c r="K8" s="48" t="s">
        <v>347</v>
      </c>
      <c r="L8" s="48"/>
      <c r="M8" s="48"/>
      <c r="N8" s="48"/>
      <c r="O8" s="48"/>
      <c r="P8" s="48"/>
    </row>
    <row r="9" spans="1:16">
      <c r="A9" s="41" t="s">
        <v>105</v>
      </c>
      <c r="B9" s="48" t="s">
        <v>195</v>
      </c>
      <c r="C9" s="48"/>
      <c r="D9" s="48"/>
      <c r="E9" s="48"/>
      <c r="F9" s="48"/>
      <c r="G9" s="48"/>
      <c r="J9" s="41" t="s">
        <v>105</v>
      </c>
      <c r="K9" s="48" t="s">
        <v>195</v>
      </c>
      <c r="L9" s="48"/>
      <c r="M9" s="48"/>
      <c r="N9" s="48"/>
      <c r="O9" s="48"/>
      <c r="P9" s="48"/>
    </row>
    <row r="10" spans="1:16">
      <c r="A10" s="41" t="s">
        <v>6</v>
      </c>
      <c r="B10" s="48" t="s">
        <v>462</v>
      </c>
      <c r="C10" s="48"/>
      <c r="D10" s="48"/>
      <c r="E10" s="48"/>
      <c r="F10" s="48"/>
      <c r="G10" s="48"/>
      <c r="J10" s="41" t="s">
        <v>6</v>
      </c>
      <c r="K10" s="48" t="s">
        <v>463</v>
      </c>
      <c r="L10" s="48"/>
      <c r="M10" s="48"/>
      <c r="N10" s="48"/>
      <c r="O10" s="48"/>
      <c r="P10" s="48"/>
    </row>
    <row r="11" spans="1:16">
      <c r="A11" s="41" t="s">
        <v>106</v>
      </c>
      <c r="B11" s="48" t="s">
        <v>133</v>
      </c>
      <c r="C11" s="48"/>
      <c r="D11" s="48"/>
      <c r="E11" s="48"/>
      <c r="F11" s="48"/>
      <c r="G11" s="48"/>
      <c r="J11" s="41" t="s">
        <v>106</v>
      </c>
      <c r="K11" s="48" t="s">
        <v>145</v>
      </c>
      <c r="L11" s="48"/>
      <c r="M11" s="48"/>
      <c r="N11" s="48"/>
      <c r="O11" s="48"/>
      <c r="P11" s="48"/>
    </row>
    <row r="12" spans="1:16">
      <c r="A12" s="41" t="s">
        <v>107</v>
      </c>
      <c r="B12" s="48" t="s">
        <v>134</v>
      </c>
      <c r="C12" s="48"/>
      <c r="D12" s="48"/>
      <c r="E12" s="48"/>
      <c r="F12" s="48"/>
      <c r="G12" s="48"/>
      <c r="J12" s="41" t="s">
        <v>107</v>
      </c>
      <c r="K12" s="48" t="s">
        <v>134</v>
      </c>
      <c r="L12" s="48"/>
      <c r="M12" s="48"/>
      <c r="N12" s="48"/>
      <c r="O12" s="48"/>
      <c r="P12" s="48"/>
    </row>
    <row r="13" spans="1:16">
      <c r="A13" s="41" t="s">
        <v>120</v>
      </c>
      <c r="B13" s="48"/>
      <c r="C13" s="48"/>
      <c r="D13" s="48"/>
      <c r="E13" s="48"/>
      <c r="F13" s="48"/>
      <c r="G13" s="48"/>
      <c r="J13" s="41" t="s">
        <v>120</v>
      </c>
      <c r="K13" s="48"/>
      <c r="L13" s="48"/>
      <c r="M13" s="48"/>
      <c r="N13" s="48"/>
      <c r="O13" s="48"/>
      <c r="P13" s="48"/>
    </row>
    <row r="14" spans="1:16">
      <c r="A14" s="41" t="s">
        <v>109</v>
      </c>
      <c r="B14" s="48">
        <v>301</v>
      </c>
      <c r="C14" s="48"/>
      <c r="D14" s="48"/>
      <c r="E14" s="48"/>
      <c r="F14" s="48"/>
      <c r="G14" s="48"/>
      <c r="J14" s="41" t="s">
        <v>109</v>
      </c>
      <c r="K14" s="48">
        <v>301</v>
      </c>
      <c r="L14" s="48"/>
      <c r="M14" s="48"/>
      <c r="N14" s="48"/>
      <c r="O14" s="48"/>
      <c r="P14" s="48"/>
    </row>
    <row r="15" spans="1:16">
      <c r="A15" s="41" t="s">
        <v>121</v>
      </c>
      <c r="B15" s="48" t="s">
        <v>197</v>
      </c>
      <c r="C15" s="48"/>
      <c r="D15" s="48"/>
      <c r="E15" s="48"/>
      <c r="F15" s="48"/>
      <c r="G15" s="48"/>
      <c r="J15" s="41" t="s">
        <v>121</v>
      </c>
      <c r="K15" s="48" t="s">
        <v>203</v>
      </c>
      <c r="L15" s="48"/>
      <c r="M15" s="48"/>
      <c r="N15" s="48"/>
      <c r="O15" s="48"/>
      <c r="P15" s="48"/>
    </row>
    <row r="16" spans="1:16">
      <c r="A16" s="41" t="s">
        <v>111</v>
      </c>
      <c r="B16" s="48" t="s">
        <v>581</v>
      </c>
      <c r="C16" s="48"/>
      <c r="D16" s="48"/>
      <c r="E16" s="48"/>
      <c r="F16" s="48"/>
      <c r="G16" s="48"/>
      <c r="J16" s="41" t="s">
        <v>111</v>
      </c>
      <c r="K16" s="48" t="s">
        <v>582</v>
      </c>
      <c r="L16" s="48"/>
      <c r="M16" s="48"/>
      <c r="N16" s="48"/>
      <c r="O16" s="48"/>
      <c r="P16" s="48"/>
    </row>
    <row r="17" spans="1:16">
      <c r="A17" s="42" t="s">
        <v>122</v>
      </c>
      <c r="B17" s="48"/>
      <c r="C17" s="48"/>
      <c r="D17" s="48"/>
      <c r="E17" s="48"/>
      <c r="F17" s="48"/>
      <c r="G17" s="48"/>
      <c r="J17" s="42" t="s">
        <v>122</v>
      </c>
      <c r="K17" s="48"/>
      <c r="L17" s="48"/>
      <c r="M17" s="48"/>
      <c r="N17" s="48"/>
      <c r="O17" s="48"/>
      <c r="P17" s="48"/>
    </row>
    <row r="18" spans="1:16">
      <c r="A18" s="41" t="s">
        <v>113</v>
      </c>
      <c r="B18" s="49">
        <v>46177</v>
      </c>
      <c r="C18" s="49"/>
      <c r="D18" s="49"/>
      <c r="E18" s="49"/>
      <c r="F18" s="49"/>
      <c r="G18" s="49"/>
      <c r="J18" s="41" t="s">
        <v>113</v>
      </c>
      <c r="K18" s="49">
        <v>46177</v>
      </c>
      <c r="L18" s="49"/>
      <c r="M18" s="49"/>
      <c r="N18" s="49"/>
      <c r="O18" s="49"/>
      <c r="P18" s="49"/>
    </row>
    <row r="19" spans="1:16">
      <c r="A19" s="41" t="s">
        <v>114</v>
      </c>
      <c r="B19" s="49">
        <v>46161</v>
      </c>
      <c r="C19" s="49"/>
      <c r="D19" s="49"/>
      <c r="E19" s="49"/>
      <c r="F19" s="49"/>
      <c r="G19" s="49"/>
      <c r="J19" s="41" t="s">
        <v>114</v>
      </c>
      <c r="K19" s="49">
        <v>46161</v>
      </c>
      <c r="L19" s="49"/>
      <c r="M19" s="49"/>
      <c r="N19" s="49"/>
      <c r="O19" s="49"/>
      <c r="P19" s="49"/>
    </row>
    <row r="20" spans="1:16">
      <c r="A20" s="41" t="s">
        <v>115</v>
      </c>
      <c r="B20" s="48" t="s">
        <v>422</v>
      </c>
      <c r="C20" s="48"/>
      <c r="D20" s="48"/>
      <c r="E20" s="48"/>
      <c r="F20" s="48"/>
      <c r="G20" s="48"/>
      <c r="J20" s="41" t="s">
        <v>115</v>
      </c>
      <c r="K20" s="48" t="s">
        <v>422</v>
      </c>
      <c r="L20" s="48"/>
      <c r="M20" s="48"/>
      <c r="N20" s="48"/>
      <c r="O20" s="48"/>
      <c r="P20" s="48"/>
    </row>
    <row r="21" spans="1:16">
      <c r="A21" s="41" t="s">
        <v>123</v>
      </c>
      <c r="B21" s="48" t="s">
        <v>41</v>
      </c>
      <c r="C21" s="48"/>
      <c r="D21" s="48"/>
      <c r="E21" s="48"/>
      <c r="F21" s="48"/>
      <c r="G21" s="48"/>
      <c r="J21" s="41" t="s">
        <v>123</v>
      </c>
      <c r="K21" s="48" t="s">
        <v>41</v>
      </c>
      <c r="L21" s="48"/>
      <c r="M21" s="48"/>
      <c r="N21" s="48"/>
      <c r="O21" s="48"/>
      <c r="P21" s="48"/>
    </row>
    <row r="23" spans="1:16">
      <c r="A23" s="23" t="str">
        <f>HYPERLINK("#'Factor List'!A1", "Back to Factor List")</f>
        <v>Back to Factor List</v>
      </c>
      <c r="B23" s="23" t="str">
        <f>HYPERLINK("#'Assumptions'!A1", "Assumptions")</f>
        <v>Assumptions</v>
      </c>
    </row>
    <row r="26" spans="1:16" s="57" customFormat="1" ht="51">
      <c r="A26" s="56" t="s">
        <v>138</v>
      </c>
      <c r="B26" s="56" t="s">
        <v>198</v>
      </c>
      <c r="C26" s="56" t="s">
        <v>199</v>
      </c>
      <c r="D26" s="56" t="s">
        <v>200</v>
      </c>
      <c r="E26" s="56" t="s">
        <v>201</v>
      </c>
      <c r="F26" s="56" t="s">
        <v>202</v>
      </c>
      <c r="G26" s="56" t="s">
        <v>144</v>
      </c>
      <c r="J26" s="56" t="s">
        <v>138</v>
      </c>
      <c r="K26" s="56" t="s">
        <v>198</v>
      </c>
      <c r="L26" s="56" t="s">
        <v>199</v>
      </c>
      <c r="M26" s="56" t="s">
        <v>200</v>
      </c>
      <c r="N26" s="56" t="s">
        <v>201</v>
      </c>
      <c r="O26" s="56" t="s">
        <v>202</v>
      </c>
      <c r="P26" s="56" t="s">
        <v>144</v>
      </c>
    </row>
    <row r="27" spans="1:16">
      <c r="A27" s="44">
        <v>16</v>
      </c>
      <c r="B27" s="45">
        <v>30.81</v>
      </c>
      <c r="C27" s="45">
        <v>11.19</v>
      </c>
      <c r="D27" s="45">
        <v>1.78</v>
      </c>
      <c r="E27" s="45"/>
      <c r="F27" s="45"/>
      <c r="G27" s="45">
        <v>0</v>
      </c>
      <c r="J27" s="44">
        <v>16</v>
      </c>
      <c r="K27" s="45">
        <v>30.81</v>
      </c>
      <c r="L27" s="45">
        <v>11.19</v>
      </c>
      <c r="M27" s="45">
        <v>1.78</v>
      </c>
      <c r="N27" s="45"/>
      <c r="O27" s="45"/>
      <c r="P27" s="45">
        <v>0</v>
      </c>
    </row>
    <row r="28" spans="1:16">
      <c r="A28" s="44">
        <v>17</v>
      </c>
      <c r="B28" s="45">
        <v>30.79</v>
      </c>
      <c r="C28" s="45">
        <v>11.39</v>
      </c>
      <c r="D28" s="45">
        <v>1.92</v>
      </c>
      <c r="E28" s="45"/>
      <c r="F28" s="45"/>
      <c r="G28" s="45">
        <v>0</v>
      </c>
      <c r="J28" s="44">
        <v>17</v>
      </c>
      <c r="K28" s="45">
        <v>30.79</v>
      </c>
      <c r="L28" s="45">
        <v>11.39</v>
      </c>
      <c r="M28" s="45">
        <v>1.92</v>
      </c>
      <c r="N28" s="45"/>
      <c r="O28" s="45"/>
      <c r="P28" s="45">
        <v>0</v>
      </c>
    </row>
    <row r="29" spans="1:16">
      <c r="A29" s="44">
        <v>18</v>
      </c>
      <c r="B29" s="45">
        <v>30.76</v>
      </c>
      <c r="C29" s="45">
        <v>11.6</v>
      </c>
      <c r="D29" s="45">
        <v>2.06</v>
      </c>
      <c r="E29" s="45"/>
      <c r="F29" s="45"/>
      <c r="G29" s="45">
        <v>0</v>
      </c>
      <c r="J29" s="44">
        <v>18</v>
      </c>
      <c r="K29" s="45">
        <v>30.76</v>
      </c>
      <c r="L29" s="45">
        <v>11.6</v>
      </c>
      <c r="M29" s="45">
        <v>2.06</v>
      </c>
      <c r="N29" s="45"/>
      <c r="O29" s="45"/>
      <c r="P29" s="45">
        <v>0</v>
      </c>
    </row>
    <row r="30" spans="1:16">
      <c r="A30" s="44">
        <v>19</v>
      </c>
      <c r="B30" s="45">
        <v>30.73</v>
      </c>
      <c r="C30" s="45">
        <v>11.81</v>
      </c>
      <c r="D30" s="45">
        <v>2.16</v>
      </c>
      <c r="E30" s="45"/>
      <c r="F30" s="45"/>
      <c r="G30" s="45">
        <v>0</v>
      </c>
      <c r="J30" s="44">
        <v>19</v>
      </c>
      <c r="K30" s="45">
        <v>30.73</v>
      </c>
      <c r="L30" s="45">
        <v>11.81</v>
      </c>
      <c r="M30" s="45">
        <v>2.16</v>
      </c>
      <c r="N30" s="45"/>
      <c r="O30" s="45"/>
      <c r="P30" s="45">
        <v>0</v>
      </c>
    </row>
    <row r="31" spans="1:16">
      <c r="A31" s="44">
        <v>20</v>
      </c>
      <c r="B31" s="45">
        <v>30.7</v>
      </c>
      <c r="C31" s="45">
        <v>12.03</v>
      </c>
      <c r="D31" s="45">
        <v>2.2000000000000002</v>
      </c>
      <c r="E31" s="45"/>
      <c r="F31" s="45"/>
      <c r="G31" s="45">
        <v>0</v>
      </c>
      <c r="J31" s="44">
        <v>20</v>
      </c>
      <c r="K31" s="45">
        <v>30.7</v>
      </c>
      <c r="L31" s="45">
        <v>12.03</v>
      </c>
      <c r="M31" s="45">
        <v>2.2000000000000002</v>
      </c>
      <c r="N31" s="45"/>
      <c r="O31" s="45"/>
      <c r="P31" s="45">
        <v>0</v>
      </c>
    </row>
    <row r="32" spans="1:16">
      <c r="A32" s="44">
        <v>21</v>
      </c>
      <c r="B32" s="45">
        <v>30.66</v>
      </c>
      <c r="C32" s="45">
        <v>12.25</v>
      </c>
      <c r="D32" s="45">
        <v>2.2400000000000002</v>
      </c>
      <c r="E32" s="45"/>
      <c r="F32" s="45"/>
      <c r="G32" s="45">
        <v>0</v>
      </c>
      <c r="J32" s="44">
        <v>21</v>
      </c>
      <c r="K32" s="45">
        <v>30.66</v>
      </c>
      <c r="L32" s="45">
        <v>12.25</v>
      </c>
      <c r="M32" s="45">
        <v>2.2400000000000002</v>
      </c>
      <c r="N32" s="45"/>
      <c r="O32" s="45"/>
      <c r="P32" s="45">
        <v>0</v>
      </c>
    </row>
    <row r="33" spans="1:16">
      <c r="A33" s="44">
        <v>22</v>
      </c>
      <c r="B33" s="45">
        <v>30.61</v>
      </c>
      <c r="C33" s="45">
        <v>12.47</v>
      </c>
      <c r="D33" s="45">
        <v>2.2799999999999998</v>
      </c>
      <c r="E33" s="45"/>
      <c r="F33" s="45"/>
      <c r="G33" s="45">
        <v>0</v>
      </c>
      <c r="J33" s="44">
        <v>22</v>
      </c>
      <c r="K33" s="45">
        <v>30.61</v>
      </c>
      <c r="L33" s="45">
        <v>12.47</v>
      </c>
      <c r="M33" s="45">
        <v>2.2799999999999998</v>
      </c>
      <c r="N33" s="45"/>
      <c r="O33" s="45"/>
      <c r="P33" s="45">
        <v>0</v>
      </c>
    </row>
    <row r="34" spans="1:16">
      <c r="A34" s="44">
        <v>23</v>
      </c>
      <c r="B34" s="45">
        <v>30.56</v>
      </c>
      <c r="C34" s="45">
        <v>12.7</v>
      </c>
      <c r="D34" s="45">
        <v>2.3199999999999998</v>
      </c>
      <c r="E34" s="45"/>
      <c r="F34" s="45"/>
      <c r="G34" s="45">
        <v>0</v>
      </c>
      <c r="J34" s="44">
        <v>23</v>
      </c>
      <c r="K34" s="45">
        <v>30.56</v>
      </c>
      <c r="L34" s="45">
        <v>12.7</v>
      </c>
      <c r="M34" s="45">
        <v>2.3199999999999998</v>
      </c>
      <c r="N34" s="45"/>
      <c r="O34" s="45"/>
      <c r="P34" s="45">
        <v>0</v>
      </c>
    </row>
    <row r="35" spans="1:16">
      <c r="A35" s="44">
        <v>24</v>
      </c>
      <c r="B35" s="45">
        <v>30.5</v>
      </c>
      <c r="C35" s="45">
        <v>12.93</v>
      </c>
      <c r="D35" s="45">
        <v>2.36</v>
      </c>
      <c r="E35" s="45"/>
      <c r="F35" s="45"/>
      <c r="G35" s="45">
        <v>0</v>
      </c>
      <c r="J35" s="44">
        <v>24</v>
      </c>
      <c r="K35" s="45">
        <v>30.5</v>
      </c>
      <c r="L35" s="45">
        <v>12.93</v>
      </c>
      <c r="M35" s="45">
        <v>2.36</v>
      </c>
      <c r="N35" s="45"/>
      <c r="O35" s="45"/>
      <c r="P35" s="45">
        <v>0</v>
      </c>
    </row>
    <row r="36" spans="1:16">
      <c r="A36" s="44">
        <v>25</v>
      </c>
      <c r="B36" s="45">
        <v>30.43</v>
      </c>
      <c r="C36" s="45">
        <v>13.17</v>
      </c>
      <c r="D36" s="45">
        <v>2.41</v>
      </c>
      <c r="E36" s="45"/>
      <c r="F36" s="45"/>
      <c r="G36" s="45">
        <v>0</v>
      </c>
      <c r="J36" s="44">
        <v>25</v>
      </c>
      <c r="K36" s="45">
        <v>30.43</v>
      </c>
      <c r="L36" s="45">
        <v>13.17</v>
      </c>
      <c r="M36" s="45">
        <v>2.41</v>
      </c>
      <c r="N36" s="45"/>
      <c r="O36" s="45"/>
      <c r="P36" s="45">
        <v>0</v>
      </c>
    </row>
    <row r="37" spans="1:16">
      <c r="A37" s="44">
        <v>26</v>
      </c>
      <c r="B37" s="45">
        <v>30.35</v>
      </c>
      <c r="C37" s="45">
        <v>13.41</v>
      </c>
      <c r="D37" s="45">
        <v>2.4500000000000002</v>
      </c>
      <c r="E37" s="45"/>
      <c r="F37" s="45"/>
      <c r="G37" s="45">
        <v>0</v>
      </c>
      <c r="J37" s="44">
        <v>26</v>
      </c>
      <c r="K37" s="45">
        <v>30.35</v>
      </c>
      <c r="L37" s="45">
        <v>13.41</v>
      </c>
      <c r="M37" s="45">
        <v>2.4500000000000002</v>
      </c>
      <c r="N37" s="45"/>
      <c r="O37" s="45"/>
      <c r="P37" s="45">
        <v>0</v>
      </c>
    </row>
    <row r="38" spans="1:16">
      <c r="A38" s="44">
        <v>27</v>
      </c>
      <c r="B38" s="45">
        <v>30.27</v>
      </c>
      <c r="C38" s="45">
        <v>13.65</v>
      </c>
      <c r="D38" s="45">
        <v>2.5</v>
      </c>
      <c r="E38" s="45"/>
      <c r="F38" s="45"/>
      <c r="G38" s="45">
        <v>0</v>
      </c>
      <c r="J38" s="44">
        <v>27</v>
      </c>
      <c r="K38" s="45">
        <v>30.27</v>
      </c>
      <c r="L38" s="45">
        <v>13.65</v>
      </c>
      <c r="M38" s="45">
        <v>2.5</v>
      </c>
      <c r="N38" s="45"/>
      <c r="O38" s="45"/>
      <c r="P38" s="45">
        <v>0</v>
      </c>
    </row>
    <row r="39" spans="1:16">
      <c r="A39" s="44">
        <v>28</v>
      </c>
      <c r="B39" s="45">
        <v>30.18</v>
      </c>
      <c r="C39" s="45">
        <v>13.9</v>
      </c>
      <c r="D39" s="45">
        <v>2.54</v>
      </c>
      <c r="E39" s="45"/>
      <c r="F39" s="45"/>
      <c r="G39" s="45">
        <v>0</v>
      </c>
      <c r="J39" s="44">
        <v>28</v>
      </c>
      <c r="K39" s="45">
        <v>30.18</v>
      </c>
      <c r="L39" s="45">
        <v>13.9</v>
      </c>
      <c r="M39" s="45">
        <v>2.54</v>
      </c>
      <c r="N39" s="45"/>
      <c r="O39" s="45"/>
      <c r="P39" s="45">
        <v>0</v>
      </c>
    </row>
    <row r="40" spans="1:16">
      <c r="A40" s="44">
        <v>29</v>
      </c>
      <c r="B40" s="45">
        <v>30.08</v>
      </c>
      <c r="C40" s="45">
        <v>14.16</v>
      </c>
      <c r="D40" s="45">
        <v>2.59</v>
      </c>
      <c r="E40" s="45"/>
      <c r="F40" s="45"/>
      <c r="G40" s="45">
        <v>0</v>
      </c>
      <c r="J40" s="44">
        <v>29</v>
      </c>
      <c r="K40" s="45">
        <v>30.08</v>
      </c>
      <c r="L40" s="45">
        <v>14.16</v>
      </c>
      <c r="M40" s="45">
        <v>2.59</v>
      </c>
      <c r="N40" s="45"/>
      <c r="O40" s="45"/>
      <c r="P40" s="45">
        <v>0</v>
      </c>
    </row>
    <row r="41" spans="1:16">
      <c r="A41" s="44">
        <v>30</v>
      </c>
      <c r="B41" s="45">
        <v>29.97</v>
      </c>
      <c r="C41" s="45">
        <v>14.42</v>
      </c>
      <c r="D41" s="45">
        <v>2.64</v>
      </c>
      <c r="E41" s="45"/>
      <c r="F41" s="45"/>
      <c r="G41" s="45">
        <v>0</v>
      </c>
      <c r="J41" s="44">
        <v>30</v>
      </c>
      <c r="K41" s="45">
        <v>29.97</v>
      </c>
      <c r="L41" s="45">
        <v>14.42</v>
      </c>
      <c r="M41" s="45">
        <v>2.64</v>
      </c>
      <c r="N41" s="45"/>
      <c r="O41" s="45"/>
      <c r="P41" s="45">
        <v>0</v>
      </c>
    </row>
    <row r="42" spans="1:16">
      <c r="A42" s="44">
        <v>31</v>
      </c>
      <c r="B42" s="45">
        <v>29.85</v>
      </c>
      <c r="C42" s="45">
        <v>14.68</v>
      </c>
      <c r="D42" s="45">
        <v>2.69</v>
      </c>
      <c r="E42" s="45"/>
      <c r="F42" s="45"/>
      <c r="G42" s="45">
        <v>0</v>
      </c>
      <c r="J42" s="44">
        <v>31</v>
      </c>
      <c r="K42" s="45">
        <v>29.85</v>
      </c>
      <c r="L42" s="45">
        <v>14.68</v>
      </c>
      <c r="M42" s="45">
        <v>2.69</v>
      </c>
      <c r="N42" s="45"/>
      <c r="O42" s="45"/>
      <c r="P42" s="45">
        <v>0</v>
      </c>
    </row>
    <row r="43" spans="1:16">
      <c r="A43" s="44">
        <v>32</v>
      </c>
      <c r="B43" s="45">
        <v>29.71</v>
      </c>
      <c r="C43" s="45">
        <v>14.95</v>
      </c>
      <c r="D43" s="45">
        <v>2.74</v>
      </c>
      <c r="E43" s="45"/>
      <c r="F43" s="45"/>
      <c r="G43" s="45">
        <v>0</v>
      </c>
      <c r="J43" s="44">
        <v>32</v>
      </c>
      <c r="K43" s="45">
        <v>29.71</v>
      </c>
      <c r="L43" s="45">
        <v>14.95</v>
      </c>
      <c r="M43" s="45">
        <v>2.74</v>
      </c>
      <c r="N43" s="45"/>
      <c r="O43" s="45"/>
      <c r="P43" s="45">
        <v>0</v>
      </c>
    </row>
    <row r="44" spans="1:16">
      <c r="A44" s="44">
        <v>33</v>
      </c>
      <c r="B44" s="45">
        <v>29.57</v>
      </c>
      <c r="C44" s="45">
        <v>15.23</v>
      </c>
      <c r="D44" s="45">
        <v>2.79</v>
      </c>
      <c r="E44" s="45"/>
      <c r="F44" s="45"/>
      <c r="G44" s="45">
        <v>0</v>
      </c>
      <c r="J44" s="44">
        <v>33</v>
      </c>
      <c r="K44" s="45">
        <v>29.57</v>
      </c>
      <c r="L44" s="45">
        <v>15.23</v>
      </c>
      <c r="M44" s="45">
        <v>2.79</v>
      </c>
      <c r="N44" s="45"/>
      <c r="O44" s="45"/>
      <c r="P44" s="45">
        <v>0</v>
      </c>
    </row>
    <row r="45" spans="1:16">
      <c r="A45" s="44">
        <v>34</v>
      </c>
      <c r="B45" s="45">
        <v>29.42</v>
      </c>
      <c r="C45" s="45">
        <v>15.51</v>
      </c>
      <c r="D45" s="45">
        <v>2.84</v>
      </c>
      <c r="E45" s="45"/>
      <c r="F45" s="45"/>
      <c r="G45" s="45">
        <v>0</v>
      </c>
      <c r="J45" s="44">
        <v>34</v>
      </c>
      <c r="K45" s="45">
        <v>29.42</v>
      </c>
      <c r="L45" s="45">
        <v>15.51</v>
      </c>
      <c r="M45" s="45">
        <v>2.84</v>
      </c>
      <c r="N45" s="45"/>
      <c r="O45" s="45"/>
      <c r="P45" s="45">
        <v>0</v>
      </c>
    </row>
    <row r="46" spans="1:16">
      <c r="A46" s="44">
        <v>35</v>
      </c>
      <c r="B46" s="45">
        <v>29.25</v>
      </c>
      <c r="C46" s="45">
        <v>15.79</v>
      </c>
      <c r="D46" s="45">
        <v>2.89</v>
      </c>
      <c r="E46" s="45"/>
      <c r="F46" s="45"/>
      <c r="G46" s="45">
        <v>0</v>
      </c>
      <c r="J46" s="44">
        <v>35</v>
      </c>
      <c r="K46" s="45">
        <v>29.25</v>
      </c>
      <c r="L46" s="45">
        <v>15.79</v>
      </c>
      <c r="M46" s="45">
        <v>2.89</v>
      </c>
      <c r="N46" s="45"/>
      <c r="O46" s="45"/>
      <c r="P46" s="45">
        <v>0</v>
      </c>
    </row>
    <row r="47" spans="1:16">
      <c r="A47" s="44">
        <v>36</v>
      </c>
      <c r="B47" s="45">
        <v>29.08</v>
      </c>
      <c r="C47" s="45">
        <v>16.079999999999998</v>
      </c>
      <c r="D47" s="45">
        <v>2.94</v>
      </c>
      <c r="E47" s="45"/>
      <c r="F47" s="45"/>
      <c r="G47" s="45">
        <v>0</v>
      </c>
      <c r="J47" s="44">
        <v>36</v>
      </c>
      <c r="K47" s="45">
        <v>29.08</v>
      </c>
      <c r="L47" s="45">
        <v>16.079999999999998</v>
      </c>
      <c r="M47" s="45">
        <v>2.94</v>
      </c>
      <c r="N47" s="45"/>
      <c r="O47" s="45"/>
      <c r="P47" s="45">
        <v>0</v>
      </c>
    </row>
    <row r="48" spans="1:16">
      <c r="A48" s="44">
        <v>37</v>
      </c>
      <c r="B48" s="45">
        <v>28.89</v>
      </c>
      <c r="C48" s="45">
        <v>16.38</v>
      </c>
      <c r="D48" s="45">
        <v>2.99</v>
      </c>
      <c r="E48" s="45"/>
      <c r="F48" s="45"/>
      <c r="G48" s="45">
        <v>0</v>
      </c>
      <c r="J48" s="44">
        <v>37</v>
      </c>
      <c r="K48" s="45">
        <v>28.89</v>
      </c>
      <c r="L48" s="45">
        <v>16.38</v>
      </c>
      <c r="M48" s="45">
        <v>2.99</v>
      </c>
      <c r="N48" s="45"/>
      <c r="O48" s="45"/>
      <c r="P48" s="45">
        <v>0</v>
      </c>
    </row>
    <row r="49" spans="1:16">
      <c r="A49" s="44">
        <v>38</v>
      </c>
      <c r="B49" s="45">
        <v>28.68</v>
      </c>
      <c r="C49" s="45">
        <v>16.68</v>
      </c>
      <c r="D49" s="45">
        <v>3.05</v>
      </c>
      <c r="E49" s="45"/>
      <c r="F49" s="45"/>
      <c r="G49" s="45">
        <v>0</v>
      </c>
      <c r="J49" s="44">
        <v>38</v>
      </c>
      <c r="K49" s="45">
        <v>28.68</v>
      </c>
      <c r="L49" s="45">
        <v>16.68</v>
      </c>
      <c r="M49" s="45">
        <v>3.05</v>
      </c>
      <c r="N49" s="45"/>
      <c r="O49" s="45"/>
      <c r="P49" s="45">
        <v>0</v>
      </c>
    </row>
    <row r="50" spans="1:16">
      <c r="A50" s="44">
        <v>39</v>
      </c>
      <c r="B50" s="45">
        <v>28.47</v>
      </c>
      <c r="C50" s="45">
        <v>16.989999999999998</v>
      </c>
      <c r="D50" s="45">
        <v>3.1</v>
      </c>
      <c r="E50" s="45"/>
      <c r="F50" s="45"/>
      <c r="G50" s="45">
        <v>0</v>
      </c>
      <c r="J50" s="44">
        <v>39</v>
      </c>
      <c r="K50" s="45">
        <v>28.47</v>
      </c>
      <c r="L50" s="45">
        <v>16.989999999999998</v>
      </c>
      <c r="M50" s="45">
        <v>3.1</v>
      </c>
      <c r="N50" s="45"/>
      <c r="O50" s="45"/>
      <c r="P50" s="45">
        <v>0</v>
      </c>
    </row>
    <row r="51" spans="1:16">
      <c r="A51" s="44">
        <v>40</v>
      </c>
      <c r="B51" s="45">
        <v>28.24</v>
      </c>
      <c r="C51" s="45">
        <v>17.309999999999999</v>
      </c>
      <c r="D51" s="45">
        <v>3.15</v>
      </c>
      <c r="E51" s="45"/>
      <c r="F51" s="45"/>
      <c r="G51" s="45">
        <v>0</v>
      </c>
      <c r="J51" s="44">
        <v>40</v>
      </c>
      <c r="K51" s="45">
        <v>28.24</v>
      </c>
      <c r="L51" s="45">
        <v>17.309999999999999</v>
      </c>
      <c r="M51" s="45">
        <v>3.15</v>
      </c>
      <c r="N51" s="45"/>
      <c r="O51" s="45"/>
      <c r="P51" s="45">
        <v>0</v>
      </c>
    </row>
    <row r="52" spans="1:16">
      <c r="A52" s="44">
        <v>41</v>
      </c>
      <c r="B52" s="45">
        <v>28</v>
      </c>
      <c r="C52" s="45">
        <v>17.63</v>
      </c>
      <c r="D52" s="45">
        <v>3.2</v>
      </c>
      <c r="E52" s="45"/>
      <c r="F52" s="45"/>
      <c r="G52" s="45">
        <v>0</v>
      </c>
      <c r="J52" s="44">
        <v>41</v>
      </c>
      <c r="K52" s="45">
        <v>28</v>
      </c>
      <c r="L52" s="45">
        <v>17.63</v>
      </c>
      <c r="M52" s="45">
        <v>3.2</v>
      </c>
      <c r="N52" s="45"/>
      <c r="O52" s="45"/>
      <c r="P52" s="45">
        <v>0</v>
      </c>
    </row>
    <row r="53" spans="1:16">
      <c r="A53" s="44">
        <v>42</v>
      </c>
      <c r="B53" s="45">
        <v>27.74</v>
      </c>
      <c r="C53" s="45">
        <v>17.97</v>
      </c>
      <c r="D53" s="45">
        <v>3.25</v>
      </c>
      <c r="E53" s="45"/>
      <c r="F53" s="45"/>
      <c r="G53" s="45">
        <v>0</v>
      </c>
      <c r="J53" s="44">
        <v>42</v>
      </c>
      <c r="K53" s="45">
        <v>27.74</v>
      </c>
      <c r="L53" s="45">
        <v>17.97</v>
      </c>
      <c r="M53" s="45">
        <v>3.25</v>
      </c>
      <c r="N53" s="45"/>
      <c r="O53" s="45"/>
      <c r="P53" s="45">
        <v>0</v>
      </c>
    </row>
    <row r="54" spans="1:16">
      <c r="A54" s="44">
        <v>43</v>
      </c>
      <c r="B54" s="45">
        <v>27.46</v>
      </c>
      <c r="C54" s="45">
        <v>18.3</v>
      </c>
      <c r="D54" s="45">
        <v>3.3</v>
      </c>
      <c r="E54" s="45"/>
      <c r="F54" s="45"/>
      <c r="G54" s="45">
        <v>0</v>
      </c>
      <c r="J54" s="44">
        <v>43</v>
      </c>
      <c r="K54" s="45">
        <v>27.46</v>
      </c>
      <c r="L54" s="45">
        <v>18.3</v>
      </c>
      <c r="M54" s="45">
        <v>3.3</v>
      </c>
      <c r="N54" s="45"/>
      <c r="O54" s="45"/>
      <c r="P54" s="45">
        <v>0</v>
      </c>
    </row>
    <row r="55" spans="1:16">
      <c r="A55" s="44">
        <v>44</v>
      </c>
      <c r="B55" s="45">
        <v>27.16</v>
      </c>
      <c r="C55" s="45">
        <v>18.649999999999999</v>
      </c>
      <c r="D55" s="45">
        <v>3.36</v>
      </c>
      <c r="E55" s="45"/>
      <c r="F55" s="45"/>
      <c r="G55" s="45">
        <v>0</v>
      </c>
      <c r="J55" s="44">
        <v>44</v>
      </c>
      <c r="K55" s="45">
        <v>27.16</v>
      </c>
      <c r="L55" s="45">
        <v>18.649999999999999</v>
      </c>
      <c r="M55" s="45">
        <v>3.36</v>
      </c>
      <c r="N55" s="45"/>
      <c r="O55" s="45"/>
      <c r="P55" s="45">
        <v>0</v>
      </c>
    </row>
    <row r="56" spans="1:16">
      <c r="A56" s="44">
        <v>45</v>
      </c>
      <c r="B56" s="45">
        <v>26.85</v>
      </c>
      <c r="C56" s="45">
        <v>19</v>
      </c>
      <c r="D56" s="45">
        <v>3.41</v>
      </c>
      <c r="E56" s="45"/>
      <c r="F56" s="45"/>
      <c r="G56" s="45">
        <v>0</v>
      </c>
      <c r="J56" s="44">
        <v>45</v>
      </c>
      <c r="K56" s="45">
        <v>26.85</v>
      </c>
      <c r="L56" s="45">
        <v>19</v>
      </c>
      <c r="M56" s="45">
        <v>3.41</v>
      </c>
      <c r="N56" s="45"/>
      <c r="O56" s="45"/>
      <c r="P56" s="45">
        <v>0</v>
      </c>
    </row>
    <row r="57" spans="1:16">
      <c r="A57" s="44">
        <v>46</v>
      </c>
      <c r="B57" s="45">
        <v>26.53</v>
      </c>
      <c r="C57" s="45">
        <v>19.37</v>
      </c>
      <c r="D57" s="45">
        <v>3.46</v>
      </c>
      <c r="E57" s="45"/>
      <c r="F57" s="45"/>
      <c r="G57" s="45">
        <v>0</v>
      </c>
      <c r="J57" s="44">
        <v>46</v>
      </c>
      <c r="K57" s="45">
        <v>26.53</v>
      </c>
      <c r="L57" s="45">
        <v>19.37</v>
      </c>
      <c r="M57" s="45">
        <v>3.46</v>
      </c>
      <c r="N57" s="45"/>
      <c r="O57" s="45"/>
      <c r="P57" s="45">
        <v>0</v>
      </c>
    </row>
    <row r="58" spans="1:16">
      <c r="A58" s="44">
        <v>47</v>
      </c>
      <c r="B58" s="45">
        <v>26.18</v>
      </c>
      <c r="C58" s="45">
        <v>19.75</v>
      </c>
      <c r="D58" s="45">
        <v>3.51</v>
      </c>
      <c r="E58" s="45"/>
      <c r="F58" s="45"/>
      <c r="G58" s="45">
        <v>0</v>
      </c>
      <c r="J58" s="44">
        <v>47</v>
      </c>
      <c r="K58" s="45">
        <v>26.18</v>
      </c>
      <c r="L58" s="45">
        <v>19.75</v>
      </c>
      <c r="M58" s="45">
        <v>3.51</v>
      </c>
      <c r="N58" s="45"/>
      <c r="O58" s="45"/>
      <c r="P58" s="45">
        <v>0</v>
      </c>
    </row>
    <row r="59" spans="1:16">
      <c r="A59" s="44">
        <v>48</v>
      </c>
      <c r="B59" s="45">
        <v>25.82</v>
      </c>
      <c r="C59" s="45">
        <v>20.13</v>
      </c>
      <c r="D59" s="45">
        <v>3.56</v>
      </c>
      <c r="E59" s="45"/>
      <c r="F59" s="45"/>
      <c r="G59" s="45">
        <v>0</v>
      </c>
      <c r="J59" s="44">
        <v>48</v>
      </c>
      <c r="K59" s="45">
        <v>25.82</v>
      </c>
      <c r="L59" s="45">
        <v>20.13</v>
      </c>
      <c r="M59" s="45">
        <v>3.56</v>
      </c>
      <c r="N59" s="45"/>
      <c r="O59" s="45"/>
      <c r="P59" s="45">
        <v>0</v>
      </c>
    </row>
    <row r="60" spans="1:16">
      <c r="A60" s="44">
        <v>49</v>
      </c>
      <c r="B60" s="45">
        <v>25.43</v>
      </c>
      <c r="C60" s="45">
        <v>20.53</v>
      </c>
      <c r="D60" s="45">
        <v>3.6</v>
      </c>
      <c r="E60" s="45"/>
      <c r="F60" s="45"/>
      <c r="G60" s="45">
        <v>0</v>
      </c>
      <c r="J60" s="44">
        <v>49</v>
      </c>
      <c r="K60" s="45">
        <v>25.43</v>
      </c>
      <c r="L60" s="45">
        <v>20.53</v>
      </c>
      <c r="M60" s="45">
        <v>3.6</v>
      </c>
      <c r="N60" s="45"/>
      <c r="O60" s="45"/>
      <c r="P60" s="45">
        <v>0</v>
      </c>
    </row>
    <row r="61" spans="1:16">
      <c r="A61" s="44">
        <v>50</v>
      </c>
      <c r="B61" s="45">
        <v>25.03</v>
      </c>
      <c r="C61" s="45">
        <v>20.93</v>
      </c>
      <c r="D61" s="45">
        <v>3.65</v>
      </c>
      <c r="E61" s="45"/>
      <c r="F61" s="45"/>
      <c r="G61" s="45">
        <v>0</v>
      </c>
      <c r="J61" s="44">
        <v>50</v>
      </c>
      <c r="K61" s="45">
        <v>25.03</v>
      </c>
      <c r="L61" s="45">
        <v>20.93</v>
      </c>
      <c r="M61" s="45">
        <v>3.65</v>
      </c>
      <c r="N61" s="45"/>
      <c r="O61" s="45"/>
      <c r="P61" s="45">
        <v>0</v>
      </c>
    </row>
    <row r="62" spans="1:16">
      <c r="A62" s="44">
        <v>51</v>
      </c>
      <c r="B62" s="45">
        <v>24.6</v>
      </c>
      <c r="C62" s="45">
        <v>21.35</v>
      </c>
      <c r="D62" s="45">
        <v>3.7</v>
      </c>
      <c r="E62" s="45"/>
      <c r="F62" s="45"/>
      <c r="G62" s="45">
        <v>0</v>
      </c>
      <c r="J62" s="44">
        <v>51</v>
      </c>
      <c r="K62" s="45">
        <v>24.6</v>
      </c>
      <c r="L62" s="45">
        <v>21.35</v>
      </c>
      <c r="M62" s="45">
        <v>3.7</v>
      </c>
      <c r="N62" s="45"/>
      <c r="O62" s="45"/>
      <c r="P62" s="45">
        <v>0</v>
      </c>
    </row>
    <row r="63" spans="1:16">
      <c r="A63" s="44">
        <v>52</v>
      </c>
      <c r="B63" s="45">
        <v>24.15</v>
      </c>
      <c r="C63" s="45">
        <v>21.78</v>
      </c>
      <c r="D63" s="45">
        <v>3.75</v>
      </c>
      <c r="E63" s="45"/>
      <c r="F63" s="45"/>
      <c r="G63" s="45">
        <v>0</v>
      </c>
      <c r="J63" s="44">
        <v>52</v>
      </c>
      <c r="K63" s="45">
        <v>24.15</v>
      </c>
      <c r="L63" s="45">
        <v>21.78</v>
      </c>
      <c r="M63" s="45">
        <v>3.75</v>
      </c>
      <c r="N63" s="45"/>
      <c r="O63" s="45"/>
      <c r="P63" s="45">
        <v>0</v>
      </c>
    </row>
    <row r="64" spans="1:16">
      <c r="A64" s="44">
        <v>53</v>
      </c>
      <c r="B64" s="45">
        <v>23.67</v>
      </c>
      <c r="C64" s="45">
        <v>22.22</v>
      </c>
      <c r="D64" s="45">
        <v>3.8</v>
      </c>
      <c r="E64" s="45"/>
      <c r="F64" s="45"/>
      <c r="G64" s="45">
        <v>0</v>
      </c>
      <c r="J64" s="44">
        <v>53</v>
      </c>
      <c r="K64" s="45">
        <v>23.67</v>
      </c>
      <c r="L64" s="45">
        <v>22.22</v>
      </c>
      <c r="M64" s="45">
        <v>3.8</v>
      </c>
      <c r="N64" s="45"/>
      <c r="O64" s="45"/>
      <c r="P64" s="45">
        <v>0</v>
      </c>
    </row>
    <row r="65" spans="1:16">
      <c r="A65" s="44">
        <v>54</v>
      </c>
      <c r="B65" s="45">
        <v>23.18</v>
      </c>
      <c r="C65" s="45">
        <v>22.69</v>
      </c>
      <c r="D65" s="45">
        <v>3.84</v>
      </c>
      <c r="E65" s="45"/>
      <c r="F65" s="45"/>
      <c r="G65" s="45">
        <v>0</v>
      </c>
      <c r="J65" s="44">
        <v>54</v>
      </c>
      <c r="K65" s="45">
        <v>23.18</v>
      </c>
      <c r="L65" s="45">
        <v>22.69</v>
      </c>
      <c r="M65" s="45">
        <v>3.84</v>
      </c>
      <c r="N65" s="45"/>
      <c r="O65" s="45"/>
      <c r="P65" s="45">
        <v>0</v>
      </c>
    </row>
    <row r="66" spans="1:16">
      <c r="A66" s="44">
        <v>55</v>
      </c>
      <c r="B66" s="45">
        <v>22.67</v>
      </c>
      <c r="C66" s="45"/>
      <c r="D66" s="45">
        <v>3.87</v>
      </c>
      <c r="E66" s="45"/>
      <c r="F66" s="45"/>
      <c r="G66" s="45">
        <v>0</v>
      </c>
      <c r="J66" s="44">
        <v>55</v>
      </c>
      <c r="K66" s="45">
        <v>22.67</v>
      </c>
      <c r="L66" s="45"/>
      <c r="M66" s="45">
        <v>3.87</v>
      </c>
      <c r="N66" s="45"/>
      <c r="O66" s="45"/>
      <c r="P66" s="45">
        <v>0</v>
      </c>
    </row>
    <row r="67" spans="1:16">
      <c r="A67" s="44">
        <v>56</v>
      </c>
      <c r="B67" s="45">
        <v>22.15</v>
      </c>
      <c r="C67" s="45"/>
      <c r="D67" s="45">
        <v>3.91</v>
      </c>
      <c r="E67" s="45"/>
      <c r="F67" s="45"/>
      <c r="G67" s="45">
        <v>0</v>
      </c>
      <c r="J67" s="44">
        <v>56</v>
      </c>
      <c r="K67" s="45">
        <v>22.15</v>
      </c>
      <c r="L67" s="45"/>
      <c r="M67" s="45">
        <v>3.91</v>
      </c>
      <c r="N67" s="45"/>
      <c r="O67" s="45"/>
      <c r="P67" s="45">
        <v>0</v>
      </c>
    </row>
    <row r="68" spans="1:16">
      <c r="A68" s="44">
        <v>57</v>
      </c>
      <c r="B68" s="45">
        <v>21.62</v>
      </c>
      <c r="C68" s="45"/>
      <c r="D68" s="45">
        <v>3.94</v>
      </c>
      <c r="E68" s="45"/>
      <c r="F68" s="45"/>
      <c r="G68" s="45">
        <v>0</v>
      </c>
      <c r="J68" s="44">
        <v>57</v>
      </c>
      <c r="K68" s="45">
        <v>21.62</v>
      </c>
      <c r="L68" s="45"/>
      <c r="M68" s="45">
        <v>3.94</v>
      </c>
      <c r="N68" s="45"/>
      <c r="O68" s="45"/>
      <c r="P68" s="45">
        <v>0</v>
      </c>
    </row>
    <row r="69" spans="1:16">
      <c r="A69" s="44">
        <v>58</v>
      </c>
      <c r="B69" s="45">
        <v>21.09</v>
      </c>
      <c r="C69" s="45"/>
      <c r="D69" s="45">
        <v>3.97</v>
      </c>
      <c r="E69" s="45"/>
      <c r="F69" s="45"/>
      <c r="G69" s="45">
        <v>0</v>
      </c>
      <c r="J69" s="44">
        <v>58</v>
      </c>
      <c r="K69" s="45">
        <v>21.09</v>
      </c>
      <c r="L69" s="45"/>
      <c r="M69" s="45">
        <v>3.97</v>
      </c>
      <c r="N69" s="45"/>
      <c r="O69" s="45"/>
      <c r="P69" s="45">
        <v>0</v>
      </c>
    </row>
    <row r="70" spans="1:16">
      <c r="A70" s="44">
        <v>59</v>
      </c>
      <c r="B70" s="45">
        <v>20.55</v>
      </c>
      <c r="C70" s="45"/>
      <c r="D70" s="45">
        <v>3.99</v>
      </c>
      <c r="E70" s="45"/>
      <c r="F70" s="45"/>
      <c r="G70" s="45">
        <v>0</v>
      </c>
      <c r="J70" s="44">
        <v>59</v>
      </c>
      <c r="K70" s="45">
        <v>20.55</v>
      </c>
      <c r="L70" s="45"/>
      <c r="M70" s="45">
        <v>3.99</v>
      </c>
      <c r="N70" s="45"/>
      <c r="O70" s="45"/>
      <c r="P70" s="45">
        <v>0</v>
      </c>
    </row>
    <row r="71" spans="1:16">
      <c r="A71" s="44">
        <v>60</v>
      </c>
      <c r="B71" s="45">
        <v>20.010000000000002</v>
      </c>
      <c r="C71" s="45"/>
      <c r="D71" s="45">
        <v>4.0199999999999996</v>
      </c>
      <c r="E71" s="45"/>
      <c r="F71" s="45"/>
      <c r="G71" s="45">
        <v>0</v>
      </c>
      <c r="J71" s="44">
        <v>60</v>
      </c>
      <c r="K71" s="45">
        <v>20.010000000000002</v>
      </c>
      <c r="L71" s="45"/>
      <c r="M71" s="45">
        <v>4.0199999999999996</v>
      </c>
      <c r="N71" s="45"/>
      <c r="O71" s="45"/>
      <c r="P71" s="45">
        <v>0</v>
      </c>
    </row>
    <row r="72" spans="1:16">
      <c r="A72" s="44">
        <v>61</v>
      </c>
      <c r="B72" s="45">
        <v>19.46</v>
      </c>
      <c r="C72" s="45"/>
      <c r="D72" s="45">
        <v>4.04</v>
      </c>
      <c r="E72" s="45"/>
      <c r="F72" s="45"/>
      <c r="G72" s="45">
        <v>0</v>
      </c>
      <c r="J72" s="44">
        <v>61</v>
      </c>
      <c r="K72" s="45">
        <v>19.46</v>
      </c>
      <c r="L72" s="45"/>
      <c r="M72" s="45">
        <v>4.04</v>
      </c>
      <c r="N72" s="45"/>
      <c r="O72" s="45"/>
      <c r="P72" s="45">
        <v>0</v>
      </c>
    </row>
    <row r="73" spans="1:16">
      <c r="A73" s="44">
        <v>62</v>
      </c>
      <c r="B73" s="45">
        <v>18.91</v>
      </c>
      <c r="C73" s="45"/>
      <c r="D73" s="45">
        <v>4.0599999999999996</v>
      </c>
      <c r="E73" s="45"/>
      <c r="F73" s="45"/>
      <c r="G73" s="45">
        <v>0</v>
      </c>
      <c r="J73" s="44">
        <v>62</v>
      </c>
      <c r="K73" s="45">
        <v>18.91</v>
      </c>
      <c r="L73" s="45"/>
      <c r="M73" s="45">
        <v>4.0599999999999996</v>
      </c>
      <c r="N73" s="45"/>
      <c r="O73" s="45"/>
      <c r="P73" s="45">
        <v>0</v>
      </c>
    </row>
    <row r="74" spans="1:16">
      <c r="A74" s="44">
        <v>63</v>
      </c>
      <c r="B74" s="45">
        <v>18.350000000000001</v>
      </c>
      <c r="C74" s="45"/>
      <c r="D74" s="45">
        <v>4.07</v>
      </c>
      <c r="E74" s="45"/>
      <c r="F74" s="45"/>
      <c r="G74" s="45">
        <v>0</v>
      </c>
      <c r="J74" s="44">
        <v>63</v>
      </c>
      <c r="K74" s="45">
        <v>18.350000000000001</v>
      </c>
      <c r="L74" s="45"/>
      <c r="M74" s="45">
        <v>4.07</v>
      </c>
      <c r="N74" s="45"/>
      <c r="O74" s="45"/>
      <c r="P74" s="45">
        <v>0</v>
      </c>
    </row>
    <row r="75" spans="1:16">
      <c r="A75" s="44">
        <v>64</v>
      </c>
      <c r="B75" s="45">
        <v>17.78</v>
      </c>
      <c r="C75" s="45"/>
      <c r="D75" s="45">
        <v>4.09</v>
      </c>
      <c r="E75" s="45"/>
      <c r="F75" s="45"/>
      <c r="G75" s="45">
        <v>0</v>
      </c>
      <c r="J75" s="44">
        <v>64</v>
      </c>
      <c r="K75" s="45">
        <v>17.78</v>
      </c>
      <c r="L75" s="45"/>
      <c r="M75" s="45">
        <v>4.09</v>
      </c>
      <c r="N75" s="45"/>
      <c r="O75" s="45"/>
      <c r="P75" s="45">
        <v>0</v>
      </c>
    </row>
    <row r="76" spans="1:16">
      <c r="A76" s="44">
        <v>65</v>
      </c>
      <c r="B76" s="45">
        <v>17.21</v>
      </c>
      <c r="C76" s="45"/>
      <c r="D76" s="45">
        <v>4.0999999999999996</v>
      </c>
      <c r="E76" s="45"/>
      <c r="F76" s="45"/>
      <c r="G76" s="45">
        <v>0</v>
      </c>
      <c r="J76" s="44">
        <v>65</v>
      </c>
      <c r="K76" s="45">
        <v>17.21</v>
      </c>
      <c r="L76" s="45"/>
      <c r="M76" s="45">
        <v>4.0999999999999996</v>
      </c>
      <c r="N76" s="45"/>
      <c r="O76" s="45"/>
      <c r="P76" s="45">
        <v>0</v>
      </c>
    </row>
    <row r="77" spans="1:16">
      <c r="A77" s="44">
        <v>66</v>
      </c>
      <c r="B77" s="45">
        <v>16.63</v>
      </c>
      <c r="C77" s="45"/>
      <c r="D77" s="45">
        <v>4.1100000000000003</v>
      </c>
      <c r="E77" s="45"/>
      <c r="F77" s="45"/>
      <c r="G77" s="45">
        <v>0</v>
      </c>
      <c r="J77" s="44">
        <v>66</v>
      </c>
      <c r="K77" s="45">
        <v>16.63</v>
      </c>
      <c r="L77" s="45"/>
      <c r="M77" s="45">
        <v>4.1100000000000003</v>
      </c>
      <c r="N77" s="45"/>
      <c r="O77" s="45"/>
      <c r="P77" s="45">
        <v>0</v>
      </c>
    </row>
    <row r="78" spans="1:16">
      <c r="A78" s="44">
        <v>67</v>
      </c>
      <c r="B78" s="45">
        <v>16.05</v>
      </c>
      <c r="C78" s="45"/>
      <c r="D78" s="45">
        <v>4.12</v>
      </c>
      <c r="E78" s="45"/>
      <c r="F78" s="45"/>
      <c r="G78" s="45">
        <v>0</v>
      </c>
      <c r="J78" s="44">
        <v>67</v>
      </c>
      <c r="K78" s="45">
        <v>16.05</v>
      </c>
      <c r="L78" s="45"/>
      <c r="M78" s="45">
        <v>4.12</v>
      </c>
      <c r="N78" s="45"/>
      <c r="O78" s="45"/>
      <c r="P78" s="45">
        <v>0</v>
      </c>
    </row>
    <row r="79" spans="1:16">
      <c r="A79" s="44">
        <v>68</v>
      </c>
      <c r="B79" s="45">
        <v>15.46</v>
      </c>
      <c r="C79" s="45"/>
      <c r="D79" s="45">
        <v>4.12</v>
      </c>
      <c r="E79" s="45"/>
      <c r="F79" s="45"/>
      <c r="G79" s="45">
        <v>0</v>
      </c>
      <c r="J79" s="44">
        <v>68</v>
      </c>
      <c r="K79" s="45">
        <v>15.46</v>
      </c>
      <c r="L79" s="45"/>
      <c r="M79" s="45">
        <v>4.12</v>
      </c>
      <c r="N79" s="45"/>
      <c r="O79" s="45"/>
      <c r="P79" s="45">
        <v>0</v>
      </c>
    </row>
    <row r="80" spans="1:16">
      <c r="A80" s="44">
        <v>69</v>
      </c>
      <c r="B80" s="45">
        <v>14.88</v>
      </c>
      <c r="C80" s="45"/>
      <c r="D80" s="45">
        <v>4.1100000000000003</v>
      </c>
      <c r="E80" s="45"/>
      <c r="F80" s="45"/>
      <c r="G80" s="45"/>
      <c r="J80" s="44">
        <v>69</v>
      </c>
      <c r="K80" s="45">
        <v>14.88</v>
      </c>
      <c r="L80" s="45"/>
      <c r="M80" s="45">
        <v>4.1100000000000003</v>
      </c>
      <c r="N80" s="45"/>
      <c r="O80" s="45"/>
      <c r="P80" s="45"/>
    </row>
    <row r="81" spans="1:16">
      <c r="A81" s="44">
        <v>70</v>
      </c>
      <c r="B81" s="45">
        <v>14.29</v>
      </c>
      <c r="C81" s="45"/>
      <c r="D81" s="45">
        <v>4.0999999999999996</v>
      </c>
      <c r="E81" s="45"/>
      <c r="F81" s="45"/>
      <c r="G81" s="45"/>
      <c r="J81" s="44">
        <v>70</v>
      </c>
      <c r="K81" s="45">
        <v>14.29</v>
      </c>
      <c r="L81" s="45"/>
      <c r="M81" s="45">
        <v>4.0999999999999996</v>
      </c>
      <c r="N81" s="45"/>
      <c r="O81" s="45"/>
      <c r="P81" s="45"/>
    </row>
    <row r="82" spans="1:16">
      <c r="A82" s="44">
        <v>71</v>
      </c>
      <c r="B82" s="45">
        <v>13.7</v>
      </c>
      <c r="C82" s="45"/>
      <c r="D82" s="45">
        <v>4.08</v>
      </c>
      <c r="E82" s="45"/>
      <c r="F82" s="45"/>
      <c r="G82" s="45"/>
      <c r="J82" s="44">
        <v>71</v>
      </c>
      <c r="K82" s="45">
        <v>13.7</v>
      </c>
      <c r="L82" s="45"/>
      <c r="M82" s="45">
        <v>4.08</v>
      </c>
      <c r="N82" s="45"/>
      <c r="O82" s="45"/>
      <c r="P82" s="45"/>
    </row>
    <row r="83" spans="1:16">
      <c r="A83" s="44">
        <v>72</v>
      </c>
      <c r="B83" s="45">
        <v>13.12</v>
      </c>
      <c r="C83" s="45"/>
      <c r="D83" s="45">
        <v>4.05</v>
      </c>
      <c r="E83" s="45"/>
      <c r="F83" s="45"/>
      <c r="G83" s="45"/>
      <c r="J83" s="44">
        <v>72</v>
      </c>
      <c r="K83" s="45">
        <v>13.12</v>
      </c>
      <c r="L83" s="45"/>
      <c r="M83" s="45">
        <v>4.05</v>
      </c>
      <c r="N83" s="45"/>
      <c r="O83" s="45"/>
      <c r="P83" s="45"/>
    </row>
    <row r="84" spans="1:16">
      <c r="A84" s="44">
        <v>73</v>
      </c>
      <c r="B84" s="45">
        <v>12.54</v>
      </c>
      <c r="C84" s="45"/>
      <c r="D84" s="45">
        <v>4.03</v>
      </c>
      <c r="E84" s="45">
        <v>2.4</v>
      </c>
      <c r="F84" s="45">
        <v>0</v>
      </c>
      <c r="G84" s="45"/>
      <c r="J84" s="44">
        <v>73</v>
      </c>
      <c r="K84" s="45">
        <v>12.54</v>
      </c>
      <c r="L84" s="45"/>
      <c r="M84" s="45">
        <v>4.03</v>
      </c>
      <c r="N84" s="45">
        <v>1.85</v>
      </c>
      <c r="O84" s="45">
        <v>0</v>
      </c>
      <c r="P84" s="45"/>
    </row>
    <row r="85" spans="1:16">
      <c r="A85" s="44">
        <v>74</v>
      </c>
      <c r="B85" s="45">
        <v>11.96</v>
      </c>
      <c r="C85" s="45"/>
      <c r="D85" s="45">
        <v>3.91</v>
      </c>
      <c r="E85" s="45">
        <v>2.2200000000000002</v>
      </c>
      <c r="F85" s="45">
        <v>0</v>
      </c>
      <c r="G85" s="45"/>
      <c r="J85" s="44">
        <v>74</v>
      </c>
      <c r="K85" s="45">
        <v>11.96</v>
      </c>
      <c r="L85" s="45"/>
      <c r="M85" s="45">
        <v>3.91</v>
      </c>
      <c r="N85" s="45">
        <v>1.7</v>
      </c>
      <c r="O85" s="45">
        <v>0</v>
      </c>
      <c r="P85" s="45"/>
    </row>
    <row r="86" spans="1:16">
      <c r="A86" s="44">
        <v>75</v>
      </c>
      <c r="B86" s="45">
        <v>11.39</v>
      </c>
      <c r="C86" s="45"/>
      <c r="D86" s="45">
        <v>3.78</v>
      </c>
      <c r="E86" s="45">
        <v>2.04</v>
      </c>
      <c r="F86" s="45">
        <v>0</v>
      </c>
      <c r="G86" s="45"/>
      <c r="J86" s="44">
        <v>75</v>
      </c>
      <c r="K86" s="45">
        <v>11.39</v>
      </c>
      <c r="L86" s="45"/>
      <c r="M86" s="45">
        <v>3.78</v>
      </c>
      <c r="N86" s="45">
        <v>1.56</v>
      </c>
      <c r="O86" s="45">
        <v>0</v>
      </c>
      <c r="P86" s="45"/>
    </row>
    <row r="87" spans="1:16">
      <c r="A87" s="44">
        <v>76</v>
      </c>
      <c r="B87" s="45">
        <v>10.83</v>
      </c>
      <c r="C87" s="45"/>
      <c r="D87" s="45">
        <v>3.73</v>
      </c>
      <c r="E87" s="45">
        <v>1.88</v>
      </c>
      <c r="F87" s="45">
        <v>0</v>
      </c>
      <c r="G87" s="45"/>
      <c r="J87" s="44">
        <v>76</v>
      </c>
      <c r="K87" s="45">
        <v>10.83</v>
      </c>
      <c r="L87" s="45"/>
      <c r="M87" s="45">
        <v>3.73</v>
      </c>
      <c r="N87" s="45">
        <v>1.42</v>
      </c>
      <c r="O87" s="45">
        <v>0</v>
      </c>
      <c r="P87" s="45"/>
    </row>
    <row r="88" spans="1:16">
      <c r="A88" s="44">
        <v>77</v>
      </c>
      <c r="B88" s="45">
        <v>10.28</v>
      </c>
      <c r="C88" s="45"/>
      <c r="D88" s="45">
        <v>3.67</v>
      </c>
      <c r="E88" s="45">
        <v>1.72</v>
      </c>
      <c r="F88" s="45">
        <v>0</v>
      </c>
      <c r="G88" s="45"/>
      <c r="J88" s="44">
        <v>77</v>
      </c>
      <c r="K88" s="45">
        <v>10.28</v>
      </c>
      <c r="L88" s="45"/>
      <c r="M88" s="45">
        <v>3.67</v>
      </c>
      <c r="N88" s="45">
        <v>1.3</v>
      </c>
      <c r="O88" s="45">
        <v>0</v>
      </c>
      <c r="P88" s="45"/>
    </row>
    <row r="89" spans="1:16">
      <c r="A89" s="44">
        <v>78</v>
      </c>
      <c r="B89" s="45">
        <v>9.74</v>
      </c>
      <c r="C89" s="45"/>
      <c r="D89" s="45">
        <v>3.59</v>
      </c>
      <c r="E89" s="45">
        <v>1.58</v>
      </c>
      <c r="F89" s="45">
        <v>0</v>
      </c>
      <c r="G89" s="45"/>
      <c r="J89" s="44">
        <v>78</v>
      </c>
      <c r="K89" s="45">
        <v>9.74</v>
      </c>
      <c r="L89" s="45"/>
      <c r="M89" s="45">
        <v>3.59</v>
      </c>
      <c r="N89" s="45">
        <v>1.18</v>
      </c>
      <c r="O89" s="45">
        <v>0</v>
      </c>
      <c r="P89" s="45"/>
    </row>
    <row r="90" spans="1:16">
      <c r="A90" s="44">
        <v>79</v>
      </c>
      <c r="B90" s="45">
        <v>9.2200000000000006</v>
      </c>
      <c r="C90" s="45"/>
      <c r="D90" s="45">
        <v>3.38</v>
      </c>
      <c r="E90" s="45">
        <v>1.43</v>
      </c>
      <c r="F90" s="45">
        <v>0</v>
      </c>
      <c r="G90" s="45"/>
      <c r="J90" s="44">
        <v>79</v>
      </c>
      <c r="K90" s="45">
        <v>9.2200000000000006</v>
      </c>
      <c r="L90" s="45"/>
      <c r="M90" s="45">
        <v>3.38</v>
      </c>
      <c r="N90" s="45">
        <v>1.07</v>
      </c>
      <c r="O90" s="45">
        <v>0</v>
      </c>
      <c r="P90" s="45"/>
    </row>
    <row r="91" spans="1:16">
      <c r="A91" s="44">
        <v>80</v>
      </c>
      <c r="B91" s="45">
        <v>8.6999999999999993</v>
      </c>
      <c r="C91" s="45"/>
      <c r="D91" s="45">
        <v>3.16</v>
      </c>
      <c r="E91" s="45">
        <v>1.29</v>
      </c>
      <c r="F91" s="45">
        <v>0</v>
      </c>
      <c r="G91" s="45"/>
      <c r="J91" s="44">
        <v>80</v>
      </c>
      <c r="K91" s="45">
        <v>8.6999999999999993</v>
      </c>
      <c r="L91" s="45"/>
      <c r="M91" s="45">
        <v>3.16</v>
      </c>
      <c r="N91" s="45">
        <v>0.96</v>
      </c>
      <c r="O91" s="45">
        <v>0</v>
      </c>
      <c r="P91" s="45"/>
    </row>
    <row r="92" spans="1:16">
      <c r="A92" s="44">
        <v>81</v>
      </c>
      <c r="B92" s="45">
        <v>8.18</v>
      </c>
      <c r="C92" s="45"/>
      <c r="D92" s="45">
        <v>3.09</v>
      </c>
      <c r="E92" s="45">
        <v>1.1599999999999999</v>
      </c>
      <c r="F92" s="45">
        <v>0</v>
      </c>
      <c r="G92" s="45"/>
      <c r="J92" s="44">
        <v>81</v>
      </c>
      <c r="K92" s="45">
        <v>8.18</v>
      </c>
      <c r="L92" s="45"/>
      <c r="M92" s="45">
        <v>3.09</v>
      </c>
      <c r="N92" s="45">
        <v>0.86</v>
      </c>
      <c r="O92" s="45">
        <v>0</v>
      </c>
      <c r="P92" s="45"/>
    </row>
    <row r="93" spans="1:16">
      <c r="A93" s="44">
        <v>82</v>
      </c>
      <c r="B93" s="45">
        <v>7.67</v>
      </c>
      <c r="C93" s="45"/>
      <c r="D93" s="45">
        <v>3.01</v>
      </c>
      <c r="E93" s="45">
        <v>1.05</v>
      </c>
      <c r="F93" s="45">
        <v>0</v>
      </c>
      <c r="G93" s="45"/>
      <c r="J93" s="44">
        <v>82</v>
      </c>
      <c r="K93" s="45">
        <v>7.67</v>
      </c>
      <c r="L93" s="45"/>
      <c r="M93" s="45">
        <v>3.01</v>
      </c>
      <c r="N93" s="45">
        <v>0.77</v>
      </c>
      <c r="O93" s="45">
        <v>0</v>
      </c>
      <c r="P93" s="45"/>
    </row>
    <row r="94" spans="1:16">
      <c r="A94" s="44">
        <v>83</v>
      </c>
      <c r="B94" s="45">
        <v>7.16</v>
      </c>
      <c r="C94" s="45"/>
      <c r="D94" s="45">
        <v>2.92</v>
      </c>
      <c r="E94" s="45">
        <v>0.94</v>
      </c>
      <c r="F94" s="45">
        <v>0</v>
      </c>
      <c r="G94" s="45"/>
      <c r="J94" s="44">
        <v>83</v>
      </c>
      <c r="K94" s="45">
        <v>7.16</v>
      </c>
      <c r="L94" s="45"/>
      <c r="M94" s="45">
        <v>2.92</v>
      </c>
      <c r="N94" s="45">
        <v>0.68</v>
      </c>
      <c r="O94" s="45">
        <v>0</v>
      </c>
      <c r="P94" s="45"/>
    </row>
    <row r="95" spans="1:16">
      <c r="A95" s="44">
        <v>84</v>
      </c>
      <c r="B95" s="45">
        <v>6.68</v>
      </c>
      <c r="C95" s="45"/>
      <c r="D95" s="45">
        <v>2.62</v>
      </c>
      <c r="E95" s="45">
        <v>0.82</v>
      </c>
      <c r="F95" s="45">
        <v>0</v>
      </c>
      <c r="G95" s="45"/>
      <c r="J95" s="44">
        <v>84</v>
      </c>
      <c r="K95" s="45">
        <v>6.68</v>
      </c>
      <c r="L95" s="45"/>
      <c r="M95" s="45">
        <v>2.62</v>
      </c>
      <c r="N95" s="45">
        <v>0.6</v>
      </c>
      <c r="O95" s="45">
        <v>0</v>
      </c>
      <c r="P95" s="45"/>
    </row>
    <row r="96" spans="1:16">
      <c r="A96" s="44">
        <v>85</v>
      </c>
      <c r="B96" s="45">
        <v>6.22</v>
      </c>
      <c r="C96" s="45"/>
      <c r="D96" s="45">
        <v>2.3199999999999998</v>
      </c>
      <c r="E96" s="45">
        <v>0.71</v>
      </c>
      <c r="F96" s="45">
        <v>0</v>
      </c>
      <c r="G96" s="45"/>
      <c r="J96" s="44">
        <v>85</v>
      </c>
      <c r="K96" s="45">
        <v>6.22</v>
      </c>
      <c r="L96" s="45"/>
      <c r="M96" s="45">
        <v>2.3199999999999998</v>
      </c>
      <c r="N96" s="45">
        <v>0.53</v>
      </c>
      <c r="O96" s="45">
        <v>0</v>
      </c>
      <c r="P96" s="45"/>
    </row>
    <row r="97" spans="1:16">
      <c r="A97" s="44">
        <v>86</v>
      </c>
      <c r="B97" s="45">
        <v>5.78</v>
      </c>
      <c r="C97" s="45"/>
      <c r="D97" s="45">
        <v>2.2200000000000002</v>
      </c>
      <c r="E97" s="45">
        <v>0.63</v>
      </c>
      <c r="F97" s="45">
        <v>0</v>
      </c>
      <c r="G97" s="45"/>
      <c r="J97" s="44">
        <v>86</v>
      </c>
      <c r="K97" s="45">
        <v>5.78</v>
      </c>
      <c r="L97" s="45"/>
      <c r="M97" s="45">
        <v>2.2200000000000002</v>
      </c>
      <c r="N97" s="45">
        <v>0.46</v>
      </c>
      <c r="O97" s="45">
        <v>0</v>
      </c>
      <c r="P97" s="45"/>
    </row>
    <row r="98" spans="1:16">
      <c r="A98" s="44">
        <v>87</v>
      </c>
      <c r="B98" s="45">
        <v>5.37</v>
      </c>
      <c r="C98" s="45"/>
      <c r="D98" s="45">
        <v>2.11</v>
      </c>
      <c r="E98" s="45">
        <v>0.56000000000000005</v>
      </c>
      <c r="F98" s="45">
        <v>0</v>
      </c>
      <c r="G98" s="45"/>
      <c r="J98" s="44">
        <v>87</v>
      </c>
      <c r="K98" s="45">
        <v>5.37</v>
      </c>
      <c r="L98" s="45"/>
      <c r="M98" s="45">
        <v>2.11</v>
      </c>
      <c r="N98" s="45">
        <v>0.4</v>
      </c>
      <c r="O98" s="45">
        <v>0</v>
      </c>
      <c r="P98" s="45"/>
    </row>
    <row r="99" spans="1:16">
      <c r="A99" s="44">
        <v>88</v>
      </c>
      <c r="B99" s="45">
        <v>4.99</v>
      </c>
      <c r="C99" s="45"/>
      <c r="D99" s="45">
        <v>2</v>
      </c>
      <c r="E99" s="45">
        <v>0.49</v>
      </c>
      <c r="F99" s="45">
        <v>0</v>
      </c>
      <c r="G99" s="45"/>
      <c r="J99" s="44">
        <v>88</v>
      </c>
      <c r="K99" s="45">
        <v>4.99</v>
      </c>
      <c r="L99" s="45"/>
      <c r="M99" s="45">
        <v>2</v>
      </c>
      <c r="N99" s="45">
        <v>0.35</v>
      </c>
      <c r="O99" s="45">
        <v>0</v>
      </c>
      <c r="P99" s="45"/>
    </row>
    <row r="100" spans="1:16">
      <c r="A100" s="44">
        <v>89</v>
      </c>
      <c r="B100" s="45">
        <v>4.63</v>
      </c>
      <c r="C100" s="45"/>
      <c r="D100" s="45">
        <v>1.89</v>
      </c>
      <c r="E100" s="45">
        <v>0.43</v>
      </c>
      <c r="F100" s="45">
        <v>0</v>
      </c>
      <c r="G100" s="45"/>
      <c r="J100" s="44">
        <v>89</v>
      </c>
      <c r="K100" s="45">
        <v>4.63</v>
      </c>
      <c r="L100" s="45"/>
      <c r="M100" s="45">
        <v>1.89</v>
      </c>
      <c r="N100" s="45">
        <v>0.31</v>
      </c>
      <c r="O100" s="45">
        <v>0</v>
      </c>
      <c r="P100" s="45"/>
    </row>
    <row r="101" spans="1:16">
      <c r="A101" s="44">
        <v>90</v>
      </c>
      <c r="B101" s="45">
        <v>4.28</v>
      </c>
      <c r="C101" s="45"/>
      <c r="D101" s="45">
        <v>1.78</v>
      </c>
      <c r="E101" s="45">
        <v>0.37</v>
      </c>
      <c r="F101" s="45">
        <v>0</v>
      </c>
      <c r="G101" s="45"/>
      <c r="J101" s="44">
        <v>90</v>
      </c>
      <c r="K101" s="45">
        <v>4.28</v>
      </c>
      <c r="L101" s="45"/>
      <c r="M101" s="45">
        <v>1.78</v>
      </c>
      <c r="N101" s="45">
        <v>0.27</v>
      </c>
      <c r="O101" s="45">
        <v>0</v>
      </c>
      <c r="P101" s="45"/>
    </row>
    <row r="102" spans="1:16">
      <c r="A102" s="44">
        <v>91</v>
      </c>
      <c r="B102" s="45">
        <v>3.94</v>
      </c>
      <c r="C102" s="45"/>
      <c r="D102" s="45">
        <v>1.67</v>
      </c>
      <c r="E102" s="45">
        <v>0.32</v>
      </c>
      <c r="F102" s="45">
        <v>0</v>
      </c>
      <c r="G102" s="45"/>
      <c r="J102" s="44">
        <v>91</v>
      </c>
      <c r="K102" s="45">
        <v>3.94</v>
      </c>
      <c r="L102" s="45"/>
      <c r="M102" s="45">
        <v>1.67</v>
      </c>
      <c r="N102" s="45">
        <v>0.23</v>
      </c>
      <c r="O102" s="45">
        <v>0</v>
      </c>
      <c r="P102" s="45"/>
    </row>
    <row r="103" spans="1:16">
      <c r="A103" s="44">
        <v>92</v>
      </c>
      <c r="B103" s="45">
        <v>3.63</v>
      </c>
      <c r="C103" s="45"/>
      <c r="D103" s="45">
        <v>1.57</v>
      </c>
      <c r="E103" s="45">
        <v>0.28000000000000003</v>
      </c>
      <c r="F103" s="45">
        <v>0</v>
      </c>
      <c r="G103" s="45"/>
      <c r="J103" s="44">
        <v>92</v>
      </c>
      <c r="K103" s="45">
        <v>3.63</v>
      </c>
      <c r="L103" s="45"/>
      <c r="M103" s="45">
        <v>1.57</v>
      </c>
      <c r="N103" s="45">
        <v>0.2</v>
      </c>
      <c r="O103" s="45">
        <v>0</v>
      </c>
      <c r="P103" s="45"/>
    </row>
    <row r="104" spans="1:16">
      <c r="A104" s="44">
        <v>93</v>
      </c>
      <c r="B104" s="45">
        <v>3.32</v>
      </c>
      <c r="C104" s="45"/>
      <c r="D104" s="45">
        <v>1.46</v>
      </c>
      <c r="E104" s="45">
        <v>0.24</v>
      </c>
      <c r="F104" s="45">
        <v>0</v>
      </c>
      <c r="G104" s="45"/>
      <c r="J104" s="44">
        <v>93</v>
      </c>
      <c r="K104" s="45">
        <v>3.32</v>
      </c>
      <c r="L104" s="45"/>
      <c r="M104" s="45">
        <v>1.46</v>
      </c>
      <c r="N104" s="45">
        <v>0.17</v>
      </c>
      <c r="O104" s="45">
        <v>0</v>
      </c>
      <c r="P104" s="45"/>
    </row>
    <row r="105" spans="1:16">
      <c r="A105" s="44">
        <v>94</v>
      </c>
      <c r="B105" s="45">
        <v>3.04</v>
      </c>
      <c r="C105" s="45"/>
      <c r="D105" s="45">
        <v>1.36</v>
      </c>
      <c r="E105" s="45">
        <v>0.21</v>
      </c>
      <c r="F105" s="45">
        <v>0</v>
      </c>
      <c r="G105" s="45"/>
      <c r="J105" s="44">
        <v>94</v>
      </c>
      <c r="K105" s="45">
        <v>3.04</v>
      </c>
      <c r="L105" s="45"/>
      <c r="M105" s="45">
        <v>1.36</v>
      </c>
      <c r="N105" s="45">
        <v>0.14000000000000001</v>
      </c>
      <c r="O105" s="45">
        <v>0</v>
      </c>
      <c r="P105" s="45"/>
    </row>
    <row r="106" spans="1:16">
      <c r="A106" s="44">
        <v>95</v>
      </c>
      <c r="B106" s="45">
        <v>2.78</v>
      </c>
      <c r="C106" s="45"/>
      <c r="D106" s="45">
        <v>1.26</v>
      </c>
      <c r="E106" s="45">
        <v>0.18</v>
      </c>
      <c r="F106" s="45">
        <v>0</v>
      </c>
      <c r="G106" s="45"/>
      <c r="J106" s="44">
        <v>95</v>
      </c>
      <c r="K106" s="45">
        <v>2.78</v>
      </c>
      <c r="L106" s="45"/>
      <c r="M106" s="45">
        <v>1.26</v>
      </c>
      <c r="N106" s="45">
        <v>0.12</v>
      </c>
      <c r="O106" s="45">
        <v>0</v>
      </c>
      <c r="P106" s="45"/>
    </row>
    <row r="107" spans="1:16">
      <c r="A107" s="44">
        <v>96</v>
      </c>
      <c r="B107" s="45">
        <v>2.56</v>
      </c>
      <c r="C107" s="45"/>
      <c r="D107" s="45">
        <v>1.1599999999999999</v>
      </c>
      <c r="E107" s="45">
        <v>0.15</v>
      </c>
      <c r="F107" s="45">
        <v>0</v>
      </c>
      <c r="G107" s="45"/>
      <c r="J107" s="44">
        <v>96</v>
      </c>
      <c r="K107" s="45">
        <v>2.56</v>
      </c>
      <c r="L107" s="45"/>
      <c r="M107" s="45">
        <v>1.1599999999999999</v>
      </c>
      <c r="N107" s="45">
        <v>0.1</v>
      </c>
      <c r="O107" s="45">
        <v>0</v>
      </c>
      <c r="P107" s="45"/>
    </row>
    <row r="108" spans="1:16">
      <c r="A108" s="44">
        <v>97</v>
      </c>
      <c r="B108" s="45">
        <v>2.36</v>
      </c>
      <c r="C108" s="45"/>
      <c r="D108" s="45">
        <v>1.07</v>
      </c>
      <c r="E108" s="45">
        <v>0.13</v>
      </c>
      <c r="F108" s="45">
        <v>0</v>
      </c>
      <c r="G108" s="45"/>
      <c r="J108" s="44">
        <v>97</v>
      </c>
      <c r="K108" s="45">
        <v>2.36</v>
      </c>
      <c r="L108" s="45"/>
      <c r="M108" s="45">
        <v>1.07</v>
      </c>
      <c r="N108" s="45">
        <v>0.09</v>
      </c>
      <c r="O108" s="45">
        <v>0</v>
      </c>
      <c r="P108" s="45"/>
    </row>
    <row r="109" spans="1:16">
      <c r="A109" s="44">
        <v>98</v>
      </c>
      <c r="B109" s="45">
        <v>2.2000000000000002</v>
      </c>
      <c r="C109" s="45"/>
      <c r="D109" s="45">
        <v>0.98</v>
      </c>
      <c r="E109" s="45">
        <v>0.11</v>
      </c>
      <c r="F109" s="45">
        <v>0</v>
      </c>
      <c r="G109" s="45"/>
      <c r="J109" s="44">
        <v>98</v>
      </c>
      <c r="K109" s="45">
        <v>2.2000000000000002</v>
      </c>
      <c r="L109" s="45"/>
      <c r="M109" s="45">
        <v>0.98</v>
      </c>
      <c r="N109" s="45">
        <v>0.08</v>
      </c>
      <c r="O109" s="45">
        <v>0</v>
      </c>
      <c r="P109" s="45"/>
    </row>
    <row r="110" spans="1:16">
      <c r="A110" s="44">
        <v>99</v>
      </c>
      <c r="B110" s="45">
        <v>2.0499999999999998</v>
      </c>
      <c r="C110" s="45"/>
      <c r="D110" s="45">
        <v>0.89</v>
      </c>
      <c r="E110" s="45">
        <v>0.1</v>
      </c>
      <c r="F110" s="45">
        <v>0</v>
      </c>
      <c r="G110" s="45"/>
      <c r="J110" s="44">
        <v>99</v>
      </c>
      <c r="K110" s="45">
        <v>2.0499999999999998</v>
      </c>
      <c r="L110" s="45"/>
      <c r="M110" s="45">
        <v>0.89</v>
      </c>
      <c r="N110" s="45">
        <v>7.0000000000000007E-2</v>
      </c>
      <c r="O110" s="45">
        <v>0</v>
      </c>
      <c r="P110" s="45"/>
    </row>
    <row r="111" spans="1:16">
      <c r="A111" s="44">
        <v>100</v>
      </c>
      <c r="B111" s="45">
        <v>1.93</v>
      </c>
      <c r="C111" s="45"/>
      <c r="D111" s="45">
        <v>0.81</v>
      </c>
      <c r="E111" s="45">
        <v>0.09</v>
      </c>
      <c r="F111" s="45">
        <v>0</v>
      </c>
      <c r="G111" s="45"/>
      <c r="J111" s="44">
        <v>100</v>
      </c>
      <c r="K111" s="45">
        <v>1.93</v>
      </c>
      <c r="L111" s="45"/>
      <c r="M111" s="45">
        <v>0.81</v>
      </c>
      <c r="N111" s="45">
        <v>0.06</v>
      </c>
      <c r="O111" s="45">
        <v>0</v>
      </c>
      <c r="P111" s="45"/>
    </row>
    <row r="113" spans="1:14">
      <c r="A113" s="78" t="s">
        <v>550</v>
      </c>
      <c r="B113" s="76"/>
      <c r="C113" s="76"/>
      <c r="D113" s="76"/>
      <c r="E113" s="76"/>
      <c r="F113" s="76"/>
      <c r="G113" s="76"/>
      <c r="H113" s="76"/>
      <c r="I113" s="76"/>
      <c r="J113" s="78" t="s">
        <v>550</v>
      </c>
      <c r="K113" s="76"/>
      <c r="L113" s="76"/>
      <c r="M113" s="76"/>
      <c r="N113" s="76"/>
    </row>
    <row r="114" spans="1:14">
      <c r="A114" s="123" t="s">
        <v>583</v>
      </c>
      <c r="B114" s="123"/>
      <c r="C114" s="123"/>
      <c r="D114" s="123"/>
      <c r="E114" s="123"/>
      <c r="F114" s="85"/>
      <c r="G114" s="76"/>
      <c r="H114" s="76"/>
      <c r="I114" s="76"/>
      <c r="J114" s="123"/>
      <c r="K114" s="123"/>
      <c r="L114" s="123"/>
      <c r="M114" s="123"/>
      <c r="N114" s="123"/>
    </row>
    <row r="115" spans="1:14">
      <c r="A115" s="123"/>
      <c r="B115" s="123"/>
      <c r="C115" s="123"/>
      <c r="D115" s="123"/>
      <c r="E115" s="123"/>
      <c r="F115" s="85"/>
      <c r="G115" s="76"/>
      <c r="H115" s="76"/>
      <c r="I115" s="76"/>
      <c r="J115" s="123"/>
      <c r="K115" s="123"/>
      <c r="L115" s="123"/>
      <c r="M115" s="123"/>
      <c r="N115" s="123"/>
    </row>
    <row r="116" spans="1:14">
      <c r="A116" s="123"/>
      <c r="B116" s="123"/>
      <c r="C116" s="123"/>
      <c r="D116" s="123"/>
      <c r="E116" s="123"/>
      <c r="F116" s="85"/>
      <c r="G116" s="76"/>
      <c r="H116" s="76"/>
      <c r="I116" s="76"/>
      <c r="J116" s="123"/>
      <c r="K116" s="123"/>
      <c r="L116" s="123"/>
      <c r="M116" s="123"/>
      <c r="N116" s="123"/>
    </row>
    <row r="117" spans="1:14">
      <c r="G117" s="76"/>
      <c r="H117" s="76"/>
      <c r="I117" s="76"/>
    </row>
    <row r="118" spans="1:14">
      <c r="A118" s="118" t="s">
        <v>556</v>
      </c>
      <c r="B118" s="118"/>
      <c r="C118" s="118"/>
      <c r="D118" s="118"/>
      <c r="E118" s="118"/>
      <c r="F118" s="80"/>
      <c r="G118" s="76"/>
      <c r="H118" s="76"/>
      <c r="I118" s="76"/>
      <c r="J118" s="118" t="s">
        <v>556</v>
      </c>
      <c r="K118" s="118"/>
      <c r="L118" s="118"/>
      <c r="M118" s="118"/>
      <c r="N118" s="118"/>
    </row>
    <row r="119" spans="1:14">
      <c r="A119" s="118"/>
      <c r="B119" s="118"/>
      <c r="C119" s="118"/>
      <c r="D119" s="118"/>
      <c r="E119" s="118"/>
      <c r="F119" s="80"/>
      <c r="G119" s="76"/>
      <c r="H119" s="76"/>
      <c r="I119" s="76"/>
      <c r="J119" s="118"/>
      <c r="K119" s="118"/>
      <c r="L119" s="118"/>
      <c r="M119" s="118"/>
      <c r="N119" s="118"/>
    </row>
    <row r="120" spans="1:14">
      <c r="A120" s="124" t="s">
        <v>584</v>
      </c>
      <c r="B120" s="125"/>
      <c r="C120" s="125"/>
      <c r="D120" s="125"/>
      <c r="E120" s="125"/>
      <c r="F120" s="76"/>
      <c r="G120" s="76"/>
      <c r="H120" s="76"/>
      <c r="I120" s="76"/>
      <c r="J120" s="124" t="s">
        <v>584</v>
      </c>
      <c r="K120" s="125"/>
      <c r="L120" s="125"/>
      <c r="M120" s="125"/>
      <c r="N120" s="125"/>
    </row>
    <row r="121" spans="1:14">
      <c r="A121" s="125"/>
      <c r="B121" s="125"/>
      <c r="C121" s="125"/>
      <c r="D121" s="125"/>
      <c r="E121" s="125"/>
      <c r="F121" s="76"/>
      <c r="G121" s="76"/>
      <c r="H121" s="76"/>
      <c r="I121" s="76"/>
      <c r="J121" s="125"/>
      <c r="K121" s="125"/>
      <c r="L121" s="125"/>
      <c r="M121" s="125"/>
      <c r="N121" s="125"/>
    </row>
    <row r="122" spans="1:14">
      <c r="A122" s="76"/>
      <c r="B122" s="76"/>
      <c r="C122" s="76"/>
      <c r="D122" s="76"/>
      <c r="E122" s="76"/>
      <c r="F122" s="76"/>
      <c r="G122" s="76"/>
      <c r="H122" s="76"/>
      <c r="I122" s="76"/>
      <c r="J122" s="76"/>
      <c r="K122" s="76"/>
      <c r="L122" s="76"/>
      <c r="M122" s="76"/>
      <c r="N122" s="76"/>
    </row>
  </sheetData>
  <sheetProtection algorithmName="SHA-512" hashValue="BIu+EA6TCZU5bGJsX1c0NBZSpzyCkDdmPk8VXkIHQTuMbVzi5KJJYgdx7hvV9h5MeukztgbRC2lDN4E18YkYtg==" saltValue="xgi4UVlLRx15f5ZpXxhkxg==" spinCount="100000" sheet="1" objects="1" scenarios="1"/>
  <mergeCells count="6">
    <mergeCell ref="A114:E116"/>
    <mergeCell ref="J114:N116"/>
    <mergeCell ref="A118:E119"/>
    <mergeCell ref="J118:N119"/>
    <mergeCell ref="A120:E121"/>
    <mergeCell ref="J120:N121"/>
  </mergeCells>
  <conditionalFormatting sqref="A6:A21">
    <cfRule type="expression" dxfId="753" priority="25" stopIfTrue="1">
      <formula>MOD(ROW(),2)=0</formula>
    </cfRule>
    <cfRule type="expression" dxfId="752" priority="26" stopIfTrue="1">
      <formula>MOD(ROW(),2)&lt;&gt;0</formula>
    </cfRule>
  </conditionalFormatting>
  <conditionalFormatting sqref="B6:G18 B20:G21 C19:G19">
    <cfRule type="expression" dxfId="751" priority="27" stopIfTrue="1">
      <formula>MOD(ROW(),2)=0</formula>
    </cfRule>
    <cfRule type="expression" dxfId="750" priority="28" stopIfTrue="1">
      <formula>MOD(ROW(),2)&lt;&gt;0</formula>
    </cfRule>
  </conditionalFormatting>
  <conditionalFormatting sqref="A26:A111">
    <cfRule type="expression" dxfId="749" priority="29" stopIfTrue="1">
      <formula>MOD(ROW(),2)=0</formula>
    </cfRule>
    <cfRule type="expression" dxfId="748" priority="30" stopIfTrue="1">
      <formula>MOD(ROW(),2)&lt;&gt;0</formula>
    </cfRule>
  </conditionalFormatting>
  <conditionalFormatting sqref="B26:G111">
    <cfRule type="expression" dxfId="747" priority="31" stopIfTrue="1">
      <formula>MOD(ROW(),2)=0</formula>
    </cfRule>
    <cfRule type="expression" dxfId="746" priority="32" stopIfTrue="1">
      <formula>MOD(ROW(),2)&lt;&gt;0</formula>
    </cfRule>
  </conditionalFormatting>
  <conditionalFormatting sqref="J6:J21">
    <cfRule type="expression" dxfId="745" priority="33" stopIfTrue="1">
      <formula>MOD(ROW(),2)=0</formula>
    </cfRule>
    <cfRule type="expression" dxfId="744" priority="34" stopIfTrue="1">
      <formula>MOD(ROW(),2)&lt;&gt;0</formula>
    </cfRule>
  </conditionalFormatting>
  <conditionalFormatting sqref="K6:P18 K20:P21 L19:P19">
    <cfRule type="expression" dxfId="743" priority="35" stopIfTrue="1">
      <formula>MOD(ROW(),2)=0</formula>
    </cfRule>
    <cfRule type="expression" dxfId="742" priority="36" stopIfTrue="1">
      <formula>MOD(ROW(),2)&lt;&gt;0</formula>
    </cfRule>
  </conditionalFormatting>
  <conditionalFormatting sqref="J26:J111">
    <cfRule type="expression" dxfId="741" priority="37" stopIfTrue="1">
      <formula>MOD(ROW(),2)=0</formula>
    </cfRule>
    <cfRule type="expression" dxfId="740" priority="38" stopIfTrue="1">
      <formula>MOD(ROW(),2)&lt;&gt;0</formula>
    </cfRule>
  </conditionalFormatting>
  <conditionalFormatting sqref="K26:P111">
    <cfRule type="expression" dxfId="739" priority="39" stopIfTrue="1">
      <formula>MOD(ROW(),2)=0</formula>
    </cfRule>
    <cfRule type="expression" dxfId="738" priority="40" stopIfTrue="1">
      <formula>MOD(ROW(),2)&lt;&gt;0</formula>
    </cfRule>
  </conditionalFormatting>
  <conditionalFormatting sqref="B19">
    <cfRule type="expression" dxfId="737" priority="3" stopIfTrue="1">
      <formula>MOD(ROW(),2)=0</formula>
    </cfRule>
    <cfRule type="expression" dxfId="736" priority="4" stopIfTrue="1">
      <formula>MOD(ROW(),2)&lt;&gt;0</formula>
    </cfRule>
  </conditionalFormatting>
  <conditionalFormatting sqref="K19">
    <cfRule type="expression" dxfId="735" priority="1" stopIfTrue="1">
      <formula>MOD(ROW(),2)=0</formula>
    </cfRule>
    <cfRule type="expression" dxfId="734" priority="2" stopIfTrue="1">
      <formula>MOD(ROW(),2)&lt;&gt;0</formula>
    </cfRule>
  </conditionalFormatting>
  <pageMargins left="0.7" right="0.7" top="0.75" bottom="0.75" header="0.3" footer="0.3"/>
  <tableParts count="2">
    <tablePart r:id="rId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771A9-08DD-4B0B-8B7C-8996F479B9F0}">
  <sheetPr codeName="Sheet17"/>
  <dimension ref="A1:N121"/>
  <sheetViews>
    <sheetView showGridLines="0" workbookViewId="0">
      <selection activeCell="A6" sqref="A6"/>
    </sheetView>
  </sheetViews>
  <sheetFormatPr defaultRowHeight="12.75"/>
  <cols>
    <col min="1" max="1" width="31.7109375" customWidth="1"/>
    <col min="2" max="6" width="22.7109375" customWidth="1"/>
    <col min="9" max="9" width="31.7109375" customWidth="1"/>
    <col min="10" max="14" width="22.7109375" customWidth="1"/>
  </cols>
  <sheetData>
    <row r="1" spans="1:14" s="1" customFormat="1" ht="20.25">
      <c r="A1" s="2" t="s">
        <v>0</v>
      </c>
    </row>
    <row r="2" spans="1:14" s="1" customFormat="1" ht="15.75">
      <c r="A2" s="30" t="s">
        <v>1</v>
      </c>
      <c r="B2" s="3" t="str">
        <f>wb_title</f>
        <v>AFPS - Consolidated Factor Spreadsheet</v>
      </c>
    </row>
    <row r="3" spans="1:14" s="1" customFormat="1" ht="15.75">
      <c r="A3" s="30" t="s">
        <v>2</v>
      </c>
      <c r="B3" s="3" t="str">
        <f>TABLE_FACTOR_TYPE_1 &amp; " - x-" &amp; TABLE_SERIES_NUMBER_1</f>
        <v>PenCE - x-302</v>
      </c>
    </row>
    <row r="6" spans="1:14">
      <c r="A6" s="41" t="s">
        <v>117</v>
      </c>
      <c r="B6" s="48" t="s">
        <v>118</v>
      </c>
      <c r="C6" s="48"/>
      <c r="D6" s="48"/>
      <c r="E6" s="48"/>
      <c r="F6" s="48"/>
      <c r="I6" s="41" t="s">
        <v>117</v>
      </c>
      <c r="J6" s="48" t="s">
        <v>118</v>
      </c>
      <c r="K6" s="48"/>
      <c r="L6" s="48"/>
      <c r="M6" s="48"/>
      <c r="N6" s="48"/>
    </row>
    <row r="7" spans="1:14">
      <c r="A7" s="41" t="s">
        <v>119</v>
      </c>
      <c r="B7" s="48" t="s">
        <v>129</v>
      </c>
      <c r="C7" s="48"/>
      <c r="D7" s="48"/>
      <c r="E7" s="48"/>
      <c r="F7" s="48"/>
      <c r="I7" s="41" t="s">
        <v>119</v>
      </c>
      <c r="J7" s="48" t="s">
        <v>129</v>
      </c>
      <c r="K7" s="48"/>
      <c r="L7" s="48"/>
      <c r="M7" s="48"/>
      <c r="N7" s="48"/>
    </row>
    <row r="8" spans="1:14">
      <c r="A8" s="41" t="s">
        <v>104</v>
      </c>
      <c r="B8" s="48" t="s">
        <v>347</v>
      </c>
      <c r="C8" s="48"/>
      <c r="D8" s="48"/>
      <c r="E8" s="48"/>
      <c r="F8" s="48"/>
      <c r="I8" s="41" t="s">
        <v>104</v>
      </c>
      <c r="J8" s="48" t="s">
        <v>347</v>
      </c>
      <c r="K8" s="48"/>
      <c r="L8" s="48"/>
      <c r="M8" s="48"/>
      <c r="N8" s="48"/>
    </row>
    <row r="9" spans="1:14">
      <c r="A9" s="41" t="s">
        <v>105</v>
      </c>
      <c r="B9" s="48" t="s">
        <v>195</v>
      </c>
      <c r="C9" s="48"/>
      <c r="D9" s="48"/>
      <c r="E9" s="48"/>
      <c r="F9" s="48"/>
      <c r="I9" s="41" t="s">
        <v>105</v>
      </c>
      <c r="J9" s="48" t="s">
        <v>195</v>
      </c>
      <c r="K9" s="48"/>
      <c r="L9" s="48"/>
      <c r="M9" s="48"/>
      <c r="N9" s="48"/>
    </row>
    <row r="10" spans="1:14">
      <c r="A10" s="41" t="s">
        <v>6</v>
      </c>
      <c r="B10" s="48" t="s">
        <v>464</v>
      </c>
      <c r="C10" s="48"/>
      <c r="D10" s="48"/>
      <c r="E10" s="48"/>
      <c r="F10" s="48"/>
      <c r="I10" s="41" t="s">
        <v>6</v>
      </c>
      <c r="J10" s="48" t="s">
        <v>465</v>
      </c>
      <c r="K10" s="48"/>
      <c r="L10" s="48"/>
      <c r="M10" s="48"/>
      <c r="N10" s="48"/>
    </row>
    <row r="11" spans="1:14">
      <c r="A11" s="41" t="s">
        <v>106</v>
      </c>
      <c r="B11" s="48" t="s">
        <v>133</v>
      </c>
      <c r="C11" s="48"/>
      <c r="D11" s="48"/>
      <c r="E11" s="48"/>
      <c r="F11" s="48"/>
      <c r="I11" s="41" t="s">
        <v>106</v>
      </c>
      <c r="J11" s="48" t="s">
        <v>145</v>
      </c>
      <c r="K11" s="48"/>
      <c r="L11" s="48"/>
      <c r="M11" s="48"/>
      <c r="N11" s="48"/>
    </row>
    <row r="12" spans="1:14">
      <c r="A12" s="41" t="s">
        <v>107</v>
      </c>
      <c r="B12" s="48" t="s">
        <v>134</v>
      </c>
      <c r="C12" s="48"/>
      <c r="D12" s="48"/>
      <c r="E12" s="48"/>
      <c r="F12" s="48"/>
      <c r="I12" s="41" t="s">
        <v>107</v>
      </c>
      <c r="J12" s="48" t="s">
        <v>134</v>
      </c>
      <c r="K12" s="48"/>
      <c r="L12" s="48"/>
      <c r="M12" s="48"/>
      <c r="N12" s="48"/>
    </row>
    <row r="13" spans="1:14">
      <c r="A13" s="41" t="s">
        <v>120</v>
      </c>
      <c r="B13" s="48"/>
      <c r="C13" s="48"/>
      <c r="D13" s="48"/>
      <c r="E13" s="48"/>
      <c r="F13" s="48"/>
      <c r="I13" s="41" t="s">
        <v>120</v>
      </c>
      <c r="J13" s="48"/>
      <c r="K13" s="48"/>
      <c r="L13" s="48"/>
      <c r="M13" s="48"/>
      <c r="N13" s="48"/>
    </row>
    <row r="14" spans="1:14">
      <c r="A14" s="41" t="s">
        <v>109</v>
      </c>
      <c r="B14" s="48">
        <v>302</v>
      </c>
      <c r="C14" s="48"/>
      <c r="D14" s="48"/>
      <c r="E14" s="48"/>
      <c r="F14" s="48"/>
      <c r="I14" s="41" t="s">
        <v>109</v>
      </c>
      <c r="J14" s="48">
        <v>302</v>
      </c>
      <c r="K14" s="48"/>
      <c r="L14" s="48"/>
      <c r="M14" s="48"/>
      <c r="N14" s="48"/>
    </row>
    <row r="15" spans="1:14">
      <c r="A15" s="41" t="s">
        <v>121</v>
      </c>
      <c r="B15" s="48" t="s">
        <v>204</v>
      </c>
      <c r="C15" s="48"/>
      <c r="D15" s="48"/>
      <c r="E15" s="48"/>
      <c r="F15" s="48"/>
      <c r="I15" s="41" t="s">
        <v>121</v>
      </c>
      <c r="J15" s="48" t="s">
        <v>206</v>
      </c>
      <c r="K15" s="48"/>
      <c r="L15" s="48"/>
      <c r="M15" s="48"/>
      <c r="N15" s="48"/>
    </row>
    <row r="16" spans="1:14">
      <c r="A16" s="41" t="s">
        <v>111</v>
      </c>
      <c r="B16" s="48" t="s">
        <v>585</v>
      </c>
      <c r="C16" s="48"/>
      <c r="D16" s="48"/>
      <c r="E16" s="48"/>
      <c r="F16" s="48"/>
      <c r="I16" s="41" t="s">
        <v>111</v>
      </c>
      <c r="J16" s="48" t="s">
        <v>586</v>
      </c>
      <c r="K16" s="48"/>
      <c r="L16" s="48"/>
      <c r="M16" s="48"/>
      <c r="N16" s="48"/>
    </row>
    <row r="17" spans="1:14">
      <c r="A17" s="42" t="s">
        <v>122</v>
      </c>
      <c r="B17" s="48"/>
      <c r="C17" s="48"/>
      <c r="D17" s="48"/>
      <c r="E17" s="48"/>
      <c r="F17" s="48"/>
      <c r="I17" s="42" t="s">
        <v>122</v>
      </c>
      <c r="J17" s="48"/>
      <c r="K17" s="48"/>
      <c r="L17" s="48"/>
      <c r="M17" s="48"/>
      <c r="N17" s="48"/>
    </row>
    <row r="18" spans="1:14">
      <c r="A18" s="41" t="s">
        <v>113</v>
      </c>
      <c r="B18" s="49">
        <v>46177</v>
      </c>
      <c r="C18" s="49"/>
      <c r="D18" s="49"/>
      <c r="E18" s="49"/>
      <c r="F18" s="49"/>
      <c r="I18" s="41" t="s">
        <v>113</v>
      </c>
      <c r="J18" s="49">
        <v>46177</v>
      </c>
      <c r="K18" s="49"/>
      <c r="L18" s="49"/>
      <c r="M18" s="49"/>
      <c r="N18" s="49"/>
    </row>
    <row r="19" spans="1:14">
      <c r="A19" s="41" t="s">
        <v>114</v>
      </c>
      <c r="B19" s="49">
        <v>46161</v>
      </c>
      <c r="C19" s="49"/>
      <c r="D19" s="49"/>
      <c r="E19" s="49"/>
      <c r="F19" s="49"/>
      <c r="I19" s="41" t="s">
        <v>114</v>
      </c>
      <c r="J19" s="49">
        <v>46161</v>
      </c>
      <c r="K19" s="49"/>
      <c r="L19" s="49"/>
      <c r="M19" s="49"/>
      <c r="N19" s="49"/>
    </row>
    <row r="20" spans="1:14">
      <c r="A20" s="41" t="s">
        <v>115</v>
      </c>
      <c r="B20" s="48" t="s">
        <v>422</v>
      </c>
      <c r="C20" s="48"/>
      <c r="D20" s="48"/>
      <c r="E20" s="48"/>
      <c r="F20" s="48"/>
      <c r="I20" s="41" t="s">
        <v>115</v>
      </c>
      <c r="J20" s="48" t="s">
        <v>422</v>
      </c>
      <c r="K20" s="48"/>
      <c r="L20" s="48"/>
      <c r="M20" s="48"/>
      <c r="N20" s="48"/>
    </row>
    <row r="21" spans="1:14">
      <c r="A21" s="41" t="s">
        <v>123</v>
      </c>
      <c r="B21" s="48" t="s">
        <v>41</v>
      </c>
      <c r="C21" s="48"/>
      <c r="D21" s="48"/>
      <c r="E21" s="48"/>
      <c r="F21" s="48"/>
      <c r="I21" s="41" t="s">
        <v>123</v>
      </c>
      <c r="J21" s="48" t="s">
        <v>41</v>
      </c>
      <c r="K21" s="48"/>
      <c r="L21" s="48"/>
      <c r="M21" s="48"/>
      <c r="N21" s="48"/>
    </row>
    <row r="23" spans="1:14">
      <c r="A23" s="23" t="str">
        <f>HYPERLINK("#'Factor List'!A1", "Back to Factor List")</f>
        <v>Back to Factor List</v>
      </c>
      <c r="B23" s="23" t="str">
        <f>HYPERLINK("#'Assumptions'!A1", "Assumptions")</f>
        <v>Assumptions</v>
      </c>
    </row>
    <row r="26" spans="1:14" s="57" customFormat="1" ht="51">
      <c r="A26" s="56" t="s">
        <v>138</v>
      </c>
      <c r="B26" s="56" t="s">
        <v>139</v>
      </c>
      <c r="C26" s="56" t="s">
        <v>205</v>
      </c>
      <c r="D26" s="56" t="s">
        <v>201</v>
      </c>
      <c r="E26" s="56" t="s">
        <v>202</v>
      </c>
      <c r="F26" s="56" t="s">
        <v>144</v>
      </c>
      <c r="I26" s="56" t="s">
        <v>138</v>
      </c>
      <c r="J26" s="56" t="s">
        <v>139</v>
      </c>
      <c r="K26" s="56" t="s">
        <v>205</v>
      </c>
      <c r="L26" s="56" t="s">
        <v>201</v>
      </c>
      <c r="M26" s="56" t="s">
        <v>202</v>
      </c>
      <c r="N26" s="56" t="s">
        <v>144</v>
      </c>
    </row>
    <row r="27" spans="1:14">
      <c r="A27" s="44">
        <v>16</v>
      </c>
      <c r="B27" s="45">
        <v>37.9</v>
      </c>
      <c r="C27" s="45">
        <v>1.78</v>
      </c>
      <c r="D27" s="45"/>
      <c r="E27" s="45"/>
      <c r="F27" s="45">
        <v>0</v>
      </c>
      <c r="I27" s="44">
        <v>16</v>
      </c>
      <c r="J27" s="45">
        <v>37.9</v>
      </c>
      <c r="K27" s="45">
        <v>1.78</v>
      </c>
      <c r="L27" s="45"/>
      <c r="M27" s="45"/>
      <c r="N27" s="45">
        <v>0</v>
      </c>
    </row>
    <row r="28" spans="1:14">
      <c r="A28" s="44">
        <v>17</v>
      </c>
      <c r="B28" s="45">
        <v>37.630000000000003</v>
      </c>
      <c r="C28" s="45">
        <v>1.92</v>
      </c>
      <c r="D28" s="45"/>
      <c r="E28" s="45"/>
      <c r="F28" s="45">
        <v>0</v>
      </c>
      <c r="I28" s="44">
        <v>17</v>
      </c>
      <c r="J28" s="45">
        <v>37.630000000000003</v>
      </c>
      <c r="K28" s="45">
        <v>1.92</v>
      </c>
      <c r="L28" s="45"/>
      <c r="M28" s="45"/>
      <c r="N28" s="45">
        <v>0</v>
      </c>
    </row>
    <row r="29" spans="1:14">
      <c r="A29" s="44">
        <v>18</v>
      </c>
      <c r="B29" s="45">
        <v>37.36</v>
      </c>
      <c r="C29" s="45">
        <v>2.06</v>
      </c>
      <c r="D29" s="45"/>
      <c r="E29" s="45"/>
      <c r="F29" s="45">
        <v>0</v>
      </c>
      <c r="I29" s="44">
        <v>18</v>
      </c>
      <c r="J29" s="45">
        <v>37.36</v>
      </c>
      <c r="K29" s="45">
        <v>2.06</v>
      </c>
      <c r="L29" s="45"/>
      <c r="M29" s="45"/>
      <c r="N29" s="45">
        <v>0</v>
      </c>
    </row>
    <row r="30" spans="1:14">
      <c r="A30" s="44">
        <v>19</v>
      </c>
      <c r="B30" s="45">
        <v>37.08</v>
      </c>
      <c r="C30" s="45">
        <v>2.16</v>
      </c>
      <c r="D30" s="45"/>
      <c r="E30" s="45"/>
      <c r="F30" s="45">
        <v>0</v>
      </c>
      <c r="I30" s="44">
        <v>19</v>
      </c>
      <c r="J30" s="45">
        <v>37.08</v>
      </c>
      <c r="K30" s="45">
        <v>2.16</v>
      </c>
      <c r="L30" s="45"/>
      <c r="M30" s="45"/>
      <c r="N30" s="45">
        <v>0</v>
      </c>
    </row>
    <row r="31" spans="1:14">
      <c r="A31" s="44">
        <v>20</v>
      </c>
      <c r="B31" s="45">
        <v>36.799999999999997</v>
      </c>
      <c r="C31" s="45">
        <v>2.2000000000000002</v>
      </c>
      <c r="D31" s="45"/>
      <c r="E31" s="45"/>
      <c r="F31" s="45">
        <v>0</v>
      </c>
      <c r="I31" s="44">
        <v>20</v>
      </c>
      <c r="J31" s="45">
        <v>36.799999999999997</v>
      </c>
      <c r="K31" s="45">
        <v>2.2000000000000002</v>
      </c>
      <c r="L31" s="45"/>
      <c r="M31" s="45"/>
      <c r="N31" s="45">
        <v>0</v>
      </c>
    </row>
    <row r="32" spans="1:14">
      <c r="A32" s="44">
        <v>21</v>
      </c>
      <c r="B32" s="45">
        <v>36.51</v>
      </c>
      <c r="C32" s="45">
        <v>2.2400000000000002</v>
      </c>
      <c r="D32" s="45"/>
      <c r="E32" s="45"/>
      <c r="F32" s="45">
        <v>0</v>
      </c>
      <c r="I32" s="44">
        <v>21</v>
      </c>
      <c r="J32" s="45">
        <v>36.51</v>
      </c>
      <c r="K32" s="45">
        <v>2.2400000000000002</v>
      </c>
      <c r="L32" s="45"/>
      <c r="M32" s="45"/>
      <c r="N32" s="45">
        <v>0</v>
      </c>
    </row>
    <row r="33" spans="1:14">
      <c r="A33" s="44">
        <v>22</v>
      </c>
      <c r="B33" s="45">
        <v>36.22</v>
      </c>
      <c r="C33" s="45">
        <v>2.2799999999999998</v>
      </c>
      <c r="D33" s="45"/>
      <c r="E33" s="45"/>
      <c r="F33" s="45">
        <v>0</v>
      </c>
      <c r="I33" s="44">
        <v>22</v>
      </c>
      <c r="J33" s="45">
        <v>36.22</v>
      </c>
      <c r="K33" s="45">
        <v>2.2799999999999998</v>
      </c>
      <c r="L33" s="45"/>
      <c r="M33" s="45"/>
      <c r="N33" s="45">
        <v>0</v>
      </c>
    </row>
    <row r="34" spans="1:14">
      <c r="A34" s="44">
        <v>23</v>
      </c>
      <c r="B34" s="45">
        <v>35.92</v>
      </c>
      <c r="C34" s="45">
        <v>2.3199999999999998</v>
      </c>
      <c r="D34" s="45"/>
      <c r="E34" s="45"/>
      <c r="F34" s="45">
        <v>0</v>
      </c>
      <c r="I34" s="44">
        <v>23</v>
      </c>
      <c r="J34" s="45">
        <v>35.92</v>
      </c>
      <c r="K34" s="45">
        <v>2.3199999999999998</v>
      </c>
      <c r="L34" s="45"/>
      <c r="M34" s="45"/>
      <c r="N34" s="45">
        <v>0</v>
      </c>
    </row>
    <row r="35" spans="1:14">
      <c r="A35" s="44">
        <v>24</v>
      </c>
      <c r="B35" s="45">
        <v>35.619999999999997</v>
      </c>
      <c r="C35" s="45">
        <v>2.36</v>
      </c>
      <c r="D35" s="45"/>
      <c r="E35" s="45"/>
      <c r="F35" s="45">
        <v>0</v>
      </c>
      <c r="I35" s="44">
        <v>24</v>
      </c>
      <c r="J35" s="45">
        <v>35.619999999999997</v>
      </c>
      <c r="K35" s="45">
        <v>2.36</v>
      </c>
      <c r="L35" s="45"/>
      <c r="M35" s="45"/>
      <c r="N35" s="45">
        <v>0</v>
      </c>
    </row>
    <row r="36" spans="1:14">
      <c r="A36" s="44">
        <v>25</v>
      </c>
      <c r="B36" s="45">
        <v>35.299999999999997</v>
      </c>
      <c r="C36" s="45">
        <v>2.41</v>
      </c>
      <c r="D36" s="45"/>
      <c r="E36" s="45"/>
      <c r="F36" s="45">
        <v>0</v>
      </c>
      <c r="I36" s="44">
        <v>25</v>
      </c>
      <c r="J36" s="45">
        <v>35.299999999999997</v>
      </c>
      <c r="K36" s="45">
        <v>2.41</v>
      </c>
      <c r="L36" s="45"/>
      <c r="M36" s="45"/>
      <c r="N36" s="45">
        <v>0</v>
      </c>
    </row>
    <row r="37" spans="1:14">
      <c r="A37" s="44">
        <v>26</v>
      </c>
      <c r="B37" s="45">
        <v>34.99</v>
      </c>
      <c r="C37" s="45">
        <v>2.4500000000000002</v>
      </c>
      <c r="D37" s="45"/>
      <c r="E37" s="45"/>
      <c r="F37" s="45">
        <v>0</v>
      </c>
      <c r="I37" s="44">
        <v>26</v>
      </c>
      <c r="J37" s="45">
        <v>34.99</v>
      </c>
      <c r="K37" s="45">
        <v>2.4500000000000002</v>
      </c>
      <c r="L37" s="45"/>
      <c r="M37" s="45"/>
      <c r="N37" s="45">
        <v>0</v>
      </c>
    </row>
    <row r="38" spans="1:14">
      <c r="A38" s="44">
        <v>27</v>
      </c>
      <c r="B38" s="45">
        <v>34.659999999999997</v>
      </c>
      <c r="C38" s="45">
        <v>2.5</v>
      </c>
      <c r="D38" s="45"/>
      <c r="E38" s="45"/>
      <c r="F38" s="45">
        <v>0</v>
      </c>
      <c r="I38" s="44">
        <v>27</v>
      </c>
      <c r="J38" s="45">
        <v>34.659999999999997</v>
      </c>
      <c r="K38" s="45">
        <v>2.5</v>
      </c>
      <c r="L38" s="45"/>
      <c r="M38" s="45"/>
      <c r="N38" s="45">
        <v>0</v>
      </c>
    </row>
    <row r="39" spans="1:14">
      <c r="A39" s="44">
        <v>28</v>
      </c>
      <c r="B39" s="45">
        <v>34.33</v>
      </c>
      <c r="C39" s="45">
        <v>2.54</v>
      </c>
      <c r="D39" s="45"/>
      <c r="E39" s="45"/>
      <c r="F39" s="45">
        <v>0</v>
      </c>
      <c r="I39" s="44">
        <v>28</v>
      </c>
      <c r="J39" s="45">
        <v>34.33</v>
      </c>
      <c r="K39" s="45">
        <v>2.54</v>
      </c>
      <c r="L39" s="45"/>
      <c r="M39" s="45"/>
      <c r="N39" s="45">
        <v>0</v>
      </c>
    </row>
    <row r="40" spans="1:14">
      <c r="A40" s="44">
        <v>29</v>
      </c>
      <c r="B40" s="45">
        <v>33.99</v>
      </c>
      <c r="C40" s="45">
        <v>2.59</v>
      </c>
      <c r="D40" s="45"/>
      <c r="E40" s="45"/>
      <c r="F40" s="45">
        <v>0</v>
      </c>
      <c r="I40" s="44">
        <v>29</v>
      </c>
      <c r="J40" s="45">
        <v>33.99</v>
      </c>
      <c r="K40" s="45">
        <v>2.59</v>
      </c>
      <c r="L40" s="45"/>
      <c r="M40" s="45"/>
      <c r="N40" s="45">
        <v>0</v>
      </c>
    </row>
    <row r="41" spans="1:14">
      <c r="A41" s="44">
        <v>30</v>
      </c>
      <c r="B41" s="45">
        <v>33.64</v>
      </c>
      <c r="C41" s="45">
        <v>2.64</v>
      </c>
      <c r="D41" s="45"/>
      <c r="E41" s="45"/>
      <c r="F41" s="45">
        <v>0</v>
      </c>
      <c r="I41" s="44">
        <v>30</v>
      </c>
      <c r="J41" s="45">
        <v>33.64</v>
      </c>
      <c r="K41" s="45">
        <v>2.64</v>
      </c>
      <c r="L41" s="45"/>
      <c r="M41" s="45"/>
      <c r="N41" s="45">
        <v>0</v>
      </c>
    </row>
    <row r="42" spans="1:14">
      <c r="A42" s="44">
        <v>31</v>
      </c>
      <c r="B42" s="45">
        <v>33.29</v>
      </c>
      <c r="C42" s="45">
        <v>2.69</v>
      </c>
      <c r="D42" s="45"/>
      <c r="E42" s="45"/>
      <c r="F42" s="45">
        <v>0</v>
      </c>
      <c r="I42" s="44">
        <v>31</v>
      </c>
      <c r="J42" s="45">
        <v>33.29</v>
      </c>
      <c r="K42" s="45">
        <v>2.69</v>
      </c>
      <c r="L42" s="45"/>
      <c r="M42" s="45"/>
      <c r="N42" s="45">
        <v>0</v>
      </c>
    </row>
    <row r="43" spans="1:14">
      <c r="A43" s="44">
        <v>32</v>
      </c>
      <c r="B43" s="45">
        <v>32.93</v>
      </c>
      <c r="C43" s="45">
        <v>2.74</v>
      </c>
      <c r="D43" s="45"/>
      <c r="E43" s="45"/>
      <c r="F43" s="45">
        <v>0</v>
      </c>
      <c r="I43" s="44">
        <v>32</v>
      </c>
      <c r="J43" s="45">
        <v>32.93</v>
      </c>
      <c r="K43" s="45">
        <v>2.74</v>
      </c>
      <c r="L43" s="45"/>
      <c r="M43" s="45"/>
      <c r="N43" s="45">
        <v>0</v>
      </c>
    </row>
    <row r="44" spans="1:14">
      <c r="A44" s="44">
        <v>33</v>
      </c>
      <c r="B44" s="45">
        <v>32.56</v>
      </c>
      <c r="C44" s="45">
        <v>2.79</v>
      </c>
      <c r="D44" s="45"/>
      <c r="E44" s="45"/>
      <c r="F44" s="45">
        <v>0</v>
      </c>
      <c r="I44" s="44">
        <v>33</v>
      </c>
      <c r="J44" s="45">
        <v>32.56</v>
      </c>
      <c r="K44" s="45">
        <v>2.79</v>
      </c>
      <c r="L44" s="45"/>
      <c r="M44" s="45"/>
      <c r="N44" s="45">
        <v>0</v>
      </c>
    </row>
    <row r="45" spans="1:14">
      <c r="A45" s="44">
        <v>34</v>
      </c>
      <c r="B45" s="45">
        <v>32.19</v>
      </c>
      <c r="C45" s="45">
        <v>2.84</v>
      </c>
      <c r="D45" s="45"/>
      <c r="E45" s="45"/>
      <c r="F45" s="45">
        <v>0</v>
      </c>
      <c r="I45" s="44">
        <v>34</v>
      </c>
      <c r="J45" s="45">
        <v>32.19</v>
      </c>
      <c r="K45" s="45">
        <v>2.84</v>
      </c>
      <c r="L45" s="45"/>
      <c r="M45" s="45"/>
      <c r="N45" s="45">
        <v>0</v>
      </c>
    </row>
    <row r="46" spans="1:14">
      <c r="A46" s="44">
        <v>35</v>
      </c>
      <c r="B46" s="45">
        <v>31.81</v>
      </c>
      <c r="C46" s="45">
        <v>2.89</v>
      </c>
      <c r="D46" s="45"/>
      <c r="E46" s="45"/>
      <c r="F46" s="45">
        <v>0</v>
      </c>
      <c r="I46" s="44">
        <v>35</v>
      </c>
      <c r="J46" s="45">
        <v>31.81</v>
      </c>
      <c r="K46" s="45">
        <v>2.89</v>
      </c>
      <c r="L46" s="45"/>
      <c r="M46" s="45"/>
      <c r="N46" s="45">
        <v>0</v>
      </c>
    </row>
    <row r="47" spans="1:14">
      <c r="A47" s="44">
        <v>36</v>
      </c>
      <c r="B47" s="45">
        <v>31.42</v>
      </c>
      <c r="C47" s="45">
        <v>2.94</v>
      </c>
      <c r="D47" s="45"/>
      <c r="E47" s="45"/>
      <c r="F47" s="45">
        <v>0</v>
      </c>
      <c r="I47" s="44">
        <v>36</v>
      </c>
      <c r="J47" s="45">
        <v>31.42</v>
      </c>
      <c r="K47" s="45">
        <v>2.94</v>
      </c>
      <c r="L47" s="45"/>
      <c r="M47" s="45"/>
      <c r="N47" s="45">
        <v>0</v>
      </c>
    </row>
    <row r="48" spans="1:14">
      <c r="A48" s="44">
        <v>37</v>
      </c>
      <c r="B48" s="45">
        <v>31.02</v>
      </c>
      <c r="C48" s="45">
        <v>2.99</v>
      </c>
      <c r="D48" s="45"/>
      <c r="E48" s="45"/>
      <c r="F48" s="45">
        <v>0</v>
      </c>
      <c r="I48" s="44">
        <v>37</v>
      </c>
      <c r="J48" s="45">
        <v>31.02</v>
      </c>
      <c r="K48" s="45">
        <v>2.99</v>
      </c>
      <c r="L48" s="45"/>
      <c r="M48" s="45"/>
      <c r="N48" s="45">
        <v>0</v>
      </c>
    </row>
    <row r="49" spans="1:14">
      <c r="A49" s="44">
        <v>38</v>
      </c>
      <c r="B49" s="45">
        <v>30.62</v>
      </c>
      <c r="C49" s="45">
        <v>3.05</v>
      </c>
      <c r="D49" s="45"/>
      <c r="E49" s="45"/>
      <c r="F49" s="45">
        <v>0</v>
      </c>
      <c r="I49" s="44">
        <v>38</v>
      </c>
      <c r="J49" s="45">
        <v>30.62</v>
      </c>
      <c r="K49" s="45">
        <v>3.05</v>
      </c>
      <c r="L49" s="45"/>
      <c r="M49" s="45"/>
      <c r="N49" s="45">
        <v>0</v>
      </c>
    </row>
    <row r="50" spans="1:14">
      <c r="A50" s="44">
        <v>39</v>
      </c>
      <c r="B50" s="45">
        <v>30.21</v>
      </c>
      <c r="C50" s="45">
        <v>3.1</v>
      </c>
      <c r="D50" s="45"/>
      <c r="E50" s="45"/>
      <c r="F50" s="45">
        <v>0</v>
      </c>
      <c r="I50" s="44">
        <v>39</v>
      </c>
      <c r="J50" s="45">
        <v>30.21</v>
      </c>
      <c r="K50" s="45">
        <v>3.1</v>
      </c>
      <c r="L50" s="45"/>
      <c r="M50" s="45"/>
      <c r="N50" s="45">
        <v>0</v>
      </c>
    </row>
    <row r="51" spans="1:14">
      <c r="A51" s="44">
        <v>40</v>
      </c>
      <c r="B51" s="45">
        <v>29.79</v>
      </c>
      <c r="C51" s="45">
        <v>3.15</v>
      </c>
      <c r="D51" s="45"/>
      <c r="E51" s="45"/>
      <c r="F51" s="45">
        <v>0</v>
      </c>
      <c r="I51" s="44">
        <v>40</v>
      </c>
      <c r="J51" s="45">
        <v>29.79</v>
      </c>
      <c r="K51" s="45">
        <v>3.15</v>
      </c>
      <c r="L51" s="45"/>
      <c r="M51" s="45"/>
      <c r="N51" s="45">
        <v>0</v>
      </c>
    </row>
    <row r="52" spans="1:14">
      <c r="A52" s="44">
        <v>41</v>
      </c>
      <c r="B52" s="45">
        <v>29.37</v>
      </c>
      <c r="C52" s="45">
        <v>3.2</v>
      </c>
      <c r="D52" s="45"/>
      <c r="E52" s="45"/>
      <c r="F52" s="45">
        <v>0</v>
      </c>
      <c r="I52" s="44">
        <v>41</v>
      </c>
      <c r="J52" s="45">
        <v>29.37</v>
      </c>
      <c r="K52" s="45">
        <v>3.2</v>
      </c>
      <c r="L52" s="45"/>
      <c r="M52" s="45"/>
      <c r="N52" s="45">
        <v>0</v>
      </c>
    </row>
    <row r="53" spans="1:14">
      <c r="A53" s="44">
        <v>42</v>
      </c>
      <c r="B53" s="45">
        <v>28.93</v>
      </c>
      <c r="C53" s="45">
        <v>3.25</v>
      </c>
      <c r="D53" s="45"/>
      <c r="E53" s="45"/>
      <c r="F53" s="45">
        <v>0</v>
      </c>
      <c r="I53" s="44">
        <v>42</v>
      </c>
      <c r="J53" s="45">
        <v>28.93</v>
      </c>
      <c r="K53" s="45">
        <v>3.25</v>
      </c>
      <c r="L53" s="45"/>
      <c r="M53" s="45"/>
      <c r="N53" s="45">
        <v>0</v>
      </c>
    </row>
    <row r="54" spans="1:14">
      <c r="A54" s="44">
        <v>43</v>
      </c>
      <c r="B54" s="45">
        <v>28.49</v>
      </c>
      <c r="C54" s="45">
        <v>3.3</v>
      </c>
      <c r="D54" s="45"/>
      <c r="E54" s="45"/>
      <c r="F54" s="45">
        <v>0</v>
      </c>
      <c r="I54" s="44">
        <v>43</v>
      </c>
      <c r="J54" s="45">
        <v>28.49</v>
      </c>
      <c r="K54" s="45">
        <v>3.3</v>
      </c>
      <c r="L54" s="45"/>
      <c r="M54" s="45"/>
      <c r="N54" s="45">
        <v>0</v>
      </c>
    </row>
    <row r="55" spans="1:14">
      <c r="A55" s="44">
        <v>44</v>
      </c>
      <c r="B55" s="45">
        <v>28.04</v>
      </c>
      <c r="C55" s="45">
        <v>3.36</v>
      </c>
      <c r="D55" s="45"/>
      <c r="E55" s="45"/>
      <c r="F55" s="45">
        <v>0</v>
      </c>
      <c r="I55" s="44">
        <v>44</v>
      </c>
      <c r="J55" s="45">
        <v>28.04</v>
      </c>
      <c r="K55" s="45">
        <v>3.36</v>
      </c>
      <c r="L55" s="45"/>
      <c r="M55" s="45"/>
      <c r="N55" s="45">
        <v>0</v>
      </c>
    </row>
    <row r="56" spans="1:14">
      <c r="A56" s="44">
        <v>45</v>
      </c>
      <c r="B56" s="45">
        <v>27.59</v>
      </c>
      <c r="C56" s="45">
        <v>3.41</v>
      </c>
      <c r="D56" s="45"/>
      <c r="E56" s="45"/>
      <c r="F56" s="45">
        <v>0</v>
      </c>
      <c r="I56" s="44">
        <v>45</v>
      </c>
      <c r="J56" s="45">
        <v>27.59</v>
      </c>
      <c r="K56" s="45">
        <v>3.41</v>
      </c>
      <c r="L56" s="45"/>
      <c r="M56" s="45"/>
      <c r="N56" s="45">
        <v>0</v>
      </c>
    </row>
    <row r="57" spans="1:14">
      <c r="A57" s="44">
        <v>46</v>
      </c>
      <c r="B57" s="45">
        <v>27.13</v>
      </c>
      <c r="C57" s="45">
        <v>3.46</v>
      </c>
      <c r="D57" s="45"/>
      <c r="E57" s="45"/>
      <c r="F57" s="45">
        <v>0</v>
      </c>
      <c r="I57" s="44">
        <v>46</v>
      </c>
      <c r="J57" s="45">
        <v>27.13</v>
      </c>
      <c r="K57" s="45">
        <v>3.46</v>
      </c>
      <c r="L57" s="45"/>
      <c r="M57" s="45"/>
      <c r="N57" s="45">
        <v>0</v>
      </c>
    </row>
    <row r="58" spans="1:14">
      <c r="A58" s="44">
        <v>47</v>
      </c>
      <c r="B58" s="45">
        <v>26.66</v>
      </c>
      <c r="C58" s="45">
        <v>3.51</v>
      </c>
      <c r="D58" s="45"/>
      <c r="E58" s="45"/>
      <c r="F58" s="45">
        <v>0</v>
      </c>
      <c r="I58" s="44">
        <v>47</v>
      </c>
      <c r="J58" s="45">
        <v>26.66</v>
      </c>
      <c r="K58" s="45">
        <v>3.51</v>
      </c>
      <c r="L58" s="45"/>
      <c r="M58" s="45"/>
      <c r="N58" s="45">
        <v>0</v>
      </c>
    </row>
    <row r="59" spans="1:14">
      <c r="A59" s="44">
        <v>48</v>
      </c>
      <c r="B59" s="45">
        <v>26.19</v>
      </c>
      <c r="C59" s="45">
        <v>3.56</v>
      </c>
      <c r="D59" s="45"/>
      <c r="E59" s="45"/>
      <c r="F59" s="45">
        <v>0</v>
      </c>
      <c r="I59" s="44">
        <v>48</v>
      </c>
      <c r="J59" s="45">
        <v>26.19</v>
      </c>
      <c r="K59" s="45">
        <v>3.56</v>
      </c>
      <c r="L59" s="45"/>
      <c r="M59" s="45"/>
      <c r="N59" s="45">
        <v>0</v>
      </c>
    </row>
    <row r="60" spans="1:14">
      <c r="A60" s="44">
        <v>49</v>
      </c>
      <c r="B60" s="45">
        <v>25.7</v>
      </c>
      <c r="C60" s="45">
        <v>3.6</v>
      </c>
      <c r="D60" s="45"/>
      <c r="E60" s="45"/>
      <c r="F60" s="45">
        <v>0</v>
      </c>
      <c r="I60" s="44">
        <v>49</v>
      </c>
      <c r="J60" s="45">
        <v>25.7</v>
      </c>
      <c r="K60" s="45">
        <v>3.6</v>
      </c>
      <c r="L60" s="45"/>
      <c r="M60" s="45"/>
      <c r="N60" s="45">
        <v>0</v>
      </c>
    </row>
    <row r="61" spans="1:14">
      <c r="A61" s="44">
        <v>50</v>
      </c>
      <c r="B61" s="45">
        <v>25.21</v>
      </c>
      <c r="C61" s="45">
        <v>3.65</v>
      </c>
      <c r="D61" s="45"/>
      <c r="E61" s="45"/>
      <c r="F61" s="45">
        <v>0</v>
      </c>
      <c r="I61" s="44">
        <v>50</v>
      </c>
      <c r="J61" s="45">
        <v>25.21</v>
      </c>
      <c r="K61" s="45">
        <v>3.65</v>
      </c>
      <c r="L61" s="45"/>
      <c r="M61" s="45"/>
      <c r="N61" s="45">
        <v>0</v>
      </c>
    </row>
    <row r="62" spans="1:14">
      <c r="A62" s="44">
        <v>51</v>
      </c>
      <c r="B62" s="45">
        <v>24.71</v>
      </c>
      <c r="C62" s="45">
        <v>3.7</v>
      </c>
      <c r="D62" s="45"/>
      <c r="E62" s="45"/>
      <c r="F62" s="45">
        <v>0</v>
      </c>
      <c r="I62" s="44">
        <v>51</v>
      </c>
      <c r="J62" s="45">
        <v>24.71</v>
      </c>
      <c r="K62" s="45">
        <v>3.7</v>
      </c>
      <c r="L62" s="45"/>
      <c r="M62" s="45"/>
      <c r="N62" s="45">
        <v>0</v>
      </c>
    </row>
    <row r="63" spans="1:14">
      <c r="A63" s="44">
        <v>52</v>
      </c>
      <c r="B63" s="45">
        <v>24.21</v>
      </c>
      <c r="C63" s="45">
        <v>3.75</v>
      </c>
      <c r="D63" s="45"/>
      <c r="E63" s="45"/>
      <c r="F63" s="45">
        <v>0</v>
      </c>
      <c r="I63" s="44">
        <v>52</v>
      </c>
      <c r="J63" s="45">
        <v>24.21</v>
      </c>
      <c r="K63" s="45">
        <v>3.75</v>
      </c>
      <c r="L63" s="45"/>
      <c r="M63" s="45"/>
      <c r="N63" s="45">
        <v>0</v>
      </c>
    </row>
    <row r="64" spans="1:14">
      <c r="A64" s="44">
        <v>53</v>
      </c>
      <c r="B64" s="45">
        <v>23.7</v>
      </c>
      <c r="C64" s="45">
        <v>3.8</v>
      </c>
      <c r="D64" s="45"/>
      <c r="E64" s="45"/>
      <c r="F64" s="45">
        <v>0</v>
      </c>
      <c r="I64" s="44">
        <v>53</v>
      </c>
      <c r="J64" s="45">
        <v>23.7</v>
      </c>
      <c r="K64" s="45">
        <v>3.8</v>
      </c>
      <c r="L64" s="45"/>
      <c r="M64" s="45"/>
      <c r="N64" s="45">
        <v>0</v>
      </c>
    </row>
    <row r="65" spans="1:14">
      <c r="A65" s="44">
        <v>54</v>
      </c>
      <c r="B65" s="45">
        <v>23.18</v>
      </c>
      <c r="C65" s="45">
        <v>3.84</v>
      </c>
      <c r="D65" s="45"/>
      <c r="E65" s="45"/>
      <c r="F65" s="45">
        <v>0</v>
      </c>
      <c r="I65" s="44">
        <v>54</v>
      </c>
      <c r="J65" s="45">
        <v>23.18</v>
      </c>
      <c r="K65" s="45">
        <v>3.84</v>
      </c>
      <c r="L65" s="45"/>
      <c r="M65" s="45"/>
      <c r="N65" s="45">
        <v>0</v>
      </c>
    </row>
    <row r="66" spans="1:14">
      <c r="A66" s="44">
        <v>55</v>
      </c>
      <c r="B66" s="45">
        <v>22.67</v>
      </c>
      <c r="C66" s="45">
        <v>3.87</v>
      </c>
      <c r="D66" s="45"/>
      <c r="E66" s="45"/>
      <c r="F66" s="45">
        <v>0</v>
      </c>
      <c r="I66" s="44">
        <v>55</v>
      </c>
      <c r="J66" s="45">
        <v>22.67</v>
      </c>
      <c r="K66" s="45">
        <v>3.87</v>
      </c>
      <c r="L66" s="45"/>
      <c r="M66" s="45"/>
      <c r="N66" s="45">
        <v>0</v>
      </c>
    </row>
    <row r="67" spans="1:14">
      <c r="A67" s="44">
        <v>56</v>
      </c>
      <c r="B67" s="45">
        <v>22.15</v>
      </c>
      <c r="C67" s="45">
        <v>3.91</v>
      </c>
      <c r="D67" s="45"/>
      <c r="E67" s="45"/>
      <c r="F67" s="45">
        <v>0</v>
      </c>
      <c r="I67" s="44">
        <v>56</v>
      </c>
      <c r="J67" s="45">
        <v>22.15</v>
      </c>
      <c r="K67" s="45">
        <v>3.91</v>
      </c>
      <c r="L67" s="45"/>
      <c r="M67" s="45"/>
      <c r="N67" s="45">
        <v>0</v>
      </c>
    </row>
    <row r="68" spans="1:14">
      <c r="A68" s="44">
        <v>57</v>
      </c>
      <c r="B68" s="45">
        <v>21.62</v>
      </c>
      <c r="C68" s="45">
        <v>3.94</v>
      </c>
      <c r="D68" s="45"/>
      <c r="E68" s="45"/>
      <c r="F68" s="45">
        <v>0</v>
      </c>
      <c r="I68" s="44">
        <v>57</v>
      </c>
      <c r="J68" s="45">
        <v>21.62</v>
      </c>
      <c r="K68" s="45">
        <v>3.94</v>
      </c>
      <c r="L68" s="45"/>
      <c r="M68" s="45"/>
      <c r="N68" s="45">
        <v>0</v>
      </c>
    </row>
    <row r="69" spans="1:14">
      <c r="A69" s="44">
        <v>58</v>
      </c>
      <c r="B69" s="45">
        <v>21.09</v>
      </c>
      <c r="C69" s="45">
        <v>3.97</v>
      </c>
      <c r="D69" s="45"/>
      <c r="E69" s="45"/>
      <c r="F69" s="45">
        <v>0</v>
      </c>
      <c r="I69" s="44">
        <v>58</v>
      </c>
      <c r="J69" s="45">
        <v>21.09</v>
      </c>
      <c r="K69" s="45">
        <v>3.97</v>
      </c>
      <c r="L69" s="45"/>
      <c r="M69" s="45"/>
      <c r="N69" s="45">
        <v>0</v>
      </c>
    </row>
    <row r="70" spans="1:14">
      <c r="A70" s="44">
        <v>59</v>
      </c>
      <c r="B70" s="45">
        <v>20.55</v>
      </c>
      <c r="C70" s="45">
        <v>3.99</v>
      </c>
      <c r="D70" s="45"/>
      <c r="E70" s="45"/>
      <c r="F70" s="45">
        <v>0</v>
      </c>
      <c r="I70" s="44">
        <v>59</v>
      </c>
      <c r="J70" s="45">
        <v>20.55</v>
      </c>
      <c r="K70" s="45">
        <v>3.99</v>
      </c>
      <c r="L70" s="45"/>
      <c r="M70" s="45"/>
      <c r="N70" s="45">
        <v>0</v>
      </c>
    </row>
    <row r="71" spans="1:14">
      <c r="A71" s="44">
        <v>60</v>
      </c>
      <c r="B71" s="45">
        <v>20.010000000000002</v>
      </c>
      <c r="C71" s="45">
        <v>4.0199999999999996</v>
      </c>
      <c r="D71" s="45"/>
      <c r="E71" s="45"/>
      <c r="F71" s="45">
        <v>0</v>
      </c>
      <c r="I71" s="44">
        <v>60</v>
      </c>
      <c r="J71" s="45">
        <v>20.010000000000002</v>
      </c>
      <c r="K71" s="45">
        <v>4.0199999999999996</v>
      </c>
      <c r="L71" s="45"/>
      <c r="M71" s="45"/>
      <c r="N71" s="45">
        <v>0</v>
      </c>
    </row>
    <row r="72" spans="1:14">
      <c r="A72" s="44">
        <v>61</v>
      </c>
      <c r="B72" s="45">
        <v>19.46</v>
      </c>
      <c r="C72" s="45">
        <v>4.04</v>
      </c>
      <c r="D72" s="45"/>
      <c r="E72" s="45"/>
      <c r="F72" s="45">
        <v>0</v>
      </c>
      <c r="I72" s="44">
        <v>61</v>
      </c>
      <c r="J72" s="45">
        <v>19.46</v>
      </c>
      <c r="K72" s="45">
        <v>4.04</v>
      </c>
      <c r="L72" s="45"/>
      <c r="M72" s="45"/>
      <c r="N72" s="45">
        <v>0</v>
      </c>
    </row>
    <row r="73" spans="1:14">
      <c r="A73" s="44">
        <v>62</v>
      </c>
      <c r="B73" s="45">
        <v>18.91</v>
      </c>
      <c r="C73" s="45">
        <v>4.0599999999999996</v>
      </c>
      <c r="D73" s="45"/>
      <c r="E73" s="45"/>
      <c r="F73" s="45">
        <v>0</v>
      </c>
      <c r="I73" s="44">
        <v>62</v>
      </c>
      <c r="J73" s="45">
        <v>18.91</v>
      </c>
      <c r="K73" s="45">
        <v>4.0599999999999996</v>
      </c>
      <c r="L73" s="45"/>
      <c r="M73" s="45"/>
      <c r="N73" s="45">
        <v>0</v>
      </c>
    </row>
    <row r="74" spans="1:14">
      <c r="A74" s="44">
        <v>63</v>
      </c>
      <c r="B74" s="45">
        <v>18.350000000000001</v>
      </c>
      <c r="C74" s="45">
        <v>4.07</v>
      </c>
      <c r="D74" s="45"/>
      <c r="E74" s="45"/>
      <c r="F74" s="45">
        <v>0</v>
      </c>
      <c r="I74" s="44">
        <v>63</v>
      </c>
      <c r="J74" s="45">
        <v>18.350000000000001</v>
      </c>
      <c r="K74" s="45">
        <v>4.07</v>
      </c>
      <c r="L74" s="45"/>
      <c r="M74" s="45"/>
      <c r="N74" s="45">
        <v>0</v>
      </c>
    </row>
    <row r="75" spans="1:14">
      <c r="A75" s="44">
        <v>64</v>
      </c>
      <c r="B75" s="45">
        <v>17.78</v>
      </c>
      <c r="C75" s="45">
        <v>4.09</v>
      </c>
      <c r="D75" s="45"/>
      <c r="E75" s="45"/>
      <c r="F75" s="45">
        <v>0</v>
      </c>
      <c r="I75" s="44">
        <v>64</v>
      </c>
      <c r="J75" s="45">
        <v>17.78</v>
      </c>
      <c r="K75" s="45">
        <v>4.09</v>
      </c>
      <c r="L75" s="45"/>
      <c r="M75" s="45"/>
      <c r="N75" s="45">
        <v>0</v>
      </c>
    </row>
    <row r="76" spans="1:14">
      <c r="A76" s="44">
        <v>65</v>
      </c>
      <c r="B76" s="45">
        <v>17.21</v>
      </c>
      <c r="C76" s="45">
        <v>4.0999999999999996</v>
      </c>
      <c r="D76" s="45"/>
      <c r="E76" s="45"/>
      <c r="F76" s="45">
        <v>0</v>
      </c>
      <c r="I76" s="44">
        <v>65</v>
      </c>
      <c r="J76" s="45">
        <v>17.21</v>
      </c>
      <c r="K76" s="45">
        <v>4.0999999999999996</v>
      </c>
      <c r="L76" s="45"/>
      <c r="M76" s="45"/>
      <c r="N76" s="45">
        <v>0</v>
      </c>
    </row>
    <row r="77" spans="1:14">
      <c r="A77" s="44">
        <v>66</v>
      </c>
      <c r="B77" s="45">
        <v>16.63</v>
      </c>
      <c r="C77" s="45">
        <v>4.1100000000000003</v>
      </c>
      <c r="D77" s="45"/>
      <c r="E77" s="45"/>
      <c r="F77" s="45">
        <v>0</v>
      </c>
      <c r="I77" s="44">
        <v>66</v>
      </c>
      <c r="J77" s="45">
        <v>16.63</v>
      </c>
      <c r="K77" s="45">
        <v>4.1100000000000003</v>
      </c>
      <c r="L77" s="45"/>
      <c r="M77" s="45"/>
      <c r="N77" s="45">
        <v>0</v>
      </c>
    </row>
    <row r="78" spans="1:14">
      <c r="A78" s="44">
        <v>67</v>
      </c>
      <c r="B78" s="45">
        <v>16.05</v>
      </c>
      <c r="C78" s="45">
        <v>4.12</v>
      </c>
      <c r="D78" s="45"/>
      <c r="E78" s="45"/>
      <c r="F78" s="45">
        <v>0</v>
      </c>
      <c r="I78" s="44">
        <v>67</v>
      </c>
      <c r="J78" s="45">
        <v>16.05</v>
      </c>
      <c r="K78" s="45">
        <v>4.12</v>
      </c>
      <c r="L78" s="45"/>
      <c r="M78" s="45"/>
      <c r="N78" s="45">
        <v>0</v>
      </c>
    </row>
    <row r="79" spans="1:14">
      <c r="A79" s="44">
        <v>68</v>
      </c>
      <c r="B79" s="45">
        <v>15.46</v>
      </c>
      <c r="C79" s="45">
        <v>4.12</v>
      </c>
      <c r="D79" s="45"/>
      <c r="E79" s="45"/>
      <c r="F79" s="45">
        <v>0</v>
      </c>
      <c r="I79" s="44">
        <v>68</v>
      </c>
      <c r="J79" s="45">
        <v>15.46</v>
      </c>
      <c r="K79" s="45">
        <v>4.12</v>
      </c>
      <c r="L79" s="45"/>
      <c r="M79" s="45"/>
      <c r="N79" s="45">
        <v>0</v>
      </c>
    </row>
    <row r="80" spans="1:14">
      <c r="A80" s="44">
        <v>69</v>
      </c>
      <c r="B80" s="45">
        <v>14.88</v>
      </c>
      <c r="C80" s="45">
        <v>4.1100000000000003</v>
      </c>
      <c r="D80" s="45"/>
      <c r="E80" s="45"/>
      <c r="F80" s="45"/>
      <c r="I80" s="44">
        <v>69</v>
      </c>
      <c r="J80" s="45">
        <v>14.88</v>
      </c>
      <c r="K80" s="45">
        <v>4.1100000000000003</v>
      </c>
      <c r="L80" s="45"/>
      <c r="M80" s="45"/>
      <c r="N80" s="45"/>
    </row>
    <row r="81" spans="1:14">
      <c r="A81" s="44">
        <v>70</v>
      </c>
      <c r="B81" s="45">
        <v>14.29</v>
      </c>
      <c r="C81" s="45">
        <v>4.0999999999999996</v>
      </c>
      <c r="D81" s="45"/>
      <c r="E81" s="45"/>
      <c r="F81" s="45"/>
      <c r="I81" s="44">
        <v>70</v>
      </c>
      <c r="J81" s="45">
        <v>14.29</v>
      </c>
      <c r="K81" s="45">
        <v>4.0999999999999996</v>
      </c>
      <c r="L81" s="45"/>
      <c r="M81" s="45"/>
      <c r="N81" s="45"/>
    </row>
    <row r="82" spans="1:14">
      <c r="A82" s="44">
        <v>71</v>
      </c>
      <c r="B82" s="45">
        <v>13.7</v>
      </c>
      <c r="C82" s="45">
        <v>4.08</v>
      </c>
      <c r="D82" s="45"/>
      <c r="E82" s="45"/>
      <c r="F82" s="45"/>
      <c r="I82" s="44">
        <v>71</v>
      </c>
      <c r="J82" s="45">
        <v>13.7</v>
      </c>
      <c r="K82" s="45">
        <v>4.08</v>
      </c>
      <c r="L82" s="45"/>
      <c r="M82" s="45"/>
      <c r="N82" s="45"/>
    </row>
    <row r="83" spans="1:14">
      <c r="A83" s="44">
        <v>72</v>
      </c>
      <c r="B83" s="45">
        <v>13.12</v>
      </c>
      <c r="C83" s="45">
        <v>4.05</v>
      </c>
      <c r="D83" s="45"/>
      <c r="E83" s="45"/>
      <c r="F83" s="45"/>
      <c r="I83" s="44">
        <v>72</v>
      </c>
      <c r="J83" s="45">
        <v>13.12</v>
      </c>
      <c r="K83" s="45">
        <v>4.05</v>
      </c>
      <c r="L83" s="45"/>
      <c r="M83" s="45"/>
      <c r="N83" s="45"/>
    </row>
    <row r="84" spans="1:14">
      <c r="A84" s="44">
        <v>73</v>
      </c>
      <c r="B84" s="45">
        <v>12.54</v>
      </c>
      <c r="C84" s="45">
        <v>4.03</v>
      </c>
      <c r="D84" s="45">
        <v>2.4</v>
      </c>
      <c r="E84" s="45">
        <v>0</v>
      </c>
      <c r="F84" s="45"/>
      <c r="I84" s="44">
        <v>73</v>
      </c>
      <c r="J84" s="45">
        <v>12.54</v>
      </c>
      <c r="K84" s="45">
        <v>4.03</v>
      </c>
      <c r="L84" s="45">
        <v>1.85</v>
      </c>
      <c r="M84" s="45">
        <v>0</v>
      </c>
      <c r="N84" s="45"/>
    </row>
    <row r="85" spans="1:14">
      <c r="A85" s="44">
        <v>74</v>
      </c>
      <c r="B85" s="45">
        <v>11.96</v>
      </c>
      <c r="C85" s="45">
        <v>3.91</v>
      </c>
      <c r="D85" s="45">
        <v>2.2200000000000002</v>
      </c>
      <c r="E85" s="45">
        <v>0</v>
      </c>
      <c r="F85" s="45"/>
      <c r="I85" s="44">
        <v>74</v>
      </c>
      <c r="J85" s="45">
        <v>11.96</v>
      </c>
      <c r="K85" s="45">
        <v>3.91</v>
      </c>
      <c r="L85" s="45">
        <v>1.7</v>
      </c>
      <c r="M85" s="45">
        <v>0</v>
      </c>
      <c r="N85" s="45"/>
    </row>
    <row r="86" spans="1:14">
      <c r="A86" s="44">
        <v>75</v>
      </c>
      <c r="B86" s="45">
        <v>11.39</v>
      </c>
      <c r="C86" s="45">
        <v>3.78</v>
      </c>
      <c r="D86" s="45">
        <v>2.04</v>
      </c>
      <c r="E86" s="45">
        <v>0</v>
      </c>
      <c r="F86" s="45"/>
      <c r="I86" s="44">
        <v>75</v>
      </c>
      <c r="J86" s="45">
        <v>11.39</v>
      </c>
      <c r="K86" s="45">
        <v>3.78</v>
      </c>
      <c r="L86" s="45">
        <v>1.56</v>
      </c>
      <c r="M86" s="45">
        <v>0</v>
      </c>
      <c r="N86" s="45"/>
    </row>
    <row r="87" spans="1:14">
      <c r="A87" s="44">
        <v>76</v>
      </c>
      <c r="B87" s="45">
        <v>10.83</v>
      </c>
      <c r="C87" s="45">
        <v>3.73</v>
      </c>
      <c r="D87" s="45">
        <v>1.88</v>
      </c>
      <c r="E87" s="45">
        <v>0</v>
      </c>
      <c r="F87" s="45"/>
      <c r="I87" s="44">
        <v>76</v>
      </c>
      <c r="J87" s="45">
        <v>10.83</v>
      </c>
      <c r="K87" s="45">
        <v>3.73</v>
      </c>
      <c r="L87" s="45">
        <v>1.42</v>
      </c>
      <c r="M87" s="45">
        <v>0</v>
      </c>
      <c r="N87" s="45"/>
    </row>
    <row r="88" spans="1:14">
      <c r="A88" s="44">
        <v>77</v>
      </c>
      <c r="B88" s="45">
        <v>10.28</v>
      </c>
      <c r="C88" s="45">
        <v>3.67</v>
      </c>
      <c r="D88" s="45">
        <v>1.72</v>
      </c>
      <c r="E88" s="45">
        <v>0</v>
      </c>
      <c r="F88" s="45"/>
      <c r="I88" s="44">
        <v>77</v>
      </c>
      <c r="J88" s="45">
        <v>10.28</v>
      </c>
      <c r="K88" s="45">
        <v>3.67</v>
      </c>
      <c r="L88" s="45">
        <v>1.3</v>
      </c>
      <c r="M88" s="45">
        <v>0</v>
      </c>
      <c r="N88" s="45"/>
    </row>
    <row r="89" spans="1:14">
      <c r="A89" s="44">
        <v>78</v>
      </c>
      <c r="B89" s="45">
        <v>9.74</v>
      </c>
      <c r="C89" s="45">
        <v>3.59</v>
      </c>
      <c r="D89" s="45">
        <v>1.58</v>
      </c>
      <c r="E89" s="45">
        <v>0</v>
      </c>
      <c r="F89" s="45"/>
      <c r="I89" s="44">
        <v>78</v>
      </c>
      <c r="J89" s="45">
        <v>9.74</v>
      </c>
      <c r="K89" s="45">
        <v>3.59</v>
      </c>
      <c r="L89" s="45">
        <v>1.18</v>
      </c>
      <c r="M89" s="45">
        <v>0</v>
      </c>
      <c r="N89" s="45"/>
    </row>
    <row r="90" spans="1:14">
      <c r="A90" s="44">
        <v>79</v>
      </c>
      <c r="B90" s="45">
        <v>9.2200000000000006</v>
      </c>
      <c r="C90" s="45">
        <v>3.38</v>
      </c>
      <c r="D90" s="45">
        <v>1.43</v>
      </c>
      <c r="E90" s="45">
        <v>0</v>
      </c>
      <c r="F90" s="45"/>
      <c r="I90" s="44">
        <v>79</v>
      </c>
      <c r="J90" s="45">
        <v>9.2200000000000006</v>
      </c>
      <c r="K90" s="45">
        <v>3.38</v>
      </c>
      <c r="L90" s="45">
        <v>1.07</v>
      </c>
      <c r="M90" s="45">
        <v>0</v>
      </c>
      <c r="N90" s="45"/>
    </row>
    <row r="91" spans="1:14">
      <c r="A91" s="44">
        <v>80</v>
      </c>
      <c r="B91" s="45">
        <v>8.6999999999999993</v>
      </c>
      <c r="C91" s="45">
        <v>3.16</v>
      </c>
      <c r="D91" s="45">
        <v>1.29</v>
      </c>
      <c r="E91" s="45">
        <v>0</v>
      </c>
      <c r="F91" s="45"/>
      <c r="I91" s="44">
        <v>80</v>
      </c>
      <c r="J91" s="45">
        <v>8.6999999999999993</v>
      </c>
      <c r="K91" s="45">
        <v>3.16</v>
      </c>
      <c r="L91" s="45">
        <v>0.96</v>
      </c>
      <c r="M91" s="45">
        <v>0</v>
      </c>
      <c r="N91" s="45"/>
    </row>
    <row r="92" spans="1:14">
      <c r="A92" s="44">
        <v>81</v>
      </c>
      <c r="B92" s="45">
        <v>8.18</v>
      </c>
      <c r="C92" s="45">
        <v>3.09</v>
      </c>
      <c r="D92" s="45">
        <v>1.1599999999999999</v>
      </c>
      <c r="E92" s="45">
        <v>0</v>
      </c>
      <c r="F92" s="45"/>
      <c r="I92" s="44">
        <v>81</v>
      </c>
      <c r="J92" s="45">
        <v>8.18</v>
      </c>
      <c r="K92" s="45">
        <v>3.09</v>
      </c>
      <c r="L92" s="45">
        <v>0.86</v>
      </c>
      <c r="M92" s="45">
        <v>0</v>
      </c>
      <c r="N92" s="45"/>
    </row>
    <row r="93" spans="1:14">
      <c r="A93" s="44">
        <v>82</v>
      </c>
      <c r="B93" s="45">
        <v>7.67</v>
      </c>
      <c r="C93" s="45">
        <v>3.01</v>
      </c>
      <c r="D93" s="45">
        <v>1.05</v>
      </c>
      <c r="E93" s="45">
        <v>0</v>
      </c>
      <c r="F93" s="45"/>
      <c r="I93" s="44">
        <v>82</v>
      </c>
      <c r="J93" s="45">
        <v>7.67</v>
      </c>
      <c r="K93" s="45">
        <v>3.01</v>
      </c>
      <c r="L93" s="45">
        <v>0.77</v>
      </c>
      <c r="M93" s="45">
        <v>0</v>
      </c>
      <c r="N93" s="45"/>
    </row>
    <row r="94" spans="1:14">
      <c r="A94" s="44">
        <v>83</v>
      </c>
      <c r="B94" s="45">
        <v>7.16</v>
      </c>
      <c r="C94" s="45">
        <v>2.92</v>
      </c>
      <c r="D94" s="45">
        <v>0.94</v>
      </c>
      <c r="E94" s="45">
        <v>0</v>
      </c>
      <c r="F94" s="45"/>
      <c r="I94" s="44">
        <v>83</v>
      </c>
      <c r="J94" s="45">
        <v>7.16</v>
      </c>
      <c r="K94" s="45">
        <v>2.92</v>
      </c>
      <c r="L94" s="45">
        <v>0.68</v>
      </c>
      <c r="M94" s="45">
        <v>0</v>
      </c>
      <c r="N94" s="45"/>
    </row>
    <row r="95" spans="1:14">
      <c r="A95" s="44">
        <v>84</v>
      </c>
      <c r="B95" s="45">
        <v>6.68</v>
      </c>
      <c r="C95" s="45">
        <v>2.62</v>
      </c>
      <c r="D95" s="45">
        <v>0.82</v>
      </c>
      <c r="E95" s="45">
        <v>0</v>
      </c>
      <c r="F95" s="45"/>
      <c r="I95" s="44">
        <v>84</v>
      </c>
      <c r="J95" s="45">
        <v>6.68</v>
      </c>
      <c r="K95" s="45">
        <v>2.62</v>
      </c>
      <c r="L95" s="45">
        <v>0.6</v>
      </c>
      <c r="M95" s="45">
        <v>0</v>
      </c>
      <c r="N95" s="45"/>
    </row>
    <row r="96" spans="1:14">
      <c r="A96" s="44">
        <v>85</v>
      </c>
      <c r="B96" s="45">
        <v>6.22</v>
      </c>
      <c r="C96" s="45">
        <v>2.3199999999999998</v>
      </c>
      <c r="D96" s="45">
        <v>0.71</v>
      </c>
      <c r="E96" s="45">
        <v>0</v>
      </c>
      <c r="F96" s="45"/>
      <c r="I96" s="44">
        <v>85</v>
      </c>
      <c r="J96" s="45">
        <v>6.22</v>
      </c>
      <c r="K96" s="45">
        <v>2.3199999999999998</v>
      </c>
      <c r="L96" s="45">
        <v>0.53</v>
      </c>
      <c r="M96" s="45">
        <v>0</v>
      </c>
      <c r="N96" s="45"/>
    </row>
    <row r="97" spans="1:14">
      <c r="A97" s="44">
        <v>86</v>
      </c>
      <c r="B97" s="45">
        <v>5.78</v>
      </c>
      <c r="C97" s="45">
        <v>2.2200000000000002</v>
      </c>
      <c r="D97" s="45">
        <v>0.63</v>
      </c>
      <c r="E97" s="45">
        <v>0</v>
      </c>
      <c r="F97" s="45"/>
      <c r="I97" s="44">
        <v>86</v>
      </c>
      <c r="J97" s="45">
        <v>5.78</v>
      </c>
      <c r="K97" s="45">
        <v>2.2200000000000002</v>
      </c>
      <c r="L97" s="45">
        <v>0.46</v>
      </c>
      <c r="M97" s="45">
        <v>0</v>
      </c>
      <c r="N97" s="45"/>
    </row>
    <row r="98" spans="1:14">
      <c r="A98" s="44">
        <v>87</v>
      </c>
      <c r="B98" s="45">
        <v>5.37</v>
      </c>
      <c r="C98" s="45">
        <v>2.11</v>
      </c>
      <c r="D98" s="45">
        <v>0.56000000000000005</v>
      </c>
      <c r="E98" s="45">
        <v>0</v>
      </c>
      <c r="F98" s="45"/>
      <c r="I98" s="44">
        <v>87</v>
      </c>
      <c r="J98" s="45">
        <v>5.37</v>
      </c>
      <c r="K98" s="45">
        <v>2.11</v>
      </c>
      <c r="L98" s="45">
        <v>0.4</v>
      </c>
      <c r="M98" s="45">
        <v>0</v>
      </c>
      <c r="N98" s="45"/>
    </row>
    <row r="99" spans="1:14">
      <c r="A99" s="44">
        <v>88</v>
      </c>
      <c r="B99" s="45">
        <v>4.99</v>
      </c>
      <c r="C99" s="45">
        <v>2</v>
      </c>
      <c r="D99" s="45">
        <v>0.49</v>
      </c>
      <c r="E99" s="45">
        <v>0</v>
      </c>
      <c r="F99" s="45"/>
      <c r="I99" s="44">
        <v>88</v>
      </c>
      <c r="J99" s="45">
        <v>4.99</v>
      </c>
      <c r="K99" s="45">
        <v>2</v>
      </c>
      <c r="L99" s="45">
        <v>0.35</v>
      </c>
      <c r="M99" s="45">
        <v>0</v>
      </c>
      <c r="N99" s="45"/>
    </row>
    <row r="100" spans="1:14">
      <c r="A100" s="44">
        <v>89</v>
      </c>
      <c r="B100" s="45">
        <v>4.63</v>
      </c>
      <c r="C100" s="45">
        <v>1.89</v>
      </c>
      <c r="D100" s="45">
        <v>0.43</v>
      </c>
      <c r="E100" s="45">
        <v>0</v>
      </c>
      <c r="F100" s="45"/>
      <c r="I100" s="44">
        <v>89</v>
      </c>
      <c r="J100" s="45">
        <v>4.63</v>
      </c>
      <c r="K100" s="45">
        <v>1.89</v>
      </c>
      <c r="L100" s="45">
        <v>0.31</v>
      </c>
      <c r="M100" s="45">
        <v>0</v>
      </c>
      <c r="N100" s="45"/>
    </row>
    <row r="101" spans="1:14">
      <c r="A101" s="44">
        <v>90</v>
      </c>
      <c r="B101" s="45">
        <v>4.28</v>
      </c>
      <c r="C101" s="45">
        <v>1.78</v>
      </c>
      <c r="D101" s="45">
        <v>0.37</v>
      </c>
      <c r="E101" s="45">
        <v>0</v>
      </c>
      <c r="F101" s="45"/>
      <c r="I101" s="44">
        <v>90</v>
      </c>
      <c r="J101" s="45">
        <v>4.28</v>
      </c>
      <c r="K101" s="45">
        <v>1.78</v>
      </c>
      <c r="L101" s="45">
        <v>0.27</v>
      </c>
      <c r="M101" s="45">
        <v>0</v>
      </c>
      <c r="N101" s="45"/>
    </row>
    <row r="102" spans="1:14">
      <c r="A102" s="44">
        <v>91</v>
      </c>
      <c r="B102" s="45">
        <v>3.94</v>
      </c>
      <c r="C102" s="45">
        <v>1.67</v>
      </c>
      <c r="D102" s="45">
        <v>0.32</v>
      </c>
      <c r="E102" s="45">
        <v>0</v>
      </c>
      <c r="F102" s="45"/>
      <c r="I102" s="44">
        <v>91</v>
      </c>
      <c r="J102" s="45">
        <v>3.94</v>
      </c>
      <c r="K102" s="45">
        <v>1.67</v>
      </c>
      <c r="L102" s="45">
        <v>0.23</v>
      </c>
      <c r="M102" s="45">
        <v>0</v>
      </c>
      <c r="N102" s="45"/>
    </row>
    <row r="103" spans="1:14">
      <c r="A103" s="44">
        <v>92</v>
      </c>
      <c r="B103" s="45">
        <v>3.63</v>
      </c>
      <c r="C103" s="45">
        <v>1.57</v>
      </c>
      <c r="D103" s="45">
        <v>0.28000000000000003</v>
      </c>
      <c r="E103" s="45">
        <v>0</v>
      </c>
      <c r="F103" s="45"/>
      <c r="I103" s="44">
        <v>92</v>
      </c>
      <c r="J103" s="45">
        <v>3.63</v>
      </c>
      <c r="K103" s="45">
        <v>1.57</v>
      </c>
      <c r="L103" s="45">
        <v>0.2</v>
      </c>
      <c r="M103" s="45">
        <v>0</v>
      </c>
      <c r="N103" s="45"/>
    </row>
    <row r="104" spans="1:14">
      <c r="A104" s="44">
        <v>93</v>
      </c>
      <c r="B104" s="45">
        <v>3.32</v>
      </c>
      <c r="C104" s="45">
        <v>1.46</v>
      </c>
      <c r="D104" s="45">
        <v>0.24</v>
      </c>
      <c r="E104" s="45">
        <v>0</v>
      </c>
      <c r="F104" s="45"/>
      <c r="I104" s="44">
        <v>93</v>
      </c>
      <c r="J104" s="45">
        <v>3.32</v>
      </c>
      <c r="K104" s="45">
        <v>1.46</v>
      </c>
      <c r="L104" s="45">
        <v>0.17</v>
      </c>
      <c r="M104" s="45">
        <v>0</v>
      </c>
      <c r="N104" s="45"/>
    </row>
    <row r="105" spans="1:14">
      <c r="A105" s="44">
        <v>94</v>
      </c>
      <c r="B105" s="45">
        <v>3.04</v>
      </c>
      <c r="C105" s="45">
        <v>1.36</v>
      </c>
      <c r="D105" s="45">
        <v>0.21</v>
      </c>
      <c r="E105" s="45">
        <v>0</v>
      </c>
      <c r="F105" s="45"/>
      <c r="I105" s="44">
        <v>94</v>
      </c>
      <c r="J105" s="45">
        <v>3.04</v>
      </c>
      <c r="K105" s="45">
        <v>1.36</v>
      </c>
      <c r="L105" s="45">
        <v>0.14000000000000001</v>
      </c>
      <c r="M105" s="45">
        <v>0</v>
      </c>
      <c r="N105" s="45"/>
    </row>
    <row r="106" spans="1:14">
      <c r="A106" s="44">
        <v>95</v>
      </c>
      <c r="B106" s="45">
        <v>2.78</v>
      </c>
      <c r="C106" s="45">
        <v>1.26</v>
      </c>
      <c r="D106" s="45">
        <v>0.18</v>
      </c>
      <c r="E106" s="45">
        <v>0</v>
      </c>
      <c r="F106" s="45"/>
      <c r="I106" s="44">
        <v>95</v>
      </c>
      <c r="J106" s="45">
        <v>2.78</v>
      </c>
      <c r="K106" s="45">
        <v>1.26</v>
      </c>
      <c r="L106" s="45">
        <v>0.12</v>
      </c>
      <c r="M106" s="45">
        <v>0</v>
      </c>
      <c r="N106" s="45"/>
    </row>
    <row r="107" spans="1:14">
      <c r="A107" s="44">
        <v>96</v>
      </c>
      <c r="B107" s="45">
        <v>2.56</v>
      </c>
      <c r="C107" s="45">
        <v>1.1599999999999999</v>
      </c>
      <c r="D107" s="45">
        <v>0.15</v>
      </c>
      <c r="E107" s="45">
        <v>0</v>
      </c>
      <c r="F107" s="45"/>
      <c r="I107" s="44">
        <v>96</v>
      </c>
      <c r="J107" s="45">
        <v>2.56</v>
      </c>
      <c r="K107" s="45">
        <v>1.1599999999999999</v>
      </c>
      <c r="L107" s="45">
        <v>0.1</v>
      </c>
      <c r="M107" s="45">
        <v>0</v>
      </c>
      <c r="N107" s="45"/>
    </row>
    <row r="108" spans="1:14">
      <c r="A108" s="44">
        <v>97</v>
      </c>
      <c r="B108" s="45">
        <v>2.36</v>
      </c>
      <c r="C108" s="45">
        <v>1.07</v>
      </c>
      <c r="D108" s="45">
        <v>0.13</v>
      </c>
      <c r="E108" s="45">
        <v>0</v>
      </c>
      <c r="F108" s="45"/>
      <c r="I108" s="44">
        <v>97</v>
      </c>
      <c r="J108" s="45">
        <v>2.36</v>
      </c>
      <c r="K108" s="45">
        <v>1.07</v>
      </c>
      <c r="L108" s="45">
        <v>0.09</v>
      </c>
      <c r="M108" s="45">
        <v>0</v>
      </c>
      <c r="N108" s="45"/>
    </row>
    <row r="109" spans="1:14">
      <c r="A109" s="44">
        <v>98</v>
      </c>
      <c r="B109" s="45">
        <v>2.2000000000000002</v>
      </c>
      <c r="C109" s="45">
        <v>0.98</v>
      </c>
      <c r="D109" s="45">
        <v>0.11</v>
      </c>
      <c r="E109" s="45">
        <v>0</v>
      </c>
      <c r="F109" s="45"/>
      <c r="I109" s="44">
        <v>98</v>
      </c>
      <c r="J109" s="45">
        <v>2.2000000000000002</v>
      </c>
      <c r="K109" s="45">
        <v>0.98</v>
      </c>
      <c r="L109" s="45">
        <v>0.08</v>
      </c>
      <c r="M109" s="45">
        <v>0</v>
      </c>
      <c r="N109" s="45"/>
    </row>
    <row r="110" spans="1:14">
      <c r="A110" s="44">
        <v>99</v>
      </c>
      <c r="B110" s="45">
        <v>2.0499999999999998</v>
      </c>
      <c r="C110" s="45">
        <v>0.89</v>
      </c>
      <c r="D110" s="45">
        <v>0.1</v>
      </c>
      <c r="E110" s="45">
        <v>0</v>
      </c>
      <c r="F110" s="45"/>
      <c r="I110" s="44">
        <v>99</v>
      </c>
      <c r="J110" s="45">
        <v>2.0499999999999998</v>
      </c>
      <c r="K110" s="45">
        <v>0.89</v>
      </c>
      <c r="L110" s="45">
        <v>7.0000000000000007E-2</v>
      </c>
      <c r="M110" s="45">
        <v>0</v>
      </c>
      <c r="N110" s="45"/>
    </row>
    <row r="111" spans="1:14">
      <c r="A111" s="44">
        <v>100</v>
      </c>
      <c r="B111" s="45">
        <v>1.93</v>
      </c>
      <c r="C111" s="45">
        <v>0.81</v>
      </c>
      <c r="D111" s="45">
        <v>0.09</v>
      </c>
      <c r="E111" s="45">
        <v>0</v>
      </c>
      <c r="F111" s="45"/>
      <c r="I111" s="44">
        <v>100</v>
      </c>
      <c r="J111" s="45">
        <v>1.93</v>
      </c>
      <c r="K111" s="45">
        <v>0.81</v>
      </c>
      <c r="L111" s="45">
        <v>0.06</v>
      </c>
      <c r="M111" s="45">
        <v>0</v>
      </c>
      <c r="N111" s="45"/>
    </row>
    <row r="113" spans="1:14">
      <c r="A113" s="78" t="s">
        <v>550</v>
      </c>
      <c r="B113" s="76"/>
      <c r="C113" s="76"/>
      <c r="D113" s="76"/>
      <c r="E113" s="76"/>
      <c r="F113" s="76"/>
      <c r="H113" s="76"/>
      <c r="I113" s="78" t="s">
        <v>550</v>
      </c>
      <c r="J113" s="76"/>
      <c r="K113" s="76"/>
      <c r="L113" s="76"/>
      <c r="M113" s="76"/>
    </row>
    <row r="114" spans="1:14">
      <c r="A114" s="123" t="s">
        <v>583</v>
      </c>
      <c r="B114" s="123"/>
      <c r="C114" s="123"/>
      <c r="D114" s="123"/>
      <c r="E114" s="123"/>
      <c r="F114" s="123"/>
      <c r="G114" s="123"/>
      <c r="H114" s="78"/>
      <c r="I114" s="123" t="s">
        <v>587</v>
      </c>
      <c r="J114" s="123"/>
      <c r="K114" s="123"/>
      <c r="L114" s="123"/>
      <c r="M114" s="123"/>
      <c r="N114" s="123"/>
    </row>
    <row r="115" spans="1:14">
      <c r="A115" s="123"/>
      <c r="B115" s="123"/>
      <c r="C115" s="123"/>
      <c r="D115" s="123"/>
      <c r="E115" s="123"/>
      <c r="F115" s="123"/>
      <c r="G115" s="123"/>
      <c r="H115" s="78"/>
      <c r="I115" s="123"/>
      <c r="J115" s="123"/>
      <c r="K115" s="123"/>
      <c r="L115" s="123"/>
      <c r="M115" s="123"/>
      <c r="N115" s="123"/>
    </row>
    <row r="116" spans="1:14">
      <c r="A116" s="123"/>
      <c r="B116" s="123"/>
      <c r="C116" s="123"/>
      <c r="D116" s="123"/>
      <c r="E116" s="123"/>
      <c r="F116" s="123"/>
      <c r="G116" s="123"/>
      <c r="H116" s="78"/>
      <c r="I116" s="123"/>
      <c r="J116" s="123"/>
      <c r="K116" s="123"/>
      <c r="L116" s="123"/>
      <c r="M116" s="123"/>
      <c r="N116" s="123"/>
    </row>
    <row r="117" spans="1:14">
      <c r="A117" s="78"/>
      <c r="B117" s="78"/>
      <c r="C117" s="78"/>
      <c r="D117" s="78"/>
      <c r="E117" s="78"/>
      <c r="F117" s="78"/>
      <c r="G117" s="78"/>
      <c r="H117" s="78"/>
      <c r="I117" s="78"/>
      <c r="J117" s="78"/>
      <c r="K117" s="78"/>
      <c r="L117" s="78"/>
      <c r="M117" s="78"/>
      <c r="N117" s="78"/>
    </row>
    <row r="118" spans="1:14">
      <c r="A118" s="118" t="s">
        <v>556</v>
      </c>
      <c r="B118" s="118"/>
      <c r="C118" s="118"/>
      <c r="D118" s="118"/>
      <c r="E118" s="118"/>
      <c r="F118" s="118"/>
      <c r="G118" s="78"/>
      <c r="H118" s="78"/>
      <c r="I118" s="118" t="s">
        <v>556</v>
      </c>
      <c r="J118" s="118"/>
      <c r="K118" s="118"/>
      <c r="L118" s="118"/>
      <c r="M118" s="118"/>
      <c r="N118" s="118"/>
    </row>
    <row r="119" spans="1:14">
      <c r="A119" s="118"/>
      <c r="B119" s="118"/>
      <c r="C119" s="118"/>
      <c r="D119" s="118"/>
      <c r="E119" s="118"/>
      <c r="F119" s="118"/>
      <c r="G119" s="78"/>
      <c r="H119" s="78"/>
      <c r="I119" s="118"/>
      <c r="J119" s="118"/>
      <c r="K119" s="118"/>
      <c r="L119" s="118"/>
      <c r="M119" s="118"/>
      <c r="N119" s="118"/>
    </row>
    <row r="120" spans="1:14">
      <c r="A120" s="124" t="s">
        <v>584</v>
      </c>
      <c r="B120" s="125"/>
      <c r="C120" s="125"/>
      <c r="D120" s="125"/>
      <c r="E120" s="125"/>
      <c r="F120" s="76"/>
      <c r="G120" s="76"/>
      <c r="H120" s="76"/>
      <c r="I120" s="124" t="s">
        <v>584</v>
      </c>
      <c r="J120" s="125"/>
      <c r="K120" s="125"/>
      <c r="L120" s="125"/>
      <c r="M120" s="125"/>
      <c r="N120" s="76"/>
    </row>
    <row r="121" spans="1:14">
      <c r="A121" s="125"/>
      <c r="B121" s="125"/>
      <c r="C121" s="125"/>
      <c r="D121" s="125"/>
      <c r="E121" s="125"/>
      <c r="F121" s="76"/>
      <c r="G121" s="76"/>
      <c r="H121" s="76"/>
      <c r="I121" s="125"/>
      <c r="J121" s="125"/>
      <c r="K121" s="125"/>
      <c r="L121" s="125"/>
      <c r="M121" s="125"/>
      <c r="N121" s="76"/>
    </row>
  </sheetData>
  <sheetProtection algorithmName="SHA-512" hashValue="wDR7PNFF/xTtlbDSMn+juKc76v54drYm/Il3t+GxLtib0ydI2mTdmuNZiNPqdv5dvVlo3OPzSBn208CMtOikIg==" saltValue="qrqRADrvewacOqouk2Qpjg==" spinCount="100000" sheet="1" objects="1" scenarios="1"/>
  <mergeCells count="6">
    <mergeCell ref="A114:G116"/>
    <mergeCell ref="I114:N116"/>
    <mergeCell ref="A118:F119"/>
    <mergeCell ref="I118:N119"/>
    <mergeCell ref="A120:E121"/>
    <mergeCell ref="I120:M121"/>
  </mergeCells>
  <conditionalFormatting sqref="A6:A21">
    <cfRule type="expression" dxfId="729" priority="25" stopIfTrue="1">
      <formula>MOD(ROW(),2)=0</formula>
    </cfRule>
    <cfRule type="expression" dxfId="728" priority="26" stopIfTrue="1">
      <formula>MOD(ROW(),2)&lt;&gt;0</formula>
    </cfRule>
  </conditionalFormatting>
  <conditionalFormatting sqref="B6:F18 B20:F21 C19:F19">
    <cfRule type="expression" dxfId="727" priority="27" stopIfTrue="1">
      <formula>MOD(ROW(),2)=0</formula>
    </cfRule>
    <cfRule type="expression" dxfId="726" priority="28" stopIfTrue="1">
      <formula>MOD(ROW(),2)&lt;&gt;0</formula>
    </cfRule>
  </conditionalFormatting>
  <conditionalFormatting sqref="A26:A111">
    <cfRule type="expression" dxfId="725" priority="29" stopIfTrue="1">
      <formula>MOD(ROW(),2)=0</formula>
    </cfRule>
    <cfRule type="expression" dxfId="724" priority="30" stopIfTrue="1">
      <formula>MOD(ROW(),2)&lt;&gt;0</formula>
    </cfRule>
  </conditionalFormatting>
  <conditionalFormatting sqref="B26:F111">
    <cfRule type="expression" dxfId="723" priority="31" stopIfTrue="1">
      <formula>MOD(ROW(),2)=0</formula>
    </cfRule>
    <cfRule type="expression" dxfId="722" priority="32" stopIfTrue="1">
      <formula>MOD(ROW(),2)&lt;&gt;0</formula>
    </cfRule>
  </conditionalFormatting>
  <conditionalFormatting sqref="I6:I21">
    <cfRule type="expression" dxfId="721" priority="33" stopIfTrue="1">
      <formula>MOD(ROW(),2)=0</formula>
    </cfRule>
    <cfRule type="expression" dxfId="720" priority="34" stopIfTrue="1">
      <formula>MOD(ROW(),2)&lt;&gt;0</formula>
    </cfRule>
  </conditionalFormatting>
  <conditionalFormatting sqref="J6:N18 J20:N21 K19:N19">
    <cfRule type="expression" dxfId="719" priority="35" stopIfTrue="1">
      <formula>MOD(ROW(),2)=0</formula>
    </cfRule>
    <cfRule type="expression" dxfId="718" priority="36" stopIfTrue="1">
      <formula>MOD(ROW(),2)&lt;&gt;0</formula>
    </cfRule>
  </conditionalFormatting>
  <conditionalFormatting sqref="I26:I111">
    <cfRule type="expression" dxfId="717" priority="37" stopIfTrue="1">
      <formula>MOD(ROW(),2)=0</formula>
    </cfRule>
    <cfRule type="expression" dxfId="716" priority="38" stopIfTrue="1">
      <formula>MOD(ROW(),2)&lt;&gt;0</formula>
    </cfRule>
  </conditionalFormatting>
  <conditionalFormatting sqref="J26:N111">
    <cfRule type="expression" dxfId="715" priority="39" stopIfTrue="1">
      <formula>MOD(ROW(),2)=0</formula>
    </cfRule>
    <cfRule type="expression" dxfId="714" priority="40" stopIfTrue="1">
      <formula>MOD(ROW(),2)&lt;&gt;0</formula>
    </cfRule>
  </conditionalFormatting>
  <conditionalFormatting sqref="B19">
    <cfRule type="expression" dxfId="713" priority="3" stopIfTrue="1">
      <formula>MOD(ROW(),2)=0</formula>
    </cfRule>
    <cfRule type="expression" dxfId="712" priority="4" stopIfTrue="1">
      <formula>MOD(ROW(),2)&lt;&gt;0</formula>
    </cfRule>
  </conditionalFormatting>
  <conditionalFormatting sqref="J19">
    <cfRule type="expression" dxfId="711" priority="1" stopIfTrue="1">
      <formula>MOD(ROW(),2)=0</formula>
    </cfRule>
    <cfRule type="expression" dxfId="710" priority="2" stopIfTrue="1">
      <formula>MOD(ROW(),2)&lt;&gt;0</formula>
    </cfRule>
  </conditionalFormatting>
  <pageMargins left="0.7" right="0.7" top="0.75" bottom="0.75" header="0.3" footer="0.3"/>
  <tableParts count="2">
    <tablePart r:id="rId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B66D8-30E7-47A0-8C88-37C45A25CF63}">
  <sheetPr codeName="Sheet18"/>
  <dimension ref="A1:I115"/>
  <sheetViews>
    <sheetView showGridLines="0" workbookViewId="0">
      <selection activeCell="A6" sqref="A6"/>
    </sheetView>
  </sheetViews>
  <sheetFormatPr defaultRowHeight="12.75"/>
  <cols>
    <col min="1" max="1" width="31.7109375" customWidth="1"/>
    <col min="2" max="3" width="22.7109375" customWidth="1"/>
    <col min="6" max="6" width="31.7109375" customWidth="1"/>
    <col min="7" max="8" width="22.7109375" customWidth="1"/>
  </cols>
  <sheetData>
    <row r="1" spans="1:8" s="1" customFormat="1" ht="20.25">
      <c r="A1" s="2" t="s">
        <v>0</v>
      </c>
    </row>
    <row r="2" spans="1:8" s="1" customFormat="1" ht="15.75">
      <c r="A2" s="30" t="s">
        <v>1</v>
      </c>
      <c r="B2" s="3" t="str">
        <f>wb_title</f>
        <v>AFPS - Consolidated Factor Spreadsheet</v>
      </c>
    </row>
    <row r="3" spans="1:8" s="1" customFormat="1" ht="15.75">
      <c r="A3" s="30" t="s">
        <v>2</v>
      </c>
      <c r="B3" s="3" t="str">
        <f>TABLE_FACTOR_TYPE_1 &amp; " - x-" &amp; TABLE_SERIES_NUMBER_1</f>
        <v>Pension Credit - x-306</v>
      </c>
    </row>
    <row r="6" spans="1:8">
      <c r="A6" s="41" t="s">
        <v>117</v>
      </c>
      <c r="B6" s="48" t="s">
        <v>118</v>
      </c>
      <c r="C6" s="48"/>
      <c r="F6" s="41" t="s">
        <v>117</v>
      </c>
      <c r="G6" s="48" t="s">
        <v>118</v>
      </c>
      <c r="H6" s="48"/>
    </row>
    <row r="7" spans="1:8">
      <c r="A7" s="41" t="s">
        <v>119</v>
      </c>
      <c r="B7" s="48" t="s">
        <v>129</v>
      </c>
      <c r="C7" s="48"/>
      <c r="F7" s="41" t="s">
        <v>119</v>
      </c>
      <c r="G7" s="48" t="s">
        <v>129</v>
      </c>
      <c r="H7" s="48"/>
    </row>
    <row r="8" spans="1:8">
      <c r="A8" s="41" t="s">
        <v>104</v>
      </c>
      <c r="B8" s="48" t="s">
        <v>207</v>
      </c>
      <c r="C8" s="48"/>
      <c r="F8" s="41" t="s">
        <v>104</v>
      </c>
      <c r="G8" s="48" t="s">
        <v>207</v>
      </c>
      <c r="H8" s="48"/>
    </row>
    <row r="9" spans="1:8">
      <c r="A9" s="41" t="s">
        <v>105</v>
      </c>
      <c r="B9" s="48" t="s">
        <v>208</v>
      </c>
      <c r="C9" s="48"/>
      <c r="F9" s="41" t="s">
        <v>105</v>
      </c>
      <c r="G9" s="48" t="s">
        <v>208</v>
      </c>
      <c r="H9" s="48"/>
    </row>
    <row r="10" spans="1:8">
      <c r="A10" s="41" t="s">
        <v>6</v>
      </c>
      <c r="B10" s="48" t="s">
        <v>209</v>
      </c>
      <c r="C10" s="48"/>
      <c r="F10" s="41" t="s">
        <v>6</v>
      </c>
      <c r="G10" s="48" t="s">
        <v>213</v>
      </c>
      <c r="H10" s="48"/>
    </row>
    <row r="11" spans="1:8">
      <c r="A11" s="41" t="s">
        <v>106</v>
      </c>
      <c r="B11" s="48" t="s">
        <v>133</v>
      </c>
      <c r="C11" s="48"/>
      <c r="F11" s="41" t="s">
        <v>106</v>
      </c>
      <c r="G11" s="48" t="s">
        <v>145</v>
      </c>
      <c r="H11" s="48"/>
    </row>
    <row r="12" spans="1:8">
      <c r="A12" s="41" t="s">
        <v>107</v>
      </c>
      <c r="B12" s="48" t="s">
        <v>134</v>
      </c>
      <c r="C12" s="48"/>
      <c r="F12" s="41" t="s">
        <v>107</v>
      </c>
      <c r="G12" s="48" t="s">
        <v>134</v>
      </c>
      <c r="H12" s="48"/>
    </row>
    <row r="13" spans="1:8">
      <c r="A13" s="41" t="s">
        <v>120</v>
      </c>
      <c r="B13" s="48"/>
      <c r="C13" s="48"/>
      <c r="F13" s="41" t="s">
        <v>120</v>
      </c>
      <c r="G13" s="48"/>
      <c r="H13" s="48"/>
    </row>
    <row r="14" spans="1:8">
      <c r="A14" s="41" t="s">
        <v>109</v>
      </c>
      <c r="B14" s="48">
        <v>306</v>
      </c>
      <c r="C14" s="48"/>
      <c r="F14" s="41" t="s">
        <v>109</v>
      </c>
      <c r="G14" s="48">
        <v>306</v>
      </c>
      <c r="H14" s="48"/>
    </row>
    <row r="15" spans="1:8">
      <c r="A15" s="41" t="s">
        <v>121</v>
      </c>
      <c r="B15" s="48" t="s">
        <v>210</v>
      </c>
      <c r="C15" s="48"/>
      <c r="F15" s="41" t="s">
        <v>121</v>
      </c>
      <c r="G15" s="48" t="s">
        <v>214</v>
      </c>
      <c r="H15" s="48"/>
    </row>
    <row r="16" spans="1:8">
      <c r="A16" s="41" t="s">
        <v>111</v>
      </c>
      <c r="B16" s="48" t="s">
        <v>588</v>
      </c>
      <c r="C16" s="48"/>
      <c r="F16" s="41" t="s">
        <v>111</v>
      </c>
      <c r="G16" s="48" t="s">
        <v>589</v>
      </c>
      <c r="H16" s="48"/>
    </row>
    <row r="17" spans="1:8">
      <c r="A17" s="42" t="s">
        <v>122</v>
      </c>
      <c r="B17" s="48"/>
      <c r="C17" s="48"/>
      <c r="F17" s="42" t="s">
        <v>122</v>
      </c>
      <c r="G17" s="48"/>
      <c r="H17" s="48"/>
    </row>
    <row r="18" spans="1:8">
      <c r="A18" s="41" t="s">
        <v>113</v>
      </c>
      <c r="B18" s="49">
        <v>46177</v>
      </c>
      <c r="C18" s="49"/>
      <c r="F18" s="41" t="s">
        <v>113</v>
      </c>
      <c r="G18" s="49">
        <v>46177</v>
      </c>
      <c r="H18" s="49"/>
    </row>
    <row r="19" spans="1:8">
      <c r="A19" s="41" t="s">
        <v>114</v>
      </c>
      <c r="B19" s="49">
        <v>46161</v>
      </c>
      <c r="C19" s="49"/>
      <c r="F19" s="41" t="s">
        <v>114</v>
      </c>
      <c r="G19" s="49">
        <v>46161</v>
      </c>
      <c r="H19" s="49"/>
    </row>
    <row r="20" spans="1:8">
      <c r="A20" s="41" t="s">
        <v>115</v>
      </c>
      <c r="B20" s="48" t="s">
        <v>422</v>
      </c>
      <c r="C20" s="48"/>
      <c r="F20" s="41" t="s">
        <v>115</v>
      </c>
      <c r="G20" s="48" t="s">
        <v>422</v>
      </c>
      <c r="H20" s="48"/>
    </row>
    <row r="21" spans="1:8">
      <c r="A21" s="41" t="s">
        <v>123</v>
      </c>
      <c r="B21" s="48" t="s">
        <v>41</v>
      </c>
      <c r="C21" s="48"/>
      <c r="F21" s="41" t="s">
        <v>123</v>
      </c>
      <c r="G21" s="48" t="s">
        <v>41</v>
      </c>
      <c r="H21" s="48"/>
    </row>
    <row r="23" spans="1:8">
      <c r="A23" s="23" t="str">
        <f>HYPERLINK("#'Factor List'!A1", "Back to Factor List")</f>
        <v>Back to Factor List</v>
      </c>
      <c r="B23" s="23" t="str">
        <f>HYPERLINK("#'Assumptions'!A1", "Assumptions")</f>
        <v>Assumptions</v>
      </c>
    </row>
    <row r="26" spans="1:8" s="57" customFormat="1" ht="25.5">
      <c r="A26" s="56" t="s">
        <v>138</v>
      </c>
      <c r="B26" s="56" t="s">
        <v>211</v>
      </c>
      <c r="C26" s="56" t="s">
        <v>212</v>
      </c>
      <c r="F26" s="56" t="s">
        <v>138</v>
      </c>
      <c r="G26" s="56" t="s">
        <v>211</v>
      </c>
      <c r="H26" s="56" t="s">
        <v>212</v>
      </c>
    </row>
    <row r="27" spans="1:8">
      <c r="A27" s="44">
        <v>16</v>
      </c>
      <c r="B27" s="45">
        <v>9.42</v>
      </c>
      <c r="C27" s="45">
        <v>0.42</v>
      </c>
      <c r="F27" s="44">
        <v>16</v>
      </c>
      <c r="G27" s="45">
        <v>9.42</v>
      </c>
      <c r="H27" s="45">
        <v>0.42</v>
      </c>
    </row>
    <row r="28" spans="1:8">
      <c r="A28" s="44">
        <v>17</v>
      </c>
      <c r="B28" s="45">
        <v>9.59</v>
      </c>
      <c r="C28" s="45">
        <v>0.43</v>
      </c>
      <c r="F28" s="44">
        <v>17</v>
      </c>
      <c r="G28" s="45">
        <v>9.59</v>
      </c>
      <c r="H28" s="45">
        <v>0.43</v>
      </c>
    </row>
    <row r="29" spans="1:8">
      <c r="A29" s="44">
        <v>18</v>
      </c>
      <c r="B29" s="45">
        <v>9.77</v>
      </c>
      <c r="C29" s="45">
        <v>0.44</v>
      </c>
      <c r="F29" s="44">
        <v>18</v>
      </c>
      <c r="G29" s="45">
        <v>9.77</v>
      </c>
      <c r="H29" s="45">
        <v>0.44</v>
      </c>
    </row>
    <row r="30" spans="1:8">
      <c r="A30" s="44">
        <v>19</v>
      </c>
      <c r="B30" s="45">
        <v>9.94</v>
      </c>
      <c r="C30" s="45">
        <v>0.45</v>
      </c>
      <c r="F30" s="44">
        <v>19</v>
      </c>
      <c r="G30" s="45">
        <v>9.94</v>
      </c>
      <c r="H30" s="45">
        <v>0.45</v>
      </c>
    </row>
    <row r="31" spans="1:8">
      <c r="A31" s="44">
        <v>20</v>
      </c>
      <c r="B31" s="45">
        <v>10.119999999999999</v>
      </c>
      <c r="C31" s="45">
        <v>0.46</v>
      </c>
      <c r="F31" s="44">
        <v>20</v>
      </c>
      <c r="G31" s="45">
        <v>10.119999999999999</v>
      </c>
      <c r="H31" s="45">
        <v>0.46</v>
      </c>
    </row>
    <row r="32" spans="1:8">
      <c r="A32" s="44">
        <v>21</v>
      </c>
      <c r="B32" s="45">
        <v>10.31</v>
      </c>
      <c r="C32" s="45">
        <v>0.47</v>
      </c>
      <c r="F32" s="44">
        <v>21</v>
      </c>
      <c r="G32" s="45">
        <v>10.31</v>
      </c>
      <c r="H32" s="45">
        <v>0.47</v>
      </c>
    </row>
    <row r="33" spans="1:8">
      <c r="A33" s="44">
        <v>22</v>
      </c>
      <c r="B33" s="45">
        <v>10.49</v>
      </c>
      <c r="C33" s="45">
        <v>0.48</v>
      </c>
      <c r="F33" s="44">
        <v>22</v>
      </c>
      <c r="G33" s="45">
        <v>10.49</v>
      </c>
      <c r="H33" s="45">
        <v>0.48</v>
      </c>
    </row>
    <row r="34" spans="1:8">
      <c r="A34" s="44">
        <v>23</v>
      </c>
      <c r="B34" s="45">
        <v>10.68</v>
      </c>
      <c r="C34" s="45">
        <v>0.49</v>
      </c>
      <c r="F34" s="44">
        <v>23</v>
      </c>
      <c r="G34" s="45">
        <v>10.68</v>
      </c>
      <c r="H34" s="45">
        <v>0.49</v>
      </c>
    </row>
    <row r="35" spans="1:8">
      <c r="A35" s="44">
        <v>24</v>
      </c>
      <c r="B35" s="45">
        <v>10.87</v>
      </c>
      <c r="C35" s="45">
        <v>0.5</v>
      </c>
      <c r="F35" s="44">
        <v>24</v>
      </c>
      <c r="G35" s="45">
        <v>10.87</v>
      </c>
      <c r="H35" s="45">
        <v>0.5</v>
      </c>
    </row>
    <row r="36" spans="1:8">
      <c r="A36" s="44">
        <v>25</v>
      </c>
      <c r="B36" s="45">
        <v>11.07</v>
      </c>
      <c r="C36" s="45">
        <v>0.51</v>
      </c>
      <c r="F36" s="44">
        <v>25</v>
      </c>
      <c r="G36" s="45">
        <v>11.07</v>
      </c>
      <c r="H36" s="45">
        <v>0.51</v>
      </c>
    </row>
    <row r="37" spans="1:8">
      <c r="A37" s="44">
        <v>26</v>
      </c>
      <c r="B37" s="45">
        <v>11.27</v>
      </c>
      <c r="C37" s="45">
        <v>0.52</v>
      </c>
      <c r="F37" s="44">
        <v>26</v>
      </c>
      <c r="G37" s="45">
        <v>11.27</v>
      </c>
      <c r="H37" s="45">
        <v>0.52</v>
      </c>
    </row>
    <row r="38" spans="1:8">
      <c r="A38" s="44">
        <v>27</v>
      </c>
      <c r="B38" s="45">
        <v>11.48</v>
      </c>
      <c r="C38" s="45">
        <v>0.53</v>
      </c>
      <c r="F38" s="44">
        <v>27</v>
      </c>
      <c r="G38" s="45">
        <v>11.48</v>
      </c>
      <c r="H38" s="45">
        <v>0.53</v>
      </c>
    </row>
    <row r="39" spans="1:8">
      <c r="A39" s="44">
        <v>28</v>
      </c>
      <c r="B39" s="45">
        <v>11.68</v>
      </c>
      <c r="C39" s="45">
        <v>0.54</v>
      </c>
      <c r="F39" s="44">
        <v>28</v>
      </c>
      <c r="G39" s="45">
        <v>11.68</v>
      </c>
      <c r="H39" s="45">
        <v>0.54</v>
      </c>
    </row>
    <row r="40" spans="1:8">
      <c r="A40" s="44">
        <v>29</v>
      </c>
      <c r="B40" s="45">
        <v>11.89</v>
      </c>
      <c r="C40" s="45">
        <v>0.55000000000000004</v>
      </c>
      <c r="F40" s="44">
        <v>29</v>
      </c>
      <c r="G40" s="45">
        <v>11.89</v>
      </c>
      <c r="H40" s="45">
        <v>0.55000000000000004</v>
      </c>
    </row>
    <row r="41" spans="1:8">
      <c r="A41" s="44">
        <v>30</v>
      </c>
      <c r="B41" s="45">
        <v>12.11</v>
      </c>
      <c r="C41" s="45">
        <v>0.56000000000000005</v>
      </c>
      <c r="F41" s="44">
        <v>30</v>
      </c>
      <c r="G41" s="45">
        <v>12.11</v>
      </c>
      <c r="H41" s="45">
        <v>0.56000000000000005</v>
      </c>
    </row>
    <row r="42" spans="1:8">
      <c r="A42" s="44">
        <v>31</v>
      </c>
      <c r="B42" s="45">
        <v>12.33</v>
      </c>
      <c r="C42" s="45">
        <v>0.56999999999999995</v>
      </c>
      <c r="F42" s="44">
        <v>31</v>
      </c>
      <c r="G42" s="45">
        <v>12.33</v>
      </c>
      <c r="H42" s="45">
        <v>0.56999999999999995</v>
      </c>
    </row>
    <row r="43" spans="1:8">
      <c r="A43" s="44">
        <v>32</v>
      </c>
      <c r="B43" s="45">
        <v>12.55</v>
      </c>
      <c r="C43" s="45">
        <v>0.57999999999999996</v>
      </c>
      <c r="F43" s="44">
        <v>32</v>
      </c>
      <c r="G43" s="45">
        <v>12.55</v>
      </c>
      <c r="H43" s="45">
        <v>0.57999999999999996</v>
      </c>
    </row>
    <row r="44" spans="1:8">
      <c r="A44" s="44">
        <v>33</v>
      </c>
      <c r="B44" s="45">
        <v>12.78</v>
      </c>
      <c r="C44" s="45">
        <v>0.59</v>
      </c>
      <c r="F44" s="44">
        <v>33</v>
      </c>
      <c r="G44" s="45">
        <v>12.78</v>
      </c>
      <c r="H44" s="45">
        <v>0.59</v>
      </c>
    </row>
    <row r="45" spans="1:8">
      <c r="A45" s="44">
        <v>34</v>
      </c>
      <c r="B45" s="45">
        <v>13.01</v>
      </c>
      <c r="C45" s="45">
        <v>0.6</v>
      </c>
      <c r="F45" s="44">
        <v>34</v>
      </c>
      <c r="G45" s="45">
        <v>13.01</v>
      </c>
      <c r="H45" s="45">
        <v>0.6</v>
      </c>
    </row>
    <row r="46" spans="1:8">
      <c r="A46" s="44">
        <v>35</v>
      </c>
      <c r="B46" s="45">
        <v>13.25</v>
      </c>
      <c r="C46" s="45">
        <v>0.62</v>
      </c>
      <c r="F46" s="44">
        <v>35</v>
      </c>
      <c r="G46" s="45">
        <v>13.25</v>
      </c>
      <c r="H46" s="45">
        <v>0.62</v>
      </c>
    </row>
    <row r="47" spans="1:8">
      <c r="A47" s="44">
        <v>36</v>
      </c>
      <c r="B47" s="45">
        <v>13.49</v>
      </c>
      <c r="C47" s="45">
        <v>0.63</v>
      </c>
      <c r="F47" s="44">
        <v>36</v>
      </c>
      <c r="G47" s="45">
        <v>13.49</v>
      </c>
      <c r="H47" s="45">
        <v>0.63</v>
      </c>
    </row>
    <row r="48" spans="1:8">
      <c r="A48" s="44">
        <v>37</v>
      </c>
      <c r="B48" s="45">
        <v>13.73</v>
      </c>
      <c r="C48" s="45">
        <v>0.64</v>
      </c>
      <c r="F48" s="44">
        <v>37</v>
      </c>
      <c r="G48" s="45">
        <v>13.73</v>
      </c>
      <c r="H48" s="45">
        <v>0.64</v>
      </c>
    </row>
    <row r="49" spans="1:8">
      <c r="A49" s="44">
        <v>38</v>
      </c>
      <c r="B49" s="45">
        <v>13.98</v>
      </c>
      <c r="C49" s="45">
        <v>0.65</v>
      </c>
      <c r="F49" s="44">
        <v>38</v>
      </c>
      <c r="G49" s="45">
        <v>13.98</v>
      </c>
      <c r="H49" s="45">
        <v>0.65</v>
      </c>
    </row>
    <row r="50" spans="1:8">
      <c r="A50" s="44">
        <v>39</v>
      </c>
      <c r="B50" s="45">
        <v>14.24</v>
      </c>
      <c r="C50" s="45">
        <v>0.67</v>
      </c>
      <c r="F50" s="44">
        <v>39</v>
      </c>
      <c r="G50" s="45">
        <v>14.24</v>
      </c>
      <c r="H50" s="45">
        <v>0.67</v>
      </c>
    </row>
    <row r="51" spans="1:8">
      <c r="A51" s="44">
        <v>40</v>
      </c>
      <c r="B51" s="45">
        <v>14.5</v>
      </c>
      <c r="C51" s="45">
        <v>0.68</v>
      </c>
      <c r="F51" s="44">
        <v>40</v>
      </c>
      <c r="G51" s="45">
        <v>14.5</v>
      </c>
      <c r="H51" s="45">
        <v>0.68</v>
      </c>
    </row>
    <row r="52" spans="1:8">
      <c r="A52" s="44">
        <v>41</v>
      </c>
      <c r="B52" s="45">
        <v>14.77</v>
      </c>
      <c r="C52" s="45">
        <v>0.69</v>
      </c>
      <c r="F52" s="44">
        <v>41</v>
      </c>
      <c r="G52" s="45">
        <v>14.77</v>
      </c>
      <c r="H52" s="45">
        <v>0.69</v>
      </c>
    </row>
    <row r="53" spans="1:8">
      <c r="A53" s="44">
        <v>42</v>
      </c>
      <c r="B53" s="45">
        <v>15.04</v>
      </c>
      <c r="C53" s="45">
        <v>0.71</v>
      </c>
      <c r="F53" s="44">
        <v>42</v>
      </c>
      <c r="G53" s="45">
        <v>15.04</v>
      </c>
      <c r="H53" s="45">
        <v>0.71</v>
      </c>
    </row>
    <row r="54" spans="1:8">
      <c r="A54" s="44">
        <v>43</v>
      </c>
      <c r="B54" s="45">
        <v>15.32</v>
      </c>
      <c r="C54" s="45">
        <v>0.72</v>
      </c>
      <c r="F54" s="44">
        <v>43</v>
      </c>
      <c r="G54" s="45">
        <v>15.32</v>
      </c>
      <c r="H54" s="45">
        <v>0.72</v>
      </c>
    </row>
    <row r="55" spans="1:8">
      <c r="A55" s="44">
        <v>44</v>
      </c>
      <c r="B55" s="45">
        <v>15.61</v>
      </c>
      <c r="C55" s="45">
        <v>0.74</v>
      </c>
      <c r="F55" s="44">
        <v>44</v>
      </c>
      <c r="G55" s="45">
        <v>15.61</v>
      </c>
      <c r="H55" s="45">
        <v>0.74</v>
      </c>
    </row>
    <row r="56" spans="1:8">
      <c r="A56" s="44">
        <v>45</v>
      </c>
      <c r="B56" s="45">
        <v>15.9</v>
      </c>
      <c r="C56" s="45">
        <v>0.75</v>
      </c>
      <c r="F56" s="44">
        <v>45</v>
      </c>
      <c r="G56" s="45">
        <v>15.9</v>
      </c>
      <c r="H56" s="45">
        <v>0.75</v>
      </c>
    </row>
    <row r="57" spans="1:8">
      <c r="A57" s="44">
        <v>46</v>
      </c>
      <c r="B57" s="45">
        <v>16.2</v>
      </c>
      <c r="C57" s="45">
        <v>0.77</v>
      </c>
      <c r="F57" s="44">
        <v>46</v>
      </c>
      <c r="G57" s="45">
        <v>16.2</v>
      </c>
      <c r="H57" s="45">
        <v>0.77</v>
      </c>
    </row>
    <row r="58" spans="1:8">
      <c r="A58" s="44">
        <v>47</v>
      </c>
      <c r="B58" s="45">
        <v>16.510000000000002</v>
      </c>
      <c r="C58" s="45">
        <v>0.78</v>
      </c>
      <c r="F58" s="44">
        <v>47</v>
      </c>
      <c r="G58" s="45">
        <v>16.510000000000002</v>
      </c>
      <c r="H58" s="45">
        <v>0.78</v>
      </c>
    </row>
    <row r="59" spans="1:8">
      <c r="A59" s="44">
        <v>48</v>
      </c>
      <c r="B59" s="45">
        <v>16.829999999999998</v>
      </c>
      <c r="C59" s="45">
        <v>0.8</v>
      </c>
      <c r="F59" s="44">
        <v>48</v>
      </c>
      <c r="G59" s="45">
        <v>16.829999999999998</v>
      </c>
      <c r="H59" s="45">
        <v>0.8</v>
      </c>
    </row>
    <row r="60" spans="1:8">
      <c r="A60" s="44">
        <v>49</v>
      </c>
      <c r="B60" s="45">
        <v>17.16</v>
      </c>
      <c r="C60" s="45">
        <v>0.81</v>
      </c>
      <c r="F60" s="44">
        <v>49</v>
      </c>
      <c r="G60" s="45">
        <v>17.16</v>
      </c>
      <c r="H60" s="45">
        <v>0.81</v>
      </c>
    </row>
    <row r="61" spans="1:8">
      <c r="A61" s="44">
        <v>50</v>
      </c>
      <c r="B61" s="45">
        <v>17.489999999999998</v>
      </c>
      <c r="C61" s="45">
        <v>0.83</v>
      </c>
      <c r="F61" s="44">
        <v>50</v>
      </c>
      <c r="G61" s="45">
        <v>17.489999999999998</v>
      </c>
      <c r="H61" s="45">
        <v>0.83</v>
      </c>
    </row>
    <row r="62" spans="1:8">
      <c r="A62" s="44">
        <v>51</v>
      </c>
      <c r="B62" s="45">
        <v>17.829999999999998</v>
      </c>
      <c r="C62" s="45">
        <v>0.85</v>
      </c>
      <c r="F62" s="44">
        <v>51</v>
      </c>
      <c r="G62" s="45">
        <v>17.829999999999998</v>
      </c>
      <c r="H62" s="45">
        <v>0.85</v>
      </c>
    </row>
    <row r="63" spans="1:8">
      <c r="A63" s="44">
        <v>52</v>
      </c>
      <c r="B63" s="45">
        <v>18.190000000000001</v>
      </c>
      <c r="C63" s="45">
        <v>0.86</v>
      </c>
      <c r="F63" s="44">
        <v>52</v>
      </c>
      <c r="G63" s="45">
        <v>18.190000000000001</v>
      </c>
      <c r="H63" s="45">
        <v>0.86</v>
      </c>
    </row>
    <row r="64" spans="1:8">
      <c r="A64" s="44">
        <v>53</v>
      </c>
      <c r="B64" s="45">
        <v>18.55</v>
      </c>
      <c r="C64" s="45">
        <v>0.88</v>
      </c>
      <c r="F64" s="44">
        <v>53</v>
      </c>
      <c r="G64" s="45">
        <v>18.55</v>
      </c>
      <c r="H64" s="45">
        <v>0.88</v>
      </c>
    </row>
    <row r="65" spans="1:8">
      <c r="A65" s="44">
        <v>54</v>
      </c>
      <c r="B65" s="45">
        <v>18.93</v>
      </c>
      <c r="C65" s="45">
        <v>0.9</v>
      </c>
      <c r="F65" s="44">
        <v>54</v>
      </c>
      <c r="G65" s="45">
        <v>18.93</v>
      </c>
      <c r="H65" s="45">
        <v>0.9</v>
      </c>
    </row>
    <row r="66" spans="1:8">
      <c r="A66" s="44">
        <v>55</v>
      </c>
      <c r="B66" s="45">
        <v>19.32</v>
      </c>
      <c r="C66" s="45">
        <v>0.91</v>
      </c>
      <c r="F66" s="44">
        <v>55</v>
      </c>
      <c r="G66" s="45">
        <v>19.32</v>
      </c>
      <c r="H66" s="45">
        <v>0.91</v>
      </c>
    </row>
    <row r="67" spans="1:8">
      <c r="A67" s="44">
        <v>56</v>
      </c>
      <c r="B67" s="45">
        <v>19.72</v>
      </c>
      <c r="C67" s="45">
        <v>0.93</v>
      </c>
      <c r="F67" s="44">
        <v>56</v>
      </c>
      <c r="G67" s="45">
        <v>19.72</v>
      </c>
      <c r="H67" s="45">
        <v>0.93</v>
      </c>
    </row>
    <row r="68" spans="1:8">
      <c r="A68" s="44">
        <v>57</v>
      </c>
      <c r="B68" s="45">
        <v>20.13</v>
      </c>
      <c r="C68" s="45">
        <v>0.95</v>
      </c>
      <c r="F68" s="44">
        <v>57</v>
      </c>
      <c r="G68" s="45">
        <v>20.13</v>
      </c>
      <c r="H68" s="45">
        <v>0.95</v>
      </c>
    </row>
    <row r="69" spans="1:8">
      <c r="A69" s="44">
        <v>58</v>
      </c>
      <c r="B69" s="45">
        <v>20.56</v>
      </c>
      <c r="C69" s="45">
        <v>0.97</v>
      </c>
      <c r="F69" s="44">
        <v>58</v>
      </c>
      <c r="G69" s="45">
        <v>20.56</v>
      </c>
      <c r="H69" s="45">
        <v>0.97</v>
      </c>
    </row>
    <row r="70" spans="1:8">
      <c r="A70" s="44">
        <v>59</v>
      </c>
      <c r="B70" s="45">
        <v>21.01</v>
      </c>
      <c r="C70" s="45">
        <v>0.99</v>
      </c>
      <c r="F70" s="44">
        <v>59</v>
      </c>
      <c r="G70" s="45">
        <v>21.01</v>
      </c>
      <c r="H70" s="45">
        <v>0.99</v>
      </c>
    </row>
    <row r="71" spans="1:8">
      <c r="A71" s="44">
        <v>60</v>
      </c>
      <c r="B71" s="45">
        <v>20.96</v>
      </c>
      <c r="C71" s="45">
        <v>1</v>
      </c>
      <c r="F71" s="44">
        <v>60</v>
      </c>
      <c r="G71" s="45">
        <v>20.96</v>
      </c>
      <c r="H71" s="45">
        <v>1</v>
      </c>
    </row>
    <row r="72" spans="1:8">
      <c r="A72" s="44">
        <v>61</v>
      </c>
      <c r="B72" s="45">
        <v>20.420000000000002</v>
      </c>
      <c r="C72" s="45">
        <v>1</v>
      </c>
      <c r="F72" s="44">
        <v>61</v>
      </c>
      <c r="G72" s="45">
        <v>20.420000000000002</v>
      </c>
      <c r="H72" s="45">
        <v>1</v>
      </c>
    </row>
    <row r="73" spans="1:8">
      <c r="A73" s="44">
        <v>62</v>
      </c>
      <c r="B73" s="45">
        <v>19.86</v>
      </c>
      <c r="C73" s="45">
        <v>1</v>
      </c>
      <c r="F73" s="44">
        <v>62</v>
      </c>
      <c r="G73" s="45">
        <v>19.86</v>
      </c>
      <c r="H73" s="45">
        <v>1</v>
      </c>
    </row>
    <row r="74" spans="1:8">
      <c r="A74" s="44">
        <v>63</v>
      </c>
      <c r="B74" s="45">
        <v>19.3</v>
      </c>
      <c r="C74" s="45">
        <v>1</v>
      </c>
      <c r="F74" s="44">
        <v>63</v>
      </c>
      <c r="G74" s="45">
        <v>19.3</v>
      </c>
      <c r="H74" s="45">
        <v>1</v>
      </c>
    </row>
    <row r="75" spans="1:8">
      <c r="A75" s="44">
        <v>64</v>
      </c>
      <c r="B75" s="45">
        <v>18.72</v>
      </c>
      <c r="C75" s="45">
        <v>1</v>
      </c>
      <c r="F75" s="44">
        <v>64</v>
      </c>
      <c r="G75" s="45">
        <v>18.72</v>
      </c>
      <c r="H75" s="45">
        <v>1</v>
      </c>
    </row>
    <row r="76" spans="1:8">
      <c r="A76" s="44">
        <v>65</v>
      </c>
      <c r="B76" s="45">
        <v>18.14</v>
      </c>
      <c r="C76" s="45">
        <v>1</v>
      </c>
      <c r="F76" s="44">
        <v>65</v>
      </c>
      <c r="G76" s="45">
        <v>18.14</v>
      </c>
      <c r="H76" s="45">
        <v>1</v>
      </c>
    </row>
    <row r="77" spans="1:8">
      <c r="A77" s="44">
        <v>66</v>
      </c>
      <c r="B77" s="45">
        <v>17.55</v>
      </c>
      <c r="C77" s="45">
        <v>1</v>
      </c>
      <c r="F77" s="44">
        <v>66</v>
      </c>
      <c r="G77" s="45">
        <v>17.55</v>
      </c>
      <c r="H77" s="45">
        <v>1</v>
      </c>
    </row>
    <row r="78" spans="1:8">
      <c r="A78" s="44">
        <v>67</v>
      </c>
      <c r="B78" s="45">
        <v>16.95</v>
      </c>
      <c r="C78" s="45">
        <v>1</v>
      </c>
      <c r="F78" s="44">
        <v>67</v>
      </c>
      <c r="G78" s="45">
        <v>16.95</v>
      </c>
      <c r="H78" s="45">
        <v>1</v>
      </c>
    </row>
    <row r="79" spans="1:8">
      <c r="A79" s="44">
        <v>68</v>
      </c>
      <c r="B79" s="45">
        <v>16.350000000000001</v>
      </c>
      <c r="C79" s="45">
        <v>1</v>
      </c>
      <c r="F79" s="44">
        <v>68</v>
      </c>
      <c r="G79" s="45">
        <v>16.350000000000001</v>
      </c>
      <c r="H79" s="45">
        <v>1</v>
      </c>
    </row>
    <row r="80" spans="1:8">
      <c r="A80" s="44">
        <v>69</v>
      </c>
      <c r="B80" s="45">
        <v>15.74</v>
      </c>
      <c r="C80" s="45">
        <v>1</v>
      </c>
      <c r="F80" s="44">
        <v>69</v>
      </c>
      <c r="G80" s="45">
        <v>15.74</v>
      </c>
      <c r="H80" s="45">
        <v>1</v>
      </c>
    </row>
    <row r="81" spans="1:8">
      <c r="A81" s="44">
        <v>70</v>
      </c>
      <c r="B81" s="45">
        <v>15.13</v>
      </c>
      <c r="C81" s="45">
        <v>1</v>
      </c>
      <c r="F81" s="44">
        <v>70</v>
      </c>
      <c r="G81" s="45">
        <v>15.13</v>
      </c>
      <c r="H81" s="45">
        <v>1</v>
      </c>
    </row>
    <row r="82" spans="1:8">
      <c r="A82" s="44">
        <v>71</v>
      </c>
      <c r="B82" s="45">
        <v>14.53</v>
      </c>
      <c r="C82" s="45">
        <v>1</v>
      </c>
      <c r="F82" s="44">
        <v>71</v>
      </c>
      <c r="G82" s="45">
        <v>14.53</v>
      </c>
      <c r="H82" s="45">
        <v>1</v>
      </c>
    </row>
    <row r="83" spans="1:8">
      <c r="A83" s="44">
        <v>72</v>
      </c>
      <c r="B83" s="45">
        <v>13.92</v>
      </c>
      <c r="C83" s="45">
        <v>1</v>
      </c>
      <c r="F83" s="44">
        <v>72</v>
      </c>
      <c r="G83" s="45">
        <v>13.92</v>
      </c>
      <c r="H83" s="45">
        <v>1</v>
      </c>
    </row>
    <row r="84" spans="1:8">
      <c r="A84" s="44">
        <v>73</v>
      </c>
      <c r="B84" s="45">
        <v>13.31</v>
      </c>
      <c r="C84" s="45">
        <v>1</v>
      </c>
      <c r="F84" s="44">
        <v>73</v>
      </c>
      <c r="G84" s="45">
        <v>13.31</v>
      </c>
      <c r="H84" s="45">
        <v>1</v>
      </c>
    </row>
    <row r="85" spans="1:8">
      <c r="A85" s="44">
        <v>74</v>
      </c>
      <c r="B85" s="45">
        <v>12.7</v>
      </c>
      <c r="C85" s="45">
        <v>1</v>
      </c>
      <c r="F85" s="44">
        <v>74</v>
      </c>
      <c r="G85" s="45">
        <v>12.7</v>
      </c>
      <c r="H85" s="45">
        <v>1</v>
      </c>
    </row>
    <row r="86" spans="1:8">
      <c r="A86" s="44">
        <v>75</v>
      </c>
      <c r="B86" s="45">
        <v>12.1</v>
      </c>
      <c r="C86" s="45">
        <v>1</v>
      </c>
      <c r="F86" s="44">
        <v>75</v>
      </c>
      <c r="G86" s="45">
        <v>12.1</v>
      </c>
      <c r="H86" s="45">
        <v>1</v>
      </c>
    </row>
    <row r="87" spans="1:8">
      <c r="A87" s="44">
        <v>76</v>
      </c>
      <c r="B87" s="45">
        <v>11.5</v>
      </c>
      <c r="C87" s="45">
        <v>1</v>
      </c>
      <c r="F87" s="44">
        <v>76</v>
      </c>
      <c r="G87" s="45">
        <v>11.5</v>
      </c>
      <c r="H87" s="45">
        <v>1</v>
      </c>
    </row>
    <row r="88" spans="1:8">
      <c r="A88" s="44">
        <v>77</v>
      </c>
      <c r="B88" s="45">
        <v>10.91</v>
      </c>
      <c r="C88" s="45">
        <v>1</v>
      </c>
      <c r="F88" s="44">
        <v>77</v>
      </c>
      <c r="G88" s="45">
        <v>10.91</v>
      </c>
      <c r="H88" s="45">
        <v>1</v>
      </c>
    </row>
    <row r="89" spans="1:8">
      <c r="A89" s="44">
        <v>78</v>
      </c>
      <c r="B89" s="45">
        <v>10.33</v>
      </c>
      <c r="C89" s="45">
        <v>1</v>
      </c>
      <c r="F89" s="44">
        <v>78</v>
      </c>
      <c r="G89" s="45">
        <v>10.33</v>
      </c>
      <c r="H89" s="45">
        <v>1</v>
      </c>
    </row>
    <row r="90" spans="1:8">
      <c r="A90" s="44">
        <v>79</v>
      </c>
      <c r="B90" s="45">
        <v>9.76</v>
      </c>
      <c r="C90" s="45">
        <v>1</v>
      </c>
      <c r="F90" s="44">
        <v>79</v>
      </c>
      <c r="G90" s="45">
        <v>9.76</v>
      </c>
      <c r="H90" s="45">
        <v>1</v>
      </c>
    </row>
    <row r="91" spans="1:8">
      <c r="A91" s="44">
        <v>80</v>
      </c>
      <c r="B91" s="45">
        <v>9.19</v>
      </c>
      <c r="C91" s="45">
        <v>1</v>
      </c>
      <c r="F91" s="44">
        <v>80</v>
      </c>
      <c r="G91" s="45">
        <v>9.19</v>
      </c>
      <c r="H91" s="45">
        <v>1</v>
      </c>
    </row>
    <row r="92" spans="1:8">
      <c r="A92" s="44">
        <v>81</v>
      </c>
      <c r="B92" s="45">
        <v>8.6199999999999992</v>
      </c>
      <c r="C92" s="45">
        <v>1</v>
      </c>
      <c r="F92" s="44">
        <v>81</v>
      </c>
      <c r="G92" s="45">
        <v>8.6199999999999992</v>
      </c>
      <c r="H92" s="45">
        <v>1</v>
      </c>
    </row>
    <row r="93" spans="1:8">
      <c r="A93" s="44">
        <v>82</v>
      </c>
      <c r="B93" s="45">
        <v>8.07</v>
      </c>
      <c r="C93" s="45">
        <v>1</v>
      </c>
      <c r="F93" s="44">
        <v>82</v>
      </c>
      <c r="G93" s="45">
        <v>8.07</v>
      </c>
      <c r="H93" s="45">
        <v>1</v>
      </c>
    </row>
    <row r="94" spans="1:8">
      <c r="A94" s="44">
        <v>83</v>
      </c>
      <c r="B94" s="45">
        <v>7.53</v>
      </c>
      <c r="C94" s="45">
        <v>1</v>
      </c>
      <c r="F94" s="44">
        <v>83</v>
      </c>
      <c r="G94" s="45">
        <v>7.53</v>
      </c>
      <c r="H94" s="45">
        <v>1</v>
      </c>
    </row>
    <row r="95" spans="1:8">
      <c r="A95" s="44">
        <v>84</v>
      </c>
      <c r="B95" s="45">
        <v>7.01</v>
      </c>
      <c r="C95" s="45">
        <v>1</v>
      </c>
      <c r="F95" s="44">
        <v>84</v>
      </c>
      <c r="G95" s="45">
        <v>7.01</v>
      </c>
      <c r="H95" s="45">
        <v>1</v>
      </c>
    </row>
    <row r="96" spans="1:8">
      <c r="A96" s="44">
        <v>85</v>
      </c>
      <c r="B96" s="45">
        <v>6.5</v>
      </c>
      <c r="C96" s="45">
        <v>1</v>
      </c>
      <c r="F96" s="44">
        <v>85</v>
      </c>
      <c r="G96" s="45">
        <v>6.5</v>
      </c>
      <c r="H96" s="45">
        <v>1</v>
      </c>
    </row>
    <row r="97" spans="1:8">
      <c r="A97" s="44">
        <v>86</v>
      </c>
      <c r="B97" s="45">
        <v>6.02</v>
      </c>
      <c r="C97" s="45">
        <v>1</v>
      </c>
      <c r="F97" s="44">
        <v>86</v>
      </c>
      <c r="G97" s="45">
        <v>6.02</v>
      </c>
      <c r="H97" s="45">
        <v>1</v>
      </c>
    </row>
    <row r="98" spans="1:8">
      <c r="A98" s="44">
        <v>87</v>
      </c>
      <c r="B98" s="45">
        <v>5.56</v>
      </c>
      <c r="C98" s="45">
        <v>1</v>
      </c>
      <c r="F98" s="44">
        <v>87</v>
      </c>
      <c r="G98" s="45">
        <v>5.56</v>
      </c>
      <c r="H98" s="45">
        <v>1</v>
      </c>
    </row>
    <row r="99" spans="1:8">
      <c r="A99" s="44">
        <v>88</v>
      </c>
      <c r="B99" s="45">
        <v>5.13</v>
      </c>
      <c r="C99" s="45">
        <v>1</v>
      </c>
      <c r="F99" s="44">
        <v>88</v>
      </c>
      <c r="G99" s="45">
        <v>5.13</v>
      </c>
      <c r="H99" s="45">
        <v>1</v>
      </c>
    </row>
    <row r="100" spans="1:8">
      <c r="A100" s="44">
        <v>89</v>
      </c>
      <c r="B100" s="45">
        <v>4.72</v>
      </c>
      <c r="C100" s="45">
        <v>1</v>
      </c>
      <c r="F100" s="44">
        <v>89</v>
      </c>
      <c r="G100" s="45">
        <v>4.72</v>
      </c>
      <c r="H100" s="45">
        <v>1</v>
      </c>
    </row>
    <row r="101" spans="1:8">
      <c r="A101" s="44">
        <v>90</v>
      </c>
      <c r="B101" s="45">
        <v>4.34</v>
      </c>
      <c r="C101" s="45">
        <v>1</v>
      </c>
      <c r="F101" s="44">
        <v>90</v>
      </c>
      <c r="G101" s="45">
        <v>4.34</v>
      </c>
      <c r="H101" s="45">
        <v>1</v>
      </c>
    </row>
    <row r="102" spans="1:8">
      <c r="A102" s="44">
        <v>91</v>
      </c>
      <c r="B102" s="45">
        <v>3.97</v>
      </c>
      <c r="C102" s="45">
        <v>1</v>
      </c>
      <c r="F102" s="44">
        <v>91</v>
      </c>
      <c r="G102" s="45">
        <v>3.97</v>
      </c>
      <c r="H102" s="45">
        <v>1</v>
      </c>
    </row>
    <row r="103" spans="1:8">
      <c r="A103" s="44">
        <v>92</v>
      </c>
      <c r="B103" s="45">
        <v>3.62</v>
      </c>
      <c r="C103" s="45">
        <v>1</v>
      </c>
      <c r="F103" s="44">
        <v>92</v>
      </c>
      <c r="G103" s="45">
        <v>3.62</v>
      </c>
      <c r="H103" s="45">
        <v>1</v>
      </c>
    </row>
    <row r="104" spans="1:8">
      <c r="A104" s="44">
        <v>93</v>
      </c>
      <c r="B104" s="45">
        <v>3.29</v>
      </c>
      <c r="C104" s="45">
        <v>1</v>
      </c>
      <c r="F104" s="44">
        <v>93</v>
      </c>
      <c r="G104" s="45">
        <v>3.29</v>
      </c>
      <c r="H104" s="45">
        <v>1</v>
      </c>
    </row>
    <row r="105" spans="1:8">
      <c r="A105" s="44">
        <v>94</v>
      </c>
      <c r="B105" s="45">
        <v>2.99</v>
      </c>
      <c r="C105" s="45">
        <v>1</v>
      </c>
      <c r="F105" s="44">
        <v>94</v>
      </c>
      <c r="G105" s="45">
        <v>2.99</v>
      </c>
      <c r="H105" s="45">
        <v>1</v>
      </c>
    </row>
    <row r="106" spans="1:8">
      <c r="A106" s="44">
        <v>95</v>
      </c>
      <c r="B106" s="45">
        <v>2.72</v>
      </c>
      <c r="C106" s="45">
        <v>1</v>
      </c>
      <c r="F106" s="44">
        <v>95</v>
      </c>
      <c r="G106" s="45">
        <v>2.72</v>
      </c>
      <c r="H106" s="45">
        <v>1</v>
      </c>
    </row>
    <row r="107" spans="1:8">
      <c r="A107" s="44">
        <v>96</v>
      </c>
      <c r="B107" s="45">
        <v>2.4900000000000002</v>
      </c>
      <c r="C107" s="45">
        <v>1</v>
      </c>
      <c r="F107" s="44">
        <v>96</v>
      </c>
      <c r="G107" s="45">
        <v>2.4900000000000002</v>
      </c>
      <c r="H107" s="45">
        <v>1</v>
      </c>
    </row>
    <row r="108" spans="1:8">
      <c r="A108" s="44">
        <v>97</v>
      </c>
      <c r="B108" s="45">
        <v>2.2799999999999998</v>
      </c>
      <c r="C108" s="45">
        <v>1</v>
      </c>
      <c r="F108" s="44">
        <v>97</v>
      </c>
      <c r="G108" s="45">
        <v>2.2799999999999998</v>
      </c>
      <c r="H108" s="45">
        <v>1</v>
      </c>
    </row>
    <row r="109" spans="1:8">
      <c r="A109" s="44">
        <v>98</v>
      </c>
      <c r="B109" s="45">
        <v>2.1</v>
      </c>
      <c r="C109" s="45">
        <v>1</v>
      </c>
      <c r="F109" s="44">
        <v>98</v>
      </c>
      <c r="G109" s="45">
        <v>2.1</v>
      </c>
      <c r="H109" s="45">
        <v>1</v>
      </c>
    </row>
    <row r="110" spans="1:8">
      <c r="A110" s="44">
        <v>99</v>
      </c>
      <c r="B110" s="45">
        <v>1.95</v>
      </c>
      <c r="C110" s="45">
        <v>1</v>
      </c>
      <c r="F110" s="44">
        <v>99</v>
      </c>
      <c r="G110" s="45">
        <v>1.95</v>
      </c>
      <c r="H110" s="45">
        <v>1</v>
      </c>
    </row>
    <row r="111" spans="1:8">
      <c r="A111" s="44">
        <v>100</v>
      </c>
      <c r="B111" s="45">
        <v>1.82</v>
      </c>
      <c r="C111" s="45">
        <v>1</v>
      </c>
      <c r="F111" s="44">
        <v>100</v>
      </c>
      <c r="G111" s="45">
        <v>1.82</v>
      </c>
      <c r="H111" s="45">
        <v>1</v>
      </c>
    </row>
    <row r="113" spans="1:9">
      <c r="A113" s="77" t="s">
        <v>590</v>
      </c>
      <c r="F113" s="77" t="s">
        <v>590</v>
      </c>
      <c r="H113" s="76"/>
      <c r="I113" s="76"/>
    </row>
    <row r="114" spans="1:9">
      <c r="A114" s="77" t="s">
        <v>591</v>
      </c>
      <c r="F114" s="77" t="s">
        <v>592</v>
      </c>
      <c r="H114" s="76"/>
      <c r="I114" s="76"/>
    </row>
    <row r="115" spans="1:9">
      <c r="A115" s="77" t="s">
        <v>593</v>
      </c>
      <c r="F115" s="77" t="s">
        <v>593</v>
      </c>
      <c r="H115" s="76"/>
      <c r="I115" s="76"/>
    </row>
  </sheetData>
  <sheetProtection algorithmName="SHA-512" hashValue="K3o4VGBKqNz2Gi7MtY1UkhYCG1eN8pr8cxAfOhHYS1aoAxTwaJDaRPfa8zMbKWni1GHpFQPIpSBZUEXYQiQOEg==" saltValue="Obea7aq4y1tylgi+SkdwtA==" spinCount="100000" sheet="1" objects="1" scenarios="1"/>
  <conditionalFormatting sqref="A6:A21">
    <cfRule type="expression" dxfId="705" priority="25" stopIfTrue="1">
      <formula>MOD(ROW(),2)=0</formula>
    </cfRule>
    <cfRule type="expression" dxfId="704" priority="26" stopIfTrue="1">
      <formula>MOD(ROW(),2)&lt;&gt;0</formula>
    </cfRule>
  </conditionalFormatting>
  <conditionalFormatting sqref="B6:C18 B20:C21 C19">
    <cfRule type="expression" dxfId="703" priority="27" stopIfTrue="1">
      <formula>MOD(ROW(),2)=0</formula>
    </cfRule>
    <cfRule type="expression" dxfId="702" priority="28" stopIfTrue="1">
      <formula>MOD(ROW(),2)&lt;&gt;0</formula>
    </cfRule>
  </conditionalFormatting>
  <conditionalFormatting sqref="A26:A111">
    <cfRule type="expression" dxfId="701" priority="29" stopIfTrue="1">
      <formula>MOD(ROW(),2)=0</formula>
    </cfRule>
    <cfRule type="expression" dxfId="700" priority="30" stopIfTrue="1">
      <formula>MOD(ROW(),2)&lt;&gt;0</formula>
    </cfRule>
  </conditionalFormatting>
  <conditionalFormatting sqref="B26:C111">
    <cfRule type="expression" dxfId="699" priority="31" stopIfTrue="1">
      <formula>MOD(ROW(),2)=0</formula>
    </cfRule>
    <cfRule type="expression" dxfId="698" priority="32" stopIfTrue="1">
      <formula>MOD(ROW(),2)&lt;&gt;0</formula>
    </cfRule>
  </conditionalFormatting>
  <conditionalFormatting sqref="F6:F21">
    <cfRule type="expression" dxfId="697" priority="33" stopIfTrue="1">
      <formula>MOD(ROW(),2)=0</formula>
    </cfRule>
    <cfRule type="expression" dxfId="696" priority="34" stopIfTrue="1">
      <formula>MOD(ROW(),2)&lt;&gt;0</formula>
    </cfRule>
  </conditionalFormatting>
  <conditionalFormatting sqref="G6:H18 G20:H21 H19">
    <cfRule type="expression" dxfId="695" priority="35" stopIfTrue="1">
      <formula>MOD(ROW(),2)=0</formula>
    </cfRule>
    <cfRule type="expression" dxfId="694" priority="36" stopIfTrue="1">
      <formula>MOD(ROW(),2)&lt;&gt;0</formula>
    </cfRule>
  </conditionalFormatting>
  <conditionalFormatting sqref="F26:F111">
    <cfRule type="expression" dxfId="693" priority="37" stopIfTrue="1">
      <formula>MOD(ROW(),2)=0</formula>
    </cfRule>
    <cfRule type="expression" dxfId="692" priority="38" stopIfTrue="1">
      <formula>MOD(ROW(),2)&lt;&gt;0</formula>
    </cfRule>
  </conditionalFormatting>
  <conditionalFormatting sqref="G26:H111">
    <cfRule type="expression" dxfId="691" priority="39" stopIfTrue="1">
      <formula>MOD(ROW(),2)=0</formula>
    </cfRule>
    <cfRule type="expression" dxfId="690" priority="40" stopIfTrue="1">
      <formula>MOD(ROW(),2)&lt;&gt;0</formula>
    </cfRule>
  </conditionalFormatting>
  <conditionalFormatting sqref="B19">
    <cfRule type="expression" dxfId="689" priority="3" stopIfTrue="1">
      <formula>MOD(ROW(),2)=0</formula>
    </cfRule>
    <cfRule type="expression" dxfId="688" priority="4" stopIfTrue="1">
      <formula>MOD(ROW(),2)&lt;&gt;0</formula>
    </cfRule>
  </conditionalFormatting>
  <conditionalFormatting sqref="G19">
    <cfRule type="expression" dxfId="687" priority="1" stopIfTrue="1">
      <formula>MOD(ROW(),2)=0</formula>
    </cfRule>
    <cfRule type="expression" dxfId="686" priority="2" stopIfTrue="1">
      <formula>MOD(ROW(),2)&lt;&gt;0</formula>
    </cfRule>
  </conditionalFormatting>
  <pageMargins left="0.7" right="0.7" top="0.75" bottom="0.75" header="0.3" footer="0.3"/>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60617-A41B-4D4F-AB64-D52C7C178332}">
  <sheetPr codeName="Sheet19"/>
  <dimension ref="A1:H116"/>
  <sheetViews>
    <sheetView showGridLines="0" workbookViewId="0">
      <selection activeCell="A6" sqref="A6"/>
    </sheetView>
  </sheetViews>
  <sheetFormatPr defaultRowHeight="12.75"/>
  <cols>
    <col min="1" max="1" width="31.7109375" customWidth="1"/>
    <col min="2" max="3" width="22.7109375" customWidth="1"/>
    <col min="6" max="6" width="31.7109375" customWidth="1"/>
    <col min="7" max="8" width="22.7109375" customWidth="1"/>
  </cols>
  <sheetData>
    <row r="1" spans="1:8" s="1" customFormat="1" ht="20.25">
      <c r="A1" s="2" t="s">
        <v>0</v>
      </c>
    </row>
    <row r="2" spans="1:8" s="1" customFormat="1" ht="15.75">
      <c r="A2" s="30" t="s">
        <v>1</v>
      </c>
      <c r="B2" s="3" t="str">
        <f>wb_title</f>
        <v>AFPS - Consolidated Factor Spreadsheet</v>
      </c>
    </row>
    <row r="3" spans="1:8" s="1" customFormat="1" ht="15.75">
      <c r="A3" s="30" t="s">
        <v>2</v>
      </c>
      <c r="B3" s="3" t="str">
        <f>TABLE_FACTOR_TYPE_1 &amp; " - x-" &amp; TABLE_SERIES_NUMBER_1</f>
        <v>Pension Credit - x-307</v>
      </c>
    </row>
    <row r="6" spans="1:8">
      <c r="A6" s="41" t="s">
        <v>117</v>
      </c>
      <c r="B6" s="48" t="s">
        <v>118</v>
      </c>
      <c r="C6" s="48"/>
      <c r="F6" s="41" t="s">
        <v>117</v>
      </c>
      <c r="G6" s="48" t="s">
        <v>118</v>
      </c>
      <c r="H6" s="48"/>
    </row>
    <row r="7" spans="1:8">
      <c r="A7" s="41" t="s">
        <v>119</v>
      </c>
      <c r="B7" s="48" t="s">
        <v>129</v>
      </c>
      <c r="C7" s="48"/>
      <c r="F7" s="41" t="s">
        <v>119</v>
      </c>
      <c r="G7" s="48" t="s">
        <v>129</v>
      </c>
      <c r="H7" s="48"/>
    </row>
    <row r="8" spans="1:8">
      <c r="A8" s="41" t="s">
        <v>104</v>
      </c>
      <c r="B8" s="48" t="s">
        <v>215</v>
      </c>
      <c r="C8" s="48"/>
      <c r="F8" s="41" t="s">
        <v>104</v>
      </c>
      <c r="G8" s="48" t="s">
        <v>215</v>
      </c>
      <c r="H8" s="48"/>
    </row>
    <row r="9" spans="1:8">
      <c r="A9" s="41" t="s">
        <v>105</v>
      </c>
      <c r="B9" s="48" t="s">
        <v>208</v>
      </c>
      <c r="C9" s="48"/>
      <c r="F9" s="41" t="s">
        <v>105</v>
      </c>
      <c r="G9" s="48" t="s">
        <v>208</v>
      </c>
      <c r="H9" s="48"/>
    </row>
    <row r="10" spans="1:8">
      <c r="A10" s="41" t="s">
        <v>6</v>
      </c>
      <c r="B10" s="48" t="s">
        <v>216</v>
      </c>
      <c r="C10" s="48"/>
      <c r="F10" s="41" t="s">
        <v>6</v>
      </c>
      <c r="G10" s="48" t="s">
        <v>218</v>
      </c>
      <c r="H10" s="48"/>
    </row>
    <row r="11" spans="1:8">
      <c r="A11" s="41" t="s">
        <v>106</v>
      </c>
      <c r="B11" s="48" t="s">
        <v>133</v>
      </c>
      <c r="C11" s="48"/>
      <c r="F11" s="41" t="s">
        <v>106</v>
      </c>
      <c r="G11" s="48" t="s">
        <v>145</v>
      </c>
      <c r="H11" s="48"/>
    </row>
    <row r="12" spans="1:8">
      <c r="A12" s="41" t="s">
        <v>107</v>
      </c>
      <c r="B12" s="48" t="s">
        <v>134</v>
      </c>
      <c r="C12" s="48"/>
      <c r="F12" s="41" t="s">
        <v>107</v>
      </c>
      <c r="G12" s="48" t="s">
        <v>134</v>
      </c>
      <c r="H12" s="48"/>
    </row>
    <row r="13" spans="1:8">
      <c r="A13" s="41" t="s">
        <v>120</v>
      </c>
      <c r="B13" s="48"/>
      <c r="C13" s="48"/>
      <c r="F13" s="41" t="s">
        <v>120</v>
      </c>
      <c r="G13" s="48"/>
      <c r="H13" s="48"/>
    </row>
    <row r="14" spans="1:8">
      <c r="A14" s="41" t="s">
        <v>109</v>
      </c>
      <c r="B14" s="48">
        <v>307</v>
      </c>
      <c r="C14" s="48"/>
      <c r="F14" s="41" t="s">
        <v>109</v>
      </c>
      <c r="G14" s="48">
        <v>307</v>
      </c>
      <c r="H14" s="48"/>
    </row>
    <row r="15" spans="1:8">
      <c r="A15" s="41" t="s">
        <v>121</v>
      </c>
      <c r="B15" s="48" t="s">
        <v>217</v>
      </c>
      <c r="C15" s="48"/>
      <c r="F15" s="41" t="s">
        <v>121</v>
      </c>
      <c r="G15" s="48" t="s">
        <v>219</v>
      </c>
      <c r="H15" s="48"/>
    </row>
    <row r="16" spans="1:8">
      <c r="A16" s="41" t="s">
        <v>111</v>
      </c>
      <c r="B16" s="48" t="s">
        <v>594</v>
      </c>
      <c r="C16" s="48"/>
      <c r="F16" s="41" t="s">
        <v>111</v>
      </c>
      <c r="G16" s="48" t="s">
        <v>595</v>
      </c>
      <c r="H16" s="48"/>
    </row>
    <row r="17" spans="1:8">
      <c r="A17" s="42" t="s">
        <v>122</v>
      </c>
      <c r="B17" s="48"/>
      <c r="C17" s="48"/>
      <c r="F17" s="42" t="s">
        <v>122</v>
      </c>
      <c r="G17" s="48"/>
      <c r="H17" s="48"/>
    </row>
    <row r="18" spans="1:8">
      <c r="A18" s="41" t="s">
        <v>113</v>
      </c>
      <c r="B18" s="49">
        <v>46177</v>
      </c>
      <c r="C18" s="49"/>
      <c r="F18" s="41" t="s">
        <v>113</v>
      </c>
      <c r="G18" s="49">
        <v>46177</v>
      </c>
      <c r="H18" s="49"/>
    </row>
    <row r="19" spans="1:8">
      <c r="A19" s="41" t="s">
        <v>114</v>
      </c>
      <c r="B19" s="49">
        <v>46161</v>
      </c>
      <c r="C19" s="49"/>
      <c r="F19" s="41" t="s">
        <v>114</v>
      </c>
      <c r="G19" s="49">
        <v>46161</v>
      </c>
      <c r="H19" s="49"/>
    </row>
    <row r="20" spans="1:8">
      <c r="A20" s="41" t="s">
        <v>115</v>
      </c>
      <c r="B20" s="48" t="s">
        <v>422</v>
      </c>
      <c r="C20" s="48"/>
      <c r="F20" s="41" t="s">
        <v>115</v>
      </c>
      <c r="G20" s="48" t="s">
        <v>422</v>
      </c>
      <c r="H20" s="48"/>
    </row>
    <row r="21" spans="1:8">
      <c r="A21" s="41" t="s">
        <v>123</v>
      </c>
      <c r="B21" s="48" t="s">
        <v>41</v>
      </c>
      <c r="C21" s="48"/>
      <c r="F21" s="41" t="s">
        <v>123</v>
      </c>
      <c r="G21" s="48" t="s">
        <v>41</v>
      </c>
      <c r="H21" s="48"/>
    </row>
    <row r="23" spans="1:8">
      <c r="A23" s="23" t="str">
        <f>HYPERLINK("#'Factor List'!A1", "Back to Factor List")</f>
        <v>Back to Factor List</v>
      </c>
      <c r="B23" s="23" t="str">
        <f>HYPERLINK("#'Assumptions'!A1", "Assumptions")</f>
        <v>Assumptions</v>
      </c>
    </row>
    <row r="26" spans="1:8" s="57" customFormat="1" ht="25.5">
      <c r="A26" s="56" t="s">
        <v>138</v>
      </c>
      <c r="B26" s="56" t="s">
        <v>211</v>
      </c>
      <c r="C26" s="56" t="s">
        <v>212</v>
      </c>
      <c r="F26" s="56" t="s">
        <v>138</v>
      </c>
      <c r="G26" s="56" t="s">
        <v>211</v>
      </c>
      <c r="H26" s="56" t="s">
        <v>212</v>
      </c>
    </row>
    <row r="27" spans="1:8">
      <c r="A27" s="44">
        <v>16</v>
      </c>
      <c r="B27" s="45">
        <v>7.51</v>
      </c>
      <c r="C27" s="45">
        <v>0.38</v>
      </c>
      <c r="F27" s="44">
        <v>16</v>
      </c>
      <c r="G27" s="45">
        <v>7.51</v>
      </c>
      <c r="H27" s="45">
        <v>0.38</v>
      </c>
    </row>
    <row r="28" spans="1:8">
      <c r="A28" s="44">
        <v>17</v>
      </c>
      <c r="B28" s="45">
        <v>7.64</v>
      </c>
      <c r="C28" s="45">
        <v>0.39</v>
      </c>
      <c r="F28" s="44">
        <v>17</v>
      </c>
      <c r="G28" s="45">
        <v>7.64</v>
      </c>
      <c r="H28" s="45">
        <v>0.39</v>
      </c>
    </row>
    <row r="29" spans="1:8">
      <c r="A29" s="44">
        <v>18</v>
      </c>
      <c r="B29" s="45">
        <v>7.78</v>
      </c>
      <c r="C29" s="45">
        <v>0.4</v>
      </c>
      <c r="F29" s="44">
        <v>18</v>
      </c>
      <c r="G29" s="45">
        <v>7.78</v>
      </c>
      <c r="H29" s="45">
        <v>0.4</v>
      </c>
    </row>
    <row r="30" spans="1:8">
      <c r="A30" s="44">
        <v>19</v>
      </c>
      <c r="B30" s="45">
        <v>7.91</v>
      </c>
      <c r="C30" s="45">
        <v>0.41</v>
      </c>
      <c r="F30" s="44">
        <v>19</v>
      </c>
      <c r="G30" s="45">
        <v>7.91</v>
      </c>
      <c r="H30" s="45">
        <v>0.41</v>
      </c>
    </row>
    <row r="31" spans="1:8">
      <c r="A31" s="44">
        <v>20</v>
      </c>
      <c r="B31" s="45">
        <v>8.0500000000000007</v>
      </c>
      <c r="C31" s="45">
        <v>0.41</v>
      </c>
      <c r="F31" s="44">
        <v>20</v>
      </c>
      <c r="G31" s="45">
        <v>8.0500000000000007</v>
      </c>
      <c r="H31" s="45">
        <v>0.41</v>
      </c>
    </row>
    <row r="32" spans="1:8">
      <c r="A32" s="44">
        <v>21</v>
      </c>
      <c r="B32" s="45">
        <v>8.19</v>
      </c>
      <c r="C32" s="45">
        <v>0.42</v>
      </c>
      <c r="F32" s="44">
        <v>21</v>
      </c>
      <c r="G32" s="45">
        <v>8.19</v>
      </c>
      <c r="H32" s="45">
        <v>0.42</v>
      </c>
    </row>
    <row r="33" spans="1:8">
      <c r="A33" s="44">
        <v>22</v>
      </c>
      <c r="B33" s="45">
        <v>8.34</v>
      </c>
      <c r="C33" s="45">
        <v>0.43</v>
      </c>
      <c r="F33" s="44">
        <v>22</v>
      </c>
      <c r="G33" s="45">
        <v>8.34</v>
      </c>
      <c r="H33" s="45">
        <v>0.43</v>
      </c>
    </row>
    <row r="34" spans="1:8">
      <c r="A34" s="44">
        <v>23</v>
      </c>
      <c r="B34" s="45">
        <v>8.49</v>
      </c>
      <c r="C34" s="45">
        <v>0.44</v>
      </c>
      <c r="F34" s="44">
        <v>23</v>
      </c>
      <c r="G34" s="45">
        <v>8.49</v>
      </c>
      <c r="H34" s="45">
        <v>0.44</v>
      </c>
    </row>
    <row r="35" spans="1:8">
      <c r="A35" s="44">
        <v>24</v>
      </c>
      <c r="B35" s="45">
        <v>8.64</v>
      </c>
      <c r="C35" s="45">
        <v>0.45</v>
      </c>
      <c r="F35" s="44">
        <v>24</v>
      </c>
      <c r="G35" s="45">
        <v>8.64</v>
      </c>
      <c r="H35" s="45">
        <v>0.45</v>
      </c>
    </row>
    <row r="36" spans="1:8">
      <c r="A36" s="44">
        <v>25</v>
      </c>
      <c r="B36" s="45">
        <v>8.7899999999999991</v>
      </c>
      <c r="C36" s="45">
        <v>0.46</v>
      </c>
      <c r="F36" s="44">
        <v>25</v>
      </c>
      <c r="G36" s="45">
        <v>8.7899999999999991</v>
      </c>
      <c r="H36" s="45">
        <v>0.46</v>
      </c>
    </row>
    <row r="37" spans="1:8">
      <c r="A37" s="44">
        <v>26</v>
      </c>
      <c r="B37" s="45">
        <v>8.94</v>
      </c>
      <c r="C37" s="45">
        <v>0.47</v>
      </c>
      <c r="F37" s="44">
        <v>26</v>
      </c>
      <c r="G37" s="45">
        <v>8.94</v>
      </c>
      <c r="H37" s="45">
        <v>0.47</v>
      </c>
    </row>
    <row r="38" spans="1:8">
      <c r="A38" s="44">
        <v>27</v>
      </c>
      <c r="B38" s="45">
        <v>9.1</v>
      </c>
      <c r="C38" s="45">
        <v>0.48</v>
      </c>
      <c r="F38" s="44">
        <v>27</v>
      </c>
      <c r="G38" s="45">
        <v>9.1</v>
      </c>
      <c r="H38" s="45">
        <v>0.48</v>
      </c>
    </row>
    <row r="39" spans="1:8">
      <c r="A39" s="44">
        <v>28</v>
      </c>
      <c r="B39" s="45">
        <v>9.26</v>
      </c>
      <c r="C39" s="45">
        <v>0.49</v>
      </c>
      <c r="F39" s="44">
        <v>28</v>
      </c>
      <c r="G39" s="45">
        <v>9.26</v>
      </c>
      <c r="H39" s="45">
        <v>0.49</v>
      </c>
    </row>
    <row r="40" spans="1:8">
      <c r="A40" s="44">
        <v>29</v>
      </c>
      <c r="B40" s="45">
        <v>9.43</v>
      </c>
      <c r="C40" s="45">
        <v>0.5</v>
      </c>
      <c r="F40" s="44">
        <v>29</v>
      </c>
      <c r="G40" s="45">
        <v>9.43</v>
      </c>
      <c r="H40" s="45">
        <v>0.5</v>
      </c>
    </row>
    <row r="41" spans="1:8">
      <c r="A41" s="44">
        <v>30</v>
      </c>
      <c r="B41" s="45">
        <v>9.59</v>
      </c>
      <c r="C41" s="45">
        <v>0.51</v>
      </c>
      <c r="F41" s="44">
        <v>30</v>
      </c>
      <c r="G41" s="45">
        <v>9.59</v>
      </c>
      <c r="H41" s="45">
        <v>0.51</v>
      </c>
    </row>
    <row r="42" spans="1:8">
      <c r="A42" s="44">
        <v>31</v>
      </c>
      <c r="B42" s="45">
        <v>9.76</v>
      </c>
      <c r="C42" s="45">
        <v>0.52</v>
      </c>
      <c r="F42" s="44">
        <v>31</v>
      </c>
      <c r="G42" s="45">
        <v>9.76</v>
      </c>
      <c r="H42" s="45">
        <v>0.52</v>
      </c>
    </row>
    <row r="43" spans="1:8">
      <c r="A43" s="44">
        <v>32</v>
      </c>
      <c r="B43" s="45">
        <v>9.93</v>
      </c>
      <c r="C43" s="45">
        <v>0.53</v>
      </c>
      <c r="F43" s="44">
        <v>32</v>
      </c>
      <c r="G43" s="45">
        <v>9.93</v>
      </c>
      <c r="H43" s="45">
        <v>0.53</v>
      </c>
    </row>
    <row r="44" spans="1:8">
      <c r="A44" s="44">
        <v>33</v>
      </c>
      <c r="B44" s="45">
        <v>10.11</v>
      </c>
      <c r="C44" s="45">
        <v>0.54</v>
      </c>
      <c r="F44" s="44">
        <v>33</v>
      </c>
      <c r="G44" s="45">
        <v>10.11</v>
      </c>
      <c r="H44" s="45">
        <v>0.54</v>
      </c>
    </row>
    <row r="45" spans="1:8">
      <c r="A45" s="44">
        <v>34</v>
      </c>
      <c r="B45" s="45">
        <v>10.29</v>
      </c>
      <c r="C45" s="45">
        <v>0.55000000000000004</v>
      </c>
      <c r="F45" s="44">
        <v>34</v>
      </c>
      <c r="G45" s="45">
        <v>10.29</v>
      </c>
      <c r="H45" s="45">
        <v>0.55000000000000004</v>
      </c>
    </row>
    <row r="46" spans="1:8">
      <c r="A46" s="44">
        <v>35</v>
      </c>
      <c r="B46" s="45">
        <v>10.47</v>
      </c>
      <c r="C46" s="45">
        <v>0.56000000000000005</v>
      </c>
      <c r="F46" s="44">
        <v>35</v>
      </c>
      <c r="G46" s="45">
        <v>10.47</v>
      </c>
      <c r="H46" s="45">
        <v>0.56000000000000005</v>
      </c>
    </row>
    <row r="47" spans="1:8">
      <c r="A47" s="44">
        <v>36</v>
      </c>
      <c r="B47" s="45">
        <v>10.66</v>
      </c>
      <c r="C47" s="45">
        <v>0.56999999999999995</v>
      </c>
      <c r="F47" s="44">
        <v>36</v>
      </c>
      <c r="G47" s="45">
        <v>10.66</v>
      </c>
      <c r="H47" s="45">
        <v>0.56999999999999995</v>
      </c>
    </row>
    <row r="48" spans="1:8">
      <c r="A48" s="44">
        <v>37</v>
      </c>
      <c r="B48" s="45">
        <v>10.85</v>
      </c>
      <c r="C48" s="45">
        <v>0.57999999999999996</v>
      </c>
      <c r="F48" s="44">
        <v>37</v>
      </c>
      <c r="G48" s="45">
        <v>10.85</v>
      </c>
      <c r="H48" s="45">
        <v>0.57999999999999996</v>
      </c>
    </row>
    <row r="49" spans="1:8">
      <c r="A49" s="44">
        <v>38</v>
      </c>
      <c r="B49" s="45">
        <v>11.04</v>
      </c>
      <c r="C49" s="45">
        <v>0.59</v>
      </c>
      <c r="F49" s="44">
        <v>38</v>
      </c>
      <c r="G49" s="45">
        <v>11.04</v>
      </c>
      <c r="H49" s="45">
        <v>0.59</v>
      </c>
    </row>
    <row r="50" spans="1:8">
      <c r="A50" s="44">
        <v>39</v>
      </c>
      <c r="B50" s="45">
        <v>11.24</v>
      </c>
      <c r="C50" s="45">
        <v>0.6</v>
      </c>
      <c r="F50" s="44">
        <v>39</v>
      </c>
      <c r="G50" s="45">
        <v>11.24</v>
      </c>
      <c r="H50" s="45">
        <v>0.6</v>
      </c>
    </row>
    <row r="51" spans="1:8">
      <c r="A51" s="44">
        <v>40</v>
      </c>
      <c r="B51" s="45">
        <v>11.44</v>
      </c>
      <c r="C51" s="45">
        <v>0.62</v>
      </c>
      <c r="F51" s="44">
        <v>40</v>
      </c>
      <c r="G51" s="45">
        <v>11.44</v>
      </c>
      <c r="H51" s="45">
        <v>0.62</v>
      </c>
    </row>
    <row r="52" spans="1:8">
      <c r="A52" s="44">
        <v>41</v>
      </c>
      <c r="B52" s="45">
        <v>11.64</v>
      </c>
      <c r="C52" s="45">
        <v>0.63</v>
      </c>
      <c r="F52" s="44">
        <v>41</v>
      </c>
      <c r="G52" s="45">
        <v>11.64</v>
      </c>
      <c r="H52" s="45">
        <v>0.63</v>
      </c>
    </row>
    <row r="53" spans="1:8">
      <c r="A53" s="44">
        <v>42</v>
      </c>
      <c r="B53" s="45">
        <v>11.85</v>
      </c>
      <c r="C53" s="45">
        <v>0.64</v>
      </c>
      <c r="F53" s="44">
        <v>42</v>
      </c>
      <c r="G53" s="45">
        <v>11.85</v>
      </c>
      <c r="H53" s="45">
        <v>0.64</v>
      </c>
    </row>
    <row r="54" spans="1:8">
      <c r="A54" s="44">
        <v>43</v>
      </c>
      <c r="B54" s="45">
        <v>12.07</v>
      </c>
      <c r="C54" s="45">
        <v>0.65</v>
      </c>
      <c r="F54" s="44">
        <v>43</v>
      </c>
      <c r="G54" s="45">
        <v>12.07</v>
      </c>
      <c r="H54" s="45">
        <v>0.65</v>
      </c>
    </row>
    <row r="55" spans="1:8">
      <c r="A55" s="44">
        <v>44</v>
      </c>
      <c r="B55" s="45">
        <v>12.29</v>
      </c>
      <c r="C55" s="45">
        <v>0.67</v>
      </c>
      <c r="F55" s="44">
        <v>44</v>
      </c>
      <c r="G55" s="45">
        <v>12.29</v>
      </c>
      <c r="H55" s="45">
        <v>0.67</v>
      </c>
    </row>
    <row r="56" spans="1:8">
      <c r="A56" s="44">
        <v>45</v>
      </c>
      <c r="B56" s="45">
        <v>12.51</v>
      </c>
      <c r="C56" s="45">
        <v>0.68</v>
      </c>
      <c r="F56" s="44">
        <v>45</v>
      </c>
      <c r="G56" s="45">
        <v>12.51</v>
      </c>
      <c r="H56" s="45">
        <v>0.68</v>
      </c>
    </row>
    <row r="57" spans="1:8">
      <c r="A57" s="44">
        <v>46</v>
      </c>
      <c r="B57" s="45">
        <v>12.74</v>
      </c>
      <c r="C57" s="45">
        <v>0.69</v>
      </c>
      <c r="F57" s="44">
        <v>46</v>
      </c>
      <c r="G57" s="45">
        <v>12.74</v>
      </c>
      <c r="H57" s="45">
        <v>0.69</v>
      </c>
    </row>
    <row r="58" spans="1:8">
      <c r="A58" s="44">
        <v>47</v>
      </c>
      <c r="B58" s="45">
        <v>12.98</v>
      </c>
      <c r="C58" s="45">
        <v>0.71</v>
      </c>
      <c r="F58" s="44">
        <v>47</v>
      </c>
      <c r="G58" s="45">
        <v>12.98</v>
      </c>
      <c r="H58" s="45">
        <v>0.71</v>
      </c>
    </row>
    <row r="59" spans="1:8">
      <c r="A59" s="44">
        <v>48</v>
      </c>
      <c r="B59" s="45">
        <v>13.22</v>
      </c>
      <c r="C59" s="45">
        <v>0.72</v>
      </c>
      <c r="F59" s="44">
        <v>48</v>
      </c>
      <c r="G59" s="45">
        <v>13.22</v>
      </c>
      <c r="H59" s="45">
        <v>0.72</v>
      </c>
    </row>
    <row r="60" spans="1:8">
      <c r="A60" s="44">
        <v>49</v>
      </c>
      <c r="B60" s="45">
        <v>13.47</v>
      </c>
      <c r="C60" s="45">
        <v>0.74</v>
      </c>
      <c r="F60" s="44">
        <v>49</v>
      </c>
      <c r="G60" s="45">
        <v>13.47</v>
      </c>
      <c r="H60" s="45">
        <v>0.74</v>
      </c>
    </row>
    <row r="61" spans="1:8">
      <c r="A61" s="44">
        <v>50</v>
      </c>
      <c r="B61" s="45">
        <v>13.73</v>
      </c>
      <c r="C61" s="45">
        <v>0.75</v>
      </c>
      <c r="F61" s="44">
        <v>50</v>
      </c>
      <c r="G61" s="45">
        <v>13.73</v>
      </c>
      <c r="H61" s="45">
        <v>0.75</v>
      </c>
    </row>
    <row r="62" spans="1:8">
      <c r="A62" s="44">
        <v>51</v>
      </c>
      <c r="B62" s="45">
        <v>13.99</v>
      </c>
      <c r="C62" s="45">
        <v>0.77</v>
      </c>
      <c r="F62" s="44">
        <v>51</v>
      </c>
      <c r="G62" s="45">
        <v>13.99</v>
      </c>
      <c r="H62" s="45">
        <v>0.77</v>
      </c>
    </row>
    <row r="63" spans="1:8">
      <c r="A63" s="44">
        <v>52</v>
      </c>
      <c r="B63" s="45">
        <v>14.26</v>
      </c>
      <c r="C63" s="45">
        <v>0.78</v>
      </c>
      <c r="F63" s="44">
        <v>52</v>
      </c>
      <c r="G63" s="45">
        <v>14.26</v>
      </c>
      <c r="H63" s="45">
        <v>0.78</v>
      </c>
    </row>
    <row r="64" spans="1:8">
      <c r="A64" s="44">
        <v>53</v>
      </c>
      <c r="B64" s="45">
        <v>14.54</v>
      </c>
      <c r="C64" s="45">
        <v>0.8</v>
      </c>
      <c r="F64" s="44">
        <v>53</v>
      </c>
      <c r="G64" s="45">
        <v>14.54</v>
      </c>
      <c r="H64" s="45">
        <v>0.8</v>
      </c>
    </row>
    <row r="65" spans="1:8">
      <c r="A65" s="44">
        <v>54</v>
      </c>
      <c r="B65" s="45">
        <v>14.82</v>
      </c>
      <c r="C65" s="45">
        <v>0.81</v>
      </c>
      <c r="F65" s="44">
        <v>54</v>
      </c>
      <c r="G65" s="45">
        <v>14.82</v>
      </c>
      <c r="H65" s="45">
        <v>0.81</v>
      </c>
    </row>
    <row r="66" spans="1:8">
      <c r="A66" s="44">
        <v>55</v>
      </c>
      <c r="B66" s="45">
        <v>15.12</v>
      </c>
      <c r="C66" s="45">
        <v>0.83</v>
      </c>
      <c r="F66" s="44">
        <v>55</v>
      </c>
      <c r="G66" s="45">
        <v>15.12</v>
      </c>
      <c r="H66" s="45">
        <v>0.83</v>
      </c>
    </row>
    <row r="67" spans="1:8">
      <c r="A67" s="44">
        <v>56</v>
      </c>
      <c r="B67" s="45">
        <v>15.43</v>
      </c>
      <c r="C67" s="45">
        <v>0.85</v>
      </c>
      <c r="F67" s="44">
        <v>56</v>
      </c>
      <c r="G67" s="45">
        <v>15.43</v>
      </c>
      <c r="H67" s="45">
        <v>0.85</v>
      </c>
    </row>
    <row r="68" spans="1:8">
      <c r="A68" s="44">
        <v>57</v>
      </c>
      <c r="B68" s="45">
        <v>15.74</v>
      </c>
      <c r="C68" s="45">
        <v>0.86</v>
      </c>
      <c r="F68" s="44">
        <v>57</v>
      </c>
      <c r="G68" s="45">
        <v>15.74</v>
      </c>
      <c r="H68" s="45">
        <v>0.86</v>
      </c>
    </row>
    <row r="69" spans="1:8">
      <c r="A69" s="44">
        <v>58</v>
      </c>
      <c r="B69" s="45">
        <v>16.07</v>
      </c>
      <c r="C69" s="45">
        <v>0.88</v>
      </c>
      <c r="F69" s="44">
        <v>58</v>
      </c>
      <c r="G69" s="45">
        <v>16.07</v>
      </c>
      <c r="H69" s="45">
        <v>0.88</v>
      </c>
    </row>
    <row r="70" spans="1:8">
      <c r="A70" s="44">
        <v>59</v>
      </c>
      <c r="B70" s="45">
        <v>16.41</v>
      </c>
      <c r="C70" s="45">
        <v>0.9</v>
      </c>
      <c r="F70" s="44">
        <v>59</v>
      </c>
      <c r="G70" s="45">
        <v>16.41</v>
      </c>
      <c r="H70" s="45">
        <v>0.9</v>
      </c>
    </row>
    <row r="71" spans="1:8">
      <c r="A71" s="44">
        <v>60</v>
      </c>
      <c r="B71" s="45">
        <v>16.760000000000002</v>
      </c>
      <c r="C71" s="45">
        <v>0.91</v>
      </c>
      <c r="F71" s="44">
        <v>60</v>
      </c>
      <c r="G71" s="45">
        <v>16.760000000000002</v>
      </c>
      <c r="H71" s="45">
        <v>0.91</v>
      </c>
    </row>
    <row r="72" spans="1:8">
      <c r="A72" s="44">
        <v>61</v>
      </c>
      <c r="B72" s="45">
        <v>17.13</v>
      </c>
      <c r="C72" s="45">
        <v>0.93</v>
      </c>
      <c r="F72" s="44">
        <v>61</v>
      </c>
      <c r="G72" s="45">
        <v>17.13</v>
      </c>
      <c r="H72" s="45">
        <v>0.93</v>
      </c>
    </row>
    <row r="73" spans="1:8">
      <c r="A73" s="44">
        <v>62</v>
      </c>
      <c r="B73" s="45">
        <v>17.5</v>
      </c>
      <c r="C73" s="45">
        <v>0.95</v>
      </c>
      <c r="F73" s="44">
        <v>62</v>
      </c>
      <c r="G73" s="45">
        <v>17.5</v>
      </c>
      <c r="H73" s="45">
        <v>0.95</v>
      </c>
    </row>
    <row r="74" spans="1:8">
      <c r="A74" s="44">
        <v>63</v>
      </c>
      <c r="B74" s="45">
        <v>17.89</v>
      </c>
      <c r="C74" s="45">
        <v>0.97</v>
      </c>
      <c r="F74" s="44">
        <v>63</v>
      </c>
      <c r="G74" s="45">
        <v>17.89</v>
      </c>
      <c r="H74" s="45">
        <v>0.97</v>
      </c>
    </row>
    <row r="75" spans="1:8">
      <c r="A75" s="44">
        <v>64</v>
      </c>
      <c r="B75" s="45">
        <v>18.3</v>
      </c>
      <c r="C75" s="45">
        <v>0.99</v>
      </c>
      <c r="F75" s="44">
        <v>64</v>
      </c>
      <c r="G75" s="45">
        <v>18.3</v>
      </c>
      <c r="H75" s="45">
        <v>0.99</v>
      </c>
    </row>
    <row r="76" spans="1:8">
      <c r="A76" s="44">
        <v>65</v>
      </c>
      <c r="B76" s="45">
        <v>18.2</v>
      </c>
      <c r="C76" s="45">
        <v>1</v>
      </c>
      <c r="F76" s="44">
        <v>65</v>
      </c>
      <c r="G76" s="45">
        <v>18.2</v>
      </c>
      <c r="H76" s="45">
        <v>1</v>
      </c>
    </row>
    <row r="77" spans="1:8">
      <c r="A77" s="44">
        <v>66</v>
      </c>
      <c r="B77" s="45">
        <v>17.59</v>
      </c>
      <c r="C77" s="45">
        <v>1</v>
      </c>
      <c r="F77" s="44">
        <v>66</v>
      </c>
      <c r="G77" s="45">
        <v>17.59</v>
      </c>
      <c r="H77" s="45">
        <v>1</v>
      </c>
    </row>
    <row r="78" spans="1:8">
      <c r="A78" s="44">
        <v>67</v>
      </c>
      <c r="B78" s="45">
        <v>16.97</v>
      </c>
      <c r="C78" s="45">
        <v>1</v>
      </c>
      <c r="F78" s="44">
        <v>67</v>
      </c>
      <c r="G78" s="45">
        <v>16.97</v>
      </c>
      <c r="H78" s="45">
        <v>1</v>
      </c>
    </row>
    <row r="79" spans="1:8">
      <c r="A79" s="44">
        <v>68</v>
      </c>
      <c r="B79" s="45">
        <v>16.36</v>
      </c>
      <c r="C79" s="45">
        <v>1</v>
      </c>
      <c r="F79" s="44">
        <v>68</v>
      </c>
      <c r="G79" s="45">
        <v>16.36</v>
      </c>
      <c r="H79" s="45">
        <v>1</v>
      </c>
    </row>
    <row r="80" spans="1:8">
      <c r="A80" s="44">
        <v>69</v>
      </c>
      <c r="B80" s="45">
        <v>15.74</v>
      </c>
      <c r="C80" s="45">
        <v>1</v>
      </c>
      <c r="F80" s="44">
        <v>69</v>
      </c>
      <c r="G80" s="45">
        <v>15.74</v>
      </c>
      <c r="H80" s="45">
        <v>1</v>
      </c>
    </row>
    <row r="81" spans="1:8">
      <c r="A81" s="44">
        <v>70</v>
      </c>
      <c r="B81" s="45">
        <v>15.13</v>
      </c>
      <c r="C81" s="45">
        <v>1</v>
      </c>
      <c r="F81" s="44">
        <v>70</v>
      </c>
      <c r="G81" s="45">
        <v>15.13</v>
      </c>
      <c r="H81" s="45">
        <v>1</v>
      </c>
    </row>
    <row r="82" spans="1:8">
      <c r="A82" s="44">
        <v>71</v>
      </c>
      <c r="B82" s="45">
        <v>14.53</v>
      </c>
      <c r="C82" s="45">
        <v>1</v>
      </c>
      <c r="F82" s="44">
        <v>71</v>
      </c>
      <c r="G82" s="45">
        <v>14.53</v>
      </c>
      <c r="H82" s="45">
        <v>1</v>
      </c>
    </row>
    <row r="83" spans="1:8">
      <c r="A83" s="44">
        <v>72</v>
      </c>
      <c r="B83" s="45">
        <v>13.92</v>
      </c>
      <c r="C83" s="45">
        <v>1</v>
      </c>
      <c r="F83" s="44">
        <v>72</v>
      </c>
      <c r="G83" s="45">
        <v>13.92</v>
      </c>
      <c r="H83" s="45">
        <v>1</v>
      </c>
    </row>
    <row r="84" spans="1:8">
      <c r="A84" s="44">
        <v>73</v>
      </c>
      <c r="B84" s="45">
        <v>13.31</v>
      </c>
      <c r="C84" s="45">
        <v>1</v>
      </c>
      <c r="F84" s="44">
        <v>73</v>
      </c>
      <c r="G84" s="45">
        <v>13.31</v>
      </c>
      <c r="H84" s="45">
        <v>1</v>
      </c>
    </row>
    <row r="85" spans="1:8">
      <c r="A85" s="44">
        <v>74</v>
      </c>
      <c r="B85" s="45">
        <v>12.7</v>
      </c>
      <c r="C85" s="45">
        <v>1</v>
      </c>
      <c r="F85" s="44">
        <v>74</v>
      </c>
      <c r="G85" s="45">
        <v>12.7</v>
      </c>
      <c r="H85" s="45">
        <v>1</v>
      </c>
    </row>
    <row r="86" spans="1:8">
      <c r="A86" s="44">
        <v>75</v>
      </c>
      <c r="B86" s="45">
        <v>12.1</v>
      </c>
      <c r="C86" s="45">
        <v>1</v>
      </c>
      <c r="F86" s="44">
        <v>75</v>
      </c>
      <c r="G86" s="45">
        <v>12.1</v>
      </c>
      <c r="H86" s="45">
        <v>1</v>
      </c>
    </row>
    <row r="87" spans="1:8">
      <c r="A87" s="44">
        <v>76</v>
      </c>
      <c r="B87" s="45">
        <v>11.5</v>
      </c>
      <c r="C87" s="45">
        <v>1</v>
      </c>
      <c r="F87" s="44">
        <v>76</v>
      </c>
      <c r="G87" s="45">
        <v>11.5</v>
      </c>
      <c r="H87" s="45">
        <v>1</v>
      </c>
    </row>
    <row r="88" spans="1:8">
      <c r="A88" s="44">
        <v>77</v>
      </c>
      <c r="B88" s="45">
        <v>10.91</v>
      </c>
      <c r="C88" s="45">
        <v>1</v>
      </c>
      <c r="F88" s="44">
        <v>77</v>
      </c>
      <c r="G88" s="45">
        <v>10.91</v>
      </c>
      <c r="H88" s="45">
        <v>1</v>
      </c>
    </row>
    <row r="89" spans="1:8">
      <c r="A89" s="44">
        <v>78</v>
      </c>
      <c r="B89" s="45">
        <v>10.33</v>
      </c>
      <c r="C89" s="45">
        <v>1</v>
      </c>
      <c r="F89" s="44">
        <v>78</v>
      </c>
      <c r="G89" s="45">
        <v>10.33</v>
      </c>
      <c r="H89" s="45">
        <v>1</v>
      </c>
    </row>
    <row r="90" spans="1:8">
      <c r="A90" s="44">
        <v>79</v>
      </c>
      <c r="B90" s="45">
        <v>9.76</v>
      </c>
      <c r="C90" s="45">
        <v>1</v>
      </c>
      <c r="F90" s="44">
        <v>79</v>
      </c>
      <c r="G90" s="45">
        <v>9.76</v>
      </c>
      <c r="H90" s="45">
        <v>1</v>
      </c>
    </row>
    <row r="91" spans="1:8">
      <c r="A91" s="44">
        <v>80</v>
      </c>
      <c r="B91" s="45">
        <v>9.19</v>
      </c>
      <c r="C91" s="45">
        <v>1</v>
      </c>
      <c r="F91" s="44">
        <v>80</v>
      </c>
      <c r="G91" s="45">
        <v>9.19</v>
      </c>
      <c r="H91" s="45">
        <v>1</v>
      </c>
    </row>
    <row r="92" spans="1:8">
      <c r="A92" s="44">
        <v>81</v>
      </c>
      <c r="B92" s="45">
        <v>8.6199999999999992</v>
      </c>
      <c r="C92" s="45">
        <v>1</v>
      </c>
      <c r="F92" s="44">
        <v>81</v>
      </c>
      <c r="G92" s="45">
        <v>8.6199999999999992</v>
      </c>
      <c r="H92" s="45">
        <v>1</v>
      </c>
    </row>
    <row r="93" spans="1:8">
      <c r="A93" s="44">
        <v>82</v>
      </c>
      <c r="B93" s="45">
        <v>8.07</v>
      </c>
      <c r="C93" s="45">
        <v>1</v>
      </c>
      <c r="F93" s="44">
        <v>82</v>
      </c>
      <c r="G93" s="45">
        <v>8.07</v>
      </c>
      <c r="H93" s="45">
        <v>1</v>
      </c>
    </row>
    <row r="94" spans="1:8">
      <c r="A94" s="44">
        <v>83</v>
      </c>
      <c r="B94" s="45">
        <v>7.53</v>
      </c>
      <c r="C94" s="45">
        <v>1</v>
      </c>
      <c r="F94" s="44">
        <v>83</v>
      </c>
      <c r="G94" s="45">
        <v>7.53</v>
      </c>
      <c r="H94" s="45">
        <v>1</v>
      </c>
    </row>
    <row r="95" spans="1:8">
      <c r="A95" s="44">
        <v>84</v>
      </c>
      <c r="B95" s="45">
        <v>7.01</v>
      </c>
      <c r="C95" s="45">
        <v>1</v>
      </c>
      <c r="F95" s="44">
        <v>84</v>
      </c>
      <c r="G95" s="45">
        <v>7.01</v>
      </c>
      <c r="H95" s="45">
        <v>1</v>
      </c>
    </row>
    <row r="96" spans="1:8">
      <c r="A96" s="44">
        <v>85</v>
      </c>
      <c r="B96" s="45">
        <v>6.5</v>
      </c>
      <c r="C96" s="45">
        <v>1</v>
      </c>
      <c r="F96" s="44">
        <v>85</v>
      </c>
      <c r="G96" s="45">
        <v>6.5</v>
      </c>
      <c r="H96" s="45">
        <v>1</v>
      </c>
    </row>
    <row r="97" spans="1:8">
      <c r="A97" s="44">
        <v>86</v>
      </c>
      <c r="B97" s="45">
        <v>6.02</v>
      </c>
      <c r="C97" s="45">
        <v>1</v>
      </c>
      <c r="F97" s="44">
        <v>86</v>
      </c>
      <c r="G97" s="45">
        <v>6.02</v>
      </c>
      <c r="H97" s="45">
        <v>1</v>
      </c>
    </row>
    <row r="98" spans="1:8">
      <c r="A98" s="44">
        <v>87</v>
      </c>
      <c r="B98" s="45">
        <v>5.56</v>
      </c>
      <c r="C98" s="45">
        <v>1</v>
      </c>
      <c r="F98" s="44">
        <v>87</v>
      </c>
      <c r="G98" s="45">
        <v>5.56</v>
      </c>
      <c r="H98" s="45">
        <v>1</v>
      </c>
    </row>
    <row r="99" spans="1:8">
      <c r="A99" s="44">
        <v>88</v>
      </c>
      <c r="B99" s="45">
        <v>5.13</v>
      </c>
      <c r="C99" s="45">
        <v>1</v>
      </c>
      <c r="F99" s="44">
        <v>88</v>
      </c>
      <c r="G99" s="45">
        <v>5.13</v>
      </c>
      <c r="H99" s="45">
        <v>1</v>
      </c>
    </row>
    <row r="100" spans="1:8">
      <c r="A100" s="44">
        <v>89</v>
      </c>
      <c r="B100" s="45">
        <v>4.72</v>
      </c>
      <c r="C100" s="45">
        <v>1</v>
      </c>
      <c r="F100" s="44">
        <v>89</v>
      </c>
      <c r="G100" s="45">
        <v>4.72</v>
      </c>
      <c r="H100" s="45">
        <v>1</v>
      </c>
    </row>
    <row r="101" spans="1:8">
      <c r="A101" s="44">
        <v>90</v>
      </c>
      <c r="B101" s="45">
        <v>4.34</v>
      </c>
      <c r="C101" s="45">
        <v>1</v>
      </c>
      <c r="F101" s="44">
        <v>90</v>
      </c>
      <c r="G101" s="45">
        <v>4.34</v>
      </c>
      <c r="H101" s="45">
        <v>1</v>
      </c>
    </row>
    <row r="102" spans="1:8">
      <c r="A102" s="44">
        <v>91</v>
      </c>
      <c r="B102" s="45">
        <v>3.97</v>
      </c>
      <c r="C102" s="45">
        <v>1</v>
      </c>
      <c r="F102" s="44">
        <v>91</v>
      </c>
      <c r="G102" s="45">
        <v>3.97</v>
      </c>
      <c r="H102" s="45">
        <v>1</v>
      </c>
    </row>
    <row r="103" spans="1:8">
      <c r="A103" s="44">
        <v>92</v>
      </c>
      <c r="B103" s="45">
        <v>3.62</v>
      </c>
      <c r="C103" s="45">
        <v>1</v>
      </c>
      <c r="F103" s="44">
        <v>92</v>
      </c>
      <c r="G103" s="45">
        <v>3.62</v>
      </c>
      <c r="H103" s="45">
        <v>1</v>
      </c>
    </row>
    <row r="104" spans="1:8">
      <c r="A104" s="44">
        <v>93</v>
      </c>
      <c r="B104" s="45">
        <v>3.29</v>
      </c>
      <c r="C104" s="45">
        <v>1</v>
      </c>
      <c r="F104" s="44">
        <v>93</v>
      </c>
      <c r="G104" s="45">
        <v>3.29</v>
      </c>
      <c r="H104" s="45">
        <v>1</v>
      </c>
    </row>
    <row r="105" spans="1:8">
      <c r="A105" s="44">
        <v>94</v>
      </c>
      <c r="B105" s="45">
        <v>2.99</v>
      </c>
      <c r="C105" s="45">
        <v>1</v>
      </c>
      <c r="F105" s="44">
        <v>94</v>
      </c>
      <c r="G105" s="45">
        <v>2.99</v>
      </c>
      <c r="H105" s="45">
        <v>1</v>
      </c>
    </row>
    <row r="106" spans="1:8">
      <c r="A106" s="44">
        <v>95</v>
      </c>
      <c r="B106" s="45">
        <v>2.72</v>
      </c>
      <c r="C106" s="45">
        <v>1</v>
      </c>
      <c r="F106" s="44">
        <v>95</v>
      </c>
      <c r="G106" s="45">
        <v>2.72</v>
      </c>
      <c r="H106" s="45">
        <v>1</v>
      </c>
    </row>
    <row r="107" spans="1:8">
      <c r="A107" s="44">
        <v>96</v>
      </c>
      <c r="B107" s="45">
        <v>2.4900000000000002</v>
      </c>
      <c r="C107" s="45">
        <v>1</v>
      </c>
      <c r="F107" s="44">
        <v>96</v>
      </c>
      <c r="G107" s="45">
        <v>2.4900000000000002</v>
      </c>
      <c r="H107" s="45">
        <v>1</v>
      </c>
    </row>
    <row r="108" spans="1:8">
      <c r="A108" s="44">
        <v>97</v>
      </c>
      <c r="B108" s="45">
        <v>2.2799999999999998</v>
      </c>
      <c r="C108" s="45">
        <v>1</v>
      </c>
      <c r="F108" s="44">
        <v>97</v>
      </c>
      <c r="G108" s="45">
        <v>2.2799999999999998</v>
      </c>
      <c r="H108" s="45">
        <v>1</v>
      </c>
    </row>
    <row r="109" spans="1:8">
      <c r="A109" s="44">
        <v>98</v>
      </c>
      <c r="B109" s="45">
        <v>2.1</v>
      </c>
      <c r="C109" s="45">
        <v>1</v>
      </c>
      <c r="F109" s="44">
        <v>98</v>
      </c>
      <c r="G109" s="45">
        <v>2.1</v>
      </c>
      <c r="H109" s="45">
        <v>1</v>
      </c>
    </row>
    <row r="110" spans="1:8">
      <c r="A110" s="44">
        <v>99</v>
      </c>
      <c r="B110" s="45">
        <v>1.95</v>
      </c>
      <c r="C110" s="45">
        <v>1</v>
      </c>
      <c r="F110" s="44">
        <v>99</v>
      </c>
      <c r="G110" s="45">
        <v>1.95</v>
      </c>
      <c r="H110" s="45">
        <v>1</v>
      </c>
    </row>
    <row r="111" spans="1:8">
      <c r="A111" s="44">
        <v>100</v>
      </c>
      <c r="B111" s="45">
        <v>1.82</v>
      </c>
      <c r="C111" s="45">
        <v>1</v>
      </c>
      <c r="F111" s="44">
        <v>100</v>
      </c>
      <c r="G111" s="45">
        <v>1.82</v>
      </c>
      <c r="H111" s="45">
        <v>1</v>
      </c>
    </row>
    <row r="113" spans="1:8">
      <c r="A113" s="86" t="s">
        <v>590</v>
      </c>
      <c r="B113" s="87"/>
      <c r="C113" s="76"/>
      <c r="D113" s="76"/>
      <c r="E113" s="76"/>
      <c r="F113" s="86" t="s">
        <v>590</v>
      </c>
      <c r="G113" s="87"/>
      <c r="H113" s="76"/>
    </row>
    <row r="114" spans="1:8">
      <c r="A114" s="126" t="s">
        <v>596</v>
      </c>
      <c r="B114" s="126"/>
      <c r="C114" s="126"/>
      <c r="D114" s="76"/>
      <c r="E114" s="76"/>
      <c r="F114" s="126" t="s">
        <v>597</v>
      </c>
      <c r="G114" s="126"/>
      <c r="H114" s="126"/>
    </row>
    <row r="115" spans="1:8">
      <c r="A115" s="126"/>
      <c r="B115" s="126"/>
      <c r="C115" s="126"/>
      <c r="D115" s="76"/>
      <c r="E115" s="76"/>
      <c r="F115" s="86" t="s">
        <v>598</v>
      </c>
      <c r="G115" s="87"/>
      <c r="H115" s="76"/>
    </row>
    <row r="116" spans="1:8">
      <c r="A116" s="76" t="s">
        <v>599</v>
      </c>
      <c r="B116" s="76"/>
      <c r="C116" s="76"/>
      <c r="D116" s="76"/>
      <c r="E116" s="76"/>
      <c r="F116" s="76" t="s">
        <v>599</v>
      </c>
      <c r="G116" s="76"/>
      <c r="H116" s="76"/>
    </row>
  </sheetData>
  <sheetProtection algorithmName="SHA-512" hashValue="WPdgBmgHd9m3cdWz5G92yClZm5B1CYZjFT5Z3DYWac8UmdhAOAsvRdetoS9JHZ7ycDXJMA4KJNqJO7/5kojnng==" saltValue="Gi1bdbOgGp1Mxfoa0yaA9Q==" spinCount="100000" sheet="1" objects="1" scenarios="1"/>
  <mergeCells count="2">
    <mergeCell ref="A114:C115"/>
    <mergeCell ref="F114:H114"/>
  </mergeCells>
  <conditionalFormatting sqref="A6:A21">
    <cfRule type="expression" dxfId="681" priority="25" stopIfTrue="1">
      <formula>MOD(ROW(),2)=0</formula>
    </cfRule>
    <cfRule type="expression" dxfId="680" priority="26" stopIfTrue="1">
      <formula>MOD(ROW(),2)&lt;&gt;0</formula>
    </cfRule>
  </conditionalFormatting>
  <conditionalFormatting sqref="B6:C18 B20:C21 C19">
    <cfRule type="expression" dxfId="679" priority="27" stopIfTrue="1">
      <formula>MOD(ROW(),2)=0</formula>
    </cfRule>
    <cfRule type="expression" dxfId="678" priority="28" stopIfTrue="1">
      <formula>MOD(ROW(),2)&lt;&gt;0</formula>
    </cfRule>
  </conditionalFormatting>
  <conditionalFormatting sqref="A26:A111">
    <cfRule type="expression" dxfId="677" priority="29" stopIfTrue="1">
      <formula>MOD(ROW(),2)=0</formula>
    </cfRule>
    <cfRule type="expression" dxfId="676" priority="30" stopIfTrue="1">
      <formula>MOD(ROW(),2)&lt;&gt;0</formula>
    </cfRule>
  </conditionalFormatting>
  <conditionalFormatting sqref="B26:C111">
    <cfRule type="expression" dxfId="675" priority="31" stopIfTrue="1">
      <formula>MOD(ROW(),2)=0</formula>
    </cfRule>
    <cfRule type="expression" dxfId="674" priority="32" stopIfTrue="1">
      <formula>MOD(ROW(),2)&lt;&gt;0</formula>
    </cfRule>
  </conditionalFormatting>
  <conditionalFormatting sqref="F6:F21">
    <cfRule type="expression" dxfId="673" priority="33" stopIfTrue="1">
      <formula>MOD(ROW(),2)=0</formula>
    </cfRule>
    <cfRule type="expression" dxfId="672" priority="34" stopIfTrue="1">
      <formula>MOD(ROW(),2)&lt;&gt;0</formula>
    </cfRule>
  </conditionalFormatting>
  <conditionalFormatting sqref="G6:H18 G20:H21 H19">
    <cfRule type="expression" dxfId="671" priority="35" stopIfTrue="1">
      <formula>MOD(ROW(),2)=0</formula>
    </cfRule>
    <cfRule type="expression" dxfId="670" priority="36" stopIfTrue="1">
      <formula>MOD(ROW(),2)&lt;&gt;0</formula>
    </cfRule>
  </conditionalFormatting>
  <conditionalFormatting sqref="F26:F111">
    <cfRule type="expression" dxfId="669" priority="37" stopIfTrue="1">
      <formula>MOD(ROW(),2)=0</formula>
    </cfRule>
    <cfRule type="expression" dxfId="668" priority="38" stopIfTrue="1">
      <formula>MOD(ROW(),2)&lt;&gt;0</formula>
    </cfRule>
  </conditionalFormatting>
  <conditionalFormatting sqref="G26:H111">
    <cfRule type="expression" dxfId="667" priority="39" stopIfTrue="1">
      <formula>MOD(ROW(),2)=0</formula>
    </cfRule>
    <cfRule type="expression" dxfId="666" priority="40" stopIfTrue="1">
      <formula>MOD(ROW(),2)&lt;&gt;0</formula>
    </cfRule>
  </conditionalFormatting>
  <conditionalFormatting sqref="B19">
    <cfRule type="expression" dxfId="665" priority="3" stopIfTrue="1">
      <formula>MOD(ROW(),2)=0</formula>
    </cfRule>
    <cfRule type="expression" dxfId="664" priority="4" stopIfTrue="1">
      <formula>MOD(ROW(),2)&lt;&gt;0</formula>
    </cfRule>
  </conditionalFormatting>
  <conditionalFormatting sqref="G19">
    <cfRule type="expression" dxfId="663" priority="1" stopIfTrue="1">
      <formula>MOD(ROW(),2)=0</formula>
    </cfRule>
    <cfRule type="expression" dxfId="662" priority="2" stopIfTrue="1">
      <formula>MOD(ROW(),2)&lt;&gt;0</formula>
    </cfRule>
  </conditionalFormatting>
  <pageMargins left="0.7" right="0.7" top="0.75" bottom="0.75" header="0.3" footer="0.3"/>
  <tableParts count="2">
    <tablePart r:id="rId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8516C-8FAD-47EA-AA4A-1A5438056785}">
  <sheetPr codeName="Sheet20"/>
  <dimension ref="A1:F114"/>
  <sheetViews>
    <sheetView showGridLines="0" workbookViewId="0">
      <selection activeCell="A6" sqref="A6"/>
    </sheetView>
  </sheetViews>
  <sheetFormatPr defaultRowHeight="12.75"/>
  <cols>
    <col min="1" max="1" width="31.7109375" customWidth="1"/>
    <col min="2" max="2" width="40.7109375" customWidth="1"/>
    <col min="5" max="5" width="31.7109375" customWidth="1"/>
    <col min="6" max="6" width="40.710937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Pension Credit - x-308</v>
      </c>
    </row>
    <row r="6" spans="1:6">
      <c r="A6" s="41" t="s">
        <v>117</v>
      </c>
      <c r="B6" s="48" t="s">
        <v>118</v>
      </c>
      <c r="E6" s="41" t="s">
        <v>117</v>
      </c>
      <c r="F6" s="48" t="s">
        <v>118</v>
      </c>
    </row>
    <row r="7" spans="1:6">
      <c r="A7" s="41" t="s">
        <v>119</v>
      </c>
      <c r="B7" s="48" t="s">
        <v>129</v>
      </c>
      <c r="E7" s="41" t="s">
        <v>119</v>
      </c>
      <c r="F7" s="48" t="s">
        <v>129</v>
      </c>
    </row>
    <row r="8" spans="1:6">
      <c r="A8" s="41" t="s">
        <v>104</v>
      </c>
      <c r="B8" s="48" t="s">
        <v>161</v>
      </c>
      <c r="E8" s="41" t="s">
        <v>104</v>
      </c>
      <c r="F8" s="48" t="s">
        <v>161</v>
      </c>
    </row>
    <row r="9" spans="1:6">
      <c r="A9" s="41" t="s">
        <v>105</v>
      </c>
      <c r="B9" s="48" t="s">
        <v>208</v>
      </c>
      <c r="E9" s="41" t="s">
        <v>105</v>
      </c>
      <c r="F9" s="48" t="s">
        <v>208</v>
      </c>
    </row>
    <row r="10" spans="1:6">
      <c r="A10" s="41" t="s">
        <v>6</v>
      </c>
      <c r="B10" s="48" t="s">
        <v>220</v>
      </c>
      <c r="E10" s="41" t="s">
        <v>6</v>
      </c>
      <c r="F10" s="48" t="s">
        <v>220</v>
      </c>
    </row>
    <row r="11" spans="1:6">
      <c r="A11" s="41" t="s">
        <v>106</v>
      </c>
      <c r="B11" s="48" t="s">
        <v>133</v>
      </c>
      <c r="E11" s="41" t="s">
        <v>106</v>
      </c>
      <c r="F11" s="48" t="s">
        <v>145</v>
      </c>
    </row>
    <row r="12" spans="1:6">
      <c r="A12" s="41" t="s">
        <v>107</v>
      </c>
      <c r="B12" s="48" t="s">
        <v>134</v>
      </c>
      <c r="E12" s="41" t="s">
        <v>107</v>
      </c>
      <c r="F12" s="48" t="s">
        <v>134</v>
      </c>
    </row>
    <row r="13" spans="1:6">
      <c r="A13" s="41" t="s">
        <v>120</v>
      </c>
      <c r="B13" s="48"/>
      <c r="E13" s="41" t="s">
        <v>120</v>
      </c>
      <c r="F13" s="48"/>
    </row>
    <row r="14" spans="1:6">
      <c r="A14" s="41" t="s">
        <v>109</v>
      </c>
      <c r="B14" s="48">
        <v>308</v>
      </c>
      <c r="E14" s="41" t="s">
        <v>109</v>
      </c>
      <c r="F14" s="48">
        <v>308</v>
      </c>
    </row>
    <row r="15" spans="1:6">
      <c r="A15" s="41" t="s">
        <v>121</v>
      </c>
      <c r="B15" s="48" t="s">
        <v>221</v>
      </c>
      <c r="E15" s="41" t="s">
        <v>121</v>
      </c>
      <c r="F15" s="48" t="s">
        <v>222</v>
      </c>
    </row>
    <row r="16" spans="1:6">
      <c r="A16" s="41" t="s">
        <v>111</v>
      </c>
      <c r="B16" s="48" t="s">
        <v>600</v>
      </c>
      <c r="E16" s="41" t="s">
        <v>111</v>
      </c>
      <c r="F16" s="48" t="s">
        <v>601</v>
      </c>
    </row>
    <row r="17" spans="1:6">
      <c r="A17" s="42" t="s">
        <v>122</v>
      </c>
      <c r="B17" s="48"/>
      <c r="E17" s="42" t="s">
        <v>122</v>
      </c>
      <c r="F17" s="48"/>
    </row>
    <row r="18" spans="1:6">
      <c r="A18" s="41" t="s">
        <v>113</v>
      </c>
      <c r="B18" s="49">
        <v>46177</v>
      </c>
      <c r="E18" s="41" t="s">
        <v>113</v>
      </c>
      <c r="F18" s="49">
        <v>46177</v>
      </c>
    </row>
    <row r="19" spans="1:6">
      <c r="A19" s="41" t="s">
        <v>114</v>
      </c>
      <c r="B19" s="49">
        <v>46161</v>
      </c>
      <c r="E19" s="41" t="s">
        <v>114</v>
      </c>
      <c r="F19" s="49">
        <v>46161</v>
      </c>
    </row>
    <row r="20" spans="1:6">
      <c r="A20" s="41" t="s">
        <v>115</v>
      </c>
      <c r="B20" s="48" t="s">
        <v>422</v>
      </c>
      <c r="E20" s="41" t="s">
        <v>115</v>
      </c>
      <c r="F20" s="48" t="s">
        <v>422</v>
      </c>
    </row>
    <row r="21" spans="1:6">
      <c r="A21" s="41" t="s">
        <v>123</v>
      </c>
      <c r="B21" s="48" t="s">
        <v>41</v>
      </c>
      <c r="E21" s="41" t="s">
        <v>123</v>
      </c>
      <c r="F21" s="48" t="s">
        <v>41</v>
      </c>
    </row>
    <row r="23" spans="1:6">
      <c r="A23" s="23" t="str">
        <f>HYPERLINK("#'Factor List'!A1", "Back to Factor List")</f>
        <v>Back to Factor List</v>
      </c>
      <c r="B23" s="23" t="str">
        <f>HYPERLINK("#'Assumptions'!A1", "Assumptions")</f>
        <v>Assumptions</v>
      </c>
    </row>
    <row r="26" spans="1:6" s="57" customFormat="1">
      <c r="A26" s="56" t="s">
        <v>138</v>
      </c>
      <c r="B26" s="56" t="s">
        <v>211</v>
      </c>
      <c r="E26" s="56" t="s">
        <v>138</v>
      </c>
      <c r="F26" s="56" t="s">
        <v>211</v>
      </c>
    </row>
    <row r="27" spans="1:6">
      <c r="A27" s="44">
        <v>16</v>
      </c>
      <c r="B27" s="45">
        <v>7.15</v>
      </c>
      <c r="E27" s="44">
        <v>16</v>
      </c>
      <c r="F27" s="45">
        <v>7.15</v>
      </c>
    </row>
    <row r="28" spans="1:6">
      <c r="A28" s="44">
        <v>17</v>
      </c>
      <c r="B28" s="45">
        <v>7.27</v>
      </c>
      <c r="E28" s="44">
        <v>17</v>
      </c>
      <c r="F28" s="45">
        <v>7.27</v>
      </c>
    </row>
    <row r="29" spans="1:6">
      <c r="A29" s="44">
        <v>18</v>
      </c>
      <c r="B29" s="45">
        <v>7.4</v>
      </c>
      <c r="E29" s="44">
        <v>18</v>
      </c>
      <c r="F29" s="45">
        <v>7.4</v>
      </c>
    </row>
    <row r="30" spans="1:6">
      <c r="A30" s="44">
        <v>19</v>
      </c>
      <c r="B30" s="45">
        <v>7.53</v>
      </c>
      <c r="E30" s="44">
        <v>19</v>
      </c>
      <c r="F30" s="45">
        <v>7.53</v>
      </c>
    </row>
    <row r="31" spans="1:6">
      <c r="A31" s="44">
        <v>20</v>
      </c>
      <c r="B31" s="45">
        <v>7.66</v>
      </c>
      <c r="E31" s="44">
        <v>20</v>
      </c>
      <c r="F31" s="45">
        <v>7.66</v>
      </c>
    </row>
    <row r="32" spans="1:6">
      <c r="A32" s="44">
        <v>21</v>
      </c>
      <c r="B32" s="45">
        <v>7.8</v>
      </c>
      <c r="E32" s="44">
        <v>21</v>
      </c>
      <c r="F32" s="45">
        <v>7.8</v>
      </c>
    </row>
    <row r="33" spans="1:6">
      <c r="A33" s="44">
        <v>22</v>
      </c>
      <c r="B33" s="45">
        <v>7.94</v>
      </c>
      <c r="E33" s="44">
        <v>22</v>
      </c>
      <c r="F33" s="45">
        <v>7.94</v>
      </c>
    </row>
    <row r="34" spans="1:6">
      <c r="A34" s="44">
        <v>23</v>
      </c>
      <c r="B34" s="45">
        <v>8.07</v>
      </c>
      <c r="E34" s="44">
        <v>23</v>
      </c>
      <c r="F34" s="45">
        <v>8.07</v>
      </c>
    </row>
    <row r="35" spans="1:6">
      <c r="A35" s="44">
        <v>24</v>
      </c>
      <c r="B35" s="45">
        <v>8.2200000000000006</v>
      </c>
      <c r="E35" s="44">
        <v>24</v>
      </c>
      <c r="F35" s="45">
        <v>8.2200000000000006</v>
      </c>
    </row>
    <row r="36" spans="1:6">
      <c r="A36" s="44">
        <v>25</v>
      </c>
      <c r="B36" s="45">
        <v>8.36</v>
      </c>
      <c r="E36" s="44">
        <v>25</v>
      </c>
      <c r="F36" s="45">
        <v>8.36</v>
      </c>
    </row>
    <row r="37" spans="1:6">
      <c r="A37" s="44">
        <v>26</v>
      </c>
      <c r="B37" s="45">
        <v>8.51</v>
      </c>
      <c r="E37" s="44">
        <v>26</v>
      </c>
      <c r="F37" s="45">
        <v>8.51</v>
      </c>
    </row>
    <row r="38" spans="1:6">
      <c r="A38" s="44">
        <v>27</v>
      </c>
      <c r="B38" s="45">
        <v>8.66</v>
      </c>
      <c r="E38" s="44">
        <v>27</v>
      </c>
      <c r="F38" s="45">
        <v>8.66</v>
      </c>
    </row>
    <row r="39" spans="1:6">
      <c r="A39" s="44">
        <v>28</v>
      </c>
      <c r="B39" s="45">
        <v>8.81</v>
      </c>
      <c r="E39" s="44">
        <v>28</v>
      </c>
      <c r="F39" s="45">
        <v>8.81</v>
      </c>
    </row>
    <row r="40" spans="1:6">
      <c r="A40" s="44">
        <v>29</v>
      </c>
      <c r="B40" s="45">
        <v>8.9600000000000009</v>
      </c>
      <c r="E40" s="44">
        <v>29</v>
      </c>
      <c r="F40" s="45">
        <v>8.9600000000000009</v>
      </c>
    </row>
    <row r="41" spans="1:6">
      <c r="A41" s="44">
        <v>30</v>
      </c>
      <c r="B41" s="45">
        <v>9.1199999999999992</v>
      </c>
      <c r="E41" s="44">
        <v>30</v>
      </c>
      <c r="F41" s="45">
        <v>9.1199999999999992</v>
      </c>
    </row>
    <row r="42" spans="1:6">
      <c r="A42" s="44">
        <v>31</v>
      </c>
      <c r="B42" s="45">
        <v>9.2799999999999994</v>
      </c>
      <c r="E42" s="44">
        <v>31</v>
      </c>
      <c r="F42" s="45">
        <v>9.2799999999999994</v>
      </c>
    </row>
    <row r="43" spans="1:6">
      <c r="A43" s="44">
        <v>32</v>
      </c>
      <c r="B43" s="45">
        <v>9.44</v>
      </c>
      <c r="E43" s="44">
        <v>32</v>
      </c>
      <c r="F43" s="45">
        <v>9.44</v>
      </c>
    </row>
    <row r="44" spans="1:6">
      <c r="A44" s="44">
        <v>33</v>
      </c>
      <c r="B44" s="45">
        <v>9.61</v>
      </c>
      <c r="E44" s="44">
        <v>33</v>
      </c>
      <c r="F44" s="45">
        <v>9.61</v>
      </c>
    </row>
    <row r="45" spans="1:6">
      <c r="A45" s="44">
        <v>34</v>
      </c>
      <c r="B45" s="45">
        <v>9.7799999999999994</v>
      </c>
      <c r="E45" s="44">
        <v>34</v>
      </c>
      <c r="F45" s="45">
        <v>9.7799999999999994</v>
      </c>
    </row>
    <row r="46" spans="1:6">
      <c r="A46" s="44">
        <v>35</v>
      </c>
      <c r="B46" s="45">
        <v>9.9499999999999993</v>
      </c>
      <c r="E46" s="44">
        <v>35</v>
      </c>
      <c r="F46" s="45">
        <v>9.9499999999999993</v>
      </c>
    </row>
    <row r="47" spans="1:6">
      <c r="A47" s="44">
        <v>36</v>
      </c>
      <c r="B47" s="45">
        <v>10.119999999999999</v>
      </c>
      <c r="E47" s="44">
        <v>36</v>
      </c>
      <c r="F47" s="45">
        <v>10.119999999999999</v>
      </c>
    </row>
    <row r="48" spans="1:6">
      <c r="A48" s="44">
        <v>37</v>
      </c>
      <c r="B48" s="45">
        <v>10.3</v>
      </c>
      <c r="E48" s="44">
        <v>37</v>
      </c>
      <c r="F48" s="45">
        <v>10.3</v>
      </c>
    </row>
    <row r="49" spans="1:6">
      <c r="A49" s="44">
        <v>38</v>
      </c>
      <c r="B49" s="45">
        <v>10.49</v>
      </c>
      <c r="E49" s="44">
        <v>38</v>
      </c>
      <c r="F49" s="45">
        <v>10.49</v>
      </c>
    </row>
    <row r="50" spans="1:6">
      <c r="A50" s="44">
        <v>39</v>
      </c>
      <c r="B50" s="45">
        <v>10.67</v>
      </c>
      <c r="E50" s="44">
        <v>39</v>
      </c>
      <c r="F50" s="45">
        <v>10.67</v>
      </c>
    </row>
    <row r="51" spans="1:6">
      <c r="A51" s="44">
        <v>40</v>
      </c>
      <c r="B51" s="45">
        <v>10.86</v>
      </c>
      <c r="E51" s="44">
        <v>40</v>
      </c>
      <c r="F51" s="45">
        <v>10.86</v>
      </c>
    </row>
    <row r="52" spans="1:6">
      <c r="A52" s="44">
        <v>41</v>
      </c>
      <c r="B52" s="45">
        <v>11.06</v>
      </c>
      <c r="E52" s="44">
        <v>41</v>
      </c>
      <c r="F52" s="45">
        <v>11.06</v>
      </c>
    </row>
    <row r="53" spans="1:6">
      <c r="A53" s="44">
        <v>42</v>
      </c>
      <c r="B53" s="45">
        <v>11.25</v>
      </c>
      <c r="E53" s="44">
        <v>42</v>
      </c>
      <c r="F53" s="45">
        <v>11.25</v>
      </c>
    </row>
    <row r="54" spans="1:6">
      <c r="A54" s="44">
        <v>43</v>
      </c>
      <c r="B54" s="45">
        <v>11.46</v>
      </c>
      <c r="E54" s="44">
        <v>43</v>
      </c>
      <c r="F54" s="45">
        <v>11.46</v>
      </c>
    </row>
    <row r="55" spans="1:6">
      <c r="A55" s="44">
        <v>44</v>
      </c>
      <c r="B55" s="45">
        <v>11.66</v>
      </c>
      <c r="E55" s="44">
        <v>44</v>
      </c>
      <c r="F55" s="45">
        <v>11.66</v>
      </c>
    </row>
    <row r="56" spans="1:6">
      <c r="A56" s="44">
        <v>45</v>
      </c>
      <c r="B56" s="45">
        <v>11.88</v>
      </c>
      <c r="E56" s="44">
        <v>45</v>
      </c>
      <c r="F56" s="45">
        <v>11.88</v>
      </c>
    </row>
    <row r="57" spans="1:6">
      <c r="A57" s="44">
        <v>46</v>
      </c>
      <c r="B57" s="45">
        <v>12.09</v>
      </c>
      <c r="E57" s="44">
        <v>46</v>
      </c>
      <c r="F57" s="45">
        <v>12.09</v>
      </c>
    </row>
    <row r="58" spans="1:6">
      <c r="A58" s="44">
        <v>47</v>
      </c>
      <c r="B58" s="45">
        <v>12.32</v>
      </c>
      <c r="E58" s="44">
        <v>47</v>
      </c>
      <c r="F58" s="45">
        <v>12.32</v>
      </c>
    </row>
    <row r="59" spans="1:6">
      <c r="A59" s="44">
        <v>48</v>
      </c>
      <c r="B59" s="45">
        <v>12.55</v>
      </c>
      <c r="E59" s="44">
        <v>48</v>
      </c>
      <c r="F59" s="45">
        <v>12.55</v>
      </c>
    </row>
    <row r="60" spans="1:6">
      <c r="A60" s="44">
        <v>49</v>
      </c>
      <c r="B60" s="45">
        <v>12.78</v>
      </c>
      <c r="E60" s="44">
        <v>49</v>
      </c>
      <c r="F60" s="45">
        <v>12.78</v>
      </c>
    </row>
    <row r="61" spans="1:6">
      <c r="A61" s="44">
        <v>50</v>
      </c>
      <c r="B61" s="45">
        <v>13.02</v>
      </c>
      <c r="E61" s="44">
        <v>50</v>
      </c>
      <c r="F61" s="45">
        <v>13.02</v>
      </c>
    </row>
    <row r="62" spans="1:6">
      <c r="A62" s="44">
        <v>51</v>
      </c>
      <c r="B62" s="45">
        <v>13.27</v>
      </c>
      <c r="E62" s="44">
        <v>51</v>
      </c>
      <c r="F62" s="45">
        <v>13.27</v>
      </c>
    </row>
    <row r="63" spans="1:6">
      <c r="A63" s="44">
        <v>52</v>
      </c>
      <c r="B63" s="45">
        <v>13.52</v>
      </c>
      <c r="E63" s="44">
        <v>52</v>
      </c>
      <c r="F63" s="45">
        <v>13.52</v>
      </c>
    </row>
    <row r="64" spans="1:6">
      <c r="A64" s="44">
        <v>53</v>
      </c>
      <c r="B64" s="45">
        <v>13.78</v>
      </c>
      <c r="E64" s="44">
        <v>53</v>
      </c>
      <c r="F64" s="45">
        <v>13.78</v>
      </c>
    </row>
    <row r="65" spans="1:6">
      <c r="A65" s="44">
        <v>54</v>
      </c>
      <c r="B65" s="45">
        <v>14.06</v>
      </c>
      <c r="E65" s="44">
        <v>54</v>
      </c>
      <c r="F65" s="45">
        <v>14.06</v>
      </c>
    </row>
    <row r="66" spans="1:6">
      <c r="A66" s="44">
        <v>55</v>
      </c>
      <c r="B66" s="45">
        <v>14.33</v>
      </c>
      <c r="E66" s="44">
        <v>55</v>
      </c>
      <c r="F66" s="45">
        <v>14.33</v>
      </c>
    </row>
    <row r="67" spans="1:6">
      <c r="A67" s="44">
        <v>56</v>
      </c>
      <c r="B67" s="45">
        <v>14.62</v>
      </c>
      <c r="E67" s="44">
        <v>56</v>
      </c>
      <c r="F67" s="45">
        <v>14.62</v>
      </c>
    </row>
    <row r="68" spans="1:6">
      <c r="A68" s="44">
        <v>57</v>
      </c>
      <c r="B68" s="45">
        <v>14.92</v>
      </c>
      <c r="E68" s="44">
        <v>57</v>
      </c>
      <c r="F68" s="45">
        <v>14.92</v>
      </c>
    </row>
    <row r="69" spans="1:6">
      <c r="A69" s="44">
        <v>58</v>
      </c>
      <c r="B69" s="45">
        <v>15.23</v>
      </c>
      <c r="E69" s="44">
        <v>58</v>
      </c>
      <c r="F69" s="45">
        <v>15.23</v>
      </c>
    </row>
    <row r="70" spans="1:6">
      <c r="A70" s="44">
        <v>59</v>
      </c>
      <c r="B70" s="45">
        <v>15.55</v>
      </c>
      <c r="E70" s="44">
        <v>59</v>
      </c>
      <c r="F70" s="45">
        <v>15.55</v>
      </c>
    </row>
    <row r="71" spans="1:6">
      <c r="A71" s="44">
        <v>60</v>
      </c>
      <c r="B71" s="45">
        <v>15.88</v>
      </c>
      <c r="E71" s="44">
        <v>60</v>
      </c>
      <c r="F71" s="45">
        <v>15.88</v>
      </c>
    </row>
    <row r="72" spans="1:6">
      <c r="A72" s="44">
        <v>61</v>
      </c>
      <c r="B72" s="45">
        <v>16.23</v>
      </c>
      <c r="E72" s="44">
        <v>61</v>
      </c>
      <c r="F72" s="45">
        <v>16.23</v>
      </c>
    </row>
    <row r="73" spans="1:6">
      <c r="A73" s="44">
        <v>62</v>
      </c>
      <c r="B73" s="45">
        <v>16.579999999999998</v>
      </c>
      <c r="E73" s="44">
        <v>62</v>
      </c>
      <c r="F73" s="45">
        <v>16.579999999999998</v>
      </c>
    </row>
    <row r="74" spans="1:6">
      <c r="A74" s="44">
        <v>63</v>
      </c>
      <c r="B74" s="45">
        <v>16.95</v>
      </c>
      <c r="E74" s="44">
        <v>63</v>
      </c>
      <c r="F74" s="45">
        <v>16.95</v>
      </c>
    </row>
    <row r="75" spans="1:6">
      <c r="A75" s="44">
        <v>64</v>
      </c>
      <c r="B75" s="45">
        <v>17.329999999999998</v>
      </c>
      <c r="E75" s="44">
        <v>64</v>
      </c>
      <c r="F75" s="45">
        <v>17.329999999999998</v>
      </c>
    </row>
    <row r="76" spans="1:6">
      <c r="A76" s="44">
        <v>65</v>
      </c>
      <c r="B76" s="45">
        <v>17.72</v>
      </c>
      <c r="E76" s="44">
        <v>65</v>
      </c>
      <c r="F76" s="45">
        <v>17.72</v>
      </c>
    </row>
    <row r="77" spans="1:6">
      <c r="A77" s="44">
        <v>66</v>
      </c>
      <c r="B77" s="45">
        <v>17.62</v>
      </c>
      <c r="E77" s="44">
        <v>66</v>
      </c>
      <c r="F77" s="45">
        <v>17.62</v>
      </c>
    </row>
    <row r="78" spans="1:6">
      <c r="A78" s="44">
        <v>67</v>
      </c>
      <c r="B78" s="45">
        <v>17</v>
      </c>
      <c r="E78" s="44">
        <v>67</v>
      </c>
      <c r="F78" s="45">
        <v>17</v>
      </c>
    </row>
    <row r="79" spans="1:6">
      <c r="A79" s="44">
        <v>68</v>
      </c>
      <c r="B79" s="45">
        <v>16.37</v>
      </c>
      <c r="E79" s="44">
        <v>68</v>
      </c>
      <c r="F79" s="45">
        <v>16.37</v>
      </c>
    </row>
    <row r="80" spans="1:6">
      <c r="A80" s="44">
        <v>69</v>
      </c>
      <c r="B80" s="45">
        <v>15.75</v>
      </c>
      <c r="E80" s="44">
        <v>69</v>
      </c>
      <c r="F80" s="45">
        <v>15.75</v>
      </c>
    </row>
    <row r="81" spans="1:6">
      <c r="A81" s="44">
        <v>70</v>
      </c>
      <c r="B81" s="45">
        <v>15.14</v>
      </c>
      <c r="E81" s="44">
        <v>70</v>
      </c>
      <c r="F81" s="45">
        <v>15.14</v>
      </c>
    </row>
    <row r="82" spans="1:6">
      <c r="A82" s="44">
        <v>71</v>
      </c>
      <c r="B82" s="45">
        <v>14.53</v>
      </c>
      <c r="E82" s="44">
        <v>71</v>
      </c>
      <c r="F82" s="45">
        <v>14.53</v>
      </c>
    </row>
    <row r="83" spans="1:6">
      <c r="A83" s="44">
        <v>72</v>
      </c>
      <c r="B83" s="45">
        <v>13.92</v>
      </c>
      <c r="E83" s="44">
        <v>72</v>
      </c>
      <c r="F83" s="45">
        <v>13.92</v>
      </c>
    </row>
    <row r="84" spans="1:6">
      <c r="A84" s="44">
        <v>73</v>
      </c>
      <c r="B84" s="45">
        <v>13.31</v>
      </c>
      <c r="E84" s="44">
        <v>73</v>
      </c>
      <c r="F84" s="45">
        <v>13.31</v>
      </c>
    </row>
    <row r="85" spans="1:6">
      <c r="A85" s="44">
        <v>74</v>
      </c>
      <c r="B85" s="45">
        <v>12.7</v>
      </c>
      <c r="E85" s="44">
        <v>74</v>
      </c>
      <c r="F85" s="45">
        <v>12.7</v>
      </c>
    </row>
    <row r="86" spans="1:6">
      <c r="A86" s="44">
        <v>75</v>
      </c>
      <c r="B86" s="45">
        <v>12.1</v>
      </c>
      <c r="E86" s="44">
        <v>75</v>
      </c>
      <c r="F86" s="45">
        <v>12.1</v>
      </c>
    </row>
    <row r="87" spans="1:6">
      <c r="A87" s="44">
        <v>76</v>
      </c>
      <c r="B87" s="45">
        <v>11.5</v>
      </c>
      <c r="E87" s="44">
        <v>76</v>
      </c>
      <c r="F87" s="45">
        <v>11.5</v>
      </c>
    </row>
    <row r="88" spans="1:6">
      <c r="A88" s="44">
        <v>77</v>
      </c>
      <c r="B88" s="45">
        <v>10.91</v>
      </c>
      <c r="E88" s="44">
        <v>77</v>
      </c>
      <c r="F88" s="45">
        <v>10.91</v>
      </c>
    </row>
    <row r="89" spans="1:6">
      <c r="A89" s="44">
        <v>78</v>
      </c>
      <c r="B89" s="45">
        <v>10.33</v>
      </c>
      <c r="E89" s="44">
        <v>78</v>
      </c>
      <c r="F89" s="45">
        <v>10.33</v>
      </c>
    </row>
    <row r="90" spans="1:6">
      <c r="A90" s="44">
        <v>79</v>
      </c>
      <c r="B90" s="45">
        <v>9.76</v>
      </c>
      <c r="E90" s="44">
        <v>79</v>
      </c>
      <c r="F90" s="45">
        <v>9.76</v>
      </c>
    </row>
    <row r="91" spans="1:6">
      <c r="A91" s="44">
        <v>80</v>
      </c>
      <c r="B91" s="45">
        <v>9.19</v>
      </c>
      <c r="E91" s="44">
        <v>80</v>
      </c>
      <c r="F91" s="45">
        <v>9.19</v>
      </c>
    </row>
    <row r="92" spans="1:6">
      <c r="A92" s="44">
        <v>81</v>
      </c>
      <c r="B92" s="45">
        <v>8.6199999999999992</v>
      </c>
      <c r="E92" s="44">
        <v>81</v>
      </c>
      <c r="F92" s="45">
        <v>8.6199999999999992</v>
      </c>
    </row>
    <row r="93" spans="1:6">
      <c r="A93" s="44">
        <v>82</v>
      </c>
      <c r="B93" s="45">
        <v>8.07</v>
      </c>
      <c r="E93" s="44">
        <v>82</v>
      </c>
      <c r="F93" s="45">
        <v>8.07</v>
      </c>
    </row>
    <row r="94" spans="1:6">
      <c r="A94" s="44">
        <v>83</v>
      </c>
      <c r="B94" s="45">
        <v>7.53</v>
      </c>
      <c r="E94" s="44">
        <v>83</v>
      </c>
      <c r="F94" s="45">
        <v>7.53</v>
      </c>
    </row>
    <row r="95" spans="1:6">
      <c r="A95" s="44">
        <v>84</v>
      </c>
      <c r="B95" s="45">
        <v>7.01</v>
      </c>
      <c r="E95" s="44">
        <v>84</v>
      </c>
      <c r="F95" s="45">
        <v>7.01</v>
      </c>
    </row>
    <row r="96" spans="1:6">
      <c r="A96" s="44">
        <v>85</v>
      </c>
      <c r="B96" s="45">
        <v>6.5</v>
      </c>
      <c r="E96" s="44">
        <v>85</v>
      </c>
      <c r="F96" s="45">
        <v>6.5</v>
      </c>
    </row>
    <row r="97" spans="1:6">
      <c r="A97" s="44">
        <v>86</v>
      </c>
      <c r="B97" s="45">
        <v>6.02</v>
      </c>
      <c r="E97" s="44">
        <v>86</v>
      </c>
      <c r="F97" s="45">
        <v>6.02</v>
      </c>
    </row>
    <row r="98" spans="1:6">
      <c r="A98" s="44">
        <v>87</v>
      </c>
      <c r="B98" s="45">
        <v>5.56</v>
      </c>
      <c r="E98" s="44">
        <v>87</v>
      </c>
      <c r="F98" s="45">
        <v>5.56</v>
      </c>
    </row>
    <row r="99" spans="1:6">
      <c r="A99" s="44">
        <v>88</v>
      </c>
      <c r="B99" s="45">
        <v>5.13</v>
      </c>
      <c r="E99" s="44">
        <v>88</v>
      </c>
      <c r="F99" s="45">
        <v>5.13</v>
      </c>
    </row>
    <row r="100" spans="1:6">
      <c r="A100" s="44">
        <v>89</v>
      </c>
      <c r="B100" s="45">
        <v>4.72</v>
      </c>
      <c r="E100" s="44">
        <v>89</v>
      </c>
      <c r="F100" s="45">
        <v>4.72</v>
      </c>
    </row>
    <row r="101" spans="1:6">
      <c r="A101" s="44">
        <v>90</v>
      </c>
      <c r="B101" s="45">
        <v>4.34</v>
      </c>
      <c r="E101" s="44">
        <v>90</v>
      </c>
      <c r="F101" s="45">
        <v>4.34</v>
      </c>
    </row>
    <row r="102" spans="1:6">
      <c r="A102" s="44">
        <v>91</v>
      </c>
      <c r="B102" s="45">
        <v>3.97</v>
      </c>
      <c r="E102" s="44">
        <v>91</v>
      </c>
      <c r="F102" s="45">
        <v>3.97</v>
      </c>
    </row>
    <row r="103" spans="1:6">
      <c r="A103" s="44">
        <v>92</v>
      </c>
      <c r="B103" s="45">
        <v>3.62</v>
      </c>
      <c r="E103" s="44">
        <v>92</v>
      </c>
      <c r="F103" s="45">
        <v>3.62</v>
      </c>
    </row>
    <row r="104" spans="1:6">
      <c r="A104" s="44">
        <v>93</v>
      </c>
      <c r="B104" s="45">
        <v>3.29</v>
      </c>
      <c r="E104" s="44">
        <v>93</v>
      </c>
      <c r="F104" s="45">
        <v>3.29</v>
      </c>
    </row>
    <row r="105" spans="1:6">
      <c r="A105" s="44">
        <v>94</v>
      </c>
      <c r="B105" s="45">
        <v>2.99</v>
      </c>
      <c r="E105" s="44">
        <v>94</v>
      </c>
      <c r="F105" s="45">
        <v>2.99</v>
      </c>
    </row>
    <row r="106" spans="1:6">
      <c r="A106" s="44">
        <v>95</v>
      </c>
      <c r="B106" s="45">
        <v>2.72</v>
      </c>
      <c r="E106" s="44">
        <v>95</v>
      </c>
      <c r="F106" s="45">
        <v>2.72</v>
      </c>
    </row>
    <row r="107" spans="1:6">
      <c r="A107" s="44">
        <v>96</v>
      </c>
      <c r="B107" s="45">
        <v>2.4900000000000002</v>
      </c>
      <c r="E107" s="44">
        <v>96</v>
      </c>
      <c r="F107" s="45">
        <v>2.4900000000000002</v>
      </c>
    </row>
    <row r="108" spans="1:6">
      <c r="A108" s="44">
        <v>97</v>
      </c>
      <c r="B108" s="45">
        <v>2.2799999999999998</v>
      </c>
      <c r="E108" s="44">
        <v>97</v>
      </c>
      <c r="F108" s="45">
        <v>2.2799999999999998</v>
      </c>
    </row>
    <row r="109" spans="1:6">
      <c r="A109" s="44">
        <v>98</v>
      </c>
      <c r="B109" s="45">
        <v>2.1</v>
      </c>
      <c r="E109" s="44">
        <v>98</v>
      </c>
      <c r="F109" s="45">
        <v>2.1</v>
      </c>
    </row>
    <row r="110" spans="1:6">
      <c r="A110" s="44">
        <v>99</v>
      </c>
      <c r="B110" s="45">
        <v>1.95</v>
      </c>
      <c r="E110" s="44">
        <v>99</v>
      </c>
      <c r="F110" s="45">
        <v>1.95</v>
      </c>
    </row>
    <row r="111" spans="1:6">
      <c r="A111" s="44">
        <v>100</v>
      </c>
      <c r="B111" s="45">
        <v>1.82</v>
      </c>
      <c r="E111" s="44">
        <v>100</v>
      </c>
      <c r="F111" s="45">
        <v>1.82</v>
      </c>
    </row>
    <row r="113" spans="1:6">
      <c r="A113" s="86" t="s">
        <v>590</v>
      </c>
      <c r="B113" s="76"/>
      <c r="C113" s="76"/>
      <c r="D113" s="76"/>
      <c r="E113" s="86" t="s">
        <v>590</v>
      </c>
      <c r="F113" s="76"/>
    </row>
    <row r="114" spans="1:6">
      <c r="A114" s="86" t="s">
        <v>602</v>
      </c>
      <c r="B114" s="76"/>
      <c r="C114" s="76"/>
      <c r="D114" s="76"/>
      <c r="E114" s="86" t="s">
        <v>602</v>
      </c>
      <c r="F114" s="76"/>
    </row>
  </sheetData>
  <sheetProtection algorithmName="SHA-512" hashValue="HGDk/7a6j52aVSDGVfwoJzB+yDigZ9EzDKV+zqjOk7c9m9tccPhVYZJwhMT1FYn/yj1jeLcp54VU/jcIUBPGuQ==" saltValue="qMj5yltBDsH2Vjzp+9WqVg==" spinCount="100000" sheet="1" objects="1" scenarios="1"/>
  <conditionalFormatting sqref="A6:A21">
    <cfRule type="expression" dxfId="657" priority="25" stopIfTrue="1">
      <formula>MOD(ROW(),2)=0</formula>
    </cfRule>
    <cfRule type="expression" dxfId="656" priority="26" stopIfTrue="1">
      <formula>MOD(ROW(),2)&lt;&gt;0</formula>
    </cfRule>
  </conditionalFormatting>
  <conditionalFormatting sqref="B6:B18 B20:B21">
    <cfRule type="expression" dxfId="655" priority="27" stopIfTrue="1">
      <formula>MOD(ROW(),2)=0</formula>
    </cfRule>
    <cfRule type="expression" dxfId="654" priority="28" stopIfTrue="1">
      <formula>MOD(ROW(),2)&lt;&gt;0</formula>
    </cfRule>
  </conditionalFormatting>
  <conditionalFormatting sqref="A26:A111">
    <cfRule type="expression" dxfId="653" priority="29" stopIfTrue="1">
      <formula>MOD(ROW(),2)=0</formula>
    </cfRule>
    <cfRule type="expression" dxfId="652" priority="30" stopIfTrue="1">
      <formula>MOD(ROW(),2)&lt;&gt;0</formula>
    </cfRule>
  </conditionalFormatting>
  <conditionalFormatting sqref="B26:B111">
    <cfRule type="expression" dxfId="651" priority="31" stopIfTrue="1">
      <formula>MOD(ROW(),2)=0</formula>
    </cfRule>
    <cfRule type="expression" dxfId="650" priority="32" stopIfTrue="1">
      <formula>MOD(ROW(),2)&lt;&gt;0</formula>
    </cfRule>
  </conditionalFormatting>
  <conditionalFormatting sqref="E6:E21">
    <cfRule type="expression" dxfId="649" priority="33" stopIfTrue="1">
      <formula>MOD(ROW(),2)=0</formula>
    </cfRule>
    <cfRule type="expression" dxfId="648" priority="34" stopIfTrue="1">
      <formula>MOD(ROW(),2)&lt;&gt;0</formula>
    </cfRule>
  </conditionalFormatting>
  <conditionalFormatting sqref="F6:F18 F20:F21">
    <cfRule type="expression" dxfId="647" priority="35" stopIfTrue="1">
      <formula>MOD(ROW(),2)=0</formula>
    </cfRule>
    <cfRule type="expression" dxfId="646" priority="36" stopIfTrue="1">
      <formula>MOD(ROW(),2)&lt;&gt;0</formula>
    </cfRule>
  </conditionalFormatting>
  <conditionalFormatting sqref="E26:E111">
    <cfRule type="expression" dxfId="645" priority="37" stopIfTrue="1">
      <formula>MOD(ROW(),2)=0</formula>
    </cfRule>
    <cfRule type="expression" dxfId="644" priority="38" stopIfTrue="1">
      <formula>MOD(ROW(),2)&lt;&gt;0</formula>
    </cfRule>
  </conditionalFormatting>
  <conditionalFormatting sqref="F26:F111">
    <cfRule type="expression" dxfId="643" priority="39" stopIfTrue="1">
      <formula>MOD(ROW(),2)=0</formula>
    </cfRule>
    <cfRule type="expression" dxfId="642" priority="40" stopIfTrue="1">
      <formula>MOD(ROW(),2)&lt;&gt;0</formula>
    </cfRule>
  </conditionalFormatting>
  <conditionalFormatting sqref="B19">
    <cfRule type="expression" dxfId="641" priority="3" stopIfTrue="1">
      <formula>MOD(ROW(),2)=0</formula>
    </cfRule>
    <cfRule type="expression" dxfId="640" priority="4" stopIfTrue="1">
      <formula>MOD(ROW(),2)&lt;&gt;0</formula>
    </cfRule>
  </conditionalFormatting>
  <conditionalFormatting sqref="F19">
    <cfRule type="expression" dxfId="639" priority="1" stopIfTrue="1">
      <formula>MOD(ROW(),2)=0</formula>
    </cfRule>
    <cfRule type="expression" dxfId="638" priority="2" stopIfTrue="1">
      <formula>MOD(ROW(),2)&lt;&gt;0</formula>
    </cfRule>
  </conditionalFormatting>
  <pageMargins left="0.7" right="0.7" top="0.75" bottom="0.75" header="0.3" footer="0.3"/>
  <tableParts count="2">
    <tablePart r:id="rId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C71A-C9DC-43E7-B400-0A6DC6160CAF}">
  <sheetPr codeName="Sheet21"/>
  <dimension ref="A1:F115"/>
  <sheetViews>
    <sheetView showGridLines="0" workbookViewId="0">
      <selection activeCell="A6" sqref="A6"/>
    </sheetView>
  </sheetViews>
  <sheetFormatPr defaultRowHeight="12.75"/>
  <cols>
    <col min="1" max="1" width="31.7109375" customWidth="1"/>
    <col min="2" max="2" width="40.7109375" customWidth="1"/>
    <col min="5" max="5" width="31.7109375" customWidth="1"/>
    <col min="6" max="6" width="40.710937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Pension Credit - x-309</v>
      </c>
    </row>
    <row r="6" spans="1:6">
      <c r="A6" s="41" t="s">
        <v>117</v>
      </c>
      <c r="B6" s="48" t="s">
        <v>118</v>
      </c>
      <c r="E6" s="41" t="s">
        <v>117</v>
      </c>
      <c r="F6" s="48" t="s">
        <v>118</v>
      </c>
    </row>
    <row r="7" spans="1:6">
      <c r="A7" s="41" t="s">
        <v>119</v>
      </c>
      <c r="B7" s="48" t="s">
        <v>129</v>
      </c>
      <c r="E7" s="41" t="s">
        <v>119</v>
      </c>
      <c r="F7" s="48" t="s">
        <v>129</v>
      </c>
    </row>
    <row r="8" spans="1:6">
      <c r="A8" s="41" t="s">
        <v>104</v>
      </c>
      <c r="B8" s="48" t="s">
        <v>161</v>
      </c>
      <c r="E8" s="41" t="s">
        <v>104</v>
      </c>
      <c r="F8" s="48" t="s">
        <v>161</v>
      </c>
    </row>
    <row r="9" spans="1:6">
      <c r="A9" s="41" t="s">
        <v>105</v>
      </c>
      <c r="B9" s="48" t="s">
        <v>208</v>
      </c>
      <c r="E9" s="41" t="s">
        <v>105</v>
      </c>
      <c r="F9" s="48" t="s">
        <v>208</v>
      </c>
    </row>
    <row r="10" spans="1:6">
      <c r="A10" s="41" t="s">
        <v>6</v>
      </c>
      <c r="B10" s="48" t="s">
        <v>223</v>
      </c>
      <c r="E10" s="41" t="s">
        <v>6</v>
      </c>
      <c r="F10" s="48" t="s">
        <v>223</v>
      </c>
    </row>
    <row r="11" spans="1:6">
      <c r="A11" s="41" t="s">
        <v>106</v>
      </c>
      <c r="B11" s="48" t="s">
        <v>133</v>
      </c>
      <c r="E11" s="41" t="s">
        <v>106</v>
      </c>
      <c r="F11" s="48" t="s">
        <v>145</v>
      </c>
    </row>
    <row r="12" spans="1:6">
      <c r="A12" s="41" t="s">
        <v>107</v>
      </c>
      <c r="B12" s="48" t="s">
        <v>134</v>
      </c>
      <c r="E12" s="41" t="s">
        <v>107</v>
      </c>
      <c r="F12" s="48" t="s">
        <v>134</v>
      </c>
    </row>
    <row r="13" spans="1:6">
      <c r="A13" s="41" t="s">
        <v>120</v>
      </c>
      <c r="B13" s="48"/>
      <c r="E13" s="41" t="s">
        <v>120</v>
      </c>
      <c r="F13" s="48"/>
    </row>
    <row r="14" spans="1:6">
      <c r="A14" s="41" t="s">
        <v>109</v>
      </c>
      <c r="B14" s="48">
        <v>309</v>
      </c>
      <c r="E14" s="41" t="s">
        <v>109</v>
      </c>
      <c r="F14" s="48">
        <v>309</v>
      </c>
    </row>
    <row r="15" spans="1:6">
      <c r="A15" s="41" t="s">
        <v>121</v>
      </c>
      <c r="B15" s="48" t="s">
        <v>224</v>
      </c>
      <c r="E15" s="41" t="s">
        <v>121</v>
      </c>
      <c r="F15" s="48" t="s">
        <v>225</v>
      </c>
    </row>
    <row r="16" spans="1:6">
      <c r="A16" s="41" t="s">
        <v>111</v>
      </c>
      <c r="B16" s="48" t="s">
        <v>603</v>
      </c>
      <c r="E16" s="41" t="s">
        <v>111</v>
      </c>
      <c r="F16" s="48" t="s">
        <v>604</v>
      </c>
    </row>
    <row r="17" spans="1:6">
      <c r="A17" s="42" t="s">
        <v>122</v>
      </c>
      <c r="B17" s="48"/>
      <c r="E17" s="42" t="s">
        <v>122</v>
      </c>
      <c r="F17" s="48"/>
    </row>
    <row r="18" spans="1:6">
      <c r="A18" s="41" t="s">
        <v>113</v>
      </c>
      <c r="B18" s="49">
        <v>46177</v>
      </c>
      <c r="E18" s="41" t="s">
        <v>113</v>
      </c>
      <c r="F18" s="49">
        <v>46177</v>
      </c>
    </row>
    <row r="19" spans="1:6">
      <c r="A19" s="41" t="s">
        <v>114</v>
      </c>
      <c r="B19" s="49">
        <v>46161</v>
      </c>
      <c r="E19" s="41" t="s">
        <v>114</v>
      </c>
      <c r="F19" s="49">
        <v>46161</v>
      </c>
    </row>
    <row r="20" spans="1:6">
      <c r="A20" s="41" t="s">
        <v>115</v>
      </c>
      <c r="B20" s="48" t="s">
        <v>422</v>
      </c>
      <c r="E20" s="41" t="s">
        <v>115</v>
      </c>
      <c r="F20" s="48" t="s">
        <v>422</v>
      </c>
    </row>
    <row r="21" spans="1:6">
      <c r="A21" s="41" t="s">
        <v>123</v>
      </c>
      <c r="B21" s="48" t="s">
        <v>41</v>
      </c>
      <c r="E21" s="41" t="s">
        <v>123</v>
      </c>
      <c r="F21" s="48" t="s">
        <v>41</v>
      </c>
    </row>
    <row r="23" spans="1:6">
      <c r="A23" s="23" t="str">
        <f>HYPERLINK("#'Factor List'!A1", "Back to Factor List")</f>
        <v>Back to Factor List</v>
      </c>
      <c r="B23" s="23" t="str">
        <f>HYPERLINK("#'Assumptions'!A1", "Assumptions")</f>
        <v>Assumptions</v>
      </c>
    </row>
    <row r="26" spans="1:6" s="57" customFormat="1">
      <c r="A26" s="56" t="s">
        <v>138</v>
      </c>
      <c r="B26" s="56" t="s">
        <v>211</v>
      </c>
      <c r="E26" s="56" t="s">
        <v>138</v>
      </c>
      <c r="F26" s="56" t="s">
        <v>211</v>
      </c>
    </row>
    <row r="27" spans="1:6">
      <c r="A27" s="44">
        <v>16</v>
      </c>
      <c r="B27" s="45">
        <v>6.8</v>
      </c>
      <c r="E27" s="44">
        <v>16</v>
      </c>
      <c r="F27" s="45">
        <v>6.8</v>
      </c>
    </row>
    <row r="28" spans="1:6">
      <c r="A28" s="44">
        <v>17</v>
      </c>
      <c r="B28" s="45">
        <v>6.92</v>
      </c>
      <c r="E28" s="44">
        <v>17</v>
      </c>
      <c r="F28" s="45">
        <v>6.92</v>
      </c>
    </row>
    <row r="29" spans="1:6">
      <c r="A29" s="44">
        <v>18</v>
      </c>
      <c r="B29" s="45">
        <v>7.04</v>
      </c>
      <c r="E29" s="44">
        <v>18</v>
      </c>
      <c r="F29" s="45">
        <v>7.04</v>
      </c>
    </row>
    <row r="30" spans="1:6">
      <c r="A30" s="44">
        <v>19</v>
      </c>
      <c r="B30" s="45">
        <v>7.16</v>
      </c>
      <c r="E30" s="44">
        <v>19</v>
      </c>
      <c r="F30" s="45">
        <v>7.16</v>
      </c>
    </row>
    <row r="31" spans="1:6">
      <c r="A31" s="44">
        <v>20</v>
      </c>
      <c r="B31" s="45">
        <v>7.28</v>
      </c>
      <c r="E31" s="44">
        <v>20</v>
      </c>
      <c r="F31" s="45">
        <v>7.28</v>
      </c>
    </row>
    <row r="32" spans="1:6">
      <c r="A32" s="44">
        <v>21</v>
      </c>
      <c r="B32" s="45">
        <v>7.41</v>
      </c>
      <c r="E32" s="44">
        <v>21</v>
      </c>
      <c r="F32" s="45">
        <v>7.41</v>
      </c>
    </row>
    <row r="33" spans="1:6">
      <c r="A33" s="44">
        <v>22</v>
      </c>
      <c r="B33" s="45">
        <v>7.54</v>
      </c>
      <c r="E33" s="44">
        <v>22</v>
      </c>
      <c r="F33" s="45">
        <v>7.54</v>
      </c>
    </row>
    <row r="34" spans="1:6">
      <c r="A34" s="44">
        <v>23</v>
      </c>
      <c r="B34" s="45">
        <v>7.67</v>
      </c>
      <c r="E34" s="44">
        <v>23</v>
      </c>
      <c r="F34" s="45">
        <v>7.67</v>
      </c>
    </row>
    <row r="35" spans="1:6">
      <c r="A35" s="44">
        <v>24</v>
      </c>
      <c r="B35" s="45">
        <v>7.81</v>
      </c>
      <c r="E35" s="44">
        <v>24</v>
      </c>
      <c r="F35" s="45">
        <v>7.81</v>
      </c>
    </row>
    <row r="36" spans="1:6">
      <c r="A36" s="44">
        <v>25</v>
      </c>
      <c r="B36" s="45">
        <v>7.94</v>
      </c>
      <c r="E36" s="44">
        <v>25</v>
      </c>
      <c r="F36" s="45">
        <v>7.94</v>
      </c>
    </row>
    <row r="37" spans="1:6">
      <c r="A37" s="44">
        <v>26</v>
      </c>
      <c r="B37" s="45">
        <v>8.08</v>
      </c>
      <c r="E37" s="44">
        <v>26</v>
      </c>
      <c r="F37" s="45">
        <v>8.08</v>
      </c>
    </row>
    <row r="38" spans="1:6">
      <c r="A38" s="44">
        <v>27</v>
      </c>
      <c r="B38" s="45">
        <v>8.2200000000000006</v>
      </c>
      <c r="E38" s="44">
        <v>27</v>
      </c>
      <c r="F38" s="45">
        <v>8.2200000000000006</v>
      </c>
    </row>
    <row r="39" spans="1:6">
      <c r="A39" s="44">
        <v>28</v>
      </c>
      <c r="B39" s="45">
        <v>8.36</v>
      </c>
      <c r="E39" s="44">
        <v>28</v>
      </c>
      <c r="F39" s="45">
        <v>8.36</v>
      </c>
    </row>
    <row r="40" spans="1:6">
      <c r="A40" s="44">
        <v>29</v>
      </c>
      <c r="B40" s="45">
        <v>8.51</v>
      </c>
      <c r="E40" s="44">
        <v>29</v>
      </c>
      <c r="F40" s="45">
        <v>8.51</v>
      </c>
    </row>
    <row r="41" spans="1:6">
      <c r="A41" s="44">
        <v>30</v>
      </c>
      <c r="B41" s="45">
        <v>8.66</v>
      </c>
      <c r="E41" s="44">
        <v>30</v>
      </c>
      <c r="F41" s="45">
        <v>8.66</v>
      </c>
    </row>
    <row r="42" spans="1:6">
      <c r="A42" s="44">
        <v>31</v>
      </c>
      <c r="B42" s="45">
        <v>8.81</v>
      </c>
      <c r="E42" s="44">
        <v>31</v>
      </c>
      <c r="F42" s="45">
        <v>8.81</v>
      </c>
    </row>
    <row r="43" spans="1:6">
      <c r="A43" s="44">
        <v>32</v>
      </c>
      <c r="B43" s="45">
        <v>8.9600000000000009</v>
      </c>
      <c r="E43" s="44">
        <v>32</v>
      </c>
      <c r="F43" s="45">
        <v>8.9600000000000009</v>
      </c>
    </row>
    <row r="44" spans="1:6">
      <c r="A44" s="44">
        <v>33</v>
      </c>
      <c r="B44" s="45">
        <v>9.1199999999999992</v>
      </c>
      <c r="E44" s="44">
        <v>33</v>
      </c>
      <c r="F44" s="45">
        <v>9.1199999999999992</v>
      </c>
    </row>
    <row r="45" spans="1:6">
      <c r="A45" s="44">
        <v>34</v>
      </c>
      <c r="B45" s="45">
        <v>9.2799999999999994</v>
      </c>
      <c r="E45" s="44">
        <v>34</v>
      </c>
      <c r="F45" s="45">
        <v>9.2799999999999994</v>
      </c>
    </row>
    <row r="46" spans="1:6">
      <c r="A46" s="44">
        <v>35</v>
      </c>
      <c r="B46" s="45">
        <v>9.44</v>
      </c>
      <c r="E46" s="44">
        <v>35</v>
      </c>
      <c r="F46" s="45">
        <v>9.44</v>
      </c>
    </row>
    <row r="47" spans="1:6">
      <c r="A47" s="44">
        <v>36</v>
      </c>
      <c r="B47" s="45">
        <v>9.61</v>
      </c>
      <c r="E47" s="44">
        <v>36</v>
      </c>
      <c r="F47" s="45">
        <v>9.61</v>
      </c>
    </row>
    <row r="48" spans="1:6">
      <c r="A48" s="44">
        <v>37</v>
      </c>
      <c r="B48" s="45">
        <v>9.7799999999999994</v>
      </c>
      <c r="E48" s="44">
        <v>37</v>
      </c>
      <c r="F48" s="45">
        <v>9.7799999999999994</v>
      </c>
    </row>
    <row r="49" spans="1:6">
      <c r="A49" s="44">
        <v>38</v>
      </c>
      <c r="B49" s="45">
        <v>9.9499999999999993</v>
      </c>
      <c r="E49" s="44">
        <v>38</v>
      </c>
      <c r="F49" s="45">
        <v>9.9499999999999993</v>
      </c>
    </row>
    <row r="50" spans="1:6">
      <c r="A50" s="44">
        <v>39</v>
      </c>
      <c r="B50" s="45">
        <v>10.119999999999999</v>
      </c>
      <c r="E50" s="44">
        <v>39</v>
      </c>
      <c r="F50" s="45">
        <v>10.119999999999999</v>
      </c>
    </row>
    <row r="51" spans="1:6">
      <c r="A51" s="44">
        <v>40</v>
      </c>
      <c r="B51" s="45">
        <v>10.3</v>
      </c>
      <c r="E51" s="44">
        <v>40</v>
      </c>
      <c r="F51" s="45">
        <v>10.3</v>
      </c>
    </row>
    <row r="52" spans="1:6">
      <c r="A52" s="44">
        <v>41</v>
      </c>
      <c r="B52" s="45">
        <v>10.48</v>
      </c>
      <c r="E52" s="44">
        <v>41</v>
      </c>
      <c r="F52" s="45">
        <v>10.48</v>
      </c>
    </row>
    <row r="53" spans="1:6">
      <c r="A53" s="44">
        <v>42</v>
      </c>
      <c r="B53" s="45">
        <v>10.67</v>
      </c>
      <c r="E53" s="44">
        <v>42</v>
      </c>
      <c r="F53" s="45">
        <v>10.67</v>
      </c>
    </row>
    <row r="54" spans="1:6">
      <c r="A54" s="44">
        <v>43</v>
      </c>
      <c r="B54" s="45">
        <v>10.86</v>
      </c>
      <c r="E54" s="44">
        <v>43</v>
      </c>
      <c r="F54" s="45">
        <v>10.86</v>
      </c>
    </row>
    <row r="55" spans="1:6">
      <c r="A55" s="44">
        <v>44</v>
      </c>
      <c r="B55" s="45">
        <v>11.06</v>
      </c>
      <c r="E55" s="44">
        <v>44</v>
      </c>
      <c r="F55" s="45">
        <v>11.06</v>
      </c>
    </row>
    <row r="56" spans="1:6">
      <c r="A56" s="44">
        <v>45</v>
      </c>
      <c r="B56" s="45">
        <v>11.26</v>
      </c>
      <c r="E56" s="44">
        <v>45</v>
      </c>
      <c r="F56" s="45">
        <v>11.26</v>
      </c>
    </row>
    <row r="57" spans="1:6">
      <c r="A57" s="44">
        <v>46</v>
      </c>
      <c r="B57" s="45">
        <v>11.46</v>
      </c>
      <c r="E57" s="44">
        <v>46</v>
      </c>
      <c r="F57" s="45">
        <v>11.46</v>
      </c>
    </row>
    <row r="58" spans="1:6">
      <c r="A58" s="44">
        <v>47</v>
      </c>
      <c r="B58" s="45">
        <v>11.67</v>
      </c>
      <c r="E58" s="44">
        <v>47</v>
      </c>
      <c r="F58" s="45">
        <v>11.67</v>
      </c>
    </row>
    <row r="59" spans="1:6">
      <c r="A59" s="44">
        <v>48</v>
      </c>
      <c r="B59" s="45">
        <v>11.89</v>
      </c>
      <c r="E59" s="44">
        <v>48</v>
      </c>
      <c r="F59" s="45">
        <v>11.89</v>
      </c>
    </row>
    <row r="60" spans="1:6">
      <c r="A60" s="44">
        <v>49</v>
      </c>
      <c r="B60" s="45">
        <v>12.11</v>
      </c>
      <c r="E60" s="44">
        <v>49</v>
      </c>
      <c r="F60" s="45">
        <v>12.11</v>
      </c>
    </row>
    <row r="61" spans="1:6">
      <c r="A61" s="44">
        <v>50</v>
      </c>
      <c r="B61" s="45">
        <v>12.33</v>
      </c>
      <c r="E61" s="44">
        <v>50</v>
      </c>
      <c r="F61" s="45">
        <v>12.33</v>
      </c>
    </row>
    <row r="62" spans="1:6">
      <c r="A62" s="44">
        <v>51</v>
      </c>
      <c r="B62" s="45">
        <v>12.57</v>
      </c>
      <c r="E62" s="44">
        <v>51</v>
      </c>
      <c r="F62" s="45">
        <v>12.57</v>
      </c>
    </row>
    <row r="63" spans="1:6">
      <c r="A63" s="44">
        <v>52</v>
      </c>
      <c r="B63" s="45">
        <v>12.81</v>
      </c>
      <c r="E63" s="44">
        <v>52</v>
      </c>
      <c r="F63" s="45">
        <v>12.81</v>
      </c>
    </row>
    <row r="64" spans="1:6">
      <c r="A64" s="44">
        <v>53</v>
      </c>
      <c r="B64" s="45">
        <v>13.05</v>
      </c>
      <c r="E64" s="44">
        <v>53</v>
      </c>
      <c r="F64" s="45">
        <v>13.05</v>
      </c>
    </row>
    <row r="65" spans="1:6">
      <c r="A65" s="44">
        <v>54</v>
      </c>
      <c r="B65" s="45">
        <v>13.31</v>
      </c>
      <c r="E65" s="44">
        <v>54</v>
      </c>
      <c r="F65" s="45">
        <v>13.31</v>
      </c>
    </row>
    <row r="66" spans="1:6">
      <c r="A66" s="44">
        <v>55</v>
      </c>
      <c r="B66" s="45">
        <v>13.57</v>
      </c>
      <c r="E66" s="44">
        <v>55</v>
      </c>
      <c r="F66" s="45">
        <v>13.57</v>
      </c>
    </row>
    <row r="67" spans="1:6">
      <c r="A67" s="44">
        <v>56</v>
      </c>
      <c r="B67" s="45">
        <v>13.84</v>
      </c>
      <c r="E67" s="44">
        <v>56</v>
      </c>
      <c r="F67" s="45">
        <v>13.84</v>
      </c>
    </row>
    <row r="68" spans="1:6">
      <c r="A68" s="44">
        <v>57</v>
      </c>
      <c r="B68" s="45">
        <v>14.12</v>
      </c>
      <c r="E68" s="44">
        <v>57</v>
      </c>
      <c r="F68" s="45">
        <v>14.12</v>
      </c>
    </row>
    <row r="69" spans="1:6">
      <c r="A69" s="44">
        <v>58</v>
      </c>
      <c r="B69" s="45">
        <v>14.41</v>
      </c>
      <c r="E69" s="44">
        <v>58</v>
      </c>
      <c r="F69" s="45">
        <v>14.41</v>
      </c>
    </row>
    <row r="70" spans="1:6">
      <c r="A70" s="44">
        <v>59</v>
      </c>
      <c r="B70" s="45">
        <v>14.71</v>
      </c>
      <c r="E70" s="44">
        <v>59</v>
      </c>
      <c r="F70" s="45">
        <v>14.71</v>
      </c>
    </row>
    <row r="71" spans="1:6">
      <c r="A71" s="44">
        <v>60</v>
      </c>
      <c r="B71" s="45">
        <v>15.02</v>
      </c>
      <c r="E71" s="44">
        <v>60</v>
      </c>
      <c r="F71" s="45">
        <v>15.02</v>
      </c>
    </row>
    <row r="72" spans="1:6">
      <c r="A72" s="44">
        <v>61</v>
      </c>
      <c r="B72" s="45">
        <v>15.35</v>
      </c>
      <c r="E72" s="44">
        <v>61</v>
      </c>
      <c r="F72" s="45">
        <v>15.35</v>
      </c>
    </row>
    <row r="73" spans="1:6">
      <c r="A73" s="44">
        <v>62</v>
      </c>
      <c r="B73" s="45">
        <v>15.68</v>
      </c>
      <c r="E73" s="44">
        <v>62</v>
      </c>
      <c r="F73" s="45">
        <v>15.68</v>
      </c>
    </row>
    <row r="74" spans="1:6">
      <c r="A74" s="44">
        <v>63</v>
      </c>
      <c r="B74" s="45">
        <v>16.02</v>
      </c>
      <c r="E74" s="44">
        <v>63</v>
      </c>
      <c r="F74" s="45">
        <v>16.02</v>
      </c>
    </row>
    <row r="75" spans="1:6">
      <c r="A75" s="44">
        <v>64</v>
      </c>
      <c r="B75" s="45">
        <v>16.38</v>
      </c>
      <c r="E75" s="44">
        <v>64</v>
      </c>
      <c r="F75" s="45">
        <v>16.38</v>
      </c>
    </row>
    <row r="76" spans="1:6">
      <c r="A76" s="44">
        <v>65</v>
      </c>
      <c r="B76" s="45">
        <v>16.75</v>
      </c>
      <c r="E76" s="44">
        <v>65</v>
      </c>
      <c r="F76" s="45">
        <v>16.75</v>
      </c>
    </row>
    <row r="77" spans="1:6">
      <c r="A77" s="44">
        <v>66</v>
      </c>
      <c r="B77" s="45">
        <v>17.14</v>
      </c>
      <c r="E77" s="44">
        <v>66</v>
      </c>
      <c r="F77" s="45">
        <v>17.14</v>
      </c>
    </row>
    <row r="78" spans="1:6">
      <c r="A78" s="44">
        <v>67</v>
      </c>
      <c r="B78" s="45">
        <v>17.03</v>
      </c>
      <c r="E78" s="44">
        <v>67</v>
      </c>
      <c r="F78" s="45">
        <v>17.03</v>
      </c>
    </row>
    <row r="79" spans="1:6">
      <c r="A79" s="44">
        <v>68</v>
      </c>
      <c r="B79" s="45">
        <v>16.399999999999999</v>
      </c>
      <c r="E79" s="44">
        <v>68</v>
      </c>
      <c r="F79" s="45">
        <v>16.399999999999999</v>
      </c>
    </row>
    <row r="80" spans="1:6">
      <c r="A80" s="44">
        <v>69</v>
      </c>
      <c r="B80" s="45">
        <v>15.77</v>
      </c>
      <c r="E80" s="44">
        <v>69</v>
      </c>
      <c r="F80" s="45">
        <v>15.77</v>
      </c>
    </row>
    <row r="81" spans="1:6">
      <c r="A81" s="44">
        <v>70</v>
      </c>
      <c r="B81" s="45">
        <v>15.15</v>
      </c>
      <c r="E81" s="44">
        <v>70</v>
      </c>
      <c r="F81" s="45">
        <v>15.15</v>
      </c>
    </row>
    <row r="82" spans="1:6">
      <c r="A82" s="44">
        <v>71</v>
      </c>
      <c r="B82" s="45">
        <v>14.53</v>
      </c>
      <c r="E82" s="44">
        <v>71</v>
      </c>
      <c r="F82" s="45">
        <v>14.53</v>
      </c>
    </row>
    <row r="83" spans="1:6">
      <c r="A83" s="44">
        <v>72</v>
      </c>
      <c r="B83" s="45">
        <v>13.92</v>
      </c>
      <c r="E83" s="44">
        <v>72</v>
      </c>
      <c r="F83" s="45">
        <v>13.92</v>
      </c>
    </row>
    <row r="84" spans="1:6">
      <c r="A84" s="44">
        <v>73</v>
      </c>
      <c r="B84" s="45">
        <v>13.31</v>
      </c>
      <c r="E84" s="44">
        <v>73</v>
      </c>
      <c r="F84" s="45">
        <v>13.31</v>
      </c>
    </row>
    <row r="85" spans="1:6">
      <c r="A85" s="44">
        <v>74</v>
      </c>
      <c r="B85" s="45">
        <v>12.7</v>
      </c>
      <c r="E85" s="44">
        <v>74</v>
      </c>
      <c r="F85" s="45">
        <v>12.7</v>
      </c>
    </row>
    <row r="86" spans="1:6">
      <c r="A86" s="44">
        <v>75</v>
      </c>
      <c r="B86" s="45">
        <v>12.1</v>
      </c>
      <c r="E86" s="44">
        <v>75</v>
      </c>
      <c r="F86" s="45">
        <v>12.1</v>
      </c>
    </row>
    <row r="87" spans="1:6">
      <c r="A87" s="44">
        <v>76</v>
      </c>
      <c r="B87" s="45">
        <v>11.5</v>
      </c>
      <c r="E87" s="44">
        <v>76</v>
      </c>
      <c r="F87" s="45">
        <v>11.5</v>
      </c>
    </row>
    <row r="88" spans="1:6">
      <c r="A88" s="44">
        <v>77</v>
      </c>
      <c r="B88" s="45">
        <v>10.91</v>
      </c>
      <c r="E88" s="44">
        <v>77</v>
      </c>
      <c r="F88" s="45">
        <v>10.91</v>
      </c>
    </row>
    <row r="89" spans="1:6">
      <c r="A89" s="44">
        <v>78</v>
      </c>
      <c r="B89" s="45">
        <v>10.33</v>
      </c>
      <c r="E89" s="44">
        <v>78</v>
      </c>
      <c r="F89" s="45">
        <v>10.33</v>
      </c>
    </row>
    <row r="90" spans="1:6">
      <c r="A90" s="44">
        <v>79</v>
      </c>
      <c r="B90" s="45">
        <v>9.76</v>
      </c>
      <c r="E90" s="44">
        <v>79</v>
      </c>
      <c r="F90" s="45">
        <v>9.76</v>
      </c>
    </row>
    <row r="91" spans="1:6">
      <c r="A91" s="44">
        <v>80</v>
      </c>
      <c r="B91" s="45">
        <v>9.19</v>
      </c>
      <c r="E91" s="44">
        <v>80</v>
      </c>
      <c r="F91" s="45">
        <v>9.19</v>
      </c>
    </row>
    <row r="92" spans="1:6">
      <c r="A92" s="44">
        <v>81</v>
      </c>
      <c r="B92" s="45">
        <v>8.6199999999999992</v>
      </c>
      <c r="E92" s="44">
        <v>81</v>
      </c>
      <c r="F92" s="45">
        <v>8.6199999999999992</v>
      </c>
    </row>
    <row r="93" spans="1:6">
      <c r="A93" s="44">
        <v>82</v>
      </c>
      <c r="B93" s="45">
        <v>8.07</v>
      </c>
      <c r="E93" s="44">
        <v>82</v>
      </c>
      <c r="F93" s="45">
        <v>8.07</v>
      </c>
    </row>
    <row r="94" spans="1:6">
      <c r="A94" s="44">
        <v>83</v>
      </c>
      <c r="B94" s="45">
        <v>7.53</v>
      </c>
      <c r="E94" s="44">
        <v>83</v>
      </c>
      <c r="F94" s="45">
        <v>7.53</v>
      </c>
    </row>
    <row r="95" spans="1:6">
      <c r="A95" s="44">
        <v>84</v>
      </c>
      <c r="B95" s="45">
        <v>7.01</v>
      </c>
      <c r="E95" s="44">
        <v>84</v>
      </c>
      <c r="F95" s="45">
        <v>7.01</v>
      </c>
    </row>
    <row r="96" spans="1:6">
      <c r="A96" s="44">
        <v>85</v>
      </c>
      <c r="B96" s="45">
        <v>6.5</v>
      </c>
      <c r="E96" s="44">
        <v>85</v>
      </c>
      <c r="F96" s="45">
        <v>6.5</v>
      </c>
    </row>
    <row r="97" spans="1:6">
      <c r="A97" s="44">
        <v>86</v>
      </c>
      <c r="B97" s="45">
        <v>6.02</v>
      </c>
      <c r="E97" s="44">
        <v>86</v>
      </c>
      <c r="F97" s="45">
        <v>6.02</v>
      </c>
    </row>
    <row r="98" spans="1:6">
      <c r="A98" s="44">
        <v>87</v>
      </c>
      <c r="B98" s="45">
        <v>5.56</v>
      </c>
      <c r="E98" s="44">
        <v>87</v>
      </c>
      <c r="F98" s="45">
        <v>5.56</v>
      </c>
    </row>
    <row r="99" spans="1:6">
      <c r="A99" s="44">
        <v>88</v>
      </c>
      <c r="B99" s="45">
        <v>5.13</v>
      </c>
      <c r="E99" s="44">
        <v>88</v>
      </c>
      <c r="F99" s="45">
        <v>5.13</v>
      </c>
    </row>
    <row r="100" spans="1:6">
      <c r="A100" s="44">
        <v>89</v>
      </c>
      <c r="B100" s="45">
        <v>4.72</v>
      </c>
      <c r="E100" s="44">
        <v>89</v>
      </c>
      <c r="F100" s="45">
        <v>4.72</v>
      </c>
    </row>
    <row r="101" spans="1:6">
      <c r="A101" s="44">
        <v>90</v>
      </c>
      <c r="B101" s="45">
        <v>4.34</v>
      </c>
      <c r="E101" s="44">
        <v>90</v>
      </c>
      <c r="F101" s="45">
        <v>4.34</v>
      </c>
    </row>
    <row r="102" spans="1:6">
      <c r="A102" s="44">
        <v>91</v>
      </c>
      <c r="B102" s="45">
        <v>3.97</v>
      </c>
      <c r="E102" s="44">
        <v>91</v>
      </c>
      <c r="F102" s="45">
        <v>3.97</v>
      </c>
    </row>
    <row r="103" spans="1:6">
      <c r="A103" s="44">
        <v>92</v>
      </c>
      <c r="B103" s="45">
        <v>3.62</v>
      </c>
      <c r="E103" s="44">
        <v>92</v>
      </c>
      <c r="F103" s="45">
        <v>3.62</v>
      </c>
    </row>
    <row r="104" spans="1:6">
      <c r="A104" s="44">
        <v>93</v>
      </c>
      <c r="B104" s="45">
        <v>3.29</v>
      </c>
      <c r="E104" s="44">
        <v>93</v>
      </c>
      <c r="F104" s="45">
        <v>3.29</v>
      </c>
    </row>
    <row r="105" spans="1:6">
      <c r="A105" s="44">
        <v>94</v>
      </c>
      <c r="B105" s="45">
        <v>2.99</v>
      </c>
      <c r="E105" s="44">
        <v>94</v>
      </c>
      <c r="F105" s="45">
        <v>2.99</v>
      </c>
    </row>
    <row r="106" spans="1:6">
      <c r="A106" s="44">
        <v>95</v>
      </c>
      <c r="B106" s="45">
        <v>2.72</v>
      </c>
      <c r="E106" s="44">
        <v>95</v>
      </c>
      <c r="F106" s="45">
        <v>2.72</v>
      </c>
    </row>
    <row r="107" spans="1:6">
      <c r="A107" s="44">
        <v>96</v>
      </c>
      <c r="B107" s="45">
        <v>2.4900000000000002</v>
      </c>
      <c r="E107" s="44">
        <v>96</v>
      </c>
      <c r="F107" s="45">
        <v>2.4900000000000002</v>
      </c>
    </row>
    <row r="108" spans="1:6">
      <c r="A108" s="44">
        <v>97</v>
      </c>
      <c r="B108" s="45">
        <v>2.2799999999999998</v>
      </c>
      <c r="E108" s="44">
        <v>97</v>
      </c>
      <c r="F108" s="45">
        <v>2.2799999999999998</v>
      </c>
    </row>
    <row r="109" spans="1:6">
      <c r="A109" s="44">
        <v>98</v>
      </c>
      <c r="B109" s="45">
        <v>2.1</v>
      </c>
      <c r="E109" s="44">
        <v>98</v>
      </c>
      <c r="F109" s="45">
        <v>2.1</v>
      </c>
    </row>
    <row r="110" spans="1:6">
      <c r="A110" s="44">
        <v>99</v>
      </c>
      <c r="B110" s="45">
        <v>1.95</v>
      </c>
      <c r="E110" s="44">
        <v>99</v>
      </c>
      <c r="F110" s="45">
        <v>1.95</v>
      </c>
    </row>
    <row r="111" spans="1:6">
      <c r="A111" s="44">
        <v>100</v>
      </c>
      <c r="B111" s="45">
        <v>1.82</v>
      </c>
      <c r="E111" s="44">
        <v>100</v>
      </c>
      <c r="F111" s="45">
        <v>1.82</v>
      </c>
    </row>
    <row r="113" spans="1:6">
      <c r="A113" s="86" t="s">
        <v>590</v>
      </c>
      <c r="B113" s="87"/>
      <c r="C113" s="87"/>
      <c r="D113" s="87"/>
      <c r="E113" s="86" t="s">
        <v>590</v>
      </c>
      <c r="F113" s="76"/>
    </row>
    <row r="114" spans="1:6">
      <c r="A114" s="86" t="s">
        <v>602</v>
      </c>
      <c r="B114" s="87"/>
      <c r="C114" s="87"/>
      <c r="D114" s="87"/>
      <c r="E114" s="86" t="s">
        <v>602</v>
      </c>
      <c r="F114" s="76"/>
    </row>
    <row r="115" spans="1:6">
      <c r="A115" s="76"/>
      <c r="B115" s="76"/>
      <c r="C115" s="76"/>
      <c r="D115" s="76"/>
      <c r="E115" s="76"/>
      <c r="F115" s="76"/>
    </row>
  </sheetData>
  <sheetProtection algorithmName="SHA-512" hashValue="3RXZrlGHwNtgS3OhJgxRIQcXR+QhPN8WB75XknPPw60FSumpLkfJ7zXUXzyrItmb22zUNHzkwAUI8YZ4OyyMfg==" saltValue="4KYLBPxCv/t8o6DjWTEmOQ==" spinCount="100000" sheet="1" objects="1" scenarios="1"/>
  <conditionalFormatting sqref="A6:A21">
    <cfRule type="expression" dxfId="633" priority="25" stopIfTrue="1">
      <formula>MOD(ROW(),2)=0</formula>
    </cfRule>
    <cfRule type="expression" dxfId="632" priority="26" stopIfTrue="1">
      <formula>MOD(ROW(),2)&lt;&gt;0</formula>
    </cfRule>
  </conditionalFormatting>
  <conditionalFormatting sqref="B6:B18 B20:B21">
    <cfRule type="expression" dxfId="631" priority="27" stopIfTrue="1">
      <formula>MOD(ROW(),2)=0</formula>
    </cfRule>
    <cfRule type="expression" dxfId="630" priority="28" stopIfTrue="1">
      <formula>MOD(ROW(),2)&lt;&gt;0</formula>
    </cfRule>
  </conditionalFormatting>
  <conditionalFormatting sqref="A26:A111">
    <cfRule type="expression" dxfId="629" priority="29" stopIfTrue="1">
      <formula>MOD(ROW(),2)=0</formula>
    </cfRule>
    <cfRule type="expression" dxfId="628" priority="30" stopIfTrue="1">
      <formula>MOD(ROW(),2)&lt;&gt;0</formula>
    </cfRule>
  </conditionalFormatting>
  <conditionalFormatting sqref="B26:B111">
    <cfRule type="expression" dxfId="627" priority="31" stopIfTrue="1">
      <formula>MOD(ROW(),2)=0</formula>
    </cfRule>
    <cfRule type="expression" dxfId="626" priority="32" stopIfTrue="1">
      <formula>MOD(ROW(),2)&lt;&gt;0</formula>
    </cfRule>
  </conditionalFormatting>
  <conditionalFormatting sqref="E6:E21">
    <cfRule type="expression" dxfId="625" priority="33" stopIfTrue="1">
      <formula>MOD(ROW(),2)=0</formula>
    </cfRule>
    <cfRule type="expression" dxfId="624" priority="34" stopIfTrue="1">
      <formula>MOD(ROW(),2)&lt;&gt;0</formula>
    </cfRule>
  </conditionalFormatting>
  <conditionalFormatting sqref="F6:F18 F20:F21">
    <cfRule type="expression" dxfId="623" priority="35" stopIfTrue="1">
      <formula>MOD(ROW(),2)=0</formula>
    </cfRule>
    <cfRule type="expression" dxfId="622" priority="36" stopIfTrue="1">
      <formula>MOD(ROW(),2)&lt;&gt;0</formula>
    </cfRule>
  </conditionalFormatting>
  <conditionalFormatting sqref="E26:E111">
    <cfRule type="expression" dxfId="621" priority="37" stopIfTrue="1">
      <formula>MOD(ROW(),2)=0</formula>
    </cfRule>
    <cfRule type="expression" dxfId="620" priority="38" stopIfTrue="1">
      <formula>MOD(ROW(),2)&lt;&gt;0</formula>
    </cfRule>
  </conditionalFormatting>
  <conditionalFormatting sqref="F26:F111">
    <cfRule type="expression" dxfId="619" priority="39" stopIfTrue="1">
      <formula>MOD(ROW(),2)=0</formula>
    </cfRule>
    <cfRule type="expression" dxfId="618" priority="40" stopIfTrue="1">
      <formula>MOD(ROW(),2)&lt;&gt;0</formula>
    </cfRule>
  </conditionalFormatting>
  <conditionalFormatting sqref="B19">
    <cfRule type="expression" dxfId="617" priority="3" stopIfTrue="1">
      <formula>MOD(ROW(),2)=0</formula>
    </cfRule>
    <cfRule type="expression" dxfId="616" priority="4" stopIfTrue="1">
      <formula>MOD(ROW(),2)&lt;&gt;0</formula>
    </cfRule>
  </conditionalFormatting>
  <conditionalFormatting sqref="F19">
    <cfRule type="expression" dxfId="615" priority="1" stopIfTrue="1">
      <formula>MOD(ROW(),2)=0</formula>
    </cfRule>
    <cfRule type="expression" dxfId="614" priority="2" stopIfTrue="1">
      <formula>MOD(ROW(),2)&lt;&gt;0</formula>
    </cfRule>
  </conditionalFormatting>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28515625" defaultRowHeight="15"/>
  <cols>
    <col min="1" max="1" width="16.5703125" style="12" customWidth="1"/>
    <col min="2" max="2" width="120.5703125" style="1" customWidth="1"/>
    <col min="3" max="16384" width="9.28515625" style="1"/>
  </cols>
  <sheetData>
    <row r="1" spans="1:2" ht="20.25">
      <c r="A1" s="11" t="s">
        <v>0</v>
      </c>
    </row>
    <row r="2" spans="1:2" ht="15.75">
      <c r="A2" s="13" t="s">
        <v>1</v>
      </c>
      <c r="B2" s="3" t="str">
        <f>wb_title</f>
        <v>AFPS - Consolidated Factor Spreadsheet</v>
      </c>
    </row>
    <row r="3" spans="1:2" ht="15.75">
      <c r="A3" s="13" t="s">
        <v>2</v>
      </c>
      <c r="B3" s="3" t="s">
        <v>7</v>
      </c>
    </row>
    <row r="6" spans="1:2" ht="15.75">
      <c r="A6" s="17" t="str">
        <f>"Purpose of the " &amp; client_name &amp; " Consolidated Factor Spreadsheet"</f>
        <v>Purpose of the MoD Consolidated Factor Spreadsheet</v>
      </c>
      <c r="B6" s="7"/>
    </row>
    <row r="7" spans="1:2">
      <c r="A7" s="18"/>
      <c r="B7" s="8"/>
    </row>
    <row r="8" spans="1:2" ht="10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MoD ('Ministry of Defence').  Its purpose is to set out in one place for convenience the actuarial factors provided by GAD to Ministry of Defence from time to time in respect of Armed Forces Pension Scheme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Defence)].</v>
      </c>
    </row>
    <row r="9" spans="1:2" ht="30">
      <c r="A9" s="18"/>
      <c r="B9" s="9" t="str">
        <f>"GAD has no liability for any changes made to this spreadsheet whilst being used by " &amp; client_abbr &amp; " or any other third party."</f>
        <v>GAD has no liability for any changes made to this spreadsheet whilst being used by Ministry of Defence or any other third party.</v>
      </c>
    </row>
    <row r="10" spans="1:2">
      <c r="A10" s="18"/>
      <c r="B10" s="9" t="s">
        <v>31</v>
      </c>
    </row>
    <row r="11" spans="1:2">
      <c r="A11" s="19"/>
      <c r="B11" s="10" t="s">
        <v>32</v>
      </c>
    </row>
    <row r="13" spans="1:2" ht="15.75">
      <c r="A13" s="26"/>
      <c r="B13" s="27"/>
    </row>
    <row r="14" spans="1:2">
      <c r="A14" s="28"/>
      <c r="B14" s="27"/>
    </row>
    <row r="15" spans="1:2">
      <c r="A15" s="28"/>
      <c r="B15" s="29"/>
    </row>
    <row r="16" spans="1:2">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4786-CA0B-459A-8B4B-B3483DEB07F6}">
  <sheetPr codeName="Sheet22"/>
  <dimension ref="A1:F114"/>
  <sheetViews>
    <sheetView showGridLines="0" workbookViewId="0">
      <selection activeCell="A6" sqref="A6"/>
    </sheetView>
  </sheetViews>
  <sheetFormatPr defaultRowHeight="12.75"/>
  <cols>
    <col min="1" max="1" width="31.7109375" customWidth="1"/>
    <col min="2" max="2" width="40.7109375" customWidth="1"/>
    <col min="5" max="5" width="31.7109375" customWidth="1"/>
    <col min="6" max="6" width="40.710937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Pension Credit - x-310</v>
      </c>
    </row>
    <row r="6" spans="1:6">
      <c r="A6" s="41" t="s">
        <v>117</v>
      </c>
      <c r="B6" s="48" t="s">
        <v>118</v>
      </c>
      <c r="E6" s="41" t="s">
        <v>117</v>
      </c>
      <c r="F6" s="48" t="s">
        <v>118</v>
      </c>
    </row>
    <row r="7" spans="1:6">
      <c r="A7" s="41" t="s">
        <v>119</v>
      </c>
      <c r="B7" s="48" t="s">
        <v>129</v>
      </c>
      <c r="E7" s="41" t="s">
        <v>119</v>
      </c>
      <c r="F7" s="48" t="s">
        <v>129</v>
      </c>
    </row>
    <row r="8" spans="1:6">
      <c r="A8" s="41" t="s">
        <v>104</v>
      </c>
      <c r="B8" s="48" t="s">
        <v>161</v>
      </c>
      <c r="E8" s="41" t="s">
        <v>104</v>
      </c>
      <c r="F8" s="48" t="s">
        <v>161</v>
      </c>
    </row>
    <row r="9" spans="1:6">
      <c r="A9" s="41" t="s">
        <v>105</v>
      </c>
      <c r="B9" s="48" t="s">
        <v>208</v>
      </c>
      <c r="E9" s="41" t="s">
        <v>105</v>
      </c>
      <c r="F9" s="48" t="s">
        <v>208</v>
      </c>
    </row>
    <row r="10" spans="1:6">
      <c r="A10" s="41" t="s">
        <v>6</v>
      </c>
      <c r="B10" s="48" t="s">
        <v>226</v>
      </c>
      <c r="E10" s="41" t="s">
        <v>6</v>
      </c>
      <c r="F10" s="48" t="s">
        <v>226</v>
      </c>
    </row>
    <row r="11" spans="1:6">
      <c r="A11" s="41" t="s">
        <v>106</v>
      </c>
      <c r="B11" s="48" t="s">
        <v>133</v>
      </c>
      <c r="E11" s="41" t="s">
        <v>106</v>
      </c>
      <c r="F11" s="48" t="s">
        <v>145</v>
      </c>
    </row>
    <row r="12" spans="1:6">
      <c r="A12" s="41" t="s">
        <v>107</v>
      </c>
      <c r="B12" s="48" t="s">
        <v>134</v>
      </c>
      <c r="E12" s="41" t="s">
        <v>107</v>
      </c>
      <c r="F12" s="48" t="s">
        <v>134</v>
      </c>
    </row>
    <row r="13" spans="1:6">
      <c r="A13" s="41" t="s">
        <v>120</v>
      </c>
      <c r="B13" s="48"/>
      <c r="E13" s="41" t="s">
        <v>120</v>
      </c>
      <c r="F13" s="48"/>
    </row>
    <row r="14" spans="1:6">
      <c r="A14" s="41" t="s">
        <v>109</v>
      </c>
      <c r="B14" s="48">
        <v>310</v>
      </c>
      <c r="E14" s="41" t="s">
        <v>109</v>
      </c>
      <c r="F14" s="48">
        <v>310</v>
      </c>
    </row>
    <row r="15" spans="1:6">
      <c r="A15" s="41" t="s">
        <v>121</v>
      </c>
      <c r="B15" s="48" t="s">
        <v>227</v>
      </c>
      <c r="E15" s="41" t="s">
        <v>121</v>
      </c>
      <c r="F15" s="48" t="s">
        <v>228</v>
      </c>
    </row>
    <row r="16" spans="1:6">
      <c r="A16" s="41" t="s">
        <v>111</v>
      </c>
      <c r="B16" s="48" t="s">
        <v>605</v>
      </c>
      <c r="E16" s="41" t="s">
        <v>111</v>
      </c>
      <c r="F16" s="48" t="s">
        <v>606</v>
      </c>
    </row>
    <row r="17" spans="1:6">
      <c r="A17" s="42" t="s">
        <v>122</v>
      </c>
      <c r="B17" s="48"/>
      <c r="E17" s="42" t="s">
        <v>122</v>
      </c>
      <c r="F17" s="48"/>
    </row>
    <row r="18" spans="1:6">
      <c r="A18" s="41" t="s">
        <v>113</v>
      </c>
      <c r="B18" s="49">
        <v>46177</v>
      </c>
      <c r="E18" s="41" t="s">
        <v>113</v>
      </c>
      <c r="F18" s="49">
        <v>46177</v>
      </c>
    </row>
    <row r="19" spans="1:6">
      <c r="A19" s="41" t="s">
        <v>114</v>
      </c>
      <c r="B19" s="49">
        <v>46161</v>
      </c>
      <c r="E19" s="41" t="s">
        <v>114</v>
      </c>
      <c r="F19" s="49">
        <v>46161</v>
      </c>
    </row>
    <row r="20" spans="1:6">
      <c r="A20" s="41" t="s">
        <v>115</v>
      </c>
      <c r="B20" s="48" t="s">
        <v>422</v>
      </c>
      <c r="E20" s="41" t="s">
        <v>115</v>
      </c>
      <c r="F20" s="48" t="s">
        <v>422</v>
      </c>
    </row>
    <row r="21" spans="1:6">
      <c r="A21" s="41" t="s">
        <v>123</v>
      </c>
      <c r="B21" s="48" t="s">
        <v>41</v>
      </c>
      <c r="E21" s="41" t="s">
        <v>123</v>
      </c>
      <c r="F21" s="48" t="s">
        <v>41</v>
      </c>
    </row>
    <row r="23" spans="1:6">
      <c r="A23" s="23" t="str">
        <f>HYPERLINK("#'Factor List'!A1", "Back to Factor List")</f>
        <v>Back to Factor List</v>
      </c>
      <c r="B23" s="23" t="str">
        <f>HYPERLINK("#'Assumptions'!A1", "Assumptions")</f>
        <v>Assumptions</v>
      </c>
    </row>
    <row r="26" spans="1:6" s="57" customFormat="1">
      <c r="A26" s="56" t="s">
        <v>138</v>
      </c>
      <c r="B26" s="56" t="s">
        <v>211</v>
      </c>
      <c r="E26" s="56" t="s">
        <v>138</v>
      </c>
      <c r="F26" s="56" t="s">
        <v>211</v>
      </c>
    </row>
    <row r="27" spans="1:6">
      <c r="A27" s="44">
        <v>16</v>
      </c>
      <c r="B27" s="45">
        <v>6.46</v>
      </c>
      <c r="E27" s="44">
        <v>16</v>
      </c>
      <c r="F27" s="45">
        <v>6.46</v>
      </c>
    </row>
    <row r="28" spans="1:6">
      <c r="A28" s="44">
        <v>17</v>
      </c>
      <c r="B28" s="45">
        <v>6.57</v>
      </c>
      <c r="E28" s="44">
        <v>17</v>
      </c>
      <c r="F28" s="45">
        <v>6.57</v>
      </c>
    </row>
    <row r="29" spans="1:6">
      <c r="A29" s="44">
        <v>18</v>
      </c>
      <c r="B29" s="45">
        <v>6.68</v>
      </c>
      <c r="E29" s="44">
        <v>18</v>
      </c>
      <c r="F29" s="45">
        <v>6.68</v>
      </c>
    </row>
    <row r="30" spans="1:6">
      <c r="A30" s="44">
        <v>19</v>
      </c>
      <c r="B30" s="45">
        <v>6.8</v>
      </c>
      <c r="E30" s="44">
        <v>19</v>
      </c>
      <c r="F30" s="45">
        <v>6.8</v>
      </c>
    </row>
    <row r="31" spans="1:6">
      <c r="A31" s="44">
        <v>20</v>
      </c>
      <c r="B31" s="45">
        <v>6.91</v>
      </c>
      <c r="E31" s="44">
        <v>20</v>
      </c>
      <c r="F31" s="45">
        <v>6.91</v>
      </c>
    </row>
    <row r="32" spans="1:6">
      <c r="A32" s="44">
        <v>21</v>
      </c>
      <c r="B32" s="45">
        <v>7.03</v>
      </c>
      <c r="E32" s="44">
        <v>21</v>
      </c>
      <c r="F32" s="45">
        <v>7.03</v>
      </c>
    </row>
    <row r="33" spans="1:6">
      <c r="A33" s="44">
        <v>22</v>
      </c>
      <c r="B33" s="45">
        <v>7.16</v>
      </c>
      <c r="E33" s="44">
        <v>22</v>
      </c>
      <c r="F33" s="45">
        <v>7.16</v>
      </c>
    </row>
    <row r="34" spans="1:6">
      <c r="A34" s="44">
        <v>23</v>
      </c>
      <c r="B34" s="45">
        <v>7.28</v>
      </c>
      <c r="E34" s="44">
        <v>23</v>
      </c>
      <c r="F34" s="45">
        <v>7.28</v>
      </c>
    </row>
    <row r="35" spans="1:6">
      <c r="A35" s="44">
        <v>24</v>
      </c>
      <c r="B35" s="45">
        <v>7.41</v>
      </c>
      <c r="E35" s="44">
        <v>24</v>
      </c>
      <c r="F35" s="45">
        <v>7.41</v>
      </c>
    </row>
    <row r="36" spans="1:6">
      <c r="A36" s="44">
        <v>25</v>
      </c>
      <c r="B36" s="45">
        <v>7.53</v>
      </c>
      <c r="E36" s="44">
        <v>25</v>
      </c>
      <c r="F36" s="45">
        <v>7.53</v>
      </c>
    </row>
    <row r="37" spans="1:6">
      <c r="A37" s="44">
        <v>26</v>
      </c>
      <c r="B37" s="45">
        <v>7.66</v>
      </c>
      <c r="E37" s="44">
        <v>26</v>
      </c>
      <c r="F37" s="45">
        <v>7.66</v>
      </c>
    </row>
    <row r="38" spans="1:6">
      <c r="A38" s="44">
        <v>27</v>
      </c>
      <c r="B38" s="45">
        <v>7.8</v>
      </c>
      <c r="E38" s="44">
        <v>27</v>
      </c>
      <c r="F38" s="45">
        <v>7.8</v>
      </c>
    </row>
    <row r="39" spans="1:6">
      <c r="A39" s="44">
        <v>28</v>
      </c>
      <c r="B39" s="45">
        <v>7.93</v>
      </c>
      <c r="E39" s="44">
        <v>28</v>
      </c>
      <c r="F39" s="45">
        <v>7.93</v>
      </c>
    </row>
    <row r="40" spans="1:6">
      <c r="A40" s="44">
        <v>29</v>
      </c>
      <c r="B40" s="45">
        <v>8.07</v>
      </c>
      <c r="E40" s="44">
        <v>29</v>
      </c>
      <c r="F40" s="45">
        <v>8.07</v>
      </c>
    </row>
    <row r="41" spans="1:6">
      <c r="A41" s="44">
        <v>30</v>
      </c>
      <c r="B41" s="45">
        <v>8.2100000000000009</v>
      </c>
      <c r="E41" s="44">
        <v>30</v>
      </c>
      <c r="F41" s="45">
        <v>8.2100000000000009</v>
      </c>
    </row>
    <row r="42" spans="1:6">
      <c r="A42" s="44">
        <v>31</v>
      </c>
      <c r="B42" s="45">
        <v>8.35</v>
      </c>
      <c r="E42" s="44">
        <v>31</v>
      </c>
      <c r="F42" s="45">
        <v>8.35</v>
      </c>
    </row>
    <row r="43" spans="1:6">
      <c r="A43" s="44">
        <v>32</v>
      </c>
      <c r="B43" s="45">
        <v>8.5</v>
      </c>
      <c r="E43" s="44">
        <v>32</v>
      </c>
      <c r="F43" s="45">
        <v>8.5</v>
      </c>
    </row>
    <row r="44" spans="1:6">
      <c r="A44" s="44">
        <v>33</v>
      </c>
      <c r="B44" s="45">
        <v>8.64</v>
      </c>
      <c r="E44" s="44">
        <v>33</v>
      </c>
      <c r="F44" s="45">
        <v>8.64</v>
      </c>
    </row>
    <row r="45" spans="1:6">
      <c r="A45" s="44">
        <v>34</v>
      </c>
      <c r="B45" s="45">
        <v>8.7899999999999991</v>
      </c>
      <c r="E45" s="44">
        <v>34</v>
      </c>
      <c r="F45" s="45">
        <v>8.7899999999999991</v>
      </c>
    </row>
    <row r="46" spans="1:6">
      <c r="A46" s="44">
        <v>35</v>
      </c>
      <c r="B46" s="45">
        <v>8.9499999999999993</v>
      </c>
      <c r="E46" s="44">
        <v>35</v>
      </c>
      <c r="F46" s="45">
        <v>8.9499999999999993</v>
      </c>
    </row>
    <row r="47" spans="1:6">
      <c r="A47" s="44">
        <v>36</v>
      </c>
      <c r="B47" s="45">
        <v>9.1</v>
      </c>
      <c r="E47" s="44">
        <v>36</v>
      </c>
      <c r="F47" s="45">
        <v>9.1</v>
      </c>
    </row>
    <row r="48" spans="1:6">
      <c r="A48" s="44">
        <v>37</v>
      </c>
      <c r="B48" s="45">
        <v>9.26</v>
      </c>
      <c r="E48" s="44">
        <v>37</v>
      </c>
      <c r="F48" s="45">
        <v>9.26</v>
      </c>
    </row>
    <row r="49" spans="1:6">
      <c r="A49" s="44">
        <v>38</v>
      </c>
      <c r="B49" s="45">
        <v>9.42</v>
      </c>
      <c r="E49" s="44">
        <v>38</v>
      </c>
      <c r="F49" s="45">
        <v>9.42</v>
      </c>
    </row>
    <row r="50" spans="1:6">
      <c r="A50" s="44">
        <v>39</v>
      </c>
      <c r="B50" s="45">
        <v>9.59</v>
      </c>
      <c r="E50" s="44">
        <v>39</v>
      </c>
      <c r="F50" s="45">
        <v>9.59</v>
      </c>
    </row>
    <row r="51" spans="1:6">
      <c r="A51" s="44">
        <v>40</v>
      </c>
      <c r="B51" s="45">
        <v>9.75</v>
      </c>
      <c r="E51" s="44">
        <v>40</v>
      </c>
      <c r="F51" s="45">
        <v>9.75</v>
      </c>
    </row>
    <row r="52" spans="1:6">
      <c r="A52" s="44">
        <v>41</v>
      </c>
      <c r="B52" s="45">
        <v>9.93</v>
      </c>
      <c r="E52" s="44">
        <v>41</v>
      </c>
      <c r="F52" s="45">
        <v>9.93</v>
      </c>
    </row>
    <row r="53" spans="1:6">
      <c r="A53" s="44">
        <v>42</v>
      </c>
      <c r="B53" s="45">
        <v>10.1</v>
      </c>
      <c r="E53" s="44">
        <v>42</v>
      </c>
      <c r="F53" s="45">
        <v>10.1</v>
      </c>
    </row>
    <row r="54" spans="1:6">
      <c r="A54" s="44">
        <v>43</v>
      </c>
      <c r="B54" s="45">
        <v>10.28</v>
      </c>
      <c r="E54" s="44">
        <v>43</v>
      </c>
      <c r="F54" s="45">
        <v>10.28</v>
      </c>
    </row>
    <row r="55" spans="1:6">
      <c r="A55" s="44">
        <v>44</v>
      </c>
      <c r="B55" s="45">
        <v>10.46</v>
      </c>
      <c r="E55" s="44">
        <v>44</v>
      </c>
      <c r="F55" s="45">
        <v>10.46</v>
      </c>
    </row>
    <row r="56" spans="1:6">
      <c r="A56" s="44">
        <v>45</v>
      </c>
      <c r="B56" s="45">
        <v>10.65</v>
      </c>
      <c r="E56" s="44">
        <v>45</v>
      </c>
      <c r="F56" s="45">
        <v>10.65</v>
      </c>
    </row>
    <row r="57" spans="1:6">
      <c r="A57" s="44">
        <v>46</v>
      </c>
      <c r="B57" s="45">
        <v>10.84</v>
      </c>
      <c r="E57" s="44">
        <v>46</v>
      </c>
      <c r="F57" s="45">
        <v>10.84</v>
      </c>
    </row>
    <row r="58" spans="1:6">
      <c r="A58" s="44">
        <v>47</v>
      </c>
      <c r="B58" s="45">
        <v>11.04</v>
      </c>
      <c r="E58" s="44">
        <v>47</v>
      </c>
      <c r="F58" s="45">
        <v>11.04</v>
      </c>
    </row>
    <row r="59" spans="1:6">
      <c r="A59" s="44">
        <v>48</v>
      </c>
      <c r="B59" s="45">
        <v>11.24</v>
      </c>
      <c r="E59" s="44">
        <v>48</v>
      </c>
      <c r="F59" s="45">
        <v>11.24</v>
      </c>
    </row>
    <row r="60" spans="1:6">
      <c r="A60" s="44">
        <v>49</v>
      </c>
      <c r="B60" s="45">
        <v>11.45</v>
      </c>
      <c r="E60" s="44">
        <v>49</v>
      </c>
      <c r="F60" s="45">
        <v>11.45</v>
      </c>
    </row>
    <row r="61" spans="1:6">
      <c r="A61" s="44">
        <v>50</v>
      </c>
      <c r="B61" s="45">
        <v>11.66</v>
      </c>
      <c r="E61" s="44">
        <v>50</v>
      </c>
      <c r="F61" s="45">
        <v>11.66</v>
      </c>
    </row>
    <row r="62" spans="1:6">
      <c r="A62" s="44">
        <v>51</v>
      </c>
      <c r="B62" s="45">
        <v>11.88</v>
      </c>
      <c r="E62" s="44">
        <v>51</v>
      </c>
      <c r="F62" s="45">
        <v>11.88</v>
      </c>
    </row>
    <row r="63" spans="1:6">
      <c r="A63" s="44">
        <v>52</v>
      </c>
      <c r="B63" s="45">
        <v>12.11</v>
      </c>
      <c r="E63" s="44">
        <v>52</v>
      </c>
      <c r="F63" s="45">
        <v>12.11</v>
      </c>
    </row>
    <row r="64" spans="1:6">
      <c r="A64" s="44">
        <v>53</v>
      </c>
      <c r="B64" s="45">
        <v>12.34</v>
      </c>
      <c r="E64" s="44">
        <v>53</v>
      </c>
      <c r="F64" s="45">
        <v>12.34</v>
      </c>
    </row>
    <row r="65" spans="1:6">
      <c r="A65" s="44">
        <v>54</v>
      </c>
      <c r="B65" s="45">
        <v>12.58</v>
      </c>
      <c r="E65" s="44">
        <v>54</v>
      </c>
      <c r="F65" s="45">
        <v>12.58</v>
      </c>
    </row>
    <row r="66" spans="1:6">
      <c r="A66" s="44">
        <v>55</v>
      </c>
      <c r="B66" s="45">
        <v>12.82</v>
      </c>
      <c r="E66" s="44">
        <v>55</v>
      </c>
      <c r="F66" s="45">
        <v>12.82</v>
      </c>
    </row>
    <row r="67" spans="1:6">
      <c r="A67" s="44">
        <v>56</v>
      </c>
      <c r="B67" s="45">
        <v>13.08</v>
      </c>
      <c r="E67" s="44">
        <v>56</v>
      </c>
      <c r="F67" s="45">
        <v>13.08</v>
      </c>
    </row>
    <row r="68" spans="1:6">
      <c r="A68" s="44">
        <v>57</v>
      </c>
      <c r="B68" s="45">
        <v>13.34</v>
      </c>
      <c r="E68" s="44">
        <v>57</v>
      </c>
      <c r="F68" s="45">
        <v>13.34</v>
      </c>
    </row>
    <row r="69" spans="1:6">
      <c r="A69" s="44">
        <v>58</v>
      </c>
      <c r="B69" s="45">
        <v>13.61</v>
      </c>
      <c r="E69" s="44">
        <v>58</v>
      </c>
      <c r="F69" s="45">
        <v>13.61</v>
      </c>
    </row>
    <row r="70" spans="1:6">
      <c r="A70" s="44">
        <v>59</v>
      </c>
      <c r="B70" s="45">
        <v>13.9</v>
      </c>
      <c r="E70" s="44">
        <v>59</v>
      </c>
      <c r="F70" s="45">
        <v>13.9</v>
      </c>
    </row>
    <row r="71" spans="1:6">
      <c r="A71" s="44">
        <v>60</v>
      </c>
      <c r="B71" s="45">
        <v>14.19</v>
      </c>
      <c r="E71" s="44">
        <v>60</v>
      </c>
      <c r="F71" s="45">
        <v>14.19</v>
      </c>
    </row>
    <row r="72" spans="1:6">
      <c r="A72" s="44">
        <v>61</v>
      </c>
      <c r="B72" s="45">
        <v>14.49</v>
      </c>
      <c r="E72" s="44">
        <v>61</v>
      </c>
      <c r="F72" s="45">
        <v>14.49</v>
      </c>
    </row>
    <row r="73" spans="1:6">
      <c r="A73" s="44">
        <v>62</v>
      </c>
      <c r="B73" s="45">
        <v>14.8</v>
      </c>
      <c r="E73" s="44">
        <v>62</v>
      </c>
      <c r="F73" s="45">
        <v>14.8</v>
      </c>
    </row>
    <row r="74" spans="1:6">
      <c r="A74" s="44">
        <v>63</v>
      </c>
      <c r="B74" s="45">
        <v>15.13</v>
      </c>
      <c r="E74" s="44">
        <v>63</v>
      </c>
      <c r="F74" s="45">
        <v>15.13</v>
      </c>
    </row>
    <row r="75" spans="1:6">
      <c r="A75" s="44">
        <v>64</v>
      </c>
      <c r="B75" s="45">
        <v>15.46</v>
      </c>
      <c r="E75" s="44">
        <v>64</v>
      </c>
      <c r="F75" s="45">
        <v>15.46</v>
      </c>
    </row>
    <row r="76" spans="1:6">
      <c r="A76" s="44">
        <v>65</v>
      </c>
      <c r="B76" s="45">
        <v>15.81</v>
      </c>
      <c r="E76" s="44">
        <v>65</v>
      </c>
      <c r="F76" s="45">
        <v>15.81</v>
      </c>
    </row>
    <row r="77" spans="1:6">
      <c r="A77" s="44">
        <v>66</v>
      </c>
      <c r="B77" s="45">
        <v>16.170000000000002</v>
      </c>
      <c r="E77" s="44">
        <v>66</v>
      </c>
      <c r="F77" s="45">
        <v>16.170000000000002</v>
      </c>
    </row>
    <row r="78" spans="1:6">
      <c r="A78" s="44">
        <v>67</v>
      </c>
      <c r="B78" s="45">
        <v>16.55</v>
      </c>
      <c r="E78" s="44">
        <v>67</v>
      </c>
      <c r="F78" s="45">
        <v>16.55</v>
      </c>
    </row>
    <row r="79" spans="1:6">
      <c r="A79" s="44">
        <v>68</v>
      </c>
      <c r="B79" s="45">
        <v>16.43</v>
      </c>
      <c r="E79" s="44">
        <v>68</v>
      </c>
      <c r="F79" s="45">
        <v>16.43</v>
      </c>
    </row>
    <row r="80" spans="1:6">
      <c r="A80" s="44">
        <v>69</v>
      </c>
      <c r="B80" s="45">
        <v>15.8</v>
      </c>
      <c r="E80" s="44">
        <v>69</v>
      </c>
      <c r="F80" s="45">
        <v>15.8</v>
      </c>
    </row>
    <row r="81" spans="1:6">
      <c r="A81" s="44">
        <v>70</v>
      </c>
      <c r="B81" s="45">
        <v>15.17</v>
      </c>
      <c r="E81" s="44">
        <v>70</v>
      </c>
      <c r="F81" s="45">
        <v>15.17</v>
      </c>
    </row>
    <row r="82" spans="1:6">
      <c r="A82" s="44">
        <v>71</v>
      </c>
      <c r="B82" s="45">
        <v>14.54</v>
      </c>
      <c r="E82" s="44">
        <v>71</v>
      </c>
      <c r="F82" s="45">
        <v>14.54</v>
      </c>
    </row>
    <row r="83" spans="1:6">
      <c r="A83" s="44">
        <v>72</v>
      </c>
      <c r="B83" s="45">
        <v>13.92</v>
      </c>
      <c r="E83" s="44">
        <v>72</v>
      </c>
      <c r="F83" s="45">
        <v>13.92</v>
      </c>
    </row>
    <row r="84" spans="1:6">
      <c r="A84" s="44">
        <v>73</v>
      </c>
      <c r="B84" s="45">
        <v>13.31</v>
      </c>
      <c r="E84" s="44">
        <v>73</v>
      </c>
      <c r="F84" s="45">
        <v>13.31</v>
      </c>
    </row>
    <row r="85" spans="1:6">
      <c r="A85" s="44">
        <v>74</v>
      </c>
      <c r="B85" s="45">
        <v>12.7</v>
      </c>
      <c r="E85" s="44">
        <v>74</v>
      </c>
      <c r="F85" s="45">
        <v>12.7</v>
      </c>
    </row>
    <row r="86" spans="1:6">
      <c r="A86" s="44">
        <v>75</v>
      </c>
      <c r="B86" s="45">
        <v>12.1</v>
      </c>
      <c r="E86" s="44">
        <v>75</v>
      </c>
      <c r="F86" s="45">
        <v>12.1</v>
      </c>
    </row>
    <row r="87" spans="1:6">
      <c r="A87" s="44">
        <v>76</v>
      </c>
      <c r="B87" s="45">
        <v>11.5</v>
      </c>
      <c r="E87" s="44">
        <v>76</v>
      </c>
      <c r="F87" s="45">
        <v>11.5</v>
      </c>
    </row>
    <row r="88" spans="1:6">
      <c r="A88" s="44">
        <v>77</v>
      </c>
      <c r="B88" s="45">
        <v>10.91</v>
      </c>
      <c r="E88" s="44">
        <v>77</v>
      </c>
      <c r="F88" s="45">
        <v>10.91</v>
      </c>
    </row>
    <row r="89" spans="1:6">
      <c r="A89" s="44">
        <v>78</v>
      </c>
      <c r="B89" s="45">
        <v>10.33</v>
      </c>
      <c r="E89" s="44">
        <v>78</v>
      </c>
      <c r="F89" s="45">
        <v>10.33</v>
      </c>
    </row>
    <row r="90" spans="1:6">
      <c r="A90" s="44">
        <v>79</v>
      </c>
      <c r="B90" s="45">
        <v>9.76</v>
      </c>
      <c r="E90" s="44">
        <v>79</v>
      </c>
      <c r="F90" s="45">
        <v>9.76</v>
      </c>
    </row>
    <row r="91" spans="1:6">
      <c r="A91" s="44">
        <v>80</v>
      </c>
      <c r="B91" s="45">
        <v>9.19</v>
      </c>
      <c r="E91" s="44">
        <v>80</v>
      </c>
      <c r="F91" s="45">
        <v>9.19</v>
      </c>
    </row>
    <row r="92" spans="1:6">
      <c r="A92" s="44">
        <v>81</v>
      </c>
      <c r="B92" s="45">
        <v>8.6199999999999992</v>
      </c>
      <c r="E92" s="44">
        <v>81</v>
      </c>
      <c r="F92" s="45">
        <v>8.6199999999999992</v>
      </c>
    </row>
    <row r="93" spans="1:6">
      <c r="A93" s="44">
        <v>82</v>
      </c>
      <c r="B93" s="45">
        <v>8.07</v>
      </c>
      <c r="E93" s="44">
        <v>82</v>
      </c>
      <c r="F93" s="45">
        <v>8.07</v>
      </c>
    </row>
    <row r="94" spans="1:6">
      <c r="A94" s="44">
        <v>83</v>
      </c>
      <c r="B94" s="45">
        <v>7.53</v>
      </c>
      <c r="E94" s="44">
        <v>83</v>
      </c>
      <c r="F94" s="45">
        <v>7.53</v>
      </c>
    </row>
    <row r="95" spans="1:6">
      <c r="A95" s="44">
        <v>84</v>
      </c>
      <c r="B95" s="45">
        <v>7.01</v>
      </c>
      <c r="E95" s="44">
        <v>84</v>
      </c>
      <c r="F95" s="45">
        <v>7.01</v>
      </c>
    </row>
    <row r="96" spans="1:6">
      <c r="A96" s="44">
        <v>85</v>
      </c>
      <c r="B96" s="45">
        <v>6.5</v>
      </c>
      <c r="E96" s="44">
        <v>85</v>
      </c>
      <c r="F96" s="45">
        <v>6.5</v>
      </c>
    </row>
    <row r="97" spans="1:6">
      <c r="A97" s="44">
        <v>86</v>
      </c>
      <c r="B97" s="45">
        <v>6.02</v>
      </c>
      <c r="E97" s="44">
        <v>86</v>
      </c>
      <c r="F97" s="45">
        <v>6.02</v>
      </c>
    </row>
    <row r="98" spans="1:6">
      <c r="A98" s="44">
        <v>87</v>
      </c>
      <c r="B98" s="45">
        <v>5.56</v>
      </c>
      <c r="E98" s="44">
        <v>87</v>
      </c>
      <c r="F98" s="45">
        <v>5.56</v>
      </c>
    </row>
    <row r="99" spans="1:6">
      <c r="A99" s="44">
        <v>88</v>
      </c>
      <c r="B99" s="45">
        <v>5.13</v>
      </c>
      <c r="E99" s="44">
        <v>88</v>
      </c>
      <c r="F99" s="45">
        <v>5.13</v>
      </c>
    </row>
    <row r="100" spans="1:6">
      <c r="A100" s="44">
        <v>89</v>
      </c>
      <c r="B100" s="45">
        <v>4.72</v>
      </c>
      <c r="E100" s="44">
        <v>89</v>
      </c>
      <c r="F100" s="45">
        <v>4.72</v>
      </c>
    </row>
    <row r="101" spans="1:6">
      <c r="A101" s="44">
        <v>90</v>
      </c>
      <c r="B101" s="45">
        <v>4.34</v>
      </c>
      <c r="E101" s="44">
        <v>90</v>
      </c>
      <c r="F101" s="45">
        <v>4.34</v>
      </c>
    </row>
    <row r="102" spans="1:6">
      <c r="A102" s="44">
        <v>91</v>
      </c>
      <c r="B102" s="45">
        <v>3.97</v>
      </c>
      <c r="E102" s="44">
        <v>91</v>
      </c>
      <c r="F102" s="45">
        <v>3.97</v>
      </c>
    </row>
    <row r="103" spans="1:6">
      <c r="A103" s="44">
        <v>92</v>
      </c>
      <c r="B103" s="45">
        <v>3.62</v>
      </c>
      <c r="E103" s="44">
        <v>92</v>
      </c>
      <c r="F103" s="45">
        <v>3.62</v>
      </c>
    </row>
    <row r="104" spans="1:6">
      <c r="A104" s="44">
        <v>93</v>
      </c>
      <c r="B104" s="45">
        <v>3.29</v>
      </c>
      <c r="E104" s="44">
        <v>93</v>
      </c>
      <c r="F104" s="45">
        <v>3.29</v>
      </c>
    </row>
    <row r="105" spans="1:6">
      <c r="A105" s="44">
        <v>94</v>
      </c>
      <c r="B105" s="45">
        <v>2.99</v>
      </c>
      <c r="E105" s="44">
        <v>94</v>
      </c>
      <c r="F105" s="45">
        <v>2.99</v>
      </c>
    </row>
    <row r="106" spans="1:6">
      <c r="A106" s="44">
        <v>95</v>
      </c>
      <c r="B106" s="45">
        <v>2.72</v>
      </c>
      <c r="E106" s="44">
        <v>95</v>
      </c>
      <c r="F106" s="45">
        <v>2.72</v>
      </c>
    </row>
    <row r="107" spans="1:6">
      <c r="A107" s="44">
        <v>96</v>
      </c>
      <c r="B107" s="45">
        <v>2.4900000000000002</v>
      </c>
      <c r="E107" s="44">
        <v>96</v>
      </c>
      <c r="F107" s="45">
        <v>2.4900000000000002</v>
      </c>
    </row>
    <row r="108" spans="1:6">
      <c r="A108" s="44">
        <v>97</v>
      </c>
      <c r="B108" s="45">
        <v>2.2799999999999998</v>
      </c>
      <c r="E108" s="44">
        <v>97</v>
      </c>
      <c r="F108" s="45">
        <v>2.2799999999999998</v>
      </c>
    </row>
    <row r="109" spans="1:6">
      <c r="A109" s="44">
        <v>98</v>
      </c>
      <c r="B109" s="45">
        <v>2.1</v>
      </c>
      <c r="E109" s="44">
        <v>98</v>
      </c>
      <c r="F109" s="45">
        <v>2.1</v>
      </c>
    </row>
    <row r="110" spans="1:6">
      <c r="A110" s="44">
        <v>99</v>
      </c>
      <c r="B110" s="45">
        <v>1.95</v>
      </c>
      <c r="E110" s="44">
        <v>99</v>
      </c>
      <c r="F110" s="45">
        <v>1.95</v>
      </c>
    </row>
    <row r="111" spans="1:6">
      <c r="A111" s="44">
        <v>100</v>
      </c>
      <c r="B111" s="45">
        <v>1.82</v>
      </c>
      <c r="E111" s="44">
        <v>100</v>
      </c>
      <c r="F111" s="45">
        <v>1.82</v>
      </c>
    </row>
    <row r="113" spans="1:6">
      <c r="A113" s="86" t="s">
        <v>590</v>
      </c>
      <c r="B113" s="87"/>
      <c r="C113" s="87"/>
      <c r="D113" s="87"/>
      <c r="E113" s="86" t="s">
        <v>590</v>
      </c>
      <c r="F113" s="76"/>
    </row>
    <row r="114" spans="1:6">
      <c r="A114" s="86" t="s">
        <v>602</v>
      </c>
      <c r="B114" s="87"/>
      <c r="C114" s="87"/>
      <c r="D114" s="87"/>
      <c r="E114" s="86" t="s">
        <v>602</v>
      </c>
      <c r="F114" s="76"/>
    </row>
  </sheetData>
  <sheetProtection algorithmName="SHA-512" hashValue="sVXwoa0YJb6bD4Mpt7CDrjdNll/E1F8slMDIDZRicmjlR2pxQ7q8oJfc5a5QZcyU9vARKdvU2bmBbyTjYPb0tw==" saltValue="bTi1TVU1vFrL+6BpAJVpfQ==" spinCount="100000" sheet="1" objects="1" scenarios="1"/>
  <conditionalFormatting sqref="A6:A21">
    <cfRule type="expression" dxfId="609" priority="25" stopIfTrue="1">
      <formula>MOD(ROW(),2)=0</formula>
    </cfRule>
    <cfRule type="expression" dxfId="608" priority="26" stopIfTrue="1">
      <formula>MOD(ROW(),2)&lt;&gt;0</formula>
    </cfRule>
  </conditionalFormatting>
  <conditionalFormatting sqref="B6:B18 B20:B21">
    <cfRule type="expression" dxfId="607" priority="27" stopIfTrue="1">
      <formula>MOD(ROW(),2)=0</formula>
    </cfRule>
    <cfRule type="expression" dxfId="606" priority="28" stopIfTrue="1">
      <formula>MOD(ROW(),2)&lt;&gt;0</formula>
    </cfRule>
  </conditionalFormatting>
  <conditionalFormatting sqref="A26:A111">
    <cfRule type="expression" dxfId="605" priority="29" stopIfTrue="1">
      <formula>MOD(ROW(),2)=0</formula>
    </cfRule>
    <cfRule type="expression" dxfId="604" priority="30" stopIfTrue="1">
      <formula>MOD(ROW(),2)&lt;&gt;0</formula>
    </cfRule>
  </conditionalFormatting>
  <conditionalFormatting sqref="B26:B111">
    <cfRule type="expression" dxfId="603" priority="31" stopIfTrue="1">
      <formula>MOD(ROW(),2)=0</formula>
    </cfRule>
    <cfRule type="expression" dxfId="602" priority="32" stopIfTrue="1">
      <formula>MOD(ROW(),2)&lt;&gt;0</formula>
    </cfRule>
  </conditionalFormatting>
  <conditionalFormatting sqref="E6:E21">
    <cfRule type="expression" dxfId="601" priority="33" stopIfTrue="1">
      <formula>MOD(ROW(),2)=0</formula>
    </cfRule>
    <cfRule type="expression" dxfId="600" priority="34" stopIfTrue="1">
      <formula>MOD(ROW(),2)&lt;&gt;0</formula>
    </cfRule>
  </conditionalFormatting>
  <conditionalFormatting sqref="F6:F18 F20:F21">
    <cfRule type="expression" dxfId="599" priority="35" stopIfTrue="1">
      <formula>MOD(ROW(),2)=0</formula>
    </cfRule>
    <cfRule type="expression" dxfId="598" priority="36" stopIfTrue="1">
      <formula>MOD(ROW(),2)&lt;&gt;0</formula>
    </cfRule>
  </conditionalFormatting>
  <conditionalFormatting sqref="E26:E111">
    <cfRule type="expression" dxfId="597" priority="37" stopIfTrue="1">
      <formula>MOD(ROW(),2)=0</formula>
    </cfRule>
    <cfRule type="expression" dxfId="596" priority="38" stopIfTrue="1">
      <formula>MOD(ROW(),2)&lt;&gt;0</formula>
    </cfRule>
  </conditionalFormatting>
  <conditionalFormatting sqref="F26:F111">
    <cfRule type="expression" dxfId="595" priority="39" stopIfTrue="1">
      <formula>MOD(ROW(),2)=0</formula>
    </cfRule>
    <cfRule type="expression" dxfId="594" priority="40" stopIfTrue="1">
      <formula>MOD(ROW(),2)&lt;&gt;0</formula>
    </cfRule>
  </conditionalFormatting>
  <conditionalFormatting sqref="B19">
    <cfRule type="expression" dxfId="593" priority="3" stopIfTrue="1">
      <formula>MOD(ROW(),2)=0</formula>
    </cfRule>
    <cfRule type="expression" dxfId="592" priority="4" stopIfTrue="1">
      <formula>MOD(ROW(),2)&lt;&gt;0</formula>
    </cfRule>
  </conditionalFormatting>
  <conditionalFormatting sqref="F19">
    <cfRule type="expression" dxfId="591" priority="1" stopIfTrue="1">
      <formula>MOD(ROW(),2)=0</formula>
    </cfRule>
    <cfRule type="expression" dxfId="590" priority="2" stopIfTrue="1">
      <formula>MOD(ROW(),2)&lt;&gt;0</formula>
    </cfRule>
  </conditionalFormatting>
  <pageMargins left="0.7" right="0.7" top="0.75" bottom="0.75" header="0.3" footer="0.3"/>
  <tableParts count="2">
    <tablePart r:id="rId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2B0A-78AD-4849-9BFA-062E71B5A581}">
  <sheetPr codeName="Sheet23"/>
  <dimension ref="A1:CF43"/>
  <sheetViews>
    <sheetView showGridLines="0" workbookViewId="0">
      <selection activeCell="A6" sqref="A6"/>
    </sheetView>
  </sheetViews>
  <sheetFormatPr defaultRowHeight="12.75"/>
  <cols>
    <col min="1" max="1" width="31.7109375" customWidth="1"/>
    <col min="2" max="46" width="22.7109375" customWidth="1"/>
    <col min="48" max="48" width="31.7109375" customWidth="1"/>
    <col min="49" max="84" width="22.7109375" customWidth="1"/>
  </cols>
  <sheetData>
    <row r="1" spans="1:84" s="1" customFormat="1" ht="20.25">
      <c r="A1" s="2" t="s">
        <v>0</v>
      </c>
    </row>
    <row r="2" spans="1:84" s="1" customFormat="1" ht="15.75">
      <c r="A2" s="30" t="s">
        <v>1</v>
      </c>
      <c r="B2" s="3" t="str">
        <f>wb_title</f>
        <v>AFPS - Consolidated Factor Spreadsheet</v>
      </c>
    </row>
    <row r="3" spans="1:84" s="1" customFormat="1" ht="15.75">
      <c r="A3" s="30" t="s">
        <v>2</v>
      </c>
      <c r="B3" s="3" t="str">
        <f>TABLE_FACTOR_TYPE_1 &amp; " - x-" &amp; TABLE_SERIES_NUMBER_1</f>
        <v>Pension Credit - x-311</v>
      </c>
    </row>
    <row r="6" spans="1:84">
      <c r="A6" s="41" t="s">
        <v>117</v>
      </c>
      <c r="B6" s="48" t="s">
        <v>118</v>
      </c>
      <c r="C6" s="48"/>
      <c r="D6" s="48"/>
      <c r="E6" s="48"/>
      <c r="F6" s="48"/>
      <c r="G6" s="48"/>
      <c r="H6" s="48"/>
      <c r="I6" s="48"/>
      <c r="J6" s="48"/>
      <c r="K6" s="48"/>
      <c r="L6" s="48"/>
      <c r="M6" s="48"/>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V6" s="41" t="s">
        <v>117</v>
      </c>
      <c r="AW6" s="48" t="s">
        <v>118</v>
      </c>
      <c r="AX6" s="48"/>
      <c r="AY6" s="48"/>
      <c r="AZ6" s="48"/>
      <c r="BA6" s="48"/>
      <c r="BB6" s="48"/>
      <c r="BC6" s="48"/>
      <c r="BD6" s="48"/>
      <c r="BE6" s="48"/>
      <c r="BF6" s="48"/>
      <c r="BG6" s="48"/>
      <c r="BH6" s="48"/>
      <c r="BI6" s="52"/>
      <c r="BJ6" s="52"/>
      <c r="BK6" s="52"/>
      <c r="BL6" s="52"/>
      <c r="BM6" s="52"/>
      <c r="BN6" s="52"/>
      <c r="BO6" s="52"/>
      <c r="BP6" s="52"/>
      <c r="BQ6" s="52"/>
      <c r="BR6" s="52"/>
      <c r="BS6" s="52"/>
      <c r="BT6" s="52"/>
      <c r="BU6" s="52"/>
      <c r="BV6" s="52"/>
      <c r="BW6" s="52"/>
      <c r="BX6" s="52"/>
      <c r="BY6" s="52"/>
      <c r="BZ6" s="52"/>
      <c r="CA6" s="52"/>
      <c r="CB6" s="52"/>
      <c r="CC6" s="52"/>
      <c r="CD6" s="52"/>
      <c r="CE6" s="52"/>
      <c r="CF6" s="52"/>
    </row>
    <row r="7" spans="1:84">
      <c r="A7" s="41" t="s">
        <v>119</v>
      </c>
      <c r="B7" s="48" t="s">
        <v>129</v>
      </c>
      <c r="C7" s="48"/>
      <c r="D7" s="48"/>
      <c r="E7" s="48"/>
      <c r="F7" s="48"/>
      <c r="G7" s="48"/>
      <c r="H7" s="48"/>
      <c r="I7" s="48"/>
      <c r="J7" s="48"/>
      <c r="K7" s="48"/>
      <c r="L7" s="48"/>
      <c r="M7" s="48"/>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V7" s="41" t="s">
        <v>119</v>
      </c>
      <c r="AW7" s="48" t="s">
        <v>129</v>
      </c>
      <c r="AX7" s="48"/>
      <c r="AY7" s="48"/>
      <c r="AZ7" s="48"/>
      <c r="BA7" s="48"/>
      <c r="BB7" s="48"/>
      <c r="BC7" s="48"/>
      <c r="BD7" s="48"/>
      <c r="BE7" s="48"/>
      <c r="BF7" s="48"/>
      <c r="BG7" s="48"/>
      <c r="BH7" s="48"/>
      <c r="BI7" s="52"/>
      <c r="BJ7" s="52"/>
      <c r="BK7" s="52"/>
      <c r="BL7" s="52"/>
      <c r="BM7" s="52"/>
      <c r="BN7" s="52"/>
      <c r="BO7" s="52"/>
      <c r="BP7" s="52"/>
      <c r="BQ7" s="52"/>
      <c r="BR7" s="52"/>
      <c r="BS7" s="52"/>
      <c r="BT7" s="52"/>
      <c r="BU7" s="52"/>
      <c r="BV7" s="52"/>
      <c r="BW7" s="52"/>
      <c r="BX7" s="52"/>
      <c r="BY7" s="52"/>
      <c r="BZ7" s="52"/>
      <c r="CA7" s="52"/>
      <c r="CB7" s="52"/>
      <c r="CC7" s="52"/>
      <c r="CD7" s="52"/>
      <c r="CE7" s="52"/>
      <c r="CF7" s="52"/>
    </row>
    <row r="8" spans="1:84">
      <c r="A8" s="41" t="s">
        <v>104</v>
      </c>
      <c r="B8" s="48" t="s">
        <v>347</v>
      </c>
      <c r="C8" s="48"/>
      <c r="D8" s="48"/>
      <c r="E8" s="48"/>
      <c r="F8" s="48"/>
      <c r="G8" s="48"/>
      <c r="H8" s="48"/>
      <c r="I8" s="48"/>
      <c r="J8" s="48"/>
      <c r="K8" s="48"/>
      <c r="L8" s="48"/>
      <c r="M8" s="48"/>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V8" s="41" t="s">
        <v>104</v>
      </c>
      <c r="AW8" s="48" t="s">
        <v>347</v>
      </c>
      <c r="AX8" s="48"/>
      <c r="AY8" s="48"/>
      <c r="AZ8" s="48"/>
      <c r="BA8" s="48"/>
      <c r="BB8" s="48"/>
      <c r="BC8" s="48"/>
      <c r="BD8" s="48"/>
      <c r="BE8" s="48"/>
      <c r="BF8" s="48"/>
      <c r="BG8" s="48"/>
      <c r="BH8" s="48"/>
      <c r="BI8" s="52"/>
      <c r="BJ8" s="52"/>
      <c r="BK8" s="52"/>
      <c r="BL8" s="52"/>
      <c r="BM8" s="52"/>
      <c r="BN8" s="52"/>
      <c r="BO8" s="52"/>
      <c r="BP8" s="52"/>
      <c r="BQ8" s="52"/>
      <c r="BR8" s="52"/>
      <c r="BS8" s="52"/>
      <c r="BT8" s="52"/>
      <c r="BU8" s="52"/>
      <c r="BV8" s="52"/>
      <c r="BW8" s="52"/>
      <c r="BX8" s="52"/>
      <c r="BY8" s="52"/>
      <c r="BZ8" s="52"/>
      <c r="CA8" s="52"/>
      <c r="CB8" s="52"/>
      <c r="CC8" s="52"/>
      <c r="CD8" s="52"/>
      <c r="CE8" s="52"/>
      <c r="CF8" s="52"/>
    </row>
    <row r="9" spans="1:84">
      <c r="A9" s="41" t="s">
        <v>105</v>
      </c>
      <c r="B9" s="48" t="s">
        <v>208</v>
      </c>
      <c r="C9" s="48"/>
      <c r="D9" s="48"/>
      <c r="E9" s="48"/>
      <c r="F9" s="48"/>
      <c r="G9" s="48"/>
      <c r="H9" s="48"/>
      <c r="I9" s="48"/>
      <c r="J9" s="48"/>
      <c r="K9" s="48"/>
      <c r="L9" s="48"/>
      <c r="M9" s="48"/>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V9" s="41" t="s">
        <v>105</v>
      </c>
      <c r="AW9" s="48" t="s">
        <v>208</v>
      </c>
      <c r="AX9" s="48"/>
      <c r="AY9" s="48"/>
      <c r="AZ9" s="48"/>
      <c r="BA9" s="48"/>
      <c r="BB9" s="48"/>
      <c r="BC9" s="48"/>
      <c r="BD9" s="48"/>
      <c r="BE9" s="48"/>
      <c r="BF9" s="48"/>
      <c r="BG9" s="48"/>
      <c r="BH9" s="48"/>
      <c r="BI9" s="52"/>
      <c r="BJ9" s="52"/>
      <c r="BK9" s="52"/>
      <c r="BL9" s="52"/>
      <c r="BM9" s="52"/>
      <c r="BN9" s="52"/>
      <c r="BO9" s="52"/>
      <c r="BP9" s="52"/>
      <c r="BQ9" s="52"/>
      <c r="BR9" s="52"/>
      <c r="BS9" s="52"/>
      <c r="BT9" s="52"/>
      <c r="BU9" s="52"/>
      <c r="BV9" s="52"/>
      <c r="BW9" s="52"/>
      <c r="BX9" s="52"/>
      <c r="BY9" s="52"/>
      <c r="BZ9" s="52"/>
      <c r="CA9" s="52"/>
      <c r="CB9" s="52"/>
      <c r="CC9" s="52"/>
      <c r="CD9" s="52"/>
      <c r="CE9" s="52"/>
      <c r="CF9" s="52"/>
    </row>
    <row r="10" spans="1:84">
      <c r="A10" s="41" t="s">
        <v>6</v>
      </c>
      <c r="B10" s="48" t="s">
        <v>229</v>
      </c>
      <c r="C10" s="48"/>
      <c r="D10" s="48"/>
      <c r="E10" s="48"/>
      <c r="F10" s="48"/>
      <c r="G10" s="48"/>
      <c r="H10" s="48"/>
      <c r="I10" s="48"/>
      <c r="J10" s="48"/>
      <c r="K10" s="48"/>
      <c r="L10" s="48"/>
      <c r="M10" s="48"/>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V10" s="41" t="s">
        <v>6</v>
      </c>
      <c r="AW10" s="48" t="s">
        <v>233</v>
      </c>
      <c r="AX10" s="48"/>
      <c r="AY10" s="48"/>
      <c r="AZ10" s="48"/>
      <c r="BA10" s="48"/>
      <c r="BB10" s="48"/>
      <c r="BC10" s="48"/>
      <c r="BD10" s="48"/>
      <c r="BE10" s="48"/>
      <c r="BF10" s="48"/>
      <c r="BG10" s="48"/>
      <c r="BH10" s="48"/>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row>
    <row r="11" spans="1:84">
      <c r="A11" s="41" t="s">
        <v>106</v>
      </c>
      <c r="B11" s="48" t="s">
        <v>230</v>
      </c>
      <c r="C11" s="48"/>
      <c r="D11" s="48"/>
      <c r="E11" s="48"/>
      <c r="F11" s="48"/>
      <c r="G11" s="48"/>
      <c r="H11" s="48"/>
      <c r="I11" s="48"/>
      <c r="J11" s="48"/>
      <c r="K11" s="48"/>
      <c r="L11" s="48"/>
      <c r="M11" s="48"/>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V11" s="41" t="s">
        <v>106</v>
      </c>
      <c r="AW11" s="48" t="s">
        <v>230</v>
      </c>
      <c r="AX11" s="48"/>
      <c r="AY11" s="48"/>
      <c r="AZ11" s="48"/>
      <c r="BA11" s="48"/>
      <c r="BB11" s="48"/>
      <c r="BC11" s="48"/>
      <c r="BD11" s="48"/>
      <c r="BE11" s="48"/>
      <c r="BF11" s="48"/>
      <c r="BG11" s="48"/>
      <c r="BH11" s="48"/>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row>
    <row r="12" spans="1:84">
      <c r="A12" s="41" t="s">
        <v>107</v>
      </c>
      <c r="B12" s="48" t="s">
        <v>138</v>
      </c>
      <c r="C12" s="48"/>
      <c r="D12" s="48"/>
      <c r="E12" s="48"/>
      <c r="F12" s="48"/>
      <c r="G12" s="48"/>
      <c r="H12" s="48"/>
      <c r="I12" s="48"/>
      <c r="J12" s="48"/>
      <c r="K12" s="48"/>
      <c r="L12" s="48"/>
      <c r="M12" s="48"/>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V12" s="41" t="s">
        <v>107</v>
      </c>
      <c r="AW12" s="48" t="s">
        <v>138</v>
      </c>
      <c r="AX12" s="48"/>
      <c r="AY12" s="48"/>
      <c r="AZ12" s="48"/>
      <c r="BA12" s="48"/>
      <c r="BB12" s="48"/>
      <c r="BC12" s="48"/>
      <c r="BD12" s="48"/>
      <c r="BE12" s="48"/>
      <c r="BF12" s="48"/>
      <c r="BG12" s="48"/>
      <c r="BH12" s="48"/>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row>
    <row r="13" spans="1:84">
      <c r="A13" s="41" t="s">
        <v>120</v>
      </c>
      <c r="B13" s="48"/>
      <c r="C13" s="48"/>
      <c r="D13" s="48"/>
      <c r="E13" s="48"/>
      <c r="F13" s="48"/>
      <c r="G13" s="48"/>
      <c r="H13" s="48"/>
      <c r="I13" s="48"/>
      <c r="J13" s="48"/>
      <c r="K13" s="48"/>
      <c r="L13" s="48"/>
      <c r="M13" s="48"/>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V13" s="41" t="s">
        <v>120</v>
      </c>
      <c r="AW13" s="48"/>
      <c r="AX13" s="48"/>
      <c r="AY13" s="48"/>
      <c r="AZ13" s="48"/>
      <c r="BA13" s="48"/>
      <c r="BB13" s="48"/>
      <c r="BC13" s="48"/>
      <c r="BD13" s="48"/>
      <c r="BE13" s="48"/>
      <c r="BF13" s="48"/>
      <c r="BG13" s="48"/>
      <c r="BH13" s="48"/>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row>
    <row r="14" spans="1:84">
      <c r="A14" s="41" t="s">
        <v>109</v>
      </c>
      <c r="B14" s="48">
        <v>311</v>
      </c>
      <c r="C14" s="48"/>
      <c r="D14" s="48"/>
      <c r="E14" s="48"/>
      <c r="F14" s="48"/>
      <c r="G14" s="48"/>
      <c r="H14" s="48"/>
      <c r="I14" s="48"/>
      <c r="J14" s="48"/>
      <c r="K14" s="48"/>
      <c r="L14" s="48"/>
      <c r="M14" s="48"/>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V14" s="41" t="s">
        <v>109</v>
      </c>
      <c r="AW14" s="48">
        <v>311</v>
      </c>
      <c r="AX14" s="48"/>
      <c r="AY14" s="48"/>
      <c r="AZ14" s="48"/>
      <c r="BA14" s="48"/>
      <c r="BB14" s="48"/>
      <c r="BC14" s="48"/>
      <c r="BD14" s="48"/>
      <c r="BE14" s="48"/>
      <c r="BF14" s="48"/>
      <c r="BG14" s="48"/>
      <c r="BH14" s="48"/>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row>
    <row r="15" spans="1:84">
      <c r="A15" s="41" t="s">
        <v>121</v>
      </c>
      <c r="B15" s="48" t="s">
        <v>231</v>
      </c>
      <c r="C15" s="48"/>
      <c r="D15" s="48"/>
      <c r="E15" s="48"/>
      <c r="F15" s="48"/>
      <c r="G15" s="48"/>
      <c r="H15" s="48"/>
      <c r="I15" s="48"/>
      <c r="J15" s="48"/>
      <c r="K15" s="48"/>
      <c r="L15" s="48"/>
      <c r="M15" s="48"/>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V15" s="41" t="s">
        <v>121</v>
      </c>
      <c r="AW15" s="48" t="s">
        <v>235</v>
      </c>
      <c r="AX15" s="48"/>
      <c r="AY15" s="48"/>
      <c r="AZ15" s="48"/>
      <c r="BA15" s="48"/>
      <c r="BB15" s="48"/>
      <c r="BC15" s="48"/>
      <c r="BD15" s="48"/>
      <c r="BE15" s="48"/>
      <c r="BF15" s="48"/>
      <c r="BG15" s="48"/>
      <c r="BH15" s="48"/>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row>
    <row r="16" spans="1:84">
      <c r="A16" s="41" t="s">
        <v>111</v>
      </c>
      <c r="B16" s="48" t="s">
        <v>607</v>
      </c>
      <c r="C16" s="48"/>
      <c r="D16" s="48"/>
      <c r="E16" s="48"/>
      <c r="F16" s="48"/>
      <c r="G16" s="48"/>
      <c r="H16" s="48"/>
      <c r="I16" s="48"/>
      <c r="J16" s="48"/>
      <c r="K16" s="48"/>
      <c r="L16" s="48"/>
      <c r="M16" s="48"/>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V16" s="41" t="s">
        <v>111</v>
      </c>
      <c r="AW16" s="48" t="s">
        <v>608</v>
      </c>
      <c r="AX16" s="48"/>
      <c r="AY16" s="48"/>
      <c r="AZ16" s="48"/>
      <c r="BA16" s="48"/>
      <c r="BB16" s="48"/>
      <c r="BC16" s="48"/>
      <c r="BD16" s="48"/>
      <c r="BE16" s="48"/>
      <c r="BF16" s="48"/>
      <c r="BG16" s="48"/>
      <c r="BH16" s="48"/>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row>
    <row r="17" spans="1:84">
      <c r="A17" s="42" t="s">
        <v>122</v>
      </c>
      <c r="B17" s="48"/>
      <c r="C17" s="48"/>
      <c r="D17" s="48"/>
      <c r="E17" s="48"/>
      <c r="F17" s="48"/>
      <c r="G17" s="48"/>
      <c r="H17" s="48"/>
      <c r="I17" s="48"/>
      <c r="J17" s="48"/>
      <c r="K17" s="48"/>
      <c r="L17" s="48"/>
      <c r="M17" s="48"/>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V17" s="42" t="s">
        <v>122</v>
      </c>
      <c r="AW17" s="48"/>
      <c r="AX17" s="48"/>
      <c r="AY17" s="48"/>
      <c r="AZ17" s="48"/>
      <c r="BA17" s="48"/>
      <c r="BB17" s="48"/>
      <c r="BC17" s="48"/>
      <c r="BD17" s="48"/>
      <c r="BE17" s="48"/>
      <c r="BF17" s="48"/>
      <c r="BG17" s="48"/>
      <c r="BH17" s="48"/>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row>
    <row r="18" spans="1:84">
      <c r="A18" s="41" t="s">
        <v>113</v>
      </c>
      <c r="B18" s="49">
        <v>46177</v>
      </c>
      <c r="C18" s="49"/>
      <c r="D18" s="49"/>
      <c r="E18" s="49"/>
      <c r="F18" s="49"/>
      <c r="G18" s="49"/>
      <c r="H18" s="49"/>
      <c r="I18" s="49"/>
      <c r="J18" s="49"/>
      <c r="K18" s="49"/>
      <c r="L18" s="49"/>
      <c r="M18" s="49"/>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V18" s="41" t="s">
        <v>113</v>
      </c>
      <c r="AW18" s="49">
        <v>46177</v>
      </c>
      <c r="AX18" s="49"/>
      <c r="AY18" s="49"/>
      <c r="AZ18" s="49"/>
      <c r="BA18" s="49"/>
      <c r="BB18" s="49"/>
      <c r="BC18" s="49"/>
      <c r="BD18" s="49"/>
      <c r="BE18" s="49"/>
      <c r="BF18" s="49"/>
      <c r="BG18" s="49"/>
      <c r="BH18" s="49"/>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row>
    <row r="19" spans="1:84">
      <c r="A19" s="41" t="s">
        <v>114</v>
      </c>
      <c r="B19" s="49">
        <v>46161</v>
      </c>
      <c r="C19" s="49"/>
      <c r="D19" s="49"/>
      <c r="E19" s="49"/>
      <c r="F19" s="49"/>
      <c r="G19" s="49"/>
      <c r="H19" s="49"/>
      <c r="I19" s="49"/>
      <c r="J19" s="49"/>
      <c r="K19" s="49"/>
      <c r="L19" s="49"/>
      <c r="M19" s="49"/>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V19" s="41" t="s">
        <v>114</v>
      </c>
      <c r="AW19" s="49">
        <v>46161</v>
      </c>
      <c r="AX19" s="49"/>
      <c r="AY19" s="49"/>
      <c r="AZ19" s="49"/>
      <c r="BA19" s="49"/>
      <c r="BB19" s="49"/>
      <c r="BC19" s="49"/>
      <c r="BD19" s="49"/>
      <c r="BE19" s="49"/>
      <c r="BF19" s="49"/>
      <c r="BG19" s="49"/>
      <c r="BH19" s="49"/>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row>
    <row r="20" spans="1:84">
      <c r="A20" s="41" t="s">
        <v>115</v>
      </c>
      <c r="B20" s="48" t="s">
        <v>422</v>
      </c>
      <c r="C20" s="48"/>
      <c r="D20" s="48"/>
      <c r="E20" s="48"/>
      <c r="F20" s="48"/>
      <c r="G20" s="48"/>
      <c r="H20" s="48"/>
      <c r="I20" s="48"/>
      <c r="J20" s="48"/>
      <c r="K20" s="48"/>
      <c r="L20" s="48"/>
      <c r="M20" s="48"/>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V20" s="41" t="s">
        <v>115</v>
      </c>
      <c r="AW20" s="48" t="s">
        <v>422</v>
      </c>
      <c r="AX20" s="48"/>
      <c r="AY20" s="48"/>
      <c r="AZ20" s="48"/>
      <c r="BA20" s="48"/>
      <c r="BB20" s="48"/>
      <c r="BC20" s="48"/>
      <c r="BD20" s="48"/>
      <c r="BE20" s="48"/>
      <c r="BF20" s="48"/>
      <c r="BG20" s="48"/>
      <c r="BH20" s="48"/>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row>
    <row r="21" spans="1:84">
      <c r="A21" s="41" t="s">
        <v>123</v>
      </c>
      <c r="B21" s="48" t="s">
        <v>41</v>
      </c>
      <c r="C21" s="48"/>
      <c r="D21" s="48"/>
      <c r="E21" s="48"/>
      <c r="F21" s="48"/>
      <c r="G21" s="48"/>
      <c r="H21" s="48"/>
      <c r="I21" s="48"/>
      <c r="J21" s="48"/>
      <c r="K21" s="48"/>
      <c r="L21" s="48"/>
      <c r="M21" s="48"/>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V21" s="41" t="s">
        <v>123</v>
      </c>
      <c r="AW21" s="48" t="s">
        <v>41</v>
      </c>
      <c r="AX21" s="48"/>
      <c r="AY21" s="48"/>
      <c r="AZ21" s="48"/>
      <c r="BA21" s="48"/>
      <c r="BB21" s="48"/>
      <c r="BC21" s="48"/>
      <c r="BD21" s="48"/>
      <c r="BE21" s="48"/>
      <c r="BF21" s="48"/>
      <c r="BG21" s="48"/>
      <c r="BH21" s="48"/>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row>
    <row r="23" spans="1:84">
      <c r="A23" s="23" t="str">
        <f>HYPERLINK("#'Factor List'!A1", "Back to Factor List")</f>
        <v>Back to Factor List</v>
      </c>
      <c r="B23" s="23" t="str">
        <f>HYPERLINK("#'Assumptions'!A1", "Assumptions")</f>
        <v>Assumptions</v>
      </c>
    </row>
    <row r="26" spans="1:84" s="57" customFormat="1">
      <c r="A26" s="56" t="s">
        <v>232</v>
      </c>
      <c r="B26" s="56">
        <v>30</v>
      </c>
      <c r="C26" s="56">
        <v>31</v>
      </c>
      <c r="D26" s="56">
        <v>32</v>
      </c>
      <c r="E26" s="56">
        <v>33</v>
      </c>
      <c r="F26" s="56">
        <v>34</v>
      </c>
      <c r="G26" s="56">
        <v>35</v>
      </c>
      <c r="H26" s="56">
        <v>36</v>
      </c>
      <c r="I26" s="56">
        <v>37</v>
      </c>
      <c r="J26" s="56">
        <v>38</v>
      </c>
      <c r="K26" s="56">
        <v>39</v>
      </c>
      <c r="L26" s="56">
        <v>40</v>
      </c>
      <c r="M26" s="56">
        <v>41</v>
      </c>
      <c r="N26" s="56">
        <v>42</v>
      </c>
      <c r="O26" s="56">
        <v>43</v>
      </c>
      <c r="P26" s="56">
        <v>44</v>
      </c>
      <c r="Q26" s="56">
        <v>45</v>
      </c>
      <c r="R26" s="56">
        <v>46</v>
      </c>
      <c r="S26" s="56">
        <v>47</v>
      </c>
      <c r="T26" s="56">
        <v>48</v>
      </c>
      <c r="U26" s="56">
        <v>49</v>
      </c>
      <c r="V26" s="56">
        <v>50</v>
      </c>
      <c r="W26" s="56">
        <v>51</v>
      </c>
      <c r="X26" s="56">
        <v>52</v>
      </c>
      <c r="Y26" s="56">
        <v>53</v>
      </c>
      <c r="Z26" s="56">
        <v>54</v>
      </c>
      <c r="AA26" s="56">
        <v>55</v>
      </c>
      <c r="AB26" s="56">
        <v>56</v>
      </c>
      <c r="AC26" s="56">
        <v>57</v>
      </c>
      <c r="AD26" s="56">
        <v>58</v>
      </c>
      <c r="AE26" s="56">
        <v>59</v>
      </c>
      <c r="AF26" s="56">
        <v>60</v>
      </c>
      <c r="AG26" s="56">
        <v>61</v>
      </c>
      <c r="AH26" s="56">
        <v>62</v>
      </c>
      <c r="AI26" s="56">
        <v>63</v>
      </c>
      <c r="AJ26" s="56">
        <v>64</v>
      </c>
      <c r="AK26" s="56">
        <v>65</v>
      </c>
      <c r="AL26" s="56">
        <v>66</v>
      </c>
      <c r="AM26" s="56">
        <v>67</v>
      </c>
      <c r="AN26" s="56">
        <v>68</v>
      </c>
      <c r="AO26" s="56">
        <v>69</v>
      </c>
      <c r="AP26" s="56">
        <v>70</v>
      </c>
      <c r="AQ26" s="56">
        <v>71</v>
      </c>
      <c r="AR26" s="56">
        <v>72</v>
      </c>
      <c r="AS26" s="56">
        <v>73</v>
      </c>
      <c r="AT26" s="56">
        <v>74</v>
      </c>
      <c r="AV26" s="56" t="s">
        <v>232</v>
      </c>
      <c r="AW26" s="56">
        <v>30</v>
      </c>
      <c r="AX26" s="56">
        <v>31</v>
      </c>
      <c r="AY26" s="56">
        <v>32</v>
      </c>
      <c r="AZ26" s="56">
        <v>33</v>
      </c>
      <c r="BA26" s="56">
        <v>34</v>
      </c>
      <c r="BB26" s="56">
        <v>35</v>
      </c>
      <c r="BC26" s="56">
        <v>36</v>
      </c>
      <c r="BD26" s="56">
        <v>37</v>
      </c>
      <c r="BE26" s="56">
        <v>38</v>
      </c>
      <c r="BF26" s="56">
        <v>39</v>
      </c>
      <c r="BG26" s="56">
        <v>40</v>
      </c>
      <c r="BH26" s="56">
        <v>41</v>
      </c>
      <c r="BI26" s="56">
        <v>42</v>
      </c>
      <c r="BJ26" s="56">
        <v>43</v>
      </c>
      <c r="BK26" s="56">
        <v>44</v>
      </c>
      <c r="BL26" s="56">
        <v>45</v>
      </c>
      <c r="BM26" s="56">
        <v>46</v>
      </c>
      <c r="BN26" s="56">
        <v>47</v>
      </c>
      <c r="BO26" s="56">
        <v>48</v>
      </c>
      <c r="BP26" s="56">
        <v>49</v>
      </c>
      <c r="BQ26" s="56">
        <v>50</v>
      </c>
      <c r="BR26" s="56">
        <v>51</v>
      </c>
      <c r="BS26" s="56">
        <v>52</v>
      </c>
      <c r="BT26" s="56">
        <v>53</v>
      </c>
      <c r="BU26" s="56">
        <v>54</v>
      </c>
      <c r="BV26" s="56">
        <v>55</v>
      </c>
      <c r="BW26" s="56">
        <v>56</v>
      </c>
      <c r="BX26" s="56">
        <v>57</v>
      </c>
      <c r="BY26" s="56">
        <v>58</v>
      </c>
      <c r="BZ26" s="56">
        <v>59</v>
      </c>
      <c r="CA26" s="56">
        <v>60</v>
      </c>
      <c r="CB26" s="56">
        <v>61</v>
      </c>
      <c r="CC26" s="56">
        <v>62</v>
      </c>
      <c r="CD26" s="56">
        <v>63</v>
      </c>
      <c r="CE26" s="56">
        <v>64</v>
      </c>
      <c r="CF26" s="56">
        <v>65</v>
      </c>
    </row>
    <row r="27" spans="1:84">
      <c r="A27" s="44">
        <v>0</v>
      </c>
      <c r="B27" s="46">
        <v>0.39</v>
      </c>
      <c r="C27" s="46">
        <v>0.39800000000000002</v>
      </c>
      <c r="D27" s="46">
        <v>0.40699999999999997</v>
      </c>
      <c r="E27" s="46">
        <v>0.41599999999999998</v>
      </c>
      <c r="F27" s="46">
        <v>0.42499999999999999</v>
      </c>
      <c r="G27" s="46">
        <v>0.435</v>
      </c>
      <c r="H27" s="46">
        <v>0.44500000000000001</v>
      </c>
      <c r="I27" s="46">
        <v>0.45500000000000002</v>
      </c>
      <c r="J27" s="46">
        <v>0.46700000000000003</v>
      </c>
      <c r="K27" s="46">
        <v>0.47799999999999998</v>
      </c>
      <c r="L27" s="46">
        <v>0.49</v>
      </c>
      <c r="M27" s="46">
        <v>0.503</v>
      </c>
      <c r="N27" s="46">
        <v>0.51700000000000002</v>
      </c>
      <c r="O27" s="46">
        <v>0.53100000000000003</v>
      </c>
      <c r="P27" s="46">
        <v>0.54600000000000004</v>
      </c>
      <c r="Q27" s="46">
        <v>0.56200000000000006</v>
      </c>
      <c r="R27" s="46">
        <v>0.57899999999999996</v>
      </c>
      <c r="S27" s="46">
        <v>0.59699999999999998</v>
      </c>
      <c r="T27" s="46">
        <v>0.61599999999999999</v>
      </c>
      <c r="U27" s="46">
        <v>0.63700000000000001</v>
      </c>
      <c r="V27" s="46">
        <v>0.65900000000000003</v>
      </c>
      <c r="W27" s="46">
        <v>0.68200000000000005</v>
      </c>
      <c r="X27" s="46">
        <v>0.70699999999999996</v>
      </c>
      <c r="Y27" s="46">
        <v>0.73499999999999999</v>
      </c>
      <c r="Z27" s="46">
        <v>0.76500000000000001</v>
      </c>
      <c r="AA27" s="46">
        <v>0.79700000000000004</v>
      </c>
      <c r="AB27" s="46">
        <v>0.83199999999999996</v>
      </c>
      <c r="AC27" s="46">
        <v>0.87</v>
      </c>
      <c r="AD27" s="46">
        <v>0.91</v>
      </c>
      <c r="AE27" s="46">
        <v>0.95299999999999996</v>
      </c>
      <c r="AF27" s="46">
        <v>1</v>
      </c>
      <c r="AG27" s="46">
        <v>1.0509999999999999</v>
      </c>
      <c r="AH27" s="46">
        <v>1.1060000000000001</v>
      </c>
      <c r="AI27" s="46">
        <v>1.165</v>
      </c>
      <c r="AJ27" s="46">
        <v>1.23</v>
      </c>
      <c r="AK27" s="46">
        <v>1.3009999999999999</v>
      </c>
      <c r="AL27" s="46">
        <v>1.379</v>
      </c>
      <c r="AM27" s="46">
        <v>1.464</v>
      </c>
      <c r="AN27" s="46">
        <v>1.5569999999999999</v>
      </c>
      <c r="AO27" s="46">
        <v>1.6579999999999999</v>
      </c>
      <c r="AP27" s="46">
        <v>1.77</v>
      </c>
      <c r="AQ27" s="46">
        <v>1.893</v>
      </c>
      <c r="AR27" s="46">
        <v>2.0299999999999998</v>
      </c>
      <c r="AS27" s="46">
        <v>2.181</v>
      </c>
      <c r="AT27" s="46">
        <v>2.3479999999999999</v>
      </c>
      <c r="AV27" s="44">
        <v>0</v>
      </c>
      <c r="AW27" s="46">
        <v>0.55200000000000005</v>
      </c>
      <c r="AX27" s="46">
        <v>0.56299999999999994</v>
      </c>
      <c r="AY27" s="46">
        <v>0.57399999999999995</v>
      </c>
      <c r="AZ27" s="46">
        <v>0.58599999999999997</v>
      </c>
      <c r="BA27" s="46">
        <v>0.59799999999999998</v>
      </c>
      <c r="BB27" s="46">
        <v>0.61</v>
      </c>
      <c r="BC27" s="46">
        <v>0.622</v>
      </c>
      <c r="BD27" s="46">
        <v>0.63400000000000001</v>
      </c>
      <c r="BE27" s="46">
        <v>0.64700000000000002</v>
      </c>
      <c r="BF27" s="46">
        <v>0.66</v>
      </c>
      <c r="BG27" s="46">
        <v>0.67300000000000004</v>
      </c>
      <c r="BH27" s="46">
        <v>0.68600000000000005</v>
      </c>
      <c r="BI27" s="46">
        <v>0.7</v>
      </c>
      <c r="BJ27" s="46">
        <v>0.71399999999999997</v>
      </c>
      <c r="BK27" s="46">
        <v>0.72799999999999998</v>
      </c>
      <c r="BL27" s="46">
        <v>0.74299999999999999</v>
      </c>
      <c r="BM27" s="46">
        <v>0.75800000000000001</v>
      </c>
      <c r="BN27" s="46">
        <v>0.77300000000000002</v>
      </c>
      <c r="BO27" s="46">
        <v>0.78800000000000003</v>
      </c>
      <c r="BP27" s="46">
        <v>0.80400000000000005</v>
      </c>
      <c r="BQ27" s="46">
        <v>0.82</v>
      </c>
      <c r="BR27" s="46">
        <v>0.83699999999999997</v>
      </c>
      <c r="BS27" s="46">
        <v>0.85299999999999998</v>
      </c>
      <c r="BT27" s="46">
        <v>0.871</v>
      </c>
      <c r="BU27" s="46">
        <v>0.88800000000000001</v>
      </c>
      <c r="BV27" s="46">
        <v>0.90600000000000003</v>
      </c>
      <c r="BW27" s="46">
        <v>0.92400000000000004</v>
      </c>
      <c r="BX27" s="46">
        <v>0.94199999999999995</v>
      </c>
      <c r="BY27" s="46">
        <v>0.96099999999999997</v>
      </c>
      <c r="BZ27" s="46">
        <v>0.98</v>
      </c>
      <c r="CA27" s="46">
        <v>1</v>
      </c>
      <c r="CB27" s="46">
        <v>1.02</v>
      </c>
      <c r="CC27" s="46">
        <v>1.04</v>
      </c>
      <c r="CD27" s="46">
        <v>1.0609999999999999</v>
      </c>
      <c r="CE27" s="46">
        <v>1.0820000000000001</v>
      </c>
      <c r="CF27" s="46">
        <v>1.1040000000000001</v>
      </c>
    </row>
    <row r="28" spans="1:84">
      <c r="A28" s="44">
        <v>1</v>
      </c>
      <c r="B28" s="46">
        <v>0.39100000000000001</v>
      </c>
      <c r="C28" s="46">
        <v>0.39900000000000002</v>
      </c>
      <c r="D28" s="46">
        <v>0.40699999999999997</v>
      </c>
      <c r="E28" s="46">
        <v>0.41599999999999998</v>
      </c>
      <c r="F28" s="46">
        <v>0.42599999999999999</v>
      </c>
      <c r="G28" s="46">
        <v>0.436</v>
      </c>
      <c r="H28" s="46">
        <v>0.44600000000000001</v>
      </c>
      <c r="I28" s="46">
        <v>0.45600000000000002</v>
      </c>
      <c r="J28" s="46">
        <v>0.46700000000000003</v>
      </c>
      <c r="K28" s="46">
        <v>0.47899999999999998</v>
      </c>
      <c r="L28" s="46">
        <v>0.49099999999999999</v>
      </c>
      <c r="M28" s="46">
        <v>0.504</v>
      </c>
      <c r="N28" s="46">
        <v>0.51800000000000002</v>
      </c>
      <c r="O28" s="46">
        <v>0.53200000000000003</v>
      </c>
      <c r="P28" s="46">
        <v>0.54700000000000004</v>
      </c>
      <c r="Q28" s="46">
        <v>0.56299999999999994</v>
      </c>
      <c r="R28" s="46">
        <v>0.57999999999999996</v>
      </c>
      <c r="S28" s="46">
        <v>0.59899999999999998</v>
      </c>
      <c r="T28" s="46">
        <v>0.61799999999999999</v>
      </c>
      <c r="U28" s="46">
        <v>0.63800000000000001</v>
      </c>
      <c r="V28" s="46">
        <v>0.66100000000000003</v>
      </c>
      <c r="W28" s="46">
        <v>0.68400000000000005</v>
      </c>
      <c r="X28" s="46">
        <v>0.71</v>
      </c>
      <c r="Y28" s="46">
        <v>0.73699999999999999</v>
      </c>
      <c r="Z28" s="46">
        <v>0.76700000000000002</v>
      </c>
      <c r="AA28" s="46">
        <v>0.8</v>
      </c>
      <c r="AB28" s="46">
        <v>0.83499999999999996</v>
      </c>
      <c r="AC28" s="46">
        <v>0.873</v>
      </c>
      <c r="AD28" s="46">
        <v>0.91300000000000003</v>
      </c>
      <c r="AE28" s="46">
        <v>0.95699999999999996</v>
      </c>
      <c r="AF28" s="46">
        <v>1.004</v>
      </c>
      <c r="AG28" s="46">
        <v>1.0549999999999999</v>
      </c>
      <c r="AH28" s="46">
        <v>1.1100000000000001</v>
      </c>
      <c r="AI28" s="46">
        <v>1.171</v>
      </c>
      <c r="AJ28" s="46">
        <v>1.236</v>
      </c>
      <c r="AK28" s="46">
        <v>1.3080000000000001</v>
      </c>
      <c r="AL28" s="46">
        <v>1.3859999999999999</v>
      </c>
      <c r="AM28" s="46">
        <v>1.4710000000000001</v>
      </c>
      <c r="AN28" s="46">
        <v>1.5649999999999999</v>
      </c>
      <c r="AO28" s="46">
        <v>1.6679999999999999</v>
      </c>
      <c r="AP28" s="46">
        <v>1.78</v>
      </c>
      <c r="AQ28" s="46">
        <v>1.905</v>
      </c>
      <c r="AR28" s="46">
        <v>2.0419999999999998</v>
      </c>
      <c r="AS28" s="46">
        <v>2.1949999999999998</v>
      </c>
      <c r="AT28" s="46">
        <v>2.3639999999999999</v>
      </c>
      <c r="AV28" s="44">
        <v>1</v>
      </c>
      <c r="AW28" s="46">
        <v>0.55300000000000005</v>
      </c>
      <c r="AX28" s="46">
        <v>0.56399999999999995</v>
      </c>
      <c r="AY28" s="46">
        <v>0.57499999999999996</v>
      </c>
      <c r="AZ28" s="46">
        <v>0.58699999999999997</v>
      </c>
      <c r="BA28" s="46">
        <v>0.59899999999999998</v>
      </c>
      <c r="BB28" s="46">
        <v>0.61099999999999999</v>
      </c>
      <c r="BC28" s="46">
        <v>0.623</v>
      </c>
      <c r="BD28" s="46">
        <v>0.63500000000000001</v>
      </c>
      <c r="BE28" s="46">
        <v>0.64800000000000002</v>
      </c>
      <c r="BF28" s="46">
        <v>0.66100000000000003</v>
      </c>
      <c r="BG28" s="46">
        <v>0.67400000000000004</v>
      </c>
      <c r="BH28" s="46">
        <v>0.68799999999999994</v>
      </c>
      <c r="BI28" s="46">
        <v>0.70099999999999996</v>
      </c>
      <c r="BJ28" s="46">
        <v>0.71499999999999997</v>
      </c>
      <c r="BK28" s="46">
        <v>0.73</v>
      </c>
      <c r="BL28" s="46">
        <v>0.74399999999999999</v>
      </c>
      <c r="BM28" s="46">
        <v>0.75900000000000001</v>
      </c>
      <c r="BN28" s="46">
        <v>0.77400000000000002</v>
      </c>
      <c r="BO28" s="46">
        <v>0.79</v>
      </c>
      <c r="BP28" s="46">
        <v>0.80600000000000005</v>
      </c>
      <c r="BQ28" s="46">
        <v>0.82199999999999995</v>
      </c>
      <c r="BR28" s="46">
        <v>0.83799999999999997</v>
      </c>
      <c r="BS28" s="46">
        <v>0.85499999999999998</v>
      </c>
      <c r="BT28" s="46">
        <v>0.872</v>
      </c>
      <c r="BU28" s="46">
        <v>0.88900000000000001</v>
      </c>
      <c r="BV28" s="46">
        <v>0.90700000000000003</v>
      </c>
      <c r="BW28" s="46">
        <v>0.92500000000000004</v>
      </c>
      <c r="BX28" s="46">
        <v>0.94399999999999995</v>
      </c>
      <c r="BY28" s="46">
        <v>0.96299999999999997</v>
      </c>
      <c r="BZ28" s="46">
        <v>0.98199999999999998</v>
      </c>
      <c r="CA28" s="46">
        <v>1.002</v>
      </c>
      <c r="CB28" s="46">
        <v>1.022</v>
      </c>
      <c r="CC28" s="46">
        <v>1.042</v>
      </c>
      <c r="CD28" s="46">
        <v>1.0629999999999999</v>
      </c>
      <c r="CE28" s="46">
        <v>1.0840000000000001</v>
      </c>
      <c r="CF28" s="46">
        <v>1.1060000000000001</v>
      </c>
    </row>
    <row r="29" spans="1:84">
      <c r="A29" s="44">
        <v>2</v>
      </c>
      <c r="B29" s="46">
        <v>0.39100000000000001</v>
      </c>
      <c r="C29" s="46">
        <v>0.4</v>
      </c>
      <c r="D29" s="46">
        <v>0.40799999999999997</v>
      </c>
      <c r="E29" s="46">
        <v>0.41699999999999998</v>
      </c>
      <c r="F29" s="46">
        <v>0.42699999999999999</v>
      </c>
      <c r="G29" s="46">
        <v>0.436</v>
      </c>
      <c r="H29" s="46">
        <v>0.44700000000000001</v>
      </c>
      <c r="I29" s="46">
        <v>0.45700000000000002</v>
      </c>
      <c r="J29" s="46">
        <v>0.46800000000000003</v>
      </c>
      <c r="K29" s="46">
        <v>0.48</v>
      </c>
      <c r="L29" s="46">
        <v>0.49199999999999999</v>
      </c>
      <c r="M29" s="46">
        <v>0.505</v>
      </c>
      <c r="N29" s="46">
        <v>0.51900000000000002</v>
      </c>
      <c r="O29" s="46">
        <v>0.53300000000000003</v>
      </c>
      <c r="P29" s="46">
        <v>0.54900000000000004</v>
      </c>
      <c r="Q29" s="46">
        <v>0.56499999999999995</v>
      </c>
      <c r="R29" s="46">
        <v>0.58199999999999996</v>
      </c>
      <c r="S29" s="46">
        <v>0.6</v>
      </c>
      <c r="T29" s="46">
        <v>0.62</v>
      </c>
      <c r="U29" s="46">
        <v>0.64</v>
      </c>
      <c r="V29" s="46">
        <v>0.66200000000000003</v>
      </c>
      <c r="W29" s="46">
        <v>0.68600000000000005</v>
      </c>
      <c r="X29" s="46">
        <v>0.71199999999999997</v>
      </c>
      <c r="Y29" s="46">
        <v>0.74</v>
      </c>
      <c r="Z29" s="46">
        <v>0.77</v>
      </c>
      <c r="AA29" s="46">
        <v>0.80300000000000005</v>
      </c>
      <c r="AB29" s="46">
        <v>0.83799999999999997</v>
      </c>
      <c r="AC29" s="46">
        <v>0.876</v>
      </c>
      <c r="AD29" s="46">
        <v>0.91700000000000004</v>
      </c>
      <c r="AE29" s="46">
        <v>0.96099999999999997</v>
      </c>
      <c r="AF29" s="46">
        <v>1.008</v>
      </c>
      <c r="AG29" s="46">
        <v>1.06</v>
      </c>
      <c r="AH29" s="46">
        <v>1.115</v>
      </c>
      <c r="AI29" s="46">
        <v>1.1759999999999999</v>
      </c>
      <c r="AJ29" s="46">
        <v>1.242</v>
      </c>
      <c r="AK29" s="46">
        <v>1.3140000000000001</v>
      </c>
      <c r="AL29" s="46">
        <v>1.393</v>
      </c>
      <c r="AM29" s="46">
        <v>1.4790000000000001</v>
      </c>
      <c r="AN29" s="46">
        <v>1.573</v>
      </c>
      <c r="AO29" s="46">
        <v>1.677</v>
      </c>
      <c r="AP29" s="46">
        <v>1.7909999999999999</v>
      </c>
      <c r="AQ29" s="46">
        <v>1.9159999999999999</v>
      </c>
      <c r="AR29" s="46">
        <v>2.0550000000000002</v>
      </c>
      <c r="AS29" s="46">
        <v>2.2080000000000002</v>
      </c>
      <c r="AT29" s="46">
        <v>2.379</v>
      </c>
      <c r="AV29" s="44">
        <v>2</v>
      </c>
      <c r="AW29" s="46">
        <v>0.55400000000000005</v>
      </c>
      <c r="AX29" s="46">
        <v>0.56499999999999995</v>
      </c>
      <c r="AY29" s="46">
        <v>0.57599999999999996</v>
      </c>
      <c r="AZ29" s="46">
        <v>0.58799999999999997</v>
      </c>
      <c r="BA29" s="46">
        <v>0.6</v>
      </c>
      <c r="BB29" s="46">
        <v>0.61199999999999999</v>
      </c>
      <c r="BC29" s="46">
        <v>0.624</v>
      </c>
      <c r="BD29" s="46">
        <v>0.63600000000000001</v>
      </c>
      <c r="BE29" s="46">
        <v>0.64900000000000002</v>
      </c>
      <c r="BF29" s="46">
        <v>0.66200000000000003</v>
      </c>
      <c r="BG29" s="46">
        <v>0.67500000000000004</v>
      </c>
      <c r="BH29" s="46">
        <v>0.68899999999999995</v>
      </c>
      <c r="BI29" s="46">
        <v>0.70199999999999996</v>
      </c>
      <c r="BJ29" s="46">
        <v>0.71699999999999997</v>
      </c>
      <c r="BK29" s="46">
        <v>0.73099999999999998</v>
      </c>
      <c r="BL29" s="46">
        <v>0.745</v>
      </c>
      <c r="BM29" s="46">
        <v>0.76</v>
      </c>
      <c r="BN29" s="46">
        <v>0.77600000000000002</v>
      </c>
      <c r="BO29" s="46">
        <v>0.79100000000000004</v>
      </c>
      <c r="BP29" s="46">
        <v>0.80700000000000005</v>
      </c>
      <c r="BQ29" s="46">
        <v>0.82299999999999995</v>
      </c>
      <c r="BR29" s="46">
        <v>0.84</v>
      </c>
      <c r="BS29" s="46">
        <v>0.85599999999999998</v>
      </c>
      <c r="BT29" s="46">
        <v>0.873</v>
      </c>
      <c r="BU29" s="46">
        <v>0.89100000000000001</v>
      </c>
      <c r="BV29" s="46">
        <v>0.90900000000000003</v>
      </c>
      <c r="BW29" s="46">
        <v>0.92700000000000005</v>
      </c>
      <c r="BX29" s="46">
        <v>0.94499999999999995</v>
      </c>
      <c r="BY29" s="46">
        <v>0.96399999999999997</v>
      </c>
      <c r="BZ29" s="46">
        <v>0.98399999999999999</v>
      </c>
      <c r="CA29" s="46">
        <v>1.0029999999999999</v>
      </c>
      <c r="CB29" s="46">
        <v>1.0229999999999999</v>
      </c>
      <c r="CC29" s="46">
        <v>1.044</v>
      </c>
      <c r="CD29" s="46">
        <v>1.0649999999999999</v>
      </c>
      <c r="CE29" s="46">
        <v>1.0860000000000001</v>
      </c>
      <c r="CF29" s="46">
        <v>1.1080000000000001</v>
      </c>
    </row>
    <row r="30" spans="1:84">
      <c r="A30" s="44">
        <v>3</v>
      </c>
      <c r="B30" s="46">
        <v>0.39200000000000002</v>
      </c>
      <c r="C30" s="46">
        <v>0.4</v>
      </c>
      <c r="D30" s="46">
        <v>0.40899999999999997</v>
      </c>
      <c r="E30" s="46">
        <v>0.41799999999999998</v>
      </c>
      <c r="F30" s="46">
        <v>0.42699999999999999</v>
      </c>
      <c r="G30" s="46">
        <v>0.437</v>
      </c>
      <c r="H30" s="46">
        <v>0.44700000000000001</v>
      </c>
      <c r="I30" s="46">
        <v>0.45800000000000002</v>
      </c>
      <c r="J30" s="46">
        <v>0.46899999999999997</v>
      </c>
      <c r="K30" s="46">
        <v>0.48099999999999998</v>
      </c>
      <c r="L30" s="46">
        <v>0.49399999999999999</v>
      </c>
      <c r="M30" s="46">
        <v>0.50700000000000001</v>
      </c>
      <c r="N30" s="46">
        <v>0.52</v>
      </c>
      <c r="O30" s="46">
        <v>0.53500000000000003</v>
      </c>
      <c r="P30" s="46">
        <v>0.55000000000000004</v>
      </c>
      <c r="Q30" s="46">
        <v>0.56599999999999995</v>
      </c>
      <c r="R30" s="46">
        <v>0.58299999999999996</v>
      </c>
      <c r="S30" s="46">
        <v>0.60199999999999998</v>
      </c>
      <c r="T30" s="46">
        <v>0.621</v>
      </c>
      <c r="U30" s="46">
        <v>0.64200000000000002</v>
      </c>
      <c r="V30" s="46">
        <v>0.66400000000000003</v>
      </c>
      <c r="W30" s="46">
        <v>0.68799999999999994</v>
      </c>
      <c r="X30" s="46">
        <v>0.71399999999999997</v>
      </c>
      <c r="Y30" s="46">
        <v>0.74199999999999999</v>
      </c>
      <c r="Z30" s="46">
        <v>0.77300000000000002</v>
      </c>
      <c r="AA30" s="46">
        <v>0.80600000000000005</v>
      </c>
      <c r="AB30" s="46">
        <v>0.84099999999999997</v>
      </c>
      <c r="AC30" s="46">
        <v>0.88</v>
      </c>
      <c r="AD30" s="46">
        <v>0.92100000000000004</v>
      </c>
      <c r="AE30" s="46">
        <v>0.96499999999999997</v>
      </c>
      <c r="AF30" s="46">
        <v>1.0129999999999999</v>
      </c>
      <c r="AG30" s="46">
        <v>1.0640000000000001</v>
      </c>
      <c r="AH30" s="46">
        <v>1.1200000000000001</v>
      </c>
      <c r="AI30" s="46">
        <v>1.181</v>
      </c>
      <c r="AJ30" s="46">
        <v>1.248</v>
      </c>
      <c r="AK30" s="46">
        <v>1.321</v>
      </c>
      <c r="AL30" s="46">
        <v>1.4</v>
      </c>
      <c r="AM30" s="46">
        <v>1.4870000000000001</v>
      </c>
      <c r="AN30" s="46">
        <v>1.5820000000000001</v>
      </c>
      <c r="AO30" s="46">
        <v>1.6859999999999999</v>
      </c>
      <c r="AP30" s="46">
        <v>1.8009999999999999</v>
      </c>
      <c r="AQ30" s="46">
        <v>1.9279999999999999</v>
      </c>
      <c r="AR30" s="46">
        <v>2.0670000000000002</v>
      </c>
      <c r="AS30" s="46">
        <v>2.222</v>
      </c>
      <c r="AT30" s="46">
        <v>2.395</v>
      </c>
      <c r="AV30" s="44">
        <v>3</v>
      </c>
      <c r="AW30" s="46">
        <v>0.55500000000000005</v>
      </c>
      <c r="AX30" s="46">
        <v>0.56599999999999995</v>
      </c>
      <c r="AY30" s="46">
        <v>0.57699999999999996</v>
      </c>
      <c r="AZ30" s="46">
        <v>0.58899999999999997</v>
      </c>
      <c r="BA30" s="46">
        <v>0.60099999999999998</v>
      </c>
      <c r="BB30" s="46">
        <v>0.61299999999999999</v>
      </c>
      <c r="BC30" s="46">
        <v>0.625</v>
      </c>
      <c r="BD30" s="46">
        <v>0.63700000000000001</v>
      </c>
      <c r="BE30" s="46">
        <v>0.65</v>
      </c>
      <c r="BF30" s="46">
        <v>0.66300000000000003</v>
      </c>
      <c r="BG30" s="46">
        <v>0.67600000000000005</v>
      </c>
      <c r="BH30" s="46">
        <v>0.69</v>
      </c>
      <c r="BI30" s="46">
        <v>0.70399999999999996</v>
      </c>
      <c r="BJ30" s="46">
        <v>0.71799999999999997</v>
      </c>
      <c r="BK30" s="46">
        <v>0.73199999999999998</v>
      </c>
      <c r="BL30" s="46">
        <v>0.747</v>
      </c>
      <c r="BM30" s="46">
        <v>0.76200000000000001</v>
      </c>
      <c r="BN30" s="46">
        <v>0.77700000000000002</v>
      </c>
      <c r="BO30" s="46">
        <v>0.79200000000000004</v>
      </c>
      <c r="BP30" s="46">
        <v>0.80800000000000005</v>
      </c>
      <c r="BQ30" s="46">
        <v>0.82399999999999995</v>
      </c>
      <c r="BR30" s="46">
        <v>0.84099999999999997</v>
      </c>
      <c r="BS30" s="46">
        <v>0.85799999999999998</v>
      </c>
      <c r="BT30" s="46">
        <v>0.875</v>
      </c>
      <c r="BU30" s="46">
        <v>0.89200000000000002</v>
      </c>
      <c r="BV30" s="46">
        <v>0.91</v>
      </c>
      <c r="BW30" s="46">
        <v>0.92800000000000005</v>
      </c>
      <c r="BX30" s="46">
        <v>0.94699999999999995</v>
      </c>
      <c r="BY30" s="46">
        <v>0.96599999999999997</v>
      </c>
      <c r="BZ30" s="46">
        <v>0.98499999999999999</v>
      </c>
      <c r="CA30" s="46">
        <v>1.0049999999999999</v>
      </c>
      <c r="CB30" s="46">
        <v>1.0249999999999999</v>
      </c>
      <c r="CC30" s="46">
        <v>1.046</v>
      </c>
      <c r="CD30" s="46">
        <v>1.0669999999999999</v>
      </c>
      <c r="CE30" s="46">
        <v>1.0880000000000001</v>
      </c>
      <c r="CF30" s="46">
        <v>1.1100000000000001</v>
      </c>
    </row>
    <row r="31" spans="1:84">
      <c r="A31" s="44">
        <v>4</v>
      </c>
      <c r="B31" s="46">
        <v>0.39300000000000002</v>
      </c>
      <c r="C31" s="46">
        <v>0.40100000000000002</v>
      </c>
      <c r="D31" s="46">
        <v>0.41</v>
      </c>
      <c r="E31" s="46">
        <v>0.41899999999999998</v>
      </c>
      <c r="F31" s="46">
        <v>0.42799999999999999</v>
      </c>
      <c r="G31" s="46">
        <v>0.438</v>
      </c>
      <c r="H31" s="46">
        <v>0.44800000000000001</v>
      </c>
      <c r="I31" s="46">
        <v>0.45900000000000002</v>
      </c>
      <c r="J31" s="46">
        <v>0.47</v>
      </c>
      <c r="K31" s="46">
        <v>0.48199999999999998</v>
      </c>
      <c r="L31" s="46">
        <v>0.495</v>
      </c>
      <c r="M31" s="46">
        <v>0.50800000000000001</v>
      </c>
      <c r="N31" s="46">
        <v>0.52100000000000002</v>
      </c>
      <c r="O31" s="46">
        <v>0.53600000000000003</v>
      </c>
      <c r="P31" s="46">
        <v>0.55100000000000005</v>
      </c>
      <c r="Q31" s="46">
        <v>0.56799999999999995</v>
      </c>
      <c r="R31" s="46">
        <v>0.58499999999999996</v>
      </c>
      <c r="S31" s="46">
        <v>0.60299999999999998</v>
      </c>
      <c r="T31" s="46">
        <v>0.623</v>
      </c>
      <c r="U31" s="46">
        <v>0.64400000000000002</v>
      </c>
      <c r="V31" s="46">
        <v>0.66600000000000004</v>
      </c>
      <c r="W31" s="46">
        <v>0.69099999999999995</v>
      </c>
      <c r="X31" s="46">
        <v>0.71699999999999997</v>
      </c>
      <c r="Y31" s="46">
        <v>0.745</v>
      </c>
      <c r="Z31" s="46">
        <v>0.77500000000000002</v>
      </c>
      <c r="AA31" s="46">
        <v>0.80900000000000005</v>
      </c>
      <c r="AB31" s="46">
        <v>0.84399999999999997</v>
      </c>
      <c r="AC31" s="46">
        <v>0.88300000000000001</v>
      </c>
      <c r="AD31" s="46">
        <v>0.92400000000000004</v>
      </c>
      <c r="AE31" s="46">
        <v>0.96899999999999997</v>
      </c>
      <c r="AF31" s="46">
        <v>1.0169999999999999</v>
      </c>
      <c r="AG31" s="46">
        <v>1.069</v>
      </c>
      <c r="AH31" s="46">
        <v>1.125</v>
      </c>
      <c r="AI31" s="46">
        <v>1.1870000000000001</v>
      </c>
      <c r="AJ31" s="46">
        <v>1.254</v>
      </c>
      <c r="AK31" s="46">
        <v>1.327</v>
      </c>
      <c r="AL31" s="46">
        <v>1.407</v>
      </c>
      <c r="AM31" s="46">
        <v>1.4950000000000001</v>
      </c>
      <c r="AN31" s="46">
        <v>1.59</v>
      </c>
      <c r="AO31" s="46">
        <v>1.696</v>
      </c>
      <c r="AP31" s="46">
        <v>1.8109999999999999</v>
      </c>
      <c r="AQ31" s="46">
        <v>1.9390000000000001</v>
      </c>
      <c r="AR31" s="46">
        <v>2.08</v>
      </c>
      <c r="AS31" s="46">
        <v>2.2360000000000002</v>
      </c>
      <c r="AT31" s="46">
        <v>2.41</v>
      </c>
      <c r="AV31" s="44">
        <v>4</v>
      </c>
      <c r="AW31" s="46">
        <v>0.55600000000000005</v>
      </c>
      <c r="AX31" s="46">
        <v>0.56699999999999995</v>
      </c>
      <c r="AY31" s="46">
        <v>0.57799999999999996</v>
      </c>
      <c r="AZ31" s="46">
        <v>0.59</v>
      </c>
      <c r="BA31" s="46">
        <v>0.60199999999999998</v>
      </c>
      <c r="BB31" s="46">
        <v>0.61399999999999999</v>
      </c>
      <c r="BC31" s="46">
        <v>0.626</v>
      </c>
      <c r="BD31" s="46">
        <v>0.63800000000000001</v>
      </c>
      <c r="BE31" s="46">
        <v>0.65100000000000002</v>
      </c>
      <c r="BF31" s="46">
        <v>0.66400000000000003</v>
      </c>
      <c r="BG31" s="46">
        <v>0.67700000000000005</v>
      </c>
      <c r="BH31" s="46">
        <v>0.69099999999999995</v>
      </c>
      <c r="BI31" s="46">
        <v>0.70499999999999996</v>
      </c>
      <c r="BJ31" s="46">
        <v>0.71899999999999997</v>
      </c>
      <c r="BK31" s="46">
        <v>0.73299999999999998</v>
      </c>
      <c r="BL31" s="46">
        <v>0.748</v>
      </c>
      <c r="BM31" s="46">
        <v>0.76300000000000001</v>
      </c>
      <c r="BN31" s="46">
        <v>0.77800000000000002</v>
      </c>
      <c r="BO31" s="46">
        <v>0.79400000000000004</v>
      </c>
      <c r="BP31" s="46">
        <v>0.81</v>
      </c>
      <c r="BQ31" s="46">
        <v>0.82599999999999996</v>
      </c>
      <c r="BR31" s="46">
        <v>0.84199999999999997</v>
      </c>
      <c r="BS31" s="46">
        <v>0.85899999999999999</v>
      </c>
      <c r="BT31" s="46">
        <v>0.876</v>
      </c>
      <c r="BU31" s="46">
        <v>0.89400000000000002</v>
      </c>
      <c r="BV31" s="46">
        <v>0.91200000000000003</v>
      </c>
      <c r="BW31" s="46">
        <v>0.93</v>
      </c>
      <c r="BX31" s="46">
        <v>0.94899999999999995</v>
      </c>
      <c r="BY31" s="46">
        <v>0.96799999999999997</v>
      </c>
      <c r="BZ31" s="46">
        <v>0.98699999999999999</v>
      </c>
      <c r="CA31" s="46">
        <v>1.0069999999999999</v>
      </c>
      <c r="CB31" s="46">
        <v>1.0269999999999999</v>
      </c>
      <c r="CC31" s="46">
        <v>1.0469999999999999</v>
      </c>
      <c r="CD31" s="46">
        <v>1.0680000000000001</v>
      </c>
      <c r="CE31" s="46">
        <v>1.0900000000000001</v>
      </c>
      <c r="CF31" s="46">
        <v>1.111</v>
      </c>
    </row>
    <row r="32" spans="1:84">
      <c r="A32" s="44">
        <v>5</v>
      </c>
      <c r="B32" s="46">
        <v>0.39300000000000002</v>
      </c>
      <c r="C32" s="46">
        <v>0.40200000000000002</v>
      </c>
      <c r="D32" s="46">
        <v>0.41</v>
      </c>
      <c r="E32" s="46">
        <v>0.42</v>
      </c>
      <c r="F32" s="46">
        <v>0.42899999999999999</v>
      </c>
      <c r="G32" s="46">
        <v>0.439</v>
      </c>
      <c r="H32" s="46">
        <v>0.44900000000000001</v>
      </c>
      <c r="I32" s="46">
        <v>0.46</v>
      </c>
      <c r="J32" s="46">
        <v>0.47099999999999997</v>
      </c>
      <c r="K32" s="46">
        <v>0.48299999999999998</v>
      </c>
      <c r="L32" s="46">
        <v>0.496</v>
      </c>
      <c r="M32" s="46">
        <v>0.50900000000000001</v>
      </c>
      <c r="N32" s="46">
        <v>0.52300000000000002</v>
      </c>
      <c r="O32" s="46">
        <v>0.53700000000000003</v>
      </c>
      <c r="P32" s="46">
        <v>0.55300000000000005</v>
      </c>
      <c r="Q32" s="46">
        <v>0.56899999999999995</v>
      </c>
      <c r="R32" s="46">
        <v>0.58599999999999997</v>
      </c>
      <c r="S32" s="46">
        <v>0.60499999999999998</v>
      </c>
      <c r="T32" s="46">
        <v>0.625</v>
      </c>
      <c r="U32" s="46">
        <v>0.64600000000000002</v>
      </c>
      <c r="V32" s="46">
        <v>0.66800000000000004</v>
      </c>
      <c r="W32" s="46">
        <v>0.69299999999999995</v>
      </c>
      <c r="X32" s="46">
        <v>0.71899999999999997</v>
      </c>
      <c r="Y32" s="46">
        <v>0.747</v>
      </c>
      <c r="Z32" s="46">
        <v>0.77800000000000002</v>
      </c>
      <c r="AA32" s="46">
        <v>0.81200000000000006</v>
      </c>
      <c r="AB32" s="46">
        <v>0.84799999999999998</v>
      </c>
      <c r="AC32" s="46">
        <v>0.88600000000000001</v>
      </c>
      <c r="AD32" s="46">
        <v>0.92800000000000005</v>
      </c>
      <c r="AE32" s="46">
        <v>0.97299999999999998</v>
      </c>
      <c r="AF32" s="46">
        <v>1.0209999999999999</v>
      </c>
      <c r="AG32" s="46">
        <v>1.073</v>
      </c>
      <c r="AH32" s="46">
        <v>1.1299999999999999</v>
      </c>
      <c r="AI32" s="46">
        <v>1.1919999999999999</v>
      </c>
      <c r="AJ32" s="46">
        <v>1.26</v>
      </c>
      <c r="AK32" s="46">
        <v>1.3340000000000001</v>
      </c>
      <c r="AL32" s="46">
        <v>1.4139999999999999</v>
      </c>
      <c r="AM32" s="46">
        <v>1.502</v>
      </c>
      <c r="AN32" s="46">
        <v>1.599</v>
      </c>
      <c r="AO32" s="46">
        <v>1.7050000000000001</v>
      </c>
      <c r="AP32" s="46">
        <v>1.8220000000000001</v>
      </c>
      <c r="AQ32" s="46">
        <v>1.95</v>
      </c>
      <c r="AR32" s="46">
        <v>2.093</v>
      </c>
      <c r="AS32" s="46">
        <v>2.25</v>
      </c>
      <c r="AT32" s="46">
        <v>2.4260000000000002</v>
      </c>
      <c r="AV32" s="44">
        <v>5</v>
      </c>
      <c r="AW32" s="46">
        <v>0.55700000000000005</v>
      </c>
      <c r="AX32" s="46">
        <v>0.56799999999999995</v>
      </c>
      <c r="AY32" s="46">
        <v>0.57899999999999996</v>
      </c>
      <c r="AZ32" s="46">
        <v>0.59099999999999997</v>
      </c>
      <c r="BA32" s="46">
        <v>0.60299999999999998</v>
      </c>
      <c r="BB32" s="46">
        <v>0.61499999999999999</v>
      </c>
      <c r="BC32" s="46">
        <v>0.627</v>
      </c>
      <c r="BD32" s="46">
        <v>0.63900000000000001</v>
      </c>
      <c r="BE32" s="46">
        <v>0.65200000000000002</v>
      </c>
      <c r="BF32" s="46">
        <v>0.66500000000000004</v>
      </c>
      <c r="BG32" s="46">
        <v>0.67900000000000005</v>
      </c>
      <c r="BH32" s="46">
        <v>0.69199999999999995</v>
      </c>
      <c r="BI32" s="46">
        <v>0.70599999999999996</v>
      </c>
      <c r="BJ32" s="46">
        <v>0.72</v>
      </c>
      <c r="BK32" s="46">
        <v>0.73499999999999999</v>
      </c>
      <c r="BL32" s="46">
        <v>0.749</v>
      </c>
      <c r="BM32" s="46">
        <v>0.76400000000000001</v>
      </c>
      <c r="BN32" s="46">
        <v>0.77900000000000003</v>
      </c>
      <c r="BO32" s="46">
        <v>0.79500000000000004</v>
      </c>
      <c r="BP32" s="46">
        <v>0.81100000000000005</v>
      </c>
      <c r="BQ32" s="46">
        <v>0.82699999999999996</v>
      </c>
      <c r="BR32" s="46">
        <v>0.84399999999999997</v>
      </c>
      <c r="BS32" s="46">
        <v>0.86099999999999999</v>
      </c>
      <c r="BT32" s="46">
        <v>0.878</v>
      </c>
      <c r="BU32" s="46">
        <v>0.89500000000000002</v>
      </c>
      <c r="BV32" s="46">
        <v>0.91300000000000003</v>
      </c>
      <c r="BW32" s="46">
        <v>0.93200000000000005</v>
      </c>
      <c r="BX32" s="46">
        <v>0.95</v>
      </c>
      <c r="BY32" s="46">
        <v>0.96899999999999997</v>
      </c>
      <c r="BZ32" s="46">
        <v>0.98899999999999999</v>
      </c>
      <c r="CA32" s="46">
        <v>1.008</v>
      </c>
      <c r="CB32" s="46">
        <v>1.0289999999999999</v>
      </c>
      <c r="CC32" s="46">
        <v>1.0489999999999999</v>
      </c>
      <c r="CD32" s="46">
        <v>1.07</v>
      </c>
      <c r="CE32" s="46">
        <v>1.091</v>
      </c>
      <c r="CF32" s="46">
        <v>1.113</v>
      </c>
    </row>
    <row r="33" spans="1:84">
      <c r="A33" s="44">
        <v>6</v>
      </c>
      <c r="B33" s="46">
        <v>0.39400000000000002</v>
      </c>
      <c r="C33" s="46">
        <v>0.40200000000000002</v>
      </c>
      <c r="D33" s="46">
        <v>0.41099999999999998</v>
      </c>
      <c r="E33" s="46">
        <v>0.42</v>
      </c>
      <c r="F33" s="46">
        <v>0.43</v>
      </c>
      <c r="G33" s="46">
        <v>0.44</v>
      </c>
      <c r="H33" s="46">
        <v>0.45</v>
      </c>
      <c r="I33" s="46">
        <v>0.46100000000000002</v>
      </c>
      <c r="J33" s="46">
        <v>0.47199999999999998</v>
      </c>
      <c r="K33" s="46">
        <v>0.48399999999999999</v>
      </c>
      <c r="L33" s="46">
        <v>0.497</v>
      </c>
      <c r="M33" s="46">
        <v>0.51</v>
      </c>
      <c r="N33" s="46">
        <v>0.52400000000000002</v>
      </c>
      <c r="O33" s="46">
        <v>0.53800000000000003</v>
      </c>
      <c r="P33" s="46">
        <v>0.55400000000000005</v>
      </c>
      <c r="Q33" s="46">
        <v>0.56999999999999995</v>
      </c>
      <c r="R33" s="46">
        <v>0.58799999999999997</v>
      </c>
      <c r="S33" s="46">
        <v>0.60699999999999998</v>
      </c>
      <c r="T33" s="46">
        <v>0.626</v>
      </c>
      <c r="U33" s="46">
        <v>0.64800000000000002</v>
      </c>
      <c r="V33" s="46">
        <v>0.67</v>
      </c>
      <c r="W33" s="46">
        <v>0.69499999999999995</v>
      </c>
      <c r="X33" s="46">
        <v>0.72099999999999997</v>
      </c>
      <c r="Y33" s="46">
        <v>0.75</v>
      </c>
      <c r="Z33" s="46">
        <v>0.78100000000000003</v>
      </c>
      <c r="AA33" s="46">
        <v>0.81399999999999995</v>
      </c>
      <c r="AB33" s="46">
        <v>0.85099999999999998</v>
      </c>
      <c r="AC33" s="46">
        <v>0.89</v>
      </c>
      <c r="AD33" s="46">
        <v>0.93200000000000005</v>
      </c>
      <c r="AE33" s="46">
        <v>0.97699999999999998</v>
      </c>
      <c r="AF33" s="46">
        <v>1.0249999999999999</v>
      </c>
      <c r="AG33" s="46">
        <v>1.0780000000000001</v>
      </c>
      <c r="AH33" s="46">
        <v>1.135</v>
      </c>
      <c r="AI33" s="46">
        <v>1.198</v>
      </c>
      <c r="AJ33" s="46">
        <v>1.266</v>
      </c>
      <c r="AK33" s="46">
        <v>1.34</v>
      </c>
      <c r="AL33" s="46">
        <v>1.421</v>
      </c>
      <c r="AM33" s="46">
        <v>1.51</v>
      </c>
      <c r="AN33" s="46">
        <v>1.607</v>
      </c>
      <c r="AO33" s="46">
        <v>1.714</v>
      </c>
      <c r="AP33" s="46">
        <v>1.8320000000000001</v>
      </c>
      <c r="AQ33" s="46">
        <v>1.962</v>
      </c>
      <c r="AR33" s="46">
        <v>2.105</v>
      </c>
      <c r="AS33" s="46">
        <v>2.2639999999999998</v>
      </c>
      <c r="AT33" s="46">
        <v>2.4409999999999998</v>
      </c>
      <c r="AV33" s="44">
        <v>6</v>
      </c>
      <c r="AW33" s="46">
        <v>0.55800000000000005</v>
      </c>
      <c r="AX33" s="46">
        <v>0.56899999999999995</v>
      </c>
      <c r="AY33" s="46">
        <v>0.57999999999999996</v>
      </c>
      <c r="AZ33" s="46">
        <v>0.59199999999999997</v>
      </c>
      <c r="BA33" s="46">
        <v>0.60399999999999998</v>
      </c>
      <c r="BB33" s="46">
        <v>0.61599999999999999</v>
      </c>
      <c r="BC33" s="46">
        <v>0.628</v>
      </c>
      <c r="BD33" s="46">
        <v>0.64</v>
      </c>
      <c r="BE33" s="46">
        <v>0.65300000000000002</v>
      </c>
      <c r="BF33" s="46">
        <v>0.66600000000000004</v>
      </c>
      <c r="BG33" s="46">
        <v>0.68</v>
      </c>
      <c r="BH33" s="46">
        <v>0.69299999999999995</v>
      </c>
      <c r="BI33" s="46">
        <v>0.70699999999999996</v>
      </c>
      <c r="BJ33" s="46">
        <v>0.72099999999999997</v>
      </c>
      <c r="BK33" s="46">
        <v>0.73599999999999999</v>
      </c>
      <c r="BL33" s="46">
        <v>0.75</v>
      </c>
      <c r="BM33" s="46">
        <v>0.76500000000000001</v>
      </c>
      <c r="BN33" s="46">
        <v>0.78100000000000003</v>
      </c>
      <c r="BO33" s="46">
        <v>0.79600000000000004</v>
      </c>
      <c r="BP33" s="46">
        <v>0.81200000000000006</v>
      </c>
      <c r="BQ33" s="46">
        <v>0.82899999999999996</v>
      </c>
      <c r="BR33" s="46">
        <v>0.84499999999999997</v>
      </c>
      <c r="BS33" s="46">
        <v>0.86199999999999999</v>
      </c>
      <c r="BT33" s="46">
        <v>0.879</v>
      </c>
      <c r="BU33" s="46">
        <v>0.89700000000000002</v>
      </c>
      <c r="BV33" s="46">
        <v>0.91500000000000004</v>
      </c>
      <c r="BW33" s="46">
        <v>0.93300000000000005</v>
      </c>
      <c r="BX33" s="46">
        <v>0.95199999999999996</v>
      </c>
      <c r="BY33" s="46">
        <v>0.97099999999999997</v>
      </c>
      <c r="BZ33" s="46">
        <v>0.99</v>
      </c>
      <c r="CA33" s="46">
        <v>1.01</v>
      </c>
      <c r="CB33" s="46">
        <v>1.03</v>
      </c>
      <c r="CC33" s="46">
        <v>1.0509999999999999</v>
      </c>
      <c r="CD33" s="46">
        <v>1.0720000000000001</v>
      </c>
      <c r="CE33" s="46">
        <v>1.093</v>
      </c>
      <c r="CF33" s="46">
        <v>1.115</v>
      </c>
    </row>
    <row r="34" spans="1:84">
      <c r="A34" s="44">
        <v>7</v>
      </c>
      <c r="B34" s="46">
        <v>0.39500000000000002</v>
      </c>
      <c r="C34" s="46">
        <v>0.40300000000000002</v>
      </c>
      <c r="D34" s="46">
        <v>0.41199999999999998</v>
      </c>
      <c r="E34" s="46">
        <v>0.42099999999999999</v>
      </c>
      <c r="F34" s="46">
        <v>0.43099999999999999</v>
      </c>
      <c r="G34" s="46">
        <v>0.441</v>
      </c>
      <c r="H34" s="46">
        <v>0.45100000000000001</v>
      </c>
      <c r="I34" s="46">
        <v>0.46200000000000002</v>
      </c>
      <c r="J34" s="46">
        <v>0.47299999999999998</v>
      </c>
      <c r="K34" s="46">
        <v>0.48499999999999999</v>
      </c>
      <c r="L34" s="46">
        <v>0.498</v>
      </c>
      <c r="M34" s="46">
        <v>0.51100000000000001</v>
      </c>
      <c r="N34" s="46">
        <v>0.52500000000000002</v>
      </c>
      <c r="O34" s="46">
        <v>0.54</v>
      </c>
      <c r="P34" s="46">
        <v>0.55500000000000005</v>
      </c>
      <c r="Q34" s="46">
        <v>0.57199999999999995</v>
      </c>
      <c r="R34" s="46">
        <v>0.58899999999999997</v>
      </c>
      <c r="S34" s="46">
        <v>0.60799999999999998</v>
      </c>
      <c r="T34" s="46">
        <v>0.628</v>
      </c>
      <c r="U34" s="46">
        <v>0.64900000000000002</v>
      </c>
      <c r="V34" s="46">
        <v>0.67200000000000004</v>
      </c>
      <c r="W34" s="46">
        <v>0.69699999999999995</v>
      </c>
      <c r="X34" s="46">
        <v>0.72299999999999998</v>
      </c>
      <c r="Y34" s="46">
        <v>0.752</v>
      </c>
      <c r="Z34" s="46">
        <v>0.78300000000000003</v>
      </c>
      <c r="AA34" s="46">
        <v>0.81699999999999995</v>
      </c>
      <c r="AB34" s="46">
        <v>0.85399999999999998</v>
      </c>
      <c r="AC34" s="46">
        <v>0.89300000000000002</v>
      </c>
      <c r="AD34" s="46">
        <v>0.93500000000000005</v>
      </c>
      <c r="AE34" s="46">
        <v>0.98</v>
      </c>
      <c r="AF34" s="46">
        <v>1.03</v>
      </c>
      <c r="AG34" s="46">
        <v>1.083</v>
      </c>
      <c r="AH34" s="46">
        <v>1.1399999999999999</v>
      </c>
      <c r="AI34" s="46">
        <v>1.2030000000000001</v>
      </c>
      <c r="AJ34" s="46">
        <v>1.272</v>
      </c>
      <c r="AK34" s="46">
        <v>1.347</v>
      </c>
      <c r="AL34" s="46">
        <v>1.4279999999999999</v>
      </c>
      <c r="AM34" s="46">
        <v>1.518</v>
      </c>
      <c r="AN34" s="46">
        <v>1.6160000000000001</v>
      </c>
      <c r="AO34" s="46">
        <v>1.724</v>
      </c>
      <c r="AP34" s="46">
        <v>1.8420000000000001</v>
      </c>
      <c r="AQ34" s="46">
        <v>1.9730000000000001</v>
      </c>
      <c r="AR34" s="46">
        <v>2.1179999999999999</v>
      </c>
      <c r="AS34" s="46">
        <v>2.278</v>
      </c>
      <c r="AT34" s="46">
        <v>2.4569999999999999</v>
      </c>
      <c r="AV34" s="44">
        <v>7</v>
      </c>
      <c r="AW34" s="46">
        <v>0.55900000000000005</v>
      </c>
      <c r="AX34" s="46">
        <v>0.56999999999999995</v>
      </c>
      <c r="AY34" s="46">
        <v>0.58099999999999996</v>
      </c>
      <c r="AZ34" s="46">
        <v>0.59299999999999997</v>
      </c>
      <c r="BA34" s="46">
        <v>0.60499999999999998</v>
      </c>
      <c r="BB34" s="46">
        <v>0.61699999999999999</v>
      </c>
      <c r="BC34" s="46">
        <v>0.629</v>
      </c>
      <c r="BD34" s="46">
        <v>0.64200000000000002</v>
      </c>
      <c r="BE34" s="46">
        <v>0.65400000000000003</v>
      </c>
      <c r="BF34" s="46">
        <v>0.66700000000000004</v>
      </c>
      <c r="BG34" s="46">
        <v>0.68100000000000005</v>
      </c>
      <c r="BH34" s="46">
        <v>0.69399999999999995</v>
      </c>
      <c r="BI34" s="46">
        <v>0.70799999999999996</v>
      </c>
      <c r="BJ34" s="46">
        <v>0.72199999999999998</v>
      </c>
      <c r="BK34" s="46">
        <v>0.73699999999999999</v>
      </c>
      <c r="BL34" s="46">
        <v>0.752</v>
      </c>
      <c r="BM34" s="46">
        <v>0.76700000000000002</v>
      </c>
      <c r="BN34" s="46">
        <v>0.78200000000000003</v>
      </c>
      <c r="BO34" s="46">
        <v>0.79800000000000004</v>
      </c>
      <c r="BP34" s="46">
        <v>0.81399999999999995</v>
      </c>
      <c r="BQ34" s="46">
        <v>0.83</v>
      </c>
      <c r="BR34" s="46">
        <v>0.84699999999999998</v>
      </c>
      <c r="BS34" s="46">
        <v>0.86299999999999999</v>
      </c>
      <c r="BT34" s="46">
        <v>0.88100000000000001</v>
      </c>
      <c r="BU34" s="46">
        <v>0.89800000000000002</v>
      </c>
      <c r="BV34" s="46">
        <v>0.91600000000000004</v>
      </c>
      <c r="BW34" s="46">
        <v>0.93500000000000005</v>
      </c>
      <c r="BX34" s="46">
        <v>0.95299999999999996</v>
      </c>
      <c r="BY34" s="46">
        <v>0.97199999999999998</v>
      </c>
      <c r="BZ34" s="46">
        <v>0.99199999999999999</v>
      </c>
      <c r="CA34" s="46">
        <v>1.012</v>
      </c>
      <c r="CB34" s="46">
        <v>1.032</v>
      </c>
      <c r="CC34" s="46">
        <v>1.0529999999999999</v>
      </c>
      <c r="CD34" s="46">
        <v>1.0740000000000001</v>
      </c>
      <c r="CE34" s="46">
        <v>1.095</v>
      </c>
      <c r="CF34" s="46">
        <v>1.117</v>
      </c>
    </row>
    <row r="35" spans="1:84">
      <c r="A35" s="44">
        <v>8</v>
      </c>
      <c r="B35" s="46">
        <v>0.39500000000000002</v>
      </c>
      <c r="C35" s="46">
        <v>0.40400000000000003</v>
      </c>
      <c r="D35" s="46">
        <v>0.41299999999999998</v>
      </c>
      <c r="E35" s="46">
        <v>0.42199999999999999</v>
      </c>
      <c r="F35" s="46">
        <v>0.43099999999999999</v>
      </c>
      <c r="G35" s="46">
        <v>0.441</v>
      </c>
      <c r="H35" s="46">
        <v>0.45200000000000001</v>
      </c>
      <c r="I35" s="46">
        <v>0.46300000000000002</v>
      </c>
      <c r="J35" s="46">
        <v>0.47399999999999998</v>
      </c>
      <c r="K35" s="46">
        <v>0.48599999999999999</v>
      </c>
      <c r="L35" s="46">
        <v>0.499</v>
      </c>
      <c r="M35" s="46">
        <v>0.51200000000000001</v>
      </c>
      <c r="N35" s="46">
        <v>0.52600000000000002</v>
      </c>
      <c r="O35" s="46">
        <v>0.54100000000000004</v>
      </c>
      <c r="P35" s="46">
        <v>0.55700000000000005</v>
      </c>
      <c r="Q35" s="46">
        <v>0.57299999999999995</v>
      </c>
      <c r="R35" s="46">
        <v>0.59099999999999997</v>
      </c>
      <c r="S35" s="46">
        <v>0.61</v>
      </c>
      <c r="T35" s="46">
        <v>0.63</v>
      </c>
      <c r="U35" s="46">
        <v>0.65100000000000002</v>
      </c>
      <c r="V35" s="46">
        <v>0.67400000000000004</v>
      </c>
      <c r="W35" s="46">
        <v>0.69899999999999995</v>
      </c>
      <c r="X35" s="46">
        <v>0.72599999999999998</v>
      </c>
      <c r="Y35" s="46">
        <v>0.755</v>
      </c>
      <c r="Z35" s="46">
        <v>0.78600000000000003</v>
      </c>
      <c r="AA35" s="46">
        <v>0.82</v>
      </c>
      <c r="AB35" s="46">
        <v>0.85699999999999998</v>
      </c>
      <c r="AC35" s="46">
        <v>0.89600000000000002</v>
      </c>
      <c r="AD35" s="46">
        <v>0.93899999999999995</v>
      </c>
      <c r="AE35" s="46">
        <v>0.98399999999999999</v>
      </c>
      <c r="AF35" s="46">
        <v>1.034</v>
      </c>
      <c r="AG35" s="46">
        <v>1.087</v>
      </c>
      <c r="AH35" s="46">
        <v>1.145</v>
      </c>
      <c r="AI35" s="46">
        <v>1.208</v>
      </c>
      <c r="AJ35" s="46">
        <v>1.278</v>
      </c>
      <c r="AK35" s="46">
        <v>1.353</v>
      </c>
      <c r="AL35" s="46">
        <v>1.4350000000000001</v>
      </c>
      <c r="AM35" s="46">
        <v>1.526</v>
      </c>
      <c r="AN35" s="46">
        <v>1.6240000000000001</v>
      </c>
      <c r="AO35" s="46">
        <v>1.7330000000000001</v>
      </c>
      <c r="AP35" s="46">
        <v>1.8520000000000001</v>
      </c>
      <c r="AQ35" s="46">
        <v>1.984</v>
      </c>
      <c r="AR35" s="46">
        <v>2.13</v>
      </c>
      <c r="AS35" s="46">
        <v>2.2919999999999998</v>
      </c>
      <c r="AT35" s="46">
        <v>2.472</v>
      </c>
      <c r="AV35" s="44">
        <v>8</v>
      </c>
      <c r="AW35" s="46">
        <v>0.55900000000000005</v>
      </c>
      <c r="AX35" s="46">
        <v>0.57099999999999995</v>
      </c>
      <c r="AY35" s="46">
        <v>0.58199999999999996</v>
      </c>
      <c r="AZ35" s="46">
        <v>0.59399999999999997</v>
      </c>
      <c r="BA35" s="46">
        <v>0.60599999999999998</v>
      </c>
      <c r="BB35" s="46">
        <v>0.61799999999999999</v>
      </c>
      <c r="BC35" s="46">
        <v>0.63</v>
      </c>
      <c r="BD35" s="46">
        <v>0.64300000000000002</v>
      </c>
      <c r="BE35" s="46">
        <v>0.65500000000000003</v>
      </c>
      <c r="BF35" s="46">
        <v>0.66900000000000004</v>
      </c>
      <c r="BG35" s="46">
        <v>0.68200000000000005</v>
      </c>
      <c r="BH35" s="46">
        <v>0.69599999999999995</v>
      </c>
      <c r="BI35" s="46">
        <v>0.70899999999999996</v>
      </c>
      <c r="BJ35" s="46">
        <v>0.72399999999999998</v>
      </c>
      <c r="BK35" s="46">
        <v>0.73799999999999999</v>
      </c>
      <c r="BL35" s="46">
        <v>0.753</v>
      </c>
      <c r="BM35" s="46">
        <v>0.76800000000000002</v>
      </c>
      <c r="BN35" s="46">
        <v>0.78300000000000003</v>
      </c>
      <c r="BO35" s="46">
        <v>0.79900000000000004</v>
      </c>
      <c r="BP35" s="46">
        <v>0.81499999999999995</v>
      </c>
      <c r="BQ35" s="46">
        <v>0.83099999999999996</v>
      </c>
      <c r="BR35" s="46">
        <v>0.84799999999999998</v>
      </c>
      <c r="BS35" s="46">
        <v>0.86499999999999999</v>
      </c>
      <c r="BT35" s="46">
        <v>0.88200000000000001</v>
      </c>
      <c r="BU35" s="46">
        <v>0.9</v>
      </c>
      <c r="BV35" s="46">
        <v>0.91800000000000004</v>
      </c>
      <c r="BW35" s="46">
        <v>0.93600000000000005</v>
      </c>
      <c r="BX35" s="46">
        <v>0.95499999999999996</v>
      </c>
      <c r="BY35" s="46">
        <v>0.97399999999999998</v>
      </c>
      <c r="BZ35" s="46">
        <v>0.99299999999999999</v>
      </c>
      <c r="CA35" s="46">
        <v>1.0129999999999999</v>
      </c>
      <c r="CB35" s="46">
        <v>1.034</v>
      </c>
      <c r="CC35" s="46">
        <v>1.054</v>
      </c>
      <c r="CD35" s="46">
        <v>1.075</v>
      </c>
      <c r="CE35" s="46">
        <v>1.097</v>
      </c>
      <c r="CF35" s="46">
        <v>1.119</v>
      </c>
    </row>
    <row r="36" spans="1:84">
      <c r="A36" s="44">
        <v>9</v>
      </c>
      <c r="B36" s="46">
        <v>0.39600000000000002</v>
      </c>
      <c r="C36" s="46">
        <v>0.40500000000000003</v>
      </c>
      <c r="D36" s="46">
        <v>0.41299999999999998</v>
      </c>
      <c r="E36" s="46">
        <v>0.42299999999999999</v>
      </c>
      <c r="F36" s="46">
        <v>0.432</v>
      </c>
      <c r="G36" s="46">
        <v>0.442</v>
      </c>
      <c r="H36" s="46">
        <v>0.45300000000000001</v>
      </c>
      <c r="I36" s="46">
        <v>0.46400000000000002</v>
      </c>
      <c r="J36" s="46">
        <v>0.47499999999999998</v>
      </c>
      <c r="K36" s="46">
        <v>0.48699999999999999</v>
      </c>
      <c r="L36" s="46">
        <v>0.5</v>
      </c>
      <c r="M36" s="46">
        <v>0.51300000000000001</v>
      </c>
      <c r="N36" s="46">
        <v>0.52700000000000002</v>
      </c>
      <c r="O36" s="46">
        <v>0.54200000000000004</v>
      </c>
      <c r="P36" s="46">
        <v>0.55800000000000005</v>
      </c>
      <c r="Q36" s="46">
        <v>0.57499999999999996</v>
      </c>
      <c r="R36" s="46">
        <v>0.59199999999999997</v>
      </c>
      <c r="S36" s="46">
        <v>0.61099999999999999</v>
      </c>
      <c r="T36" s="46">
        <v>0.63100000000000001</v>
      </c>
      <c r="U36" s="46">
        <v>0.65300000000000002</v>
      </c>
      <c r="V36" s="46">
        <v>0.67600000000000005</v>
      </c>
      <c r="W36" s="46">
        <v>0.70099999999999996</v>
      </c>
      <c r="X36" s="46">
        <v>0.72799999999999998</v>
      </c>
      <c r="Y36" s="46">
        <v>0.75700000000000001</v>
      </c>
      <c r="Z36" s="46">
        <v>0.78900000000000003</v>
      </c>
      <c r="AA36" s="46">
        <v>0.82299999999999995</v>
      </c>
      <c r="AB36" s="46">
        <v>0.86</v>
      </c>
      <c r="AC36" s="46">
        <v>0.9</v>
      </c>
      <c r="AD36" s="46">
        <v>0.94199999999999995</v>
      </c>
      <c r="AE36" s="46">
        <v>0.98799999999999999</v>
      </c>
      <c r="AF36" s="46">
        <v>1.038</v>
      </c>
      <c r="AG36" s="46">
        <v>1.0920000000000001</v>
      </c>
      <c r="AH36" s="46">
        <v>1.1499999999999999</v>
      </c>
      <c r="AI36" s="46">
        <v>1.214</v>
      </c>
      <c r="AJ36" s="46">
        <v>1.2829999999999999</v>
      </c>
      <c r="AK36" s="46">
        <v>1.359</v>
      </c>
      <c r="AL36" s="46">
        <v>1.4430000000000001</v>
      </c>
      <c r="AM36" s="46">
        <v>1.5329999999999999</v>
      </c>
      <c r="AN36" s="46">
        <v>1.633</v>
      </c>
      <c r="AO36" s="46">
        <v>1.742</v>
      </c>
      <c r="AP36" s="46">
        <v>1.863</v>
      </c>
      <c r="AQ36" s="46">
        <v>1.996</v>
      </c>
      <c r="AR36" s="46">
        <v>2.1429999999999998</v>
      </c>
      <c r="AS36" s="46">
        <v>2.306</v>
      </c>
      <c r="AT36" s="46">
        <v>2.488</v>
      </c>
      <c r="AV36" s="44">
        <v>9</v>
      </c>
      <c r="AW36" s="46">
        <v>0.56000000000000005</v>
      </c>
      <c r="AX36" s="46">
        <v>0.57199999999999995</v>
      </c>
      <c r="AY36" s="46">
        <v>0.58299999999999996</v>
      </c>
      <c r="AZ36" s="46">
        <v>0.59499999999999997</v>
      </c>
      <c r="BA36" s="46">
        <v>0.60699999999999998</v>
      </c>
      <c r="BB36" s="46">
        <v>0.61899999999999999</v>
      </c>
      <c r="BC36" s="46">
        <v>0.63100000000000001</v>
      </c>
      <c r="BD36" s="46">
        <v>0.64400000000000002</v>
      </c>
      <c r="BE36" s="46">
        <v>0.65700000000000003</v>
      </c>
      <c r="BF36" s="46">
        <v>0.67</v>
      </c>
      <c r="BG36" s="46">
        <v>0.68300000000000005</v>
      </c>
      <c r="BH36" s="46">
        <v>0.69699999999999995</v>
      </c>
      <c r="BI36" s="46">
        <v>0.71099999999999997</v>
      </c>
      <c r="BJ36" s="46">
        <v>0.72499999999999998</v>
      </c>
      <c r="BK36" s="46">
        <v>0.73899999999999999</v>
      </c>
      <c r="BL36" s="46">
        <v>0.754</v>
      </c>
      <c r="BM36" s="46">
        <v>0.76900000000000002</v>
      </c>
      <c r="BN36" s="46">
        <v>0.78500000000000003</v>
      </c>
      <c r="BO36" s="46">
        <v>0.8</v>
      </c>
      <c r="BP36" s="46">
        <v>0.81599999999999995</v>
      </c>
      <c r="BQ36" s="46">
        <v>0.83299999999999996</v>
      </c>
      <c r="BR36" s="46">
        <v>0.84899999999999998</v>
      </c>
      <c r="BS36" s="46">
        <v>0.86599999999999999</v>
      </c>
      <c r="BT36" s="46">
        <v>0.88400000000000001</v>
      </c>
      <c r="BU36" s="46">
        <v>0.90100000000000002</v>
      </c>
      <c r="BV36" s="46">
        <v>0.91900000000000004</v>
      </c>
      <c r="BW36" s="46">
        <v>0.93799999999999994</v>
      </c>
      <c r="BX36" s="46">
        <v>0.95599999999999996</v>
      </c>
      <c r="BY36" s="46">
        <v>0.97599999999999998</v>
      </c>
      <c r="BZ36" s="46">
        <v>0.995</v>
      </c>
      <c r="CA36" s="46">
        <v>1.0149999999999999</v>
      </c>
      <c r="CB36" s="46">
        <v>1.0349999999999999</v>
      </c>
      <c r="CC36" s="46">
        <v>1.056</v>
      </c>
      <c r="CD36" s="46">
        <v>1.077</v>
      </c>
      <c r="CE36" s="46">
        <v>1.099</v>
      </c>
      <c r="CF36" s="46">
        <v>1.121</v>
      </c>
    </row>
    <row r="37" spans="1:84">
      <c r="A37" s="44">
        <v>10</v>
      </c>
      <c r="B37" s="46">
        <v>0.39700000000000002</v>
      </c>
      <c r="C37" s="46">
        <v>0.40500000000000003</v>
      </c>
      <c r="D37" s="46">
        <v>0.41399999999999998</v>
      </c>
      <c r="E37" s="46">
        <v>0.42299999999999999</v>
      </c>
      <c r="F37" s="46">
        <v>0.433</v>
      </c>
      <c r="G37" s="46">
        <v>0.443</v>
      </c>
      <c r="H37" s="46">
        <v>0.45400000000000001</v>
      </c>
      <c r="I37" s="46">
        <v>0.46500000000000002</v>
      </c>
      <c r="J37" s="46">
        <v>0.47599999999999998</v>
      </c>
      <c r="K37" s="46">
        <v>0.48799999999999999</v>
      </c>
      <c r="L37" s="46">
        <v>0.501</v>
      </c>
      <c r="M37" s="46">
        <v>0.51400000000000001</v>
      </c>
      <c r="N37" s="46">
        <v>0.52900000000000003</v>
      </c>
      <c r="O37" s="46">
        <v>0.54400000000000004</v>
      </c>
      <c r="P37" s="46">
        <v>0.55900000000000005</v>
      </c>
      <c r="Q37" s="46">
        <v>0.57599999999999996</v>
      </c>
      <c r="R37" s="46">
        <v>0.59399999999999997</v>
      </c>
      <c r="S37" s="46">
        <v>0.61299999999999999</v>
      </c>
      <c r="T37" s="46">
        <v>0.63300000000000001</v>
      </c>
      <c r="U37" s="46">
        <v>0.65500000000000003</v>
      </c>
      <c r="V37" s="46">
        <v>0.67800000000000005</v>
      </c>
      <c r="W37" s="46">
        <v>0.70299999999999996</v>
      </c>
      <c r="X37" s="46">
        <v>0.73</v>
      </c>
      <c r="Y37" s="46">
        <v>0.76</v>
      </c>
      <c r="Z37" s="46">
        <v>0.79200000000000004</v>
      </c>
      <c r="AA37" s="46">
        <v>0.82599999999999996</v>
      </c>
      <c r="AB37" s="46">
        <v>0.86299999999999999</v>
      </c>
      <c r="AC37" s="46">
        <v>0.90300000000000002</v>
      </c>
      <c r="AD37" s="46">
        <v>0.94599999999999995</v>
      </c>
      <c r="AE37" s="46">
        <v>0.99199999999999999</v>
      </c>
      <c r="AF37" s="46">
        <v>1.042</v>
      </c>
      <c r="AG37" s="46">
        <v>1.0960000000000001</v>
      </c>
      <c r="AH37" s="46">
        <v>1.155</v>
      </c>
      <c r="AI37" s="46">
        <v>1.2190000000000001</v>
      </c>
      <c r="AJ37" s="46">
        <v>1.2889999999999999</v>
      </c>
      <c r="AK37" s="46">
        <v>1.3660000000000001</v>
      </c>
      <c r="AL37" s="46">
        <v>1.45</v>
      </c>
      <c r="AM37" s="46">
        <v>1.5409999999999999</v>
      </c>
      <c r="AN37" s="46">
        <v>1.641</v>
      </c>
      <c r="AO37" s="46">
        <v>1.752</v>
      </c>
      <c r="AP37" s="46">
        <v>1.873</v>
      </c>
      <c r="AQ37" s="46">
        <v>2.0070000000000001</v>
      </c>
      <c r="AR37" s="46">
        <v>2.1549999999999998</v>
      </c>
      <c r="AS37" s="46">
        <v>2.3199999999999998</v>
      </c>
      <c r="AT37" s="46">
        <v>2.5030000000000001</v>
      </c>
      <c r="AV37" s="44">
        <v>10</v>
      </c>
      <c r="AW37" s="46">
        <v>0.56100000000000005</v>
      </c>
      <c r="AX37" s="46">
        <v>0.57199999999999995</v>
      </c>
      <c r="AY37" s="46">
        <v>0.58399999999999996</v>
      </c>
      <c r="AZ37" s="46">
        <v>0.59599999999999997</v>
      </c>
      <c r="BA37" s="46">
        <v>0.60799999999999998</v>
      </c>
      <c r="BB37" s="46">
        <v>0.62</v>
      </c>
      <c r="BC37" s="46">
        <v>0.63200000000000001</v>
      </c>
      <c r="BD37" s="46">
        <v>0.64500000000000002</v>
      </c>
      <c r="BE37" s="46">
        <v>0.65800000000000003</v>
      </c>
      <c r="BF37" s="46">
        <v>0.67100000000000004</v>
      </c>
      <c r="BG37" s="46">
        <v>0.68400000000000005</v>
      </c>
      <c r="BH37" s="46">
        <v>0.69799999999999995</v>
      </c>
      <c r="BI37" s="46">
        <v>0.71199999999999997</v>
      </c>
      <c r="BJ37" s="46">
        <v>0.72599999999999998</v>
      </c>
      <c r="BK37" s="46">
        <v>0.74099999999999999</v>
      </c>
      <c r="BL37" s="46">
        <v>0.755</v>
      </c>
      <c r="BM37" s="46">
        <v>0.77100000000000002</v>
      </c>
      <c r="BN37" s="46">
        <v>0.78600000000000003</v>
      </c>
      <c r="BO37" s="46">
        <v>0.80200000000000005</v>
      </c>
      <c r="BP37" s="46">
        <v>0.81799999999999995</v>
      </c>
      <c r="BQ37" s="46">
        <v>0.83399999999999996</v>
      </c>
      <c r="BR37" s="46">
        <v>0.85099999999999998</v>
      </c>
      <c r="BS37" s="46">
        <v>0.86799999999999999</v>
      </c>
      <c r="BT37" s="46">
        <v>0.88500000000000001</v>
      </c>
      <c r="BU37" s="46">
        <v>0.90300000000000002</v>
      </c>
      <c r="BV37" s="46">
        <v>0.92100000000000004</v>
      </c>
      <c r="BW37" s="46">
        <v>0.93899999999999995</v>
      </c>
      <c r="BX37" s="46">
        <v>0.95799999999999996</v>
      </c>
      <c r="BY37" s="46">
        <v>0.97699999999999998</v>
      </c>
      <c r="BZ37" s="46">
        <v>0.997</v>
      </c>
      <c r="CA37" s="46">
        <v>1.0169999999999999</v>
      </c>
      <c r="CB37" s="46">
        <v>1.0369999999999999</v>
      </c>
      <c r="CC37" s="46">
        <v>1.0580000000000001</v>
      </c>
      <c r="CD37" s="46">
        <v>1.079</v>
      </c>
      <c r="CE37" s="46">
        <v>1.1000000000000001</v>
      </c>
      <c r="CF37" s="46">
        <v>1.1220000000000001</v>
      </c>
    </row>
    <row r="38" spans="1:84">
      <c r="A38" s="44">
        <v>11</v>
      </c>
      <c r="B38" s="46">
        <v>0.39700000000000002</v>
      </c>
      <c r="C38" s="46">
        <v>0.40600000000000003</v>
      </c>
      <c r="D38" s="46">
        <v>0.41499999999999998</v>
      </c>
      <c r="E38" s="46">
        <v>0.42399999999999999</v>
      </c>
      <c r="F38" s="46">
        <v>0.434</v>
      </c>
      <c r="G38" s="46">
        <v>0.44400000000000001</v>
      </c>
      <c r="H38" s="46">
        <v>0.45500000000000002</v>
      </c>
      <c r="I38" s="46">
        <v>0.46600000000000003</v>
      </c>
      <c r="J38" s="46">
        <v>0.47699999999999998</v>
      </c>
      <c r="K38" s="46">
        <v>0.48899999999999999</v>
      </c>
      <c r="L38" s="46">
        <v>0.502</v>
      </c>
      <c r="M38" s="46">
        <v>0.51600000000000001</v>
      </c>
      <c r="N38" s="46">
        <v>0.53</v>
      </c>
      <c r="O38" s="46">
        <v>0.54500000000000004</v>
      </c>
      <c r="P38" s="46">
        <v>0.56100000000000005</v>
      </c>
      <c r="Q38" s="46">
        <v>0.57699999999999996</v>
      </c>
      <c r="R38" s="46">
        <v>0.59499999999999997</v>
      </c>
      <c r="S38" s="46">
        <v>0.61399999999999999</v>
      </c>
      <c r="T38" s="46">
        <v>0.63500000000000001</v>
      </c>
      <c r="U38" s="46">
        <v>0.65700000000000003</v>
      </c>
      <c r="V38" s="46">
        <v>0.68</v>
      </c>
      <c r="W38" s="46">
        <v>0.70499999999999996</v>
      </c>
      <c r="X38" s="46">
        <v>0.73299999999999998</v>
      </c>
      <c r="Y38" s="46">
        <v>0.76200000000000001</v>
      </c>
      <c r="Z38" s="46">
        <v>0.79400000000000004</v>
      </c>
      <c r="AA38" s="46">
        <v>0.82899999999999996</v>
      </c>
      <c r="AB38" s="46">
        <v>0.86599999999999999</v>
      </c>
      <c r="AC38" s="46">
        <v>0.90600000000000003</v>
      </c>
      <c r="AD38" s="46">
        <v>0.95</v>
      </c>
      <c r="AE38" s="46">
        <v>0.996</v>
      </c>
      <c r="AF38" s="46">
        <v>1.046</v>
      </c>
      <c r="AG38" s="46">
        <v>1.101</v>
      </c>
      <c r="AH38" s="46">
        <v>1.1599999999999999</v>
      </c>
      <c r="AI38" s="46">
        <v>1.2250000000000001</v>
      </c>
      <c r="AJ38" s="46">
        <v>1.2949999999999999</v>
      </c>
      <c r="AK38" s="46">
        <v>1.3720000000000001</v>
      </c>
      <c r="AL38" s="46">
        <v>1.4570000000000001</v>
      </c>
      <c r="AM38" s="46">
        <v>1.5489999999999999</v>
      </c>
      <c r="AN38" s="46">
        <v>1.65</v>
      </c>
      <c r="AO38" s="46">
        <v>1.7609999999999999</v>
      </c>
      <c r="AP38" s="46">
        <v>1.883</v>
      </c>
      <c r="AQ38" s="46">
        <v>2.0179999999999998</v>
      </c>
      <c r="AR38" s="46">
        <v>2.1680000000000001</v>
      </c>
      <c r="AS38" s="46">
        <v>2.3340000000000001</v>
      </c>
      <c r="AT38" s="46">
        <v>2.5190000000000001</v>
      </c>
      <c r="AV38" s="44">
        <v>11</v>
      </c>
      <c r="AW38" s="46">
        <v>0.56200000000000006</v>
      </c>
      <c r="AX38" s="46">
        <v>0.57299999999999995</v>
      </c>
      <c r="AY38" s="46">
        <v>0.58499999999999996</v>
      </c>
      <c r="AZ38" s="46">
        <v>0.59699999999999998</v>
      </c>
      <c r="BA38" s="46">
        <v>0.60899999999999999</v>
      </c>
      <c r="BB38" s="46">
        <v>0.621</v>
      </c>
      <c r="BC38" s="46">
        <v>0.63300000000000001</v>
      </c>
      <c r="BD38" s="46">
        <v>0.64600000000000002</v>
      </c>
      <c r="BE38" s="46">
        <v>0.65900000000000003</v>
      </c>
      <c r="BF38" s="46">
        <v>0.67200000000000004</v>
      </c>
      <c r="BG38" s="46">
        <v>0.68500000000000005</v>
      </c>
      <c r="BH38" s="46">
        <v>0.69899999999999995</v>
      </c>
      <c r="BI38" s="46">
        <v>0.71299999999999997</v>
      </c>
      <c r="BJ38" s="46">
        <v>0.72699999999999998</v>
      </c>
      <c r="BK38" s="46">
        <v>0.74199999999999999</v>
      </c>
      <c r="BL38" s="46">
        <v>0.75700000000000001</v>
      </c>
      <c r="BM38" s="46">
        <v>0.77200000000000002</v>
      </c>
      <c r="BN38" s="46">
        <v>0.78700000000000003</v>
      </c>
      <c r="BO38" s="46">
        <v>0.80300000000000005</v>
      </c>
      <c r="BP38" s="46">
        <v>0.81899999999999995</v>
      </c>
      <c r="BQ38" s="46">
        <v>0.83499999999999996</v>
      </c>
      <c r="BR38" s="46">
        <v>0.85199999999999998</v>
      </c>
      <c r="BS38" s="46">
        <v>0.86899999999999999</v>
      </c>
      <c r="BT38" s="46">
        <v>0.88700000000000001</v>
      </c>
      <c r="BU38" s="46">
        <v>0.90400000000000003</v>
      </c>
      <c r="BV38" s="46">
        <v>0.92200000000000004</v>
      </c>
      <c r="BW38" s="46">
        <v>0.94099999999999995</v>
      </c>
      <c r="BX38" s="46">
        <v>0.96</v>
      </c>
      <c r="BY38" s="46">
        <v>0.97899999999999998</v>
      </c>
      <c r="BZ38" s="46">
        <v>0.998</v>
      </c>
      <c r="CA38" s="46">
        <v>1.018</v>
      </c>
      <c r="CB38" s="46">
        <v>1.0389999999999999</v>
      </c>
      <c r="CC38" s="46">
        <v>1.0589999999999999</v>
      </c>
      <c r="CD38" s="46">
        <v>1.081</v>
      </c>
      <c r="CE38" s="46">
        <v>1.1020000000000001</v>
      </c>
      <c r="CF38" s="46">
        <v>1.1240000000000001</v>
      </c>
    </row>
    <row r="40" spans="1:84">
      <c r="A40" t="s">
        <v>609</v>
      </c>
      <c r="AV40" t="s">
        <v>609</v>
      </c>
    </row>
    <row r="41" spans="1:84">
      <c r="A41" t="s">
        <v>610</v>
      </c>
      <c r="AV41" t="s">
        <v>610</v>
      </c>
    </row>
    <row r="42" spans="1:84">
      <c r="A42" t="s">
        <v>611</v>
      </c>
      <c r="AV42" t="s">
        <v>611</v>
      </c>
    </row>
    <row r="43" spans="1:84">
      <c r="A43" t="s">
        <v>612</v>
      </c>
      <c r="AV43" t="s">
        <v>612</v>
      </c>
    </row>
  </sheetData>
  <sheetProtection algorithmName="SHA-512" hashValue="nX+T4jZzSKXQCZXcZpVVXC24Ba8zmS/knZQ/Vbs6deYbqrAZ6PxO5XIz+bvm5uFI05lL09QjOqAM1DlY3fG4ew==" saltValue="3AHI2MOW4XkzApyYd42pxQ==" spinCount="100000" sheet="1" objects="1" scenarios="1"/>
  <conditionalFormatting sqref="A6:A21">
    <cfRule type="expression" dxfId="585" priority="25" stopIfTrue="1">
      <formula>MOD(ROW(),2)=0</formula>
    </cfRule>
    <cfRule type="expression" dxfId="584" priority="26" stopIfTrue="1">
      <formula>MOD(ROW(),2)&lt;&gt;0</formula>
    </cfRule>
  </conditionalFormatting>
  <conditionalFormatting sqref="B6:AT18 B20:AT21 C19:AT19">
    <cfRule type="expression" dxfId="583" priority="27" stopIfTrue="1">
      <formula>MOD(ROW(),2)=0</formula>
    </cfRule>
    <cfRule type="expression" dxfId="582" priority="28" stopIfTrue="1">
      <formula>MOD(ROW(),2)&lt;&gt;0</formula>
    </cfRule>
  </conditionalFormatting>
  <conditionalFormatting sqref="A26:A38">
    <cfRule type="expression" dxfId="581" priority="29" stopIfTrue="1">
      <formula>MOD(ROW(),2)=0</formula>
    </cfRule>
    <cfRule type="expression" dxfId="580" priority="30" stopIfTrue="1">
      <formula>MOD(ROW(),2)&lt;&gt;0</formula>
    </cfRule>
  </conditionalFormatting>
  <conditionalFormatting sqref="B26:AT38">
    <cfRule type="expression" dxfId="579" priority="31" stopIfTrue="1">
      <formula>MOD(ROW(),2)=0</formula>
    </cfRule>
    <cfRule type="expression" dxfId="578" priority="32" stopIfTrue="1">
      <formula>MOD(ROW(),2)&lt;&gt;0</formula>
    </cfRule>
  </conditionalFormatting>
  <conditionalFormatting sqref="AV6:AV21">
    <cfRule type="expression" dxfId="577" priority="33" stopIfTrue="1">
      <formula>MOD(ROW(),2)=0</formula>
    </cfRule>
    <cfRule type="expression" dxfId="576" priority="34" stopIfTrue="1">
      <formula>MOD(ROW(),2)&lt;&gt;0</formula>
    </cfRule>
  </conditionalFormatting>
  <conditionalFormatting sqref="AW6:CF18 AW20:CF21 AX19:CF19">
    <cfRule type="expression" dxfId="575" priority="35" stopIfTrue="1">
      <formula>MOD(ROW(),2)=0</formula>
    </cfRule>
    <cfRule type="expression" dxfId="574" priority="36" stopIfTrue="1">
      <formula>MOD(ROW(),2)&lt;&gt;0</formula>
    </cfRule>
  </conditionalFormatting>
  <conditionalFormatting sqref="AV26:AV38">
    <cfRule type="expression" dxfId="573" priority="37" stopIfTrue="1">
      <formula>MOD(ROW(),2)=0</formula>
    </cfRule>
    <cfRule type="expression" dxfId="572" priority="38" stopIfTrue="1">
      <formula>MOD(ROW(),2)&lt;&gt;0</formula>
    </cfRule>
  </conditionalFormatting>
  <conditionalFormatting sqref="AW26:CF38">
    <cfRule type="expression" dxfId="571" priority="39" stopIfTrue="1">
      <formula>MOD(ROW(),2)=0</formula>
    </cfRule>
    <cfRule type="expression" dxfId="570" priority="40" stopIfTrue="1">
      <formula>MOD(ROW(),2)&lt;&gt;0</formula>
    </cfRule>
  </conditionalFormatting>
  <conditionalFormatting sqref="B19">
    <cfRule type="expression" dxfId="569" priority="3" stopIfTrue="1">
      <formula>MOD(ROW(),2)=0</formula>
    </cfRule>
    <cfRule type="expression" dxfId="568" priority="4" stopIfTrue="1">
      <formula>MOD(ROW(),2)&lt;&gt;0</formula>
    </cfRule>
  </conditionalFormatting>
  <conditionalFormatting sqref="AW19">
    <cfRule type="expression" dxfId="567" priority="1" stopIfTrue="1">
      <formula>MOD(ROW(),2)=0</formula>
    </cfRule>
    <cfRule type="expression" dxfId="566" priority="2" stopIfTrue="1">
      <formula>MOD(ROW(),2)&lt;&gt;0</formula>
    </cfRule>
  </conditionalFormatting>
  <pageMargins left="0.7" right="0.7" top="0.75" bottom="0.75" header="0.3" footer="0.3"/>
  <tableParts count="2">
    <tablePart r:id="rId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35AA-1DCC-473A-BDE0-61FEDC287F87}">
  <sheetPr codeName="Sheet24"/>
  <dimension ref="A1:CZ43"/>
  <sheetViews>
    <sheetView showGridLines="0" zoomScale="89" zoomScaleNormal="89" workbookViewId="0">
      <selection activeCell="A6" sqref="A6"/>
    </sheetView>
  </sheetViews>
  <sheetFormatPr defaultRowHeight="12.75"/>
  <cols>
    <col min="1" max="1" width="31.7109375" customWidth="1"/>
    <col min="2" max="56" width="22.7109375" customWidth="1"/>
    <col min="58" max="58" width="31.7109375" customWidth="1"/>
    <col min="59" max="104" width="22.7109375" customWidth="1"/>
  </cols>
  <sheetData>
    <row r="1" spans="1:104" s="1" customFormat="1" ht="20.25">
      <c r="A1" s="2" t="s">
        <v>0</v>
      </c>
    </row>
    <row r="2" spans="1:104" s="1" customFormat="1" ht="15.75">
      <c r="A2" s="30" t="s">
        <v>1</v>
      </c>
      <c r="B2" s="3" t="str">
        <f>wb_title</f>
        <v>AFPS - Consolidated Factor Spreadsheet</v>
      </c>
    </row>
    <row r="3" spans="1:104" s="1" customFormat="1" ht="15.75">
      <c r="A3" s="30" t="s">
        <v>2</v>
      </c>
      <c r="B3" s="3" t="str">
        <f>TABLE_FACTOR_TYPE_1 &amp; " - x-" &amp; TABLE_SERIES_NUMBER_1</f>
        <v>Pension Credit - x-312</v>
      </c>
    </row>
    <row r="6" spans="1:104">
      <c r="A6" s="41" t="s">
        <v>117</v>
      </c>
      <c r="B6" s="48" t="s">
        <v>118</v>
      </c>
      <c r="C6" s="48"/>
      <c r="D6" s="48"/>
      <c r="E6" s="48"/>
      <c r="F6" s="48"/>
      <c r="G6" s="48"/>
      <c r="H6" s="48"/>
      <c r="I6" s="48"/>
      <c r="J6" s="48"/>
      <c r="K6" s="48"/>
      <c r="L6" s="48"/>
      <c r="M6" s="48"/>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F6" s="41" t="s">
        <v>117</v>
      </c>
      <c r="BG6" s="48" t="s">
        <v>118</v>
      </c>
      <c r="BH6" s="48"/>
      <c r="BI6" s="48"/>
      <c r="BJ6" s="48"/>
      <c r="BK6" s="48"/>
      <c r="BL6" s="48"/>
      <c r="BM6" s="48"/>
      <c r="BN6" s="48"/>
      <c r="BO6" s="48"/>
      <c r="BP6" s="48"/>
      <c r="BQ6" s="48"/>
      <c r="BR6" s="48"/>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row>
    <row r="7" spans="1:104">
      <c r="A7" s="41" t="s">
        <v>119</v>
      </c>
      <c r="B7" s="48" t="s">
        <v>129</v>
      </c>
      <c r="C7" s="48"/>
      <c r="D7" s="48"/>
      <c r="E7" s="48"/>
      <c r="F7" s="48"/>
      <c r="G7" s="48"/>
      <c r="H7" s="48"/>
      <c r="I7" s="48"/>
      <c r="J7" s="48"/>
      <c r="K7" s="48"/>
      <c r="L7" s="48"/>
      <c r="M7" s="48"/>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F7" s="41" t="s">
        <v>119</v>
      </c>
      <c r="BG7" s="48" t="s">
        <v>129</v>
      </c>
      <c r="BH7" s="48"/>
      <c r="BI7" s="48"/>
      <c r="BJ7" s="48"/>
      <c r="BK7" s="48"/>
      <c r="BL7" s="48"/>
      <c r="BM7" s="48"/>
      <c r="BN7" s="48"/>
      <c r="BO7" s="48"/>
      <c r="BP7" s="48"/>
      <c r="BQ7" s="48"/>
      <c r="BR7" s="48"/>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row>
    <row r="8" spans="1:104">
      <c r="A8" s="41" t="s">
        <v>104</v>
      </c>
      <c r="B8" s="48" t="s">
        <v>347</v>
      </c>
      <c r="C8" s="48"/>
      <c r="D8" s="48"/>
      <c r="E8" s="48"/>
      <c r="F8" s="48"/>
      <c r="G8" s="48"/>
      <c r="H8" s="48"/>
      <c r="I8" s="48"/>
      <c r="J8" s="48"/>
      <c r="K8" s="48"/>
      <c r="L8" s="48"/>
      <c r="M8" s="48"/>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F8" s="41" t="s">
        <v>104</v>
      </c>
      <c r="BG8" s="48" t="s">
        <v>347</v>
      </c>
      <c r="BH8" s="48"/>
      <c r="BI8" s="48"/>
      <c r="BJ8" s="48"/>
      <c r="BK8" s="48"/>
      <c r="BL8" s="48"/>
      <c r="BM8" s="48"/>
      <c r="BN8" s="48"/>
      <c r="BO8" s="48"/>
      <c r="BP8" s="48"/>
      <c r="BQ8" s="48"/>
      <c r="BR8" s="48"/>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row>
    <row r="9" spans="1:104">
      <c r="A9" s="41" t="s">
        <v>105</v>
      </c>
      <c r="B9" s="48" t="s">
        <v>208</v>
      </c>
      <c r="C9" s="48"/>
      <c r="D9" s="48"/>
      <c r="E9" s="48"/>
      <c r="F9" s="48"/>
      <c r="G9" s="48"/>
      <c r="H9" s="48"/>
      <c r="I9" s="48"/>
      <c r="J9" s="48"/>
      <c r="K9" s="48"/>
      <c r="L9" s="48"/>
      <c r="M9" s="48"/>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F9" s="41" t="s">
        <v>105</v>
      </c>
      <c r="BG9" s="48" t="s">
        <v>208</v>
      </c>
      <c r="BH9" s="48"/>
      <c r="BI9" s="48"/>
      <c r="BJ9" s="48"/>
      <c r="BK9" s="48"/>
      <c r="BL9" s="48"/>
      <c r="BM9" s="48"/>
      <c r="BN9" s="48"/>
      <c r="BO9" s="48"/>
      <c r="BP9" s="48"/>
      <c r="BQ9" s="48"/>
      <c r="BR9" s="48"/>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row>
    <row r="10" spans="1:104">
      <c r="A10" s="41" t="s">
        <v>6</v>
      </c>
      <c r="B10" s="48" t="s">
        <v>236</v>
      </c>
      <c r="C10" s="48"/>
      <c r="D10" s="48"/>
      <c r="E10" s="48"/>
      <c r="F10" s="48"/>
      <c r="G10" s="48"/>
      <c r="H10" s="48"/>
      <c r="I10" s="48"/>
      <c r="J10" s="48"/>
      <c r="K10" s="48"/>
      <c r="L10" s="48"/>
      <c r="M10" s="48"/>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F10" s="41" t="s">
        <v>6</v>
      </c>
      <c r="BG10" s="48" t="s">
        <v>238</v>
      </c>
      <c r="BH10" s="48"/>
      <c r="BI10" s="48"/>
      <c r="BJ10" s="48"/>
      <c r="BK10" s="48"/>
      <c r="BL10" s="48"/>
      <c r="BM10" s="48"/>
      <c r="BN10" s="48"/>
      <c r="BO10" s="48"/>
      <c r="BP10" s="48"/>
      <c r="BQ10" s="48"/>
      <c r="BR10" s="48"/>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row>
    <row r="11" spans="1:104">
      <c r="A11" s="41" t="s">
        <v>106</v>
      </c>
      <c r="B11" s="48" t="s">
        <v>230</v>
      </c>
      <c r="C11" s="48"/>
      <c r="D11" s="48"/>
      <c r="E11" s="48"/>
      <c r="F11" s="48"/>
      <c r="G11" s="48"/>
      <c r="H11" s="48"/>
      <c r="I11" s="48"/>
      <c r="J11" s="48"/>
      <c r="K11" s="48"/>
      <c r="L11" s="48"/>
      <c r="M11" s="48"/>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F11" s="41" t="s">
        <v>106</v>
      </c>
      <c r="BG11" s="48" t="s">
        <v>230</v>
      </c>
      <c r="BH11" s="48"/>
      <c r="BI11" s="48"/>
      <c r="BJ11" s="48"/>
      <c r="BK11" s="48"/>
      <c r="BL11" s="48"/>
      <c r="BM11" s="48"/>
      <c r="BN11" s="48"/>
      <c r="BO11" s="48"/>
      <c r="BP11" s="48"/>
      <c r="BQ11" s="48"/>
      <c r="BR11" s="48"/>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row>
    <row r="12" spans="1:104">
      <c r="A12" s="41" t="s">
        <v>107</v>
      </c>
      <c r="B12" s="48" t="s">
        <v>138</v>
      </c>
      <c r="C12" s="48"/>
      <c r="D12" s="48"/>
      <c r="E12" s="48"/>
      <c r="F12" s="48"/>
      <c r="G12" s="48"/>
      <c r="H12" s="48"/>
      <c r="I12" s="48"/>
      <c r="J12" s="48"/>
      <c r="K12" s="48"/>
      <c r="L12" s="48"/>
      <c r="M12" s="48"/>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F12" s="41" t="s">
        <v>107</v>
      </c>
      <c r="BG12" s="48" t="s">
        <v>138</v>
      </c>
      <c r="BH12" s="48"/>
      <c r="BI12" s="48"/>
      <c r="BJ12" s="48"/>
      <c r="BK12" s="48"/>
      <c r="BL12" s="48"/>
      <c r="BM12" s="48"/>
      <c r="BN12" s="48"/>
      <c r="BO12" s="48"/>
      <c r="BP12" s="48"/>
      <c r="BQ12" s="48"/>
      <c r="BR12" s="48"/>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row>
    <row r="13" spans="1:104">
      <c r="A13" s="41" t="s">
        <v>120</v>
      </c>
      <c r="B13" s="48"/>
      <c r="C13" s="48"/>
      <c r="D13" s="48"/>
      <c r="E13" s="48"/>
      <c r="F13" s="48"/>
      <c r="G13" s="48"/>
      <c r="H13" s="48"/>
      <c r="I13" s="48"/>
      <c r="J13" s="48"/>
      <c r="K13" s="48"/>
      <c r="L13" s="48"/>
      <c r="M13" s="48"/>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F13" s="41" t="s">
        <v>120</v>
      </c>
      <c r="BG13" s="48"/>
      <c r="BH13" s="48"/>
      <c r="BI13" s="48"/>
      <c r="BJ13" s="48"/>
      <c r="BK13" s="48"/>
      <c r="BL13" s="48"/>
      <c r="BM13" s="48"/>
      <c r="BN13" s="48"/>
      <c r="BO13" s="48"/>
      <c r="BP13" s="48"/>
      <c r="BQ13" s="48"/>
      <c r="BR13" s="48"/>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row>
    <row r="14" spans="1:104">
      <c r="A14" s="41" t="s">
        <v>109</v>
      </c>
      <c r="B14" s="48">
        <v>312</v>
      </c>
      <c r="C14" s="48"/>
      <c r="D14" s="48"/>
      <c r="E14" s="48"/>
      <c r="F14" s="48"/>
      <c r="G14" s="48"/>
      <c r="H14" s="48"/>
      <c r="I14" s="48"/>
      <c r="J14" s="48"/>
      <c r="K14" s="48"/>
      <c r="L14" s="48"/>
      <c r="M14" s="48"/>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F14" s="41" t="s">
        <v>109</v>
      </c>
      <c r="BG14" s="48">
        <v>312</v>
      </c>
      <c r="BH14" s="48"/>
      <c r="BI14" s="48"/>
      <c r="BJ14" s="48"/>
      <c r="BK14" s="48"/>
      <c r="BL14" s="48"/>
      <c r="BM14" s="48"/>
      <c r="BN14" s="48"/>
      <c r="BO14" s="48"/>
      <c r="BP14" s="48"/>
      <c r="BQ14" s="48"/>
      <c r="BR14" s="48"/>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row>
    <row r="15" spans="1:104">
      <c r="A15" s="41" t="s">
        <v>121</v>
      </c>
      <c r="B15" s="48" t="s">
        <v>237</v>
      </c>
      <c r="C15" s="48"/>
      <c r="D15" s="48"/>
      <c r="E15" s="48"/>
      <c r="F15" s="48"/>
      <c r="G15" s="48"/>
      <c r="H15" s="48"/>
      <c r="I15" s="48"/>
      <c r="J15" s="48"/>
      <c r="K15" s="48"/>
      <c r="L15" s="48"/>
      <c r="M15" s="48"/>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F15" s="41" t="s">
        <v>121</v>
      </c>
      <c r="BG15" s="48" t="s">
        <v>239</v>
      </c>
      <c r="BH15" s="48"/>
      <c r="BI15" s="48"/>
      <c r="BJ15" s="48"/>
      <c r="BK15" s="48"/>
      <c r="BL15" s="48"/>
      <c r="BM15" s="48"/>
      <c r="BN15" s="48"/>
      <c r="BO15" s="48"/>
      <c r="BP15" s="48"/>
      <c r="BQ15" s="48"/>
      <c r="BR15" s="48"/>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row>
    <row r="16" spans="1:104">
      <c r="A16" s="41" t="s">
        <v>111</v>
      </c>
      <c r="B16" s="48" t="s">
        <v>613</v>
      </c>
      <c r="C16" s="48"/>
      <c r="D16" s="48"/>
      <c r="E16" s="48"/>
      <c r="F16" s="48"/>
      <c r="G16" s="48"/>
      <c r="H16" s="48"/>
      <c r="I16" s="48"/>
      <c r="J16" s="48"/>
      <c r="K16" s="48"/>
      <c r="L16" s="48"/>
      <c r="M16" s="48"/>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F16" s="41" t="s">
        <v>111</v>
      </c>
      <c r="BG16" s="48" t="s">
        <v>614</v>
      </c>
      <c r="BH16" s="48"/>
      <c r="BI16" s="48"/>
      <c r="BJ16" s="48"/>
      <c r="BK16" s="48"/>
      <c r="BL16" s="48"/>
      <c r="BM16" s="48"/>
      <c r="BN16" s="48"/>
      <c r="BO16" s="48"/>
      <c r="BP16" s="48"/>
      <c r="BQ16" s="48"/>
      <c r="BR16" s="48"/>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row>
    <row r="17" spans="1:104">
      <c r="A17" s="42" t="s">
        <v>122</v>
      </c>
      <c r="B17" s="48"/>
      <c r="C17" s="48"/>
      <c r="D17" s="48"/>
      <c r="E17" s="48"/>
      <c r="F17" s="48"/>
      <c r="G17" s="48"/>
      <c r="H17" s="48"/>
      <c r="I17" s="48"/>
      <c r="J17" s="48"/>
      <c r="K17" s="48"/>
      <c r="L17" s="48"/>
      <c r="M17" s="48"/>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F17" s="42" t="s">
        <v>122</v>
      </c>
      <c r="BG17" s="48"/>
      <c r="BH17" s="48"/>
      <c r="BI17" s="48"/>
      <c r="BJ17" s="48"/>
      <c r="BK17" s="48"/>
      <c r="BL17" s="48"/>
      <c r="BM17" s="48"/>
      <c r="BN17" s="48"/>
      <c r="BO17" s="48"/>
      <c r="BP17" s="48"/>
      <c r="BQ17" s="48"/>
      <c r="BR17" s="48"/>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row>
    <row r="18" spans="1:104">
      <c r="A18" s="41" t="s">
        <v>113</v>
      </c>
      <c r="B18" s="49">
        <v>46177</v>
      </c>
      <c r="C18" s="49"/>
      <c r="D18" s="49"/>
      <c r="E18" s="49"/>
      <c r="F18" s="49"/>
      <c r="G18" s="49"/>
      <c r="H18" s="49"/>
      <c r="I18" s="49"/>
      <c r="J18" s="49"/>
      <c r="K18" s="49"/>
      <c r="L18" s="49"/>
      <c r="M18" s="49"/>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F18" s="41" t="s">
        <v>113</v>
      </c>
      <c r="BG18" s="49">
        <v>46177</v>
      </c>
      <c r="BH18" s="49"/>
      <c r="BI18" s="49"/>
      <c r="BJ18" s="49"/>
      <c r="BK18" s="49"/>
      <c r="BL18" s="49"/>
      <c r="BM18" s="49"/>
      <c r="BN18" s="49"/>
      <c r="BO18" s="49"/>
      <c r="BP18" s="49"/>
      <c r="BQ18" s="49"/>
      <c r="BR18" s="49"/>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row>
    <row r="19" spans="1:104">
      <c r="A19" s="41" t="s">
        <v>114</v>
      </c>
      <c r="B19" s="49">
        <v>46161</v>
      </c>
      <c r="C19" s="49"/>
      <c r="D19" s="49"/>
      <c r="E19" s="49"/>
      <c r="F19" s="49"/>
      <c r="G19" s="49"/>
      <c r="H19" s="49"/>
      <c r="I19" s="49"/>
      <c r="J19" s="49"/>
      <c r="K19" s="49"/>
      <c r="L19" s="49"/>
      <c r="M19" s="49"/>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F19" s="41" t="s">
        <v>114</v>
      </c>
      <c r="BG19" s="49">
        <v>46161</v>
      </c>
      <c r="BH19" s="49"/>
      <c r="BI19" s="49"/>
      <c r="BJ19" s="49"/>
      <c r="BK19" s="49"/>
      <c r="BL19" s="49"/>
      <c r="BM19" s="49"/>
      <c r="BN19" s="49"/>
      <c r="BO19" s="49"/>
      <c r="BP19" s="49"/>
      <c r="BQ19" s="49"/>
      <c r="BR19" s="49"/>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c r="A20" s="41" t="s">
        <v>115</v>
      </c>
      <c r="B20" s="48" t="s">
        <v>422</v>
      </c>
      <c r="C20" s="48"/>
      <c r="D20" s="48"/>
      <c r="E20" s="48"/>
      <c r="F20" s="48"/>
      <c r="G20" s="48"/>
      <c r="H20" s="48"/>
      <c r="I20" s="48"/>
      <c r="J20" s="48"/>
      <c r="K20" s="48"/>
      <c r="L20" s="48"/>
      <c r="M20" s="48"/>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F20" s="41" t="s">
        <v>115</v>
      </c>
      <c r="BG20" s="48" t="s">
        <v>422</v>
      </c>
      <c r="BH20" s="48"/>
      <c r="BI20" s="48"/>
      <c r="BJ20" s="48"/>
      <c r="BK20" s="48"/>
      <c r="BL20" s="48"/>
      <c r="BM20" s="48"/>
      <c r="BN20" s="48"/>
      <c r="BO20" s="48"/>
      <c r="BP20" s="48"/>
      <c r="BQ20" s="48"/>
      <c r="BR20" s="48"/>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row>
    <row r="21" spans="1:104">
      <c r="A21" s="41" t="s">
        <v>123</v>
      </c>
      <c r="B21" s="48" t="s">
        <v>41</v>
      </c>
      <c r="C21" s="48"/>
      <c r="D21" s="48"/>
      <c r="E21" s="48"/>
      <c r="F21" s="48"/>
      <c r="G21" s="48"/>
      <c r="H21" s="48"/>
      <c r="I21" s="48"/>
      <c r="J21" s="48"/>
      <c r="K21" s="48"/>
      <c r="L21" s="48"/>
      <c r="M21" s="48"/>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F21" s="41" t="s">
        <v>123</v>
      </c>
      <c r="BG21" s="48" t="s">
        <v>41</v>
      </c>
      <c r="BH21" s="48"/>
      <c r="BI21" s="48"/>
      <c r="BJ21" s="48"/>
      <c r="BK21" s="48"/>
      <c r="BL21" s="48"/>
      <c r="BM21" s="48"/>
      <c r="BN21" s="48"/>
      <c r="BO21" s="48"/>
      <c r="BP21" s="48"/>
      <c r="BQ21" s="48"/>
      <c r="BR21" s="48"/>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row>
    <row r="23" spans="1:104">
      <c r="A23" s="23" t="str">
        <f>HYPERLINK("#'Factor List'!A1", "Back to Factor List")</f>
        <v>Back to Factor List</v>
      </c>
      <c r="B23" s="23" t="str">
        <f>HYPERLINK("#'Assumptions'!A1", "Assumptions")</f>
        <v>Assumptions</v>
      </c>
    </row>
    <row r="26" spans="1:104" s="57" customFormat="1">
      <c r="A26" s="56" t="s">
        <v>232</v>
      </c>
      <c r="B26" s="56">
        <v>20</v>
      </c>
      <c r="C26" s="56">
        <v>21</v>
      </c>
      <c r="D26" s="56">
        <v>22</v>
      </c>
      <c r="E26" s="56">
        <v>23</v>
      </c>
      <c r="F26" s="56">
        <v>24</v>
      </c>
      <c r="G26" s="56">
        <v>25</v>
      </c>
      <c r="H26" s="56">
        <v>26</v>
      </c>
      <c r="I26" s="56">
        <v>27</v>
      </c>
      <c r="J26" s="56">
        <v>28</v>
      </c>
      <c r="K26" s="56">
        <v>29</v>
      </c>
      <c r="L26" s="56">
        <v>30</v>
      </c>
      <c r="M26" s="56">
        <v>31</v>
      </c>
      <c r="N26" s="56">
        <v>32</v>
      </c>
      <c r="O26" s="56">
        <v>33</v>
      </c>
      <c r="P26" s="56">
        <v>34</v>
      </c>
      <c r="Q26" s="56">
        <v>35</v>
      </c>
      <c r="R26" s="56">
        <v>36</v>
      </c>
      <c r="S26" s="56">
        <v>37</v>
      </c>
      <c r="T26" s="56">
        <v>38</v>
      </c>
      <c r="U26" s="56">
        <v>39</v>
      </c>
      <c r="V26" s="56">
        <v>40</v>
      </c>
      <c r="W26" s="56">
        <v>41</v>
      </c>
      <c r="X26" s="56">
        <v>42</v>
      </c>
      <c r="Y26" s="56">
        <v>43</v>
      </c>
      <c r="Z26" s="56">
        <v>44</v>
      </c>
      <c r="AA26" s="56">
        <v>45</v>
      </c>
      <c r="AB26" s="56">
        <v>46</v>
      </c>
      <c r="AC26" s="56">
        <v>47</v>
      </c>
      <c r="AD26" s="56">
        <v>48</v>
      </c>
      <c r="AE26" s="56">
        <v>49</v>
      </c>
      <c r="AF26" s="56">
        <v>50</v>
      </c>
      <c r="AG26" s="56">
        <v>51</v>
      </c>
      <c r="AH26" s="56">
        <v>52</v>
      </c>
      <c r="AI26" s="56">
        <v>53</v>
      </c>
      <c r="AJ26" s="56">
        <v>54</v>
      </c>
      <c r="AK26" s="56">
        <v>55</v>
      </c>
      <c r="AL26" s="56">
        <v>56</v>
      </c>
      <c r="AM26" s="56">
        <v>57</v>
      </c>
      <c r="AN26" s="56">
        <v>58</v>
      </c>
      <c r="AO26" s="56">
        <v>59</v>
      </c>
      <c r="AP26" s="56">
        <v>60</v>
      </c>
      <c r="AQ26" s="56">
        <v>61</v>
      </c>
      <c r="AR26" s="56">
        <v>62</v>
      </c>
      <c r="AS26" s="56">
        <v>63</v>
      </c>
      <c r="AT26" s="56">
        <v>64</v>
      </c>
      <c r="AU26" s="56">
        <v>65</v>
      </c>
      <c r="AV26" s="56">
        <v>66</v>
      </c>
      <c r="AW26" s="56">
        <v>67</v>
      </c>
      <c r="AX26" s="56">
        <v>68</v>
      </c>
      <c r="AY26" s="56">
        <v>69</v>
      </c>
      <c r="AZ26" s="56">
        <v>70</v>
      </c>
      <c r="BA26" s="56">
        <v>71</v>
      </c>
      <c r="BB26" s="56">
        <v>72</v>
      </c>
      <c r="BC26" s="56">
        <v>73</v>
      </c>
      <c r="BD26" s="56">
        <v>74</v>
      </c>
      <c r="BF26" s="56" t="s">
        <v>232</v>
      </c>
      <c r="BG26" s="56">
        <v>20</v>
      </c>
      <c r="BH26" s="56">
        <v>21</v>
      </c>
      <c r="BI26" s="56">
        <v>22</v>
      </c>
      <c r="BJ26" s="56">
        <v>23</v>
      </c>
      <c r="BK26" s="56">
        <v>24</v>
      </c>
      <c r="BL26" s="56">
        <v>25</v>
      </c>
      <c r="BM26" s="56">
        <v>26</v>
      </c>
      <c r="BN26" s="56">
        <v>27</v>
      </c>
      <c r="BO26" s="56">
        <v>28</v>
      </c>
      <c r="BP26" s="56">
        <v>29</v>
      </c>
      <c r="BQ26" s="56">
        <v>30</v>
      </c>
      <c r="BR26" s="56">
        <v>31</v>
      </c>
      <c r="BS26" s="56">
        <v>32</v>
      </c>
      <c r="BT26" s="56">
        <v>33</v>
      </c>
      <c r="BU26" s="56">
        <v>34</v>
      </c>
      <c r="BV26" s="56">
        <v>35</v>
      </c>
      <c r="BW26" s="56">
        <v>36</v>
      </c>
      <c r="BX26" s="56">
        <v>37</v>
      </c>
      <c r="BY26" s="56">
        <v>38</v>
      </c>
      <c r="BZ26" s="56">
        <v>39</v>
      </c>
      <c r="CA26" s="56">
        <v>40</v>
      </c>
      <c r="CB26" s="56">
        <v>41</v>
      </c>
      <c r="CC26" s="56">
        <v>42</v>
      </c>
      <c r="CD26" s="56">
        <v>43</v>
      </c>
      <c r="CE26" s="56">
        <v>44</v>
      </c>
      <c r="CF26" s="56">
        <v>45</v>
      </c>
      <c r="CG26" s="56">
        <v>46</v>
      </c>
      <c r="CH26" s="56">
        <v>47</v>
      </c>
      <c r="CI26" s="56">
        <v>48</v>
      </c>
      <c r="CJ26" s="56">
        <v>49</v>
      </c>
      <c r="CK26" s="56">
        <v>50</v>
      </c>
      <c r="CL26" s="56">
        <v>51</v>
      </c>
      <c r="CM26" s="56">
        <v>52</v>
      </c>
      <c r="CN26" s="56">
        <v>53</v>
      </c>
      <c r="CO26" s="56">
        <v>54</v>
      </c>
      <c r="CP26" s="56">
        <v>55</v>
      </c>
      <c r="CQ26" s="56">
        <v>56</v>
      </c>
      <c r="CR26" s="56">
        <v>57</v>
      </c>
      <c r="CS26" s="56">
        <v>58</v>
      </c>
      <c r="CT26" s="56">
        <v>59</v>
      </c>
      <c r="CU26" s="56">
        <v>60</v>
      </c>
      <c r="CV26" s="56">
        <v>61</v>
      </c>
      <c r="CW26" s="56">
        <v>62</v>
      </c>
      <c r="CX26" s="56">
        <v>63</v>
      </c>
      <c r="CY26" s="56">
        <v>64</v>
      </c>
      <c r="CZ26" s="56">
        <v>65</v>
      </c>
    </row>
    <row r="27" spans="1:104">
      <c r="A27" s="44">
        <v>0</v>
      </c>
      <c r="B27" s="46">
        <v>0.26700000000000002</v>
      </c>
      <c r="C27" s="46">
        <v>0.27400000000000002</v>
      </c>
      <c r="D27" s="46">
        <v>0.28100000000000003</v>
      </c>
      <c r="E27" s="46">
        <v>0.28799999999999998</v>
      </c>
      <c r="F27" s="46">
        <v>0.29499999999999998</v>
      </c>
      <c r="G27" s="46">
        <v>0.30299999999999999</v>
      </c>
      <c r="H27" s="46">
        <v>0.311</v>
      </c>
      <c r="I27" s="46">
        <v>0.31900000000000001</v>
      </c>
      <c r="J27" s="46">
        <v>0.32800000000000001</v>
      </c>
      <c r="K27" s="46">
        <v>0.33700000000000002</v>
      </c>
      <c r="L27" s="46">
        <v>0.34599999999999997</v>
      </c>
      <c r="M27" s="46">
        <v>0.35599999999999998</v>
      </c>
      <c r="N27" s="46">
        <v>0.36599999999999999</v>
      </c>
      <c r="O27" s="46">
        <v>0.376</v>
      </c>
      <c r="P27" s="46">
        <v>0.38700000000000001</v>
      </c>
      <c r="Q27" s="46">
        <v>0.39900000000000002</v>
      </c>
      <c r="R27" s="46">
        <v>0.41</v>
      </c>
      <c r="S27" s="46">
        <v>0.42299999999999999</v>
      </c>
      <c r="T27" s="46">
        <v>0.436</v>
      </c>
      <c r="U27" s="46">
        <v>0.44900000000000001</v>
      </c>
      <c r="V27" s="46">
        <v>0.46300000000000002</v>
      </c>
      <c r="W27" s="46">
        <v>0.47799999999999998</v>
      </c>
      <c r="X27" s="46">
        <v>0.49399999999999999</v>
      </c>
      <c r="Y27" s="46">
        <v>0.51</v>
      </c>
      <c r="Z27" s="46">
        <v>0.52800000000000002</v>
      </c>
      <c r="AA27" s="46">
        <v>0.54600000000000004</v>
      </c>
      <c r="AB27" s="46">
        <v>0.56499999999999995</v>
      </c>
      <c r="AC27" s="46">
        <v>0.58499999999999996</v>
      </c>
      <c r="AD27" s="46">
        <v>0.60599999999999998</v>
      </c>
      <c r="AE27" s="46">
        <v>0.629</v>
      </c>
      <c r="AF27" s="46">
        <v>0.65300000000000002</v>
      </c>
      <c r="AG27" s="46">
        <v>0.67800000000000005</v>
      </c>
      <c r="AH27" s="46">
        <v>0.70499999999999996</v>
      </c>
      <c r="AI27" s="46">
        <v>0.73399999999999999</v>
      </c>
      <c r="AJ27" s="46">
        <v>0.76400000000000001</v>
      </c>
      <c r="AK27" s="46">
        <v>0.79700000000000004</v>
      </c>
      <c r="AL27" s="46">
        <v>0.83199999999999996</v>
      </c>
      <c r="AM27" s="46">
        <v>0.87</v>
      </c>
      <c r="AN27" s="46">
        <v>0.91</v>
      </c>
      <c r="AO27" s="46">
        <v>0.95299999999999996</v>
      </c>
      <c r="AP27" s="46">
        <v>1</v>
      </c>
      <c r="AQ27" s="46">
        <v>1.0509999999999999</v>
      </c>
      <c r="AR27" s="46">
        <v>1.1060000000000001</v>
      </c>
      <c r="AS27" s="46">
        <v>1.165</v>
      </c>
      <c r="AT27" s="46">
        <v>1.23</v>
      </c>
      <c r="AU27" s="46">
        <v>1.3009999999999999</v>
      </c>
      <c r="AV27" s="46">
        <v>1.379</v>
      </c>
      <c r="AW27" s="46">
        <v>1.464</v>
      </c>
      <c r="AX27" s="46">
        <v>1.5569999999999999</v>
      </c>
      <c r="AY27" s="46">
        <v>1.6579999999999999</v>
      </c>
      <c r="AZ27" s="46">
        <v>1.77</v>
      </c>
      <c r="BA27" s="46">
        <v>1.893</v>
      </c>
      <c r="BB27" s="46">
        <v>2.0299999999999998</v>
      </c>
      <c r="BC27" s="46">
        <v>2.181</v>
      </c>
      <c r="BD27" s="46">
        <v>2.3479999999999999</v>
      </c>
      <c r="BF27" s="44">
        <v>0</v>
      </c>
      <c r="BG27" s="46">
        <v>0.45300000000000001</v>
      </c>
      <c r="BH27" s="46">
        <v>0.46200000000000002</v>
      </c>
      <c r="BI27" s="46">
        <v>0.47099999999999997</v>
      </c>
      <c r="BJ27" s="46">
        <v>0.48099999999999998</v>
      </c>
      <c r="BK27" s="46">
        <v>0.49</v>
      </c>
      <c r="BL27" s="46">
        <v>0.5</v>
      </c>
      <c r="BM27" s="46">
        <v>0.51</v>
      </c>
      <c r="BN27" s="46">
        <v>0.52</v>
      </c>
      <c r="BO27" s="46">
        <v>0.53100000000000003</v>
      </c>
      <c r="BP27" s="46">
        <v>0.54100000000000004</v>
      </c>
      <c r="BQ27" s="46">
        <v>0.55200000000000005</v>
      </c>
      <c r="BR27" s="46">
        <v>0.56299999999999994</v>
      </c>
      <c r="BS27" s="46">
        <v>0.57399999999999995</v>
      </c>
      <c r="BT27" s="46">
        <v>0.58599999999999997</v>
      </c>
      <c r="BU27" s="46">
        <v>0.59799999999999998</v>
      </c>
      <c r="BV27" s="46">
        <v>0.61</v>
      </c>
      <c r="BW27" s="46">
        <v>0.622</v>
      </c>
      <c r="BX27" s="46">
        <v>0.63400000000000001</v>
      </c>
      <c r="BY27" s="46">
        <v>0.64700000000000002</v>
      </c>
      <c r="BZ27" s="46">
        <v>0.66</v>
      </c>
      <c r="CA27" s="46">
        <v>0.67300000000000004</v>
      </c>
      <c r="CB27" s="46">
        <v>0.68600000000000005</v>
      </c>
      <c r="CC27" s="46">
        <v>0.7</v>
      </c>
      <c r="CD27" s="46">
        <v>0.71399999999999997</v>
      </c>
      <c r="CE27" s="46">
        <v>0.72799999999999998</v>
      </c>
      <c r="CF27" s="46">
        <v>0.74299999999999999</v>
      </c>
      <c r="CG27" s="46">
        <v>0.75800000000000001</v>
      </c>
      <c r="CH27" s="46">
        <v>0.77300000000000002</v>
      </c>
      <c r="CI27" s="46">
        <v>0.78800000000000003</v>
      </c>
      <c r="CJ27" s="46">
        <v>0.80400000000000005</v>
      </c>
      <c r="CK27" s="46">
        <v>0.82</v>
      </c>
      <c r="CL27" s="46">
        <v>0.83699999999999997</v>
      </c>
      <c r="CM27" s="46">
        <v>0.85299999999999998</v>
      </c>
      <c r="CN27" s="46">
        <v>0.871</v>
      </c>
      <c r="CO27" s="46">
        <v>0.88800000000000001</v>
      </c>
      <c r="CP27" s="46">
        <v>0.90600000000000003</v>
      </c>
      <c r="CQ27" s="46">
        <v>0.92400000000000004</v>
      </c>
      <c r="CR27" s="46">
        <v>0.94199999999999995</v>
      </c>
      <c r="CS27" s="46">
        <v>0.96099999999999997</v>
      </c>
      <c r="CT27" s="46">
        <v>0.98</v>
      </c>
      <c r="CU27" s="46">
        <v>1</v>
      </c>
      <c r="CV27" s="46">
        <v>1.02</v>
      </c>
      <c r="CW27" s="46">
        <v>1.04</v>
      </c>
      <c r="CX27" s="46">
        <v>1.0609999999999999</v>
      </c>
      <c r="CY27" s="46">
        <v>1.0820000000000001</v>
      </c>
      <c r="CZ27" s="46">
        <v>1.1040000000000001</v>
      </c>
    </row>
    <row r="28" spans="1:104">
      <c r="A28" s="44">
        <v>1</v>
      </c>
      <c r="B28" s="46">
        <v>0.26700000000000002</v>
      </c>
      <c r="C28" s="46">
        <v>0.27400000000000002</v>
      </c>
      <c r="D28" s="46">
        <v>0.28100000000000003</v>
      </c>
      <c r="E28" s="46">
        <v>0.28799999999999998</v>
      </c>
      <c r="F28" s="46">
        <v>0.29599999999999999</v>
      </c>
      <c r="G28" s="46">
        <v>0.30399999999999999</v>
      </c>
      <c r="H28" s="46">
        <v>0.312</v>
      </c>
      <c r="I28" s="46">
        <v>0.32</v>
      </c>
      <c r="J28" s="46">
        <v>0.32900000000000001</v>
      </c>
      <c r="K28" s="46">
        <v>0.33800000000000002</v>
      </c>
      <c r="L28" s="46">
        <v>0.34699999999999998</v>
      </c>
      <c r="M28" s="46">
        <v>0.35699999999999998</v>
      </c>
      <c r="N28" s="46">
        <v>0.36699999999999999</v>
      </c>
      <c r="O28" s="46">
        <v>0.377</v>
      </c>
      <c r="P28" s="46">
        <v>0.38800000000000001</v>
      </c>
      <c r="Q28" s="46">
        <v>0.4</v>
      </c>
      <c r="R28" s="46">
        <v>0.41099999999999998</v>
      </c>
      <c r="S28" s="46">
        <v>0.42399999999999999</v>
      </c>
      <c r="T28" s="46">
        <v>0.437</v>
      </c>
      <c r="U28" s="46">
        <v>0.45</v>
      </c>
      <c r="V28" s="46">
        <v>0.46500000000000002</v>
      </c>
      <c r="W28" s="46">
        <v>0.48</v>
      </c>
      <c r="X28" s="46">
        <v>0.495</v>
      </c>
      <c r="Y28" s="46">
        <v>0.51200000000000001</v>
      </c>
      <c r="Z28" s="46">
        <v>0.52900000000000003</v>
      </c>
      <c r="AA28" s="46">
        <v>0.54700000000000004</v>
      </c>
      <c r="AB28" s="46">
        <v>0.56699999999999995</v>
      </c>
      <c r="AC28" s="46">
        <v>0.58699999999999997</v>
      </c>
      <c r="AD28" s="46">
        <v>0.60799999999999998</v>
      </c>
      <c r="AE28" s="46">
        <v>0.63100000000000001</v>
      </c>
      <c r="AF28" s="46">
        <v>0.65500000000000003</v>
      </c>
      <c r="AG28" s="46">
        <v>0.68</v>
      </c>
      <c r="AH28" s="46">
        <v>0.70699999999999996</v>
      </c>
      <c r="AI28" s="46">
        <v>0.73599999999999999</v>
      </c>
      <c r="AJ28" s="46">
        <v>0.76700000000000002</v>
      </c>
      <c r="AK28" s="46">
        <v>0.8</v>
      </c>
      <c r="AL28" s="46">
        <v>0.83499999999999996</v>
      </c>
      <c r="AM28" s="46">
        <v>0.873</v>
      </c>
      <c r="AN28" s="46">
        <v>0.91300000000000003</v>
      </c>
      <c r="AO28" s="46">
        <v>0.95699999999999996</v>
      </c>
      <c r="AP28" s="46">
        <v>1.004</v>
      </c>
      <c r="AQ28" s="46">
        <v>1.0549999999999999</v>
      </c>
      <c r="AR28" s="46">
        <v>1.1100000000000001</v>
      </c>
      <c r="AS28" s="46">
        <v>1.171</v>
      </c>
      <c r="AT28" s="46">
        <v>1.236</v>
      </c>
      <c r="AU28" s="46">
        <v>1.3080000000000001</v>
      </c>
      <c r="AV28" s="46">
        <v>1.3859999999999999</v>
      </c>
      <c r="AW28" s="46">
        <v>1.4710000000000001</v>
      </c>
      <c r="AX28" s="46">
        <v>1.5649999999999999</v>
      </c>
      <c r="AY28" s="46">
        <v>1.6679999999999999</v>
      </c>
      <c r="AZ28" s="46">
        <v>1.78</v>
      </c>
      <c r="BA28" s="46">
        <v>1.905</v>
      </c>
      <c r="BB28" s="46">
        <v>2.0419999999999998</v>
      </c>
      <c r="BC28" s="46">
        <v>2.1949999999999998</v>
      </c>
      <c r="BD28" s="46">
        <v>2.3639999999999999</v>
      </c>
      <c r="BF28" s="44">
        <v>1</v>
      </c>
      <c r="BG28" s="46">
        <v>0.45400000000000001</v>
      </c>
      <c r="BH28" s="46">
        <v>0.46300000000000002</v>
      </c>
      <c r="BI28" s="46">
        <v>0.47199999999999998</v>
      </c>
      <c r="BJ28" s="46">
        <v>0.48099999999999998</v>
      </c>
      <c r="BK28" s="46">
        <v>0.49099999999999999</v>
      </c>
      <c r="BL28" s="46">
        <v>0.501</v>
      </c>
      <c r="BM28" s="46">
        <v>0.51100000000000001</v>
      </c>
      <c r="BN28" s="46">
        <v>0.52100000000000002</v>
      </c>
      <c r="BO28" s="46">
        <v>0.53200000000000003</v>
      </c>
      <c r="BP28" s="46">
        <v>0.54200000000000004</v>
      </c>
      <c r="BQ28" s="46">
        <v>0.55300000000000005</v>
      </c>
      <c r="BR28" s="46">
        <v>0.56399999999999995</v>
      </c>
      <c r="BS28" s="46">
        <v>0.57499999999999996</v>
      </c>
      <c r="BT28" s="46">
        <v>0.58699999999999997</v>
      </c>
      <c r="BU28" s="46">
        <v>0.59899999999999998</v>
      </c>
      <c r="BV28" s="46">
        <v>0.61099999999999999</v>
      </c>
      <c r="BW28" s="46">
        <v>0.623</v>
      </c>
      <c r="BX28" s="46">
        <v>0.63500000000000001</v>
      </c>
      <c r="BY28" s="46">
        <v>0.64800000000000002</v>
      </c>
      <c r="BZ28" s="46">
        <v>0.66100000000000003</v>
      </c>
      <c r="CA28" s="46">
        <v>0.67400000000000004</v>
      </c>
      <c r="CB28" s="46">
        <v>0.68799999999999994</v>
      </c>
      <c r="CC28" s="46">
        <v>0.70099999999999996</v>
      </c>
      <c r="CD28" s="46">
        <v>0.71499999999999997</v>
      </c>
      <c r="CE28" s="46">
        <v>0.73</v>
      </c>
      <c r="CF28" s="46">
        <v>0.74399999999999999</v>
      </c>
      <c r="CG28" s="46">
        <v>0.75900000000000001</v>
      </c>
      <c r="CH28" s="46">
        <v>0.77400000000000002</v>
      </c>
      <c r="CI28" s="46">
        <v>0.79</v>
      </c>
      <c r="CJ28" s="46">
        <v>0.80600000000000005</v>
      </c>
      <c r="CK28" s="46">
        <v>0.82199999999999995</v>
      </c>
      <c r="CL28" s="46">
        <v>0.83799999999999997</v>
      </c>
      <c r="CM28" s="46">
        <v>0.85499999999999998</v>
      </c>
      <c r="CN28" s="46">
        <v>0.872</v>
      </c>
      <c r="CO28" s="46">
        <v>0.88900000000000001</v>
      </c>
      <c r="CP28" s="46">
        <v>0.90700000000000003</v>
      </c>
      <c r="CQ28" s="46">
        <v>0.92500000000000004</v>
      </c>
      <c r="CR28" s="46">
        <v>0.94399999999999995</v>
      </c>
      <c r="CS28" s="46">
        <v>0.96299999999999997</v>
      </c>
      <c r="CT28" s="46">
        <v>0.98199999999999998</v>
      </c>
      <c r="CU28" s="46">
        <v>1.002</v>
      </c>
      <c r="CV28" s="46">
        <v>1.022</v>
      </c>
      <c r="CW28" s="46">
        <v>1.042</v>
      </c>
      <c r="CX28" s="46">
        <v>1.0629999999999999</v>
      </c>
      <c r="CY28" s="46">
        <v>1.0840000000000001</v>
      </c>
      <c r="CZ28" s="46">
        <v>1.1060000000000001</v>
      </c>
    </row>
    <row r="29" spans="1:104">
      <c r="A29" s="44">
        <v>2</v>
      </c>
      <c r="B29" s="46">
        <v>0.26800000000000002</v>
      </c>
      <c r="C29" s="46">
        <v>0.27500000000000002</v>
      </c>
      <c r="D29" s="46">
        <v>0.28199999999999997</v>
      </c>
      <c r="E29" s="46">
        <v>0.28899999999999998</v>
      </c>
      <c r="F29" s="46">
        <v>0.29599999999999999</v>
      </c>
      <c r="G29" s="46">
        <v>0.30399999999999999</v>
      </c>
      <c r="H29" s="46">
        <v>0.312</v>
      </c>
      <c r="I29" s="46">
        <v>0.32100000000000001</v>
      </c>
      <c r="J29" s="46">
        <v>0.32900000000000001</v>
      </c>
      <c r="K29" s="46">
        <v>0.33800000000000002</v>
      </c>
      <c r="L29" s="46">
        <v>0.34799999999999998</v>
      </c>
      <c r="M29" s="46">
        <v>0.35699999999999998</v>
      </c>
      <c r="N29" s="46">
        <v>0.36799999999999999</v>
      </c>
      <c r="O29" s="46">
        <v>0.378</v>
      </c>
      <c r="P29" s="46">
        <v>0.38900000000000001</v>
      </c>
      <c r="Q29" s="46">
        <v>0.40100000000000002</v>
      </c>
      <c r="R29" s="46">
        <v>0.41199999999999998</v>
      </c>
      <c r="S29" s="46">
        <v>0.42499999999999999</v>
      </c>
      <c r="T29" s="46">
        <v>0.438</v>
      </c>
      <c r="U29" s="46">
        <v>0.45200000000000001</v>
      </c>
      <c r="V29" s="46">
        <v>0.46600000000000003</v>
      </c>
      <c r="W29" s="46">
        <v>0.48099999999999998</v>
      </c>
      <c r="X29" s="46">
        <v>0.497</v>
      </c>
      <c r="Y29" s="46">
        <v>0.51300000000000001</v>
      </c>
      <c r="Z29" s="46">
        <v>0.53100000000000003</v>
      </c>
      <c r="AA29" s="46">
        <v>0.54900000000000004</v>
      </c>
      <c r="AB29" s="46">
        <v>0.56799999999999995</v>
      </c>
      <c r="AC29" s="46">
        <v>0.58899999999999997</v>
      </c>
      <c r="AD29" s="46">
        <v>0.61</v>
      </c>
      <c r="AE29" s="46">
        <v>0.63300000000000001</v>
      </c>
      <c r="AF29" s="46">
        <v>0.65700000000000003</v>
      </c>
      <c r="AG29" s="46">
        <v>0.68300000000000005</v>
      </c>
      <c r="AH29" s="46">
        <v>0.71</v>
      </c>
      <c r="AI29" s="46">
        <v>0.73899999999999999</v>
      </c>
      <c r="AJ29" s="46">
        <v>0.77</v>
      </c>
      <c r="AK29" s="46">
        <v>0.80300000000000005</v>
      </c>
      <c r="AL29" s="46">
        <v>0.83799999999999997</v>
      </c>
      <c r="AM29" s="46">
        <v>0.876</v>
      </c>
      <c r="AN29" s="46">
        <v>0.91700000000000004</v>
      </c>
      <c r="AO29" s="46">
        <v>0.96099999999999997</v>
      </c>
      <c r="AP29" s="46">
        <v>1.008</v>
      </c>
      <c r="AQ29" s="46">
        <v>1.06</v>
      </c>
      <c r="AR29" s="46">
        <v>1.115</v>
      </c>
      <c r="AS29" s="46">
        <v>1.1759999999999999</v>
      </c>
      <c r="AT29" s="46">
        <v>1.242</v>
      </c>
      <c r="AU29" s="46">
        <v>1.3140000000000001</v>
      </c>
      <c r="AV29" s="46">
        <v>1.393</v>
      </c>
      <c r="AW29" s="46">
        <v>1.4790000000000001</v>
      </c>
      <c r="AX29" s="46">
        <v>1.573</v>
      </c>
      <c r="AY29" s="46">
        <v>1.677</v>
      </c>
      <c r="AZ29" s="46">
        <v>1.7909999999999999</v>
      </c>
      <c r="BA29" s="46">
        <v>1.9159999999999999</v>
      </c>
      <c r="BB29" s="46">
        <v>2.0550000000000002</v>
      </c>
      <c r="BC29" s="46">
        <v>2.2080000000000002</v>
      </c>
      <c r="BD29" s="46">
        <v>2.379</v>
      </c>
      <c r="BF29" s="44">
        <v>2</v>
      </c>
      <c r="BG29" s="46">
        <v>0.45400000000000001</v>
      </c>
      <c r="BH29" s="46">
        <v>0.46300000000000002</v>
      </c>
      <c r="BI29" s="46">
        <v>0.47299999999999998</v>
      </c>
      <c r="BJ29" s="46">
        <v>0.48199999999999998</v>
      </c>
      <c r="BK29" s="46">
        <v>0.49199999999999999</v>
      </c>
      <c r="BL29" s="46">
        <v>0.502</v>
      </c>
      <c r="BM29" s="46">
        <v>0.51200000000000001</v>
      </c>
      <c r="BN29" s="46">
        <v>0.52200000000000002</v>
      </c>
      <c r="BO29" s="46">
        <v>0.53200000000000003</v>
      </c>
      <c r="BP29" s="46">
        <v>0.54300000000000004</v>
      </c>
      <c r="BQ29" s="46">
        <v>0.55400000000000005</v>
      </c>
      <c r="BR29" s="46">
        <v>0.56499999999999995</v>
      </c>
      <c r="BS29" s="46">
        <v>0.57599999999999996</v>
      </c>
      <c r="BT29" s="46">
        <v>0.58799999999999997</v>
      </c>
      <c r="BU29" s="46">
        <v>0.6</v>
      </c>
      <c r="BV29" s="46">
        <v>0.61199999999999999</v>
      </c>
      <c r="BW29" s="46">
        <v>0.624</v>
      </c>
      <c r="BX29" s="46">
        <v>0.63600000000000001</v>
      </c>
      <c r="BY29" s="46">
        <v>0.64900000000000002</v>
      </c>
      <c r="BZ29" s="46">
        <v>0.66200000000000003</v>
      </c>
      <c r="CA29" s="46">
        <v>0.67500000000000004</v>
      </c>
      <c r="CB29" s="46">
        <v>0.68899999999999995</v>
      </c>
      <c r="CC29" s="46">
        <v>0.70199999999999996</v>
      </c>
      <c r="CD29" s="46">
        <v>0.71699999999999997</v>
      </c>
      <c r="CE29" s="46">
        <v>0.73099999999999998</v>
      </c>
      <c r="CF29" s="46">
        <v>0.745</v>
      </c>
      <c r="CG29" s="46">
        <v>0.76</v>
      </c>
      <c r="CH29" s="46">
        <v>0.77600000000000002</v>
      </c>
      <c r="CI29" s="46">
        <v>0.79100000000000004</v>
      </c>
      <c r="CJ29" s="46">
        <v>0.80700000000000005</v>
      </c>
      <c r="CK29" s="46">
        <v>0.82299999999999995</v>
      </c>
      <c r="CL29" s="46">
        <v>0.84</v>
      </c>
      <c r="CM29" s="46">
        <v>0.85599999999999998</v>
      </c>
      <c r="CN29" s="46">
        <v>0.873</v>
      </c>
      <c r="CO29" s="46">
        <v>0.89100000000000001</v>
      </c>
      <c r="CP29" s="46">
        <v>0.90900000000000003</v>
      </c>
      <c r="CQ29" s="46">
        <v>0.92700000000000005</v>
      </c>
      <c r="CR29" s="46">
        <v>0.94499999999999995</v>
      </c>
      <c r="CS29" s="46">
        <v>0.96399999999999997</v>
      </c>
      <c r="CT29" s="46">
        <v>0.98399999999999999</v>
      </c>
      <c r="CU29" s="46">
        <v>1.0029999999999999</v>
      </c>
      <c r="CV29" s="46">
        <v>1.0229999999999999</v>
      </c>
      <c r="CW29" s="46">
        <v>1.044</v>
      </c>
      <c r="CX29" s="46">
        <v>1.0649999999999999</v>
      </c>
      <c r="CY29" s="46">
        <v>1.0860000000000001</v>
      </c>
      <c r="CZ29" s="46">
        <v>1.1080000000000001</v>
      </c>
    </row>
    <row r="30" spans="1:104">
      <c r="A30" s="44">
        <v>3</v>
      </c>
      <c r="B30" s="46">
        <v>0.26900000000000002</v>
      </c>
      <c r="C30" s="46">
        <v>0.27500000000000002</v>
      </c>
      <c r="D30" s="46">
        <v>0.28199999999999997</v>
      </c>
      <c r="E30" s="46">
        <v>0.28999999999999998</v>
      </c>
      <c r="F30" s="46">
        <v>0.29699999999999999</v>
      </c>
      <c r="G30" s="46">
        <v>0.30499999999999999</v>
      </c>
      <c r="H30" s="46">
        <v>0.313</v>
      </c>
      <c r="I30" s="46">
        <v>0.32100000000000001</v>
      </c>
      <c r="J30" s="46">
        <v>0.33</v>
      </c>
      <c r="K30" s="46">
        <v>0.33900000000000002</v>
      </c>
      <c r="L30" s="46">
        <v>0.34899999999999998</v>
      </c>
      <c r="M30" s="46">
        <v>0.35799999999999998</v>
      </c>
      <c r="N30" s="46">
        <v>0.36799999999999999</v>
      </c>
      <c r="O30" s="46">
        <v>0.379</v>
      </c>
      <c r="P30" s="46">
        <v>0.39</v>
      </c>
      <c r="Q30" s="46">
        <v>0.40200000000000002</v>
      </c>
      <c r="R30" s="46">
        <v>0.41399999999999998</v>
      </c>
      <c r="S30" s="46">
        <v>0.42599999999999999</v>
      </c>
      <c r="T30" s="46">
        <v>0.439</v>
      </c>
      <c r="U30" s="46">
        <v>0.45300000000000001</v>
      </c>
      <c r="V30" s="46">
        <v>0.46700000000000003</v>
      </c>
      <c r="W30" s="46">
        <v>0.48199999999999998</v>
      </c>
      <c r="X30" s="46">
        <v>0.498</v>
      </c>
      <c r="Y30" s="46">
        <v>0.51500000000000001</v>
      </c>
      <c r="Z30" s="46">
        <v>0.53200000000000003</v>
      </c>
      <c r="AA30" s="46">
        <v>0.55000000000000004</v>
      </c>
      <c r="AB30" s="46">
        <v>0.56999999999999995</v>
      </c>
      <c r="AC30" s="46">
        <v>0.59</v>
      </c>
      <c r="AD30" s="46">
        <v>0.61199999999999999</v>
      </c>
      <c r="AE30" s="46">
        <v>0.63500000000000001</v>
      </c>
      <c r="AF30" s="46">
        <v>0.65900000000000003</v>
      </c>
      <c r="AG30" s="46">
        <v>0.68500000000000005</v>
      </c>
      <c r="AH30" s="46">
        <v>0.71199999999999997</v>
      </c>
      <c r="AI30" s="46">
        <v>0.74099999999999999</v>
      </c>
      <c r="AJ30" s="46">
        <v>0.77200000000000002</v>
      </c>
      <c r="AK30" s="46">
        <v>0.80600000000000005</v>
      </c>
      <c r="AL30" s="46">
        <v>0.84099999999999997</v>
      </c>
      <c r="AM30" s="46">
        <v>0.88</v>
      </c>
      <c r="AN30" s="46">
        <v>0.92100000000000004</v>
      </c>
      <c r="AO30" s="46">
        <v>0.96499999999999997</v>
      </c>
      <c r="AP30" s="46">
        <v>1.0129999999999999</v>
      </c>
      <c r="AQ30" s="46">
        <v>1.0640000000000001</v>
      </c>
      <c r="AR30" s="46">
        <v>1.1200000000000001</v>
      </c>
      <c r="AS30" s="46">
        <v>1.181</v>
      </c>
      <c r="AT30" s="46">
        <v>1.248</v>
      </c>
      <c r="AU30" s="46">
        <v>1.321</v>
      </c>
      <c r="AV30" s="46">
        <v>1.4</v>
      </c>
      <c r="AW30" s="46">
        <v>1.4870000000000001</v>
      </c>
      <c r="AX30" s="46">
        <v>1.5820000000000001</v>
      </c>
      <c r="AY30" s="46">
        <v>1.6859999999999999</v>
      </c>
      <c r="AZ30" s="46">
        <v>1.8009999999999999</v>
      </c>
      <c r="BA30" s="46">
        <v>1.9279999999999999</v>
      </c>
      <c r="BB30" s="46">
        <v>2.0670000000000002</v>
      </c>
      <c r="BC30" s="46">
        <v>2.222</v>
      </c>
      <c r="BD30" s="46">
        <v>2.395</v>
      </c>
      <c r="BF30" s="44">
        <v>3</v>
      </c>
      <c r="BG30" s="46">
        <v>0.45500000000000002</v>
      </c>
      <c r="BH30" s="46">
        <v>0.46400000000000002</v>
      </c>
      <c r="BI30" s="46">
        <v>0.47399999999999998</v>
      </c>
      <c r="BJ30" s="46">
        <v>0.48299999999999998</v>
      </c>
      <c r="BK30" s="46">
        <v>0.49299999999999999</v>
      </c>
      <c r="BL30" s="46">
        <v>0.503</v>
      </c>
      <c r="BM30" s="46">
        <v>0.51300000000000001</v>
      </c>
      <c r="BN30" s="46">
        <v>0.52300000000000002</v>
      </c>
      <c r="BO30" s="46">
        <v>0.53300000000000003</v>
      </c>
      <c r="BP30" s="46">
        <v>0.54400000000000004</v>
      </c>
      <c r="BQ30" s="46">
        <v>0.55500000000000005</v>
      </c>
      <c r="BR30" s="46">
        <v>0.56599999999999995</v>
      </c>
      <c r="BS30" s="46">
        <v>0.57699999999999996</v>
      </c>
      <c r="BT30" s="46">
        <v>0.58899999999999997</v>
      </c>
      <c r="BU30" s="46">
        <v>0.60099999999999998</v>
      </c>
      <c r="BV30" s="46">
        <v>0.61299999999999999</v>
      </c>
      <c r="BW30" s="46">
        <v>0.625</v>
      </c>
      <c r="BX30" s="46">
        <v>0.63700000000000001</v>
      </c>
      <c r="BY30" s="46">
        <v>0.65</v>
      </c>
      <c r="BZ30" s="46">
        <v>0.66300000000000003</v>
      </c>
      <c r="CA30" s="46">
        <v>0.67600000000000005</v>
      </c>
      <c r="CB30" s="46">
        <v>0.69</v>
      </c>
      <c r="CC30" s="46">
        <v>0.70399999999999996</v>
      </c>
      <c r="CD30" s="46">
        <v>0.71799999999999997</v>
      </c>
      <c r="CE30" s="46">
        <v>0.73199999999999998</v>
      </c>
      <c r="CF30" s="46">
        <v>0.747</v>
      </c>
      <c r="CG30" s="46">
        <v>0.76200000000000001</v>
      </c>
      <c r="CH30" s="46">
        <v>0.77700000000000002</v>
      </c>
      <c r="CI30" s="46">
        <v>0.79200000000000004</v>
      </c>
      <c r="CJ30" s="46">
        <v>0.80800000000000005</v>
      </c>
      <c r="CK30" s="46">
        <v>0.82399999999999995</v>
      </c>
      <c r="CL30" s="46">
        <v>0.84099999999999997</v>
      </c>
      <c r="CM30" s="46">
        <v>0.85799999999999998</v>
      </c>
      <c r="CN30" s="46">
        <v>0.875</v>
      </c>
      <c r="CO30" s="46">
        <v>0.89200000000000002</v>
      </c>
      <c r="CP30" s="46">
        <v>0.91</v>
      </c>
      <c r="CQ30" s="46">
        <v>0.92800000000000005</v>
      </c>
      <c r="CR30" s="46">
        <v>0.94699999999999995</v>
      </c>
      <c r="CS30" s="46">
        <v>0.96599999999999997</v>
      </c>
      <c r="CT30" s="46">
        <v>0.98499999999999999</v>
      </c>
      <c r="CU30" s="46">
        <v>1.0049999999999999</v>
      </c>
      <c r="CV30" s="46">
        <v>1.0249999999999999</v>
      </c>
      <c r="CW30" s="46">
        <v>1.046</v>
      </c>
      <c r="CX30" s="46">
        <v>1.0669999999999999</v>
      </c>
      <c r="CY30" s="46">
        <v>1.0880000000000001</v>
      </c>
      <c r="CZ30" s="46">
        <v>1.1100000000000001</v>
      </c>
    </row>
    <row r="31" spans="1:104">
      <c r="A31" s="44">
        <v>4</v>
      </c>
      <c r="B31" s="46">
        <v>0.26900000000000002</v>
      </c>
      <c r="C31" s="46">
        <v>0.27600000000000002</v>
      </c>
      <c r="D31" s="46">
        <v>0.28299999999999997</v>
      </c>
      <c r="E31" s="46">
        <v>0.28999999999999998</v>
      </c>
      <c r="F31" s="46">
        <v>0.29799999999999999</v>
      </c>
      <c r="G31" s="46">
        <v>0.30599999999999999</v>
      </c>
      <c r="H31" s="46">
        <v>0.314</v>
      </c>
      <c r="I31" s="46">
        <v>0.32200000000000001</v>
      </c>
      <c r="J31" s="46">
        <v>0.33100000000000002</v>
      </c>
      <c r="K31" s="46">
        <v>0.34</v>
      </c>
      <c r="L31" s="46">
        <v>0.34899999999999998</v>
      </c>
      <c r="M31" s="46">
        <v>0.35899999999999999</v>
      </c>
      <c r="N31" s="46">
        <v>0.36899999999999999</v>
      </c>
      <c r="O31" s="46">
        <v>0.38</v>
      </c>
      <c r="P31" s="46">
        <v>0.39100000000000001</v>
      </c>
      <c r="Q31" s="46">
        <v>0.40300000000000002</v>
      </c>
      <c r="R31" s="46">
        <v>0.41499999999999998</v>
      </c>
      <c r="S31" s="46">
        <v>0.42699999999999999</v>
      </c>
      <c r="T31" s="46">
        <v>0.44</v>
      </c>
      <c r="U31" s="46">
        <v>0.45400000000000001</v>
      </c>
      <c r="V31" s="46">
        <v>0.46800000000000003</v>
      </c>
      <c r="W31" s="46">
        <v>0.48399999999999999</v>
      </c>
      <c r="X31" s="46">
        <v>0.499</v>
      </c>
      <c r="Y31" s="46">
        <v>0.51600000000000001</v>
      </c>
      <c r="Z31" s="46">
        <v>0.53400000000000003</v>
      </c>
      <c r="AA31" s="46">
        <v>0.55200000000000005</v>
      </c>
      <c r="AB31" s="46">
        <v>0.57199999999999995</v>
      </c>
      <c r="AC31" s="46">
        <v>0.59199999999999997</v>
      </c>
      <c r="AD31" s="46">
        <v>0.61399999999999999</v>
      </c>
      <c r="AE31" s="46">
        <v>0.63700000000000001</v>
      </c>
      <c r="AF31" s="46">
        <v>0.66100000000000003</v>
      </c>
      <c r="AG31" s="46">
        <v>0.68700000000000006</v>
      </c>
      <c r="AH31" s="46">
        <v>0.71499999999999997</v>
      </c>
      <c r="AI31" s="46">
        <v>0.74399999999999999</v>
      </c>
      <c r="AJ31" s="46">
        <v>0.77500000000000002</v>
      </c>
      <c r="AK31" s="46">
        <v>0.80900000000000005</v>
      </c>
      <c r="AL31" s="46">
        <v>0.84399999999999997</v>
      </c>
      <c r="AM31" s="46">
        <v>0.88300000000000001</v>
      </c>
      <c r="AN31" s="46">
        <v>0.92400000000000004</v>
      </c>
      <c r="AO31" s="46">
        <v>0.96899999999999997</v>
      </c>
      <c r="AP31" s="46">
        <v>1.0169999999999999</v>
      </c>
      <c r="AQ31" s="46">
        <v>1.069</v>
      </c>
      <c r="AR31" s="46">
        <v>1.125</v>
      </c>
      <c r="AS31" s="46">
        <v>1.1870000000000001</v>
      </c>
      <c r="AT31" s="46">
        <v>1.254</v>
      </c>
      <c r="AU31" s="46">
        <v>1.327</v>
      </c>
      <c r="AV31" s="46">
        <v>1.407</v>
      </c>
      <c r="AW31" s="46">
        <v>1.4950000000000001</v>
      </c>
      <c r="AX31" s="46">
        <v>1.59</v>
      </c>
      <c r="AY31" s="46">
        <v>1.696</v>
      </c>
      <c r="AZ31" s="46">
        <v>1.8109999999999999</v>
      </c>
      <c r="BA31" s="46">
        <v>1.9390000000000001</v>
      </c>
      <c r="BB31" s="46">
        <v>2.08</v>
      </c>
      <c r="BC31" s="46">
        <v>2.2360000000000002</v>
      </c>
      <c r="BD31" s="46">
        <v>2.41</v>
      </c>
      <c r="BF31" s="44">
        <v>4</v>
      </c>
      <c r="BG31" s="46">
        <v>0.45600000000000002</v>
      </c>
      <c r="BH31" s="46">
        <v>0.46500000000000002</v>
      </c>
      <c r="BI31" s="46">
        <v>0.47399999999999998</v>
      </c>
      <c r="BJ31" s="46">
        <v>0.48399999999999999</v>
      </c>
      <c r="BK31" s="46">
        <v>0.49299999999999999</v>
      </c>
      <c r="BL31" s="46">
        <v>0.503</v>
      </c>
      <c r="BM31" s="46">
        <v>0.51300000000000001</v>
      </c>
      <c r="BN31" s="46">
        <v>0.52400000000000002</v>
      </c>
      <c r="BO31" s="46">
        <v>0.53400000000000003</v>
      </c>
      <c r="BP31" s="46">
        <v>0.54500000000000004</v>
      </c>
      <c r="BQ31" s="46">
        <v>0.55600000000000005</v>
      </c>
      <c r="BR31" s="46">
        <v>0.56699999999999995</v>
      </c>
      <c r="BS31" s="46">
        <v>0.57799999999999996</v>
      </c>
      <c r="BT31" s="46">
        <v>0.59</v>
      </c>
      <c r="BU31" s="46">
        <v>0.60199999999999998</v>
      </c>
      <c r="BV31" s="46">
        <v>0.61399999999999999</v>
      </c>
      <c r="BW31" s="46">
        <v>0.626</v>
      </c>
      <c r="BX31" s="46">
        <v>0.63800000000000001</v>
      </c>
      <c r="BY31" s="46">
        <v>0.65100000000000002</v>
      </c>
      <c r="BZ31" s="46">
        <v>0.66400000000000003</v>
      </c>
      <c r="CA31" s="46">
        <v>0.67700000000000005</v>
      </c>
      <c r="CB31" s="46">
        <v>0.69099999999999995</v>
      </c>
      <c r="CC31" s="46">
        <v>0.70499999999999996</v>
      </c>
      <c r="CD31" s="46">
        <v>0.71899999999999997</v>
      </c>
      <c r="CE31" s="46">
        <v>0.73299999999999998</v>
      </c>
      <c r="CF31" s="46">
        <v>0.748</v>
      </c>
      <c r="CG31" s="46">
        <v>0.76300000000000001</v>
      </c>
      <c r="CH31" s="46">
        <v>0.77800000000000002</v>
      </c>
      <c r="CI31" s="46">
        <v>0.79400000000000004</v>
      </c>
      <c r="CJ31" s="46">
        <v>0.81</v>
      </c>
      <c r="CK31" s="46">
        <v>0.82599999999999996</v>
      </c>
      <c r="CL31" s="46">
        <v>0.84199999999999997</v>
      </c>
      <c r="CM31" s="46">
        <v>0.85899999999999999</v>
      </c>
      <c r="CN31" s="46">
        <v>0.876</v>
      </c>
      <c r="CO31" s="46">
        <v>0.89400000000000002</v>
      </c>
      <c r="CP31" s="46">
        <v>0.91200000000000003</v>
      </c>
      <c r="CQ31" s="46">
        <v>0.93</v>
      </c>
      <c r="CR31" s="46">
        <v>0.94899999999999995</v>
      </c>
      <c r="CS31" s="46">
        <v>0.96799999999999997</v>
      </c>
      <c r="CT31" s="46">
        <v>0.98699999999999999</v>
      </c>
      <c r="CU31" s="46">
        <v>1.0069999999999999</v>
      </c>
      <c r="CV31" s="46">
        <v>1.0269999999999999</v>
      </c>
      <c r="CW31" s="46">
        <v>1.0469999999999999</v>
      </c>
      <c r="CX31" s="46">
        <v>1.0680000000000001</v>
      </c>
      <c r="CY31" s="46">
        <v>1.0900000000000001</v>
      </c>
      <c r="CZ31" s="46">
        <v>1.111</v>
      </c>
    </row>
    <row r="32" spans="1:104">
      <c r="A32" s="44">
        <v>5</v>
      </c>
      <c r="B32" s="46">
        <v>0.27</v>
      </c>
      <c r="C32" s="46">
        <v>0.27600000000000002</v>
      </c>
      <c r="D32" s="46">
        <v>0.28399999999999997</v>
      </c>
      <c r="E32" s="46">
        <v>0.29099999999999998</v>
      </c>
      <c r="F32" s="46">
        <v>0.29799999999999999</v>
      </c>
      <c r="G32" s="46">
        <v>0.30599999999999999</v>
      </c>
      <c r="H32" s="46">
        <v>0.314</v>
      </c>
      <c r="I32" s="46">
        <v>0.32300000000000001</v>
      </c>
      <c r="J32" s="46">
        <v>0.33200000000000002</v>
      </c>
      <c r="K32" s="46">
        <v>0.34100000000000003</v>
      </c>
      <c r="L32" s="46">
        <v>0.35</v>
      </c>
      <c r="M32" s="46">
        <v>0.36</v>
      </c>
      <c r="N32" s="46">
        <v>0.37</v>
      </c>
      <c r="O32" s="46">
        <v>0.38100000000000001</v>
      </c>
      <c r="P32" s="46">
        <v>0.39200000000000002</v>
      </c>
      <c r="Q32" s="46">
        <v>0.40300000000000002</v>
      </c>
      <c r="R32" s="46">
        <v>0.41599999999999998</v>
      </c>
      <c r="S32" s="46">
        <v>0.42799999999999999</v>
      </c>
      <c r="T32" s="46">
        <v>0.441</v>
      </c>
      <c r="U32" s="46">
        <v>0.45500000000000002</v>
      </c>
      <c r="V32" s="46">
        <v>0.47</v>
      </c>
      <c r="W32" s="46">
        <v>0.48499999999999999</v>
      </c>
      <c r="X32" s="46">
        <v>0.501</v>
      </c>
      <c r="Y32" s="46">
        <v>0.51800000000000002</v>
      </c>
      <c r="Z32" s="46">
        <v>0.53500000000000003</v>
      </c>
      <c r="AA32" s="46">
        <v>0.55400000000000005</v>
      </c>
      <c r="AB32" s="46">
        <v>0.57299999999999995</v>
      </c>
      <c r="AC32" s="46">
        <v>0.59399999999999997</v>
      </c>
      <c r="AD32" s="46">
        <v>0.61599999999999999</v>
      </c>
      <c r="AE32" s="46">
        <v>0.63900000000000001</v>
      </c>
      <c r="AF32" s="46">
        <v>0.66300000000000003</v>
      </c>
      <c r="AG32" s="46">
        <v>0.68899999999999995</v>
      </c>
      <c r="AH32" s="46">
        <v>0.71699999999999997</v>
      </c>
      <c r="AI32" s="46">
        <v>0.746</v>
      </c>
      <c r="AJ32" s="46">
        <v>0.77800000000000002</v>
      </c>
      <c r="AK32" s="46">
        <v>0.81200000000000006</v>
      </c>
      <c r="AL32" s="46">
        <v>0.84799999999999998</v>
      </c>
      <c r="AM32" s="46">
        <v>0.88600000000000001</v>
      </c>
      <c r="AN32" s="46">
        <v>0.92800000000000005</v>
      </c>
      <c r="AO32" s="46">
        <v>0.97299999999999998</v>
      </c>
      <c r="AP32" s="46">
        <v>1.0209999999999999</v>
      </c>
      <c r="AQ32" s="46">
        <v>1.073</v>
      </c>
      <c r="AR32" s="46">
        <v>1.1299999999999999</v>
      </c>
      <c r="AS32" s="46">
        <v>1.1919999999999999</v>
      </c>
      <c r="AT32" s="46">
        <v>1.26</v>
      </c>
      <c r="AU32" s="46">
        <v>1.3340000000000001</v>
      </c>
      <c r="AV32" s="46">
        <v>1.4139999999999999</v>
      </c>
      <c r="AW32" s="46">
        <v>1.502</v>
      </c>
      <c r="AX32" s="46">
        <v>1.599</v>
      </c>
      <c r="AY32" s="46">
        <v>1.7050000000000001</v>
      </c>
      <c r="AZ32" s="46">
        <v>1.8220000000000001</v>
      </c>
      <c r="BA32" s="46">
        <v>1.95</v>
      </c>
      <c r="BB32" s="46">
        <v>2.093</v>
      </c>
      <c r="BC32" s="46">
        <v>2.25</v>
      </c>
      <c r="BD32" s="46">
        <v>2.4260000000000002</v>
      </c>
      <c r="BF32" s="44">
        <v>5</v>
      </c>
      <c r="BG32" s="46">
        <v>0.45700000000000002</v>
      </c>
      <c r="BH32" s="46">
        <v>0.46600000000000003</v>
      </c>
      <c r="BI32" s="46">
        <v>0.47499999999999998</v>
      </c>
      <c r="BJ32" s="46">
        <v>0.48499999999999999</v>
      </c>
      <c r="BK32" s="46">
        <v>0.49399999999999999</v>
      </c>
      <c r="BL32" s="46">
        <v>0.504</v>
      </c>
      <c r="BM32" s="46">
        <v>0.51400000000000001</v>
      </c>
      <c r="BN32" s="46">
        <v>0.52500000000000002</v>
      </c>
      <c r="BO32" s="46">
        <v>0.53500000000000003</v>
      </c>
      <c r="BP32" s="46">
        <v>0.54600000000000004</v>
      </c>
      <c r="BQ32" s="46">
        <v>0.55700000000000005</v>
      </c>
      <c r="BR32" s="46">
        <v>0.56799999999999995</v>
      </c>
      <c r="BS32" s="46">
        <v>0.57899999999999996</v>
      </c>
      <c r="BT32" s="46">
        <v>0.59099999999999997</v>
      </c>
      <c r="BU32" s="46">
        <v>0.60299999999999998</v>
      </c>
      <c r="BV32" s="46">
        <v>0.61499999999999999</v>
      </c>
      <c r="BW32" s="46">
        <v>0.627</v>
      </c>
      <c r="BX32" s="46">
        <v>0.63900000000000001</v>
      </c>
      <c r="BY32" s="46">
        <v>0.65200000000000002</v>
      </c>
      <c r="BZ32" s="46">
        <v>0.66500000000000004</v>
      </c>
      <c r="CA32" s="46">
        <v>0.67900000000000005</v>
      </c>
      <c r="CB32" s="46">
        <v>0.69199999999999995</v>
      </c>
      <c r="CC32" s="46">
        <v>0.70599999999999996</v>
      </c>
      <c r="CD32" s="46">
        <v>0.72</v>
      </c>
      <c r="CE32" s="46">
        <v>0.73499999999999999</v>
      </c>
      <c r="CF32" s="46">
        <v>0.749</v>
      </c>
      <c r="CG32" s="46">
        <v>0.76400000000000001</v>
      </c>
      <c r="CH32" s="46">
        <v>0.77900000000000003</v>
      </c>
      <c r="CI32" s="46">
        <v>0.79500000000000004</v>
      </c>
      <c r="CJ32" s="46">
        <v>0.81100000000000005</v>
      </c>
      <c r="CK32" s="46">
        <v>0.82699999999999996</v>
      </c>
      <c r="CL32" s="46">
        <v>0.84399999999999997</v>
      </c>
      <c r="CM32" s="46">
        <v>0.86099999999999999</v>
      </c>
      <c r="CN32" s="46">
        <v>0.878</v>
      </c>
      <c r="CO32" s="46">
        <v>0.89500000000000002</v>
      </c>
      <c r="CP32" s="46">
        <v>0.91300000000000003</v>
      </c>
      <c r="CQ32" s="46">
        <v>0.93200000000000005</v>
      </c>
      <c r="CR32" s="46">
        <v>0.95</v>
      </c>
      <c r="CS32" s="46">
        <v>0.96899999999999997</v>
      </c>
      <c r="CT32" s="46">
        <v>0.98899999999999999</v>
      </c>
      <c r="CU32" s="46">
        <v>1.008</v>
      </c>
      <c r="CV32" s="46">
        <v>1.0289999999999999</v>
      </c>
      <c r="CW32" s="46">
        <v>1.0489999999999999</v>
      </c>
      <c r="CX32" s="46">
        <v>1.07</v>
      </c>
      <c r="CY32" s="46">
        <v>1.091</v>
      </c>
      <c r="CZ32" s="46">
        <v>1.113</v>
      </c>
    </row>
    <row r="33" spans="1:104">
      <c r="A33" s="44">
        <v>6</v>
      </c>
      <c r="B33" s="46">
        <v>0.27</v>
      </c>
      <c r="C33" s="46">
        <v>0.27700000000000002</v>
      </c>
      <c r="D33" s="46">
        <v>0.28399999999999997</v>
      </c>
      <c r="E33" s="46">
        <v>0.29099999999999998</v>
      </c>
      <c r="F33" s="46">
        <v>0.29899999999999999</v>
      </c>
      <c r="G33" s="46">
        <v>0.307</v>
      </c>
      <c r="H33" s="46">
        <v>0.315</v>
      </c>
      <c r="I33" s="46">
        <v>0.32400000000000001</v>
      </c>
      <c r="J33" s="46">
        <v>0.33200000000000002</v>
      </c>
      <c r="K33" s="46">
        <v>0.34100000000000003</v>
      </c>
      <c r="L33" s="46">
        <v>0.35099999999999998</v>
      </c>
      <c r="M33" s="46">
        <v>0.36099999999999999</v>
      </c>
      <c r="N33" s="46">
        <v>0.371</v>
      </c>
      <c r="O33" s="46">
        <v>0.38200000000000001</v>
      </c>
      <c r="P33" s="46">
        <v>0.39300000000000002</v>
      </c>
      <c r="Q33" s="46">
        <v>0.40400000000000003</v>
      </c>
      <c r="R33" s="46">
        <v>0.41699999999999998</v>
      </c>
      <c r="S33" s="46">
        <v>0.42899999999999999</v>
      </c>
      <c r="T33" s="46">
        <v>0.443</v>
      </c>
      <c r="U33" s="46">
        <v>0.45600000000000002</v>
      </c>
      <c r="V33" s="46">
        <v>0.47099999999999997</v>
      </c>
      <c r="W33" s="46">
        <v>0.48599999999999999</v>
      </c>
      <c r="X33" s="46">
        <v>0.502</v>
      </c>
      <c r="Y33" s="46">
        <v>0.51900000000000002</v>
      </c>
      <c r="Z33" s="46">
        <v>0.53700000000000003</v>
      </c>
      <c r="AA33" s="46">
        <v>0.55500000000000005</v>
      </c>
      <c r="AB33" s="46">
        <v>0.57499999999999996</v>
      </c>
      <c r="AC33" s="46">
        <v>0.59599999999999997</v>
      </c>
      <c r="AD33" s="46">
        <v>0.61799999999999999</v>
      </c>
      <c r="AE33" s="46">
        <v>0.64100000000000001</v>
      </c>
      <c r="AF33" s="46">
        <v>0.66500000000000004</v>
      </c>
      <c r="AG33" s="46">
        <v>0.69199999999999995</v>
      </c>
      <c r="AH33" s="46">
        <v>0.71899999999999997</v>
      </c>
      <c r="AI33" s="46">
        <v>0.749</v>
      </c>
      <c r="AJ33" s="46">
        <v>0.78100000000000003</v>
      </c>
      <c r="AK33" s="46">
        <v>0.81399999999999995</v>
      </c>
      <c r="AL33" s="46">
        <v>0.85099999999999998</v>
      </c>
      <c r="AM33" s="46">
        <v>0.89</v>
      </c>
      <c r="AN33" s="46">
        <v>0.93200000000000005</v>
      </c>
      <c r="AO33" s="46">
        <v>0.97699999999999998</v>
      </c>
      <c r="AP33" s="46">
        <v>1.0249999999999999</v>
      </c>
      <c r="AQ33" s="46">
        <v>1.0780000000000001</v>
      </c>
      <c r="AR33" s="46">
        <v>1.135</v>
      </c>
      <c r="AS33" s="46">
        <v>1.198</v>
      </c>
      <c r="AT33" s="46">
        <v>1.266</v>
      </c>
      <c r="AU33" s="46">
        <v>1.34</v>
      </c>
      <c r="AV33" s="46">
        <v>1.421</v>
      </c>
      <c r="AW33" s="46">
        <v>1.51</v>
      </c>
      <c r="AX33" s="46">
        <v>1.607</v>
      </c>
      <c r="AY33" s="46">
        <v>1.714</v>
      </c>
      <c r="AZ33" s="46">
        <v>1.8320000000000001</v>
      </c>
      <c r="BA33" s="46">
        <v>1.962</v>
      </c>
      <c r="BB33" s="46">
        <v>2.105</v>
      </c>
      <c r="BC33" s="46">
        <v>2.2639999999999998</v>
      </c>
      <c r="BD33" s="46">
        <v>2.4409999999999998</v>
      </c>
      <c r="BF33" s="44">
        <v>6</v>
      </c>
      <c r="BG33" s="46">
        <v>0.45700000000000002</v>
      </c>
      <c r="BH33" s="46">
        <v>0.46700000000000003</v>
      </c>
      <c r="BI33" s="46">
        <v>0.47599999999999998</v>
      </c>
      <c r="BJ33" s="46">
        <v>0.48499999999999999</v>
      </c>
      <c r="BK33" s="46">
        <v>0.495</v>
      </c>
      <c r="BL33" s="46">
        <v>0.505</v>
      </c>
      <c r="BM33" s="46">
        <v>0.51500000000000001</v>
      </c>
      <c r="BN33" s="46">
        <v>0.52500000000000002</v>
      </c>
      <c r="BO33" s="46">
        <v>0.53600000000000003</v>
      </c>
      <c r="BP33" s="46">
        <v>0.54700000000000004</v>
      </c>
      <c r="BQ33" s="46">
        <v>0.55800000000000005</v>
      </c>
      <c r="BR33" s="46">
        <v>0.56899999999999995</v>
      </c>
      <c r="BS33" s="46">
        <v>0.57999999999999996</v>
      </c>
      <c r="BT33" s="46">
        <v>0.59199999999999997</v>
      </c>
      <c r="BU33" s="46">
        <v>0.60399999999999998</v>
      </c>
      <c r="BV33" s="46">
        <v>0.61599999999999999</v>
      </c>
      <c r="BW33" s="46">
        <v>0.628</v>
      </c>
      <c r="BX33" s="46">
        <v>0.64</v>
      </c>
      <c r="BY33" s="46">
        <v>0.65300000000000002</v>
      </c>
      <c r="BZ33" s="46">
        <v>0.66600000000000004</v>
      </c>
      <c r="CA33" s="46">
        <v>0.68</v>
      </c>
      <c r="CB33" s="46">
        <v>0.69299999999999995</v>
      </c>
      <c r="CC33" s="46">
        <v>0.70699999999999996</v>
      </c>
      <c r="CD33" s="46">
        <v>0.72099999999999997</v>
      </c>
      <c r="CE33" s="46">
        <v>0.73599999999999999</v>
      </c>
      <c r="CF33" s="46">
        <v>0.75</v>
      </c>
      <c r="CG33" s="46">
        <v>0.76500000000000001</v>
      </c>
      <c r="CH33" s="46">
        <v>0.78100000000000003</v>
      </c>
      <c r="CI33" s="46">
        <v>0.79600000000000004</v>
      </c>
      <c r="CJ33" s="46">
        <v>0.81200000000000006</v>
      </c>
      <c r="CK33" s="46">
        <v>0.82899999999999996</v>
      </c>
      <c r="CL33" s="46">
        <v>0.84499999999999997</v>
      </c>
      <c r="CM33" s="46">
        <v>0.86199999999999999</v>
      </c>
      <c r="CN33" s="46">
        <v>0.879</v>
      </c>
      <c r="CO33" s="46">
        <v>0.89700000000000002</v>
      </c>
      <c r="CP33" s="46">
        <v>0.91500000000000004</v>
      </c>
      <c r="CQ33" s="46">
        <v>0.93300000000000005</v>
      </c>
      <c r="CR33" s="46">
        <v>0.95199999999999996</v>
      </c>
      <c r="CS33" s="46">
        <v>0.97099999999999997</v>
      </c>
      <c r="CT33" s="46">
        <v>0.99</v>
      </c>
      <c r="CU33" s="46">
        <v>1.01</v>
      </c>
      <c r="CV33" s="46">
        <v>1.03</v>
      </c>
      <c r="CW33" s="46">
        <v>1.0509999999999999</v>
      </c>
      <c r="CX33" s="46">
        <v>1.0720000000000001</v>
      </c>
      <c r="CY33" s="46">
        <v>1.093</v>
      </c>
      <c r="CZ33" s="46">
        <v>1.115</v>
      </c>
    </row>
    <row r="34" spans="1:104">
      <c r="A34" s="44">
        <v>7</v>
      </c>
      <c r="B34" s="46">
        <v>0.27100000000000002</v>
      </c>
      <c r="C34" s="46">
        <v>0.27800000000000002</v>
      </c>
      <c r="D34" s="46">
        <v>0.28499999999999998</v>
      </c>
      <c r="E34" s="46">
        <v>0.29199999999999998</v>
      </c>
      <c r="F34" s="46">
        <v>0.3</v>
      </c>
      <c r="G34" s="46">
        <v>0.308</v>
      </c>
      <c r="H34" s="46">
        <v>0.316</v>
      </c>
      <c r="I34" s="46">
        <v>0.32400000000000001</v>
      </c>
      <c r="J34" s="46">
        <v>0.33300000000000002</v>
      </c>
      <c r="K34" s="46">
        <v>0.34200000000000003</v>
      </c>
      <c r="L34" s="46">
        <v>0.35199999999999998</v>
      </c>
      <c r="M34" s="46">
        <v>0.36199999999999999</v>
      </c>
      <c r="N34" s="46">
        <v>0.372</v>
      </c>
      <c r="O34" s="46">
        <v>0.38300000000000001</v>
      </c>
      <c r="P34" s="46">
        <v>0.39400000000000002</v>
      </c>
      <c r="Q34" s="46">
        <v>0.40500000000000003</v>
      </c>
      <c r="R34" s="46">
        <v>0.41799999999999998</v>
      </c>
      <c r="S34" s="46">
        <v>0.43</v>
      </c>
      <c r="T34" s="46">
        <v>0.44400000000000001</v>
      </c>
      <c r="U34" s="46">
        <v>0.45800000000000002</v>
      </c>
      <c r="V34" s="46">
        <v>0.47199999999999998</v>
      </c>
      <c r="W34" s="46">
        <v>0.48699999999999999</v>
      </c>
      <c r="X34" s="46">
        <v>0.504</v>
      </c>
      <c r="Y34" s="46">
        <v>0.52</v>
      </c>
      <c r="Z34" s="46">
        <v>0.53800000000000003</v>
      </c>
      <c r="AA34" s="46">
        <v>0.55700000000000005</v>
      </c>
      <c r="AB34" s="46">
        <v>0.57699999999999996</v>
      </c>
      <c r="AC34" s="46">
        <v>0.59699999999999998</v>
      </c>
      <c r="AD34" s="46">
        <v>0.62</v>
      </c>
      <c r="AE34" s="46">
        <v>0.64300000000000002</v>
      </c>
      <c r="AF34" s="46">
        <v>0.66800000000000004</v>
      </c>
      <c r="AG34" s="46">
        <v>0.69399999999999995</v>
      </c>
      <c r="AH34" s="46">
        <v>0.72199999999999998</v>
      </c>
      <c r="AI34" s="46">
        <v>0.752</v>
      </c>
      <c r="AJ34" s="46">
        <v>0.78300000000000003</v>
      </c>
      <c r="AK34" s="46">
        <v>0.81699999999999995</v>
      </c>
      <c r="AL34" s="46">
        <v>0.85399999999999998</v>
      </c>
      <c r="AM34" s="46">
        <v>0.89300000000000002</v>
      </c>
      <c r="AN34" s="46">
        <v>0.93500000000000005</v>
      </c>
      <c r="AO34" s="46">
        <v>0.98</v>
      </c>
      <c r="AP34" s="46">
        <v>1.03</v>
      </c>
      <c r="AQ34" s="46">
        <v>1.083</v>
      </c>
      <c r="AR34" s="46">
        <v>1.1399999999999999</v>
      </c>
      <c r="AS34" s="46">
        <v>1.2030000000000001</v>
      </c>
      <c r="AT34" s="46">
        <v>1.272</v>
      </c>
      <c r="AU34" s="46">
        <v>1.347</v>
      </c>
      <c r="AV34" s="46">
        <v>1.4279999999999999</v>
      </c>
      <c r="AW34" s="46">
        <v>1.518</v>
      </c>
      <c r="AX34" s="46">
        <v>1.6160000000000001</v>
      </c>
      <c r="AY34" s="46">
        <v>1.724</v>
      </c>
      <c r="AZ34" s="46">
        <v>1.8420000000000001</v>
      </c>
      <c r="BA34" s="46">
        <v>1.9730000000000001</v>
      </c>
      <c r="BB34" s="46">
        <v>2.1179999999999999</v>
      </c>
      <c r="BC34" s="46">
        <v>2.278</v>
      </c>
      <c r="BD34" s="46">
        <v>2.4569999999999999</v>
      </c>
      <c r="BF34" s="44">
        <v>7</v>
      </c>
      <c r="BG34" s="46">
        <v>0.45800000000000002</v>
      </c>
      <c r="BH34" s="46">
        <v>0.46700000000000003</v>
      </c>
      <c r="BI34" s="46">
        <v>0.47699999999999998</v>
      </c>
      <c r="BJ34" s="46">
        <v>0.48599999999999999</v>
      </c>
      <c r="BK34" s="46">
        <v>0.496</v>
      </c>
      <c r="BL34" s="46">
        <v>0.50600000000000001</v>
      </c>
      <c r="BM34" s="46">
        <v>0.51600000000000001</v>
      </c>
      <c r="BN34" s="46">
        <v>0.52600000000000002</v>
      </c>
      <c r="BO34" s="46">
        <v>0.53700000000000003</v>
      </c>
      <c r="BP34" s="46">
        <v>0.54800000000000004</v>
      </c>
      <c r="BQ34" s="46">
        <v>0.55900000000000005</v>
      </c>
      <c r="BR34" s="46">
        <v>0.56999999999999995</v>
      </c>
      <c r="BS34" s="46">
        <v>0.58099999999999996</v>
      </c>
      <c r="BT34" s="46">
        <v>0.59299999999999997</v>
      </c>
      <c r="BU34" s="46">
        <v>0.60499999999999998</v>
      </c>
      <c r="BV34" s="46">
        <v>0.61699999999999999</v>
      </c>
      <c r="BW34" s="46">
        <v>0.629</v>
      </c>
      <c r="BX34" s="46">
        <v>0.64200000000000002</v>
      </c>
      <c r="BY34" s="46">
        <v>0.65400000000000003</v>
      </c>
      <c r="BZ34" s="46">
        <v>0.66700000000000004</v>
      </c>
      <c r="CA34" s="46">
        <v>0.68100000000000005</v>
      </c>
      <c r="CB34" s="46">
        <v>0.69399999999999995</v>
      </c>
      <c r="CC34" s="46">
        <v>0.70799999999999996</v>
      </c>
      <c r="CD34" s="46">
        <v>0.72199999999999998</v>
      </c>
      <c r="CE34" s="46">
        <v>0.73699999999999999</v>
      </c>
      <c r="CF34" s="46">
        <v>0.752</v>
      </c>
      <c r="CG34" s="46">
        <v>0.76700000000000002</v>
      </c>
      <c r="CH34" s="46">
        <v>0.78200000000000003</v>
      </c>
      <c r="CI34" s="46">
        <v>0.79800000000000004</v>
      </c>
      <c r="CJ34" s="46">
        <v>0.81399999999999995</v>
      </c>
      <c r="CK34" s="46">
        <v>0.83</v>
      </c>
      <c r="CL34" s="46">
        <v>0.84699999999999998</v>
      </c>
      <c r="CM34" s="46">
        <v>0.86299999999999999</v>
      </c>
      <c r="CN34" s="46">
        <v>0.88100000000000001</v>
      </c>
      <c r="CO34" s="46">
        <v>0.89800000000000002</v>
      </c>
      <c r="CP34" s="46">
        <v>0.91600000000000004</v>
      </c>
      <c r="CQ34" s="46">
        <v>0.93500000000000005</v>
      </c>
      <c r="CR34" s="46">
        <v>0.95299999999999996</v>
      </c>
      <c r="CS34" s="46">
        <v>0.97199999999999998</v>
      </c>
      <c r="CT34" s="46">
        <v>0.99199999999999999</v>
      </c>
      <c r="CU34" s="46">
        <v>1.012</v>
      </c>
      <c r="CV34" s="46">
        <v>1.032</v>
      </c>
      <c r="CW34" s="46">
        <v>1.0529999999999999</v>
      </c>
      <c r="CX34" s="46">
        <v>1.0740000000000001</v>
      </c>
      <c r="CY34" s="46">
        <v>1.095</v>
      </c>
      <c r="CZ34" s="46">
        <v>1.117</v>
      </c>
    </row>
    <row r="35" spans="1:104">
      <c r="A35" s="44">
        <v>8</v>
      </c>
      <c r="B35" s="46">
        <v>0.27100000000000002</v>
      </c>
      <c r="C35" s="46">
        <v>0.27800000000000002</v>
      </c>
      <c r="D35" s="46">
        <v>0.28499999999999998</v>
      </c>
      <c r="E35" s="46">
        <v>0.29299999999999998</v>
      </c>
      <c r="F35" s="46">
        <v>0.3</v>
      </c>
      <c r="G35" s="46">
        <v>0.308</v>
      </c>
      <c r="H35" s="46">
        <v>0.316</v>
      </c>
      <c r="I35" s="46">
        <v>0.32500000000000001</v>
      </c>
      <c r="J35" s="46">
        <v>0.33400000000000002</v>
      </c>
      <c r="K35" s="46">
        <v>0.34300000000000003</v>
      </c>
      <c r="L35" s="46">
        <v>0.35299999999999998</v>
      </c>
      <c r="M35" s="46">
        <v>0.36199999999999999</v>
      </c>
      <c r="N35" s="46">
        <v>0.373</v>
      </c>
      <c r="O35" s="46">
        <v>0.38400000000000001</v>
      </c>
      <c r="P35" s="46">
        <v>0.39500000000000002</v>
      </c>
      <c r="Q35" s="46">
        <v>0.40600000000000003</v>
      </c>
      <c r="R35" s="46">
        <v>0.41899999999999998</v>
      </c>
      <c r="S35" s="46">
        <v>0.43099999999999999</v>
      </c>
      <c r="T35" s="46">
        <v>0.44500000000000001</v>
      </c>
      <c r="U35" s="46">
        <v>0.45900000000000002</v>
      </c>
      <c r="V35" s="46">
        <v>0.47299999999999998</v>
      </c>
      <c r="W35" s="46">
        <v>0.48899999999999999</v>
      </c>
      <c r="X35" s="46">
        <v>0.505</v>
      </c>
      <c r="Y35" s="46">
        <v>0.52200000000000002</v>
      </c>
      <c r="Z35" s="46">
        <v>0.54</v>
      </c>
      <c r="AA35" s="46">
        <v>0.55800000000000005</v>
      </c>
      <c r="AB35" s="46">
        <v>0.57799999999999996</v>
      </c>
      <c r="AC35" s="46">
        <v>0.59899999999999998</v>
      </c>
      <c r="AD35" s="46">
        <v>0.621</v>
      </c>
      <c r="AE35" s="46">
        <v>0.64500000000000002</v>
      </c>
      <c r="AF35" s="46">
        <v>0.67</v>
      </c>
      <c r="AG35" s="46">
        <v>0.69599999999999995</v>
      </c>
      <c r="AH35" s="46">
        <v>0.72399999999999998</v>
      </c>
      <c r="AI35" s="46">
        <v>0.754</v>
      </c>
      <c r="AJ35" s="46">
        <v>0.78600000000000003</v>
      </c>
      <c r="AK35" s="46">
        <v>0.82</v>
      </c>
      <c r="AL35" s="46">
        <v>0.85699999999999998</v>
      </c>
      <c r="AM35" s="46">
        <v>0.89600000000000002</v>
      </c>
      <c r="AN35" s="46">
        <v>0.93899999999999995</v>
      </c>
      <c r="AO35" s="46">
        <v>0.98399999999999999</v>
      </c>
      <c r="AP35" s="46">
        <v>1.034</v>
      </c>
      <c r="AQ35" s="46">
        <v>1.087</v>
      </c>
      <c r="AR35" s="46">
        <v>1.145</v>
      </c>
      <c r="AS35" s="46">
        <v>1.208</v>
      </c>
      <c r="AT35" s="46">
        <v>1.278</v>
      </c>
      <c r="AU35" s="46">
        <v>1.353</v>
      </c>
      <c r="AV35" s="46">
        <v>1.4350000000000001</v>
      </c>
      <c r="AW35" s="46">
        <v>1.526</v>
      </c>
      <c r="AX35" s="46">
        <v>1.6240000000000001</v>
      </c>
      <c r="AY35" s="46">
        <v>1.7330000000000001</v>
      </c>
      <c r="AZ35" s="46">
        <v>1.8520000000000001</v>
      </c>
      <c r="BA35" s="46">
        <v>1.984</v>
      </c>
      <c r="BB35" s="46">
        <v>2.13</v>
      </c>
      <c r="BC35" s="46">
        <v>2.2919999999999998</v>
      </c>
      <c r="BD35" s="46">
        <v>2.472</v>
      </c>
      <c r="BF35" s="44">
        <v>8</v>
      </c>
      <c r="BG35" s="46">
        <v>0.45900000000000002</v>
      </c>
      <c r="BH35" s="46">
        <v>0.46800000000000003</v>
      </c>
      <c r="BI35" s="46">
        <v>0.47699999999999998</v>
      </c>
      <c r="BJ35" s="46">
        <v>0.48699999999999999</v>
      </c>
      <c r="BK35" s="46">
        <v>0.497</v>
      </c>
      <c r="BL35" s="46">
        <v>0.50700000000000001</v>
      </c>
      <c r="BM35" s="46">
        <v>0.51700000000000002</v>
      </c>
      <c r="BN35" s="46">
        <v>0.52700000000000002</v>
      </c>
      <c r="BO35" s="46">
        <v>0.53800000000000003</v>
      </c>
      <c r="BP35" s="46">
        <v>0.54800000000000004</v>
      </c>
      <c r="BQ35" s="46">
        <v>0.55900000000000005</v>
      </c>
      <c r="BR35" s="46">
        <v>0.57099999999999995</v>
      </c>
      <c r="BS35" s="46">
        <v>0.58199999999999996</v>
      </c>
      <c r="BT35" s="46">
        <v>0.59399999999999997</v>
      </c>
      <c r="BU35" s="46">
        <v>0.60599999999999998</v>
      </c>
      <c r="BV35" s="46">
        <v>0.61799999999999999</v>
      </c>
      <c r="BW35" s="46">
        <v>0.63</v>
      </c>
      <c r="BX35" s="46">
        <v>0.64300000000000002</v>
      </c>
      <c r="BY35" s="46">
        <v>0.65500000000000003</v>
      </c>
      <c r="BZ35" s="46">
        <v>0.66900000000000004</v>
      </c>
      <c r="CA35" s="46">
        <v>0.68200000000000005</v>
      </c>
      <c r="CB35" s="46">
        <v>0.69599999999999995</v>
      </c>
      <c r="CC35" s="46">
        <v>0.70899999999999996</v>
      </c>
      <c r="CD35" s="46">
        <v>0.72399999999999998</v>
      </c>
      <c r="CE35" s="46">
        <v>0.73799999999999999</v>
      </c>
      <c r="CF35" s="46">
        <v>0.753</v>
      </c>
      <c r="CG35" s="46">
        <v>0.76800000000000002</v>
      </c>
      <c r="CH35" s="46">
        <v>0.78300000000000003</v>
      </c>
      <c r="CI35" s="46">
        <v>0.79900000000000004</v>
      </c>
      <c r="CJ35" s="46">
        <v>0.81499999999999995</v>
      </c>
      <c r="CK35" s="46">
        <v>0.83099999999999996</v>
      </c>
      <c r="CL35" s="46">
        <v>0.84799999999999998</v>
      </c>
      <c r="CM35" s="46">
        <v>0.86499999999999999</v>
      </c>
      <c r="CN35" s="46">
        <v>0.88200000000000001</v>
      </c>
      <c r="CO35" s="46">
        <v>0.9</v>
      </c>
      <c r="CP35" s="46">
        <v>0.91800000000000004</v>
      </c>
      <c r="CQ35" s="46">
        <v>0.93600000000000005</v>
      </c>
      <c r="CR35" s="46">
        <v>0.95499999999999996</v>
      </c>
      <c r="CS35" s="46">
        <v>0.97399999999999998</v>
      </c>
      <c r="CT35" s="46">
        <v>0.99299999999999999</v>
      </c>
      <c r="CU35" s="46">
        <v>1.0129999999999999</v>
      </c>
      <c r="CV35" s="46">
        <v>1.034</v>
      </c>
      <c r="CW35" s="46">
        <v>1.054</v>
      </c>
      <c r="CX35" s="46">
        <v>1.075</v>
      </c>
      <c r="CY35" s="46">
        <v>1.097</v>
      </c>
      <c r="CZ35" s="46">
        <v>1.119</v>
      </c>
    </row>
    <row r="36" spans="1:104">
      <c r="A36" s="44">
        <v>9</v>
      </c>
      <c r="B36" s="46">
        <v>0.27200000000000002</v>
      </c>
      <c r="C36" s="46">
        <v>0.27900000000000003</v>
      </c>
      <c r="D36" s="46">
        <v>0.28599999999999998</v>
      </c>
      <c r="E36" s="46">
        <v>0.29299999999999998</v>
      </c>
      <c r="F36" s="46">
        <v>0.30099999999999999</v>
      </c>
      <c r="G36" s="46">
        <v>0.309</v>
      </c>
      <c r="H36" s="46">
        <v>0.317</v>
      </c>
      <c r="I36" s="46">
        <v>0.32600000000000001</v>
      </c>
      <c r="J36" s="46">
        <v>0.33500000000000002</v>
      </c>
      <c r="K36" s="46">
        <v>0.34399999999999997</v>
      </c>
      <c r="L36" s="46">
        <v>0.35299999999999998</v>
      </c>
      <c r="M36" s="46">
        <v>0.36299999999999999</v>
      </c>
      <c r="N36" s="46">
        <v>0.374</v>
      </c>
      <c r="O36" s="46">
        <v>0.38400000000000001</v>
      </c>
      <c r="P36" s="46">
        <v>0.39600000000000002</v>
      </c>
      <c r="Q36" s="46">
        <v>0.40699999999999997</v>
      </c>
      <c r="R36" s="46">
        <v>0.42</v>
      </c>
      <c r="S36" s="46">
        <v>0.433</v>
      </c>
      <c r="T36" s="46">
        <v>0.44600000000000001</v>
      </c>
      <c r="U36" s="46">
        <v>0.46</v>
      </c>
      <c r="V36" s="46">
        <v>0.47499999999999998</v>
      </c>
      <c r="W36" s="46">
        <v>0.49</v>
      </c>
      <c r="X36" s="46">
        <v>0.50600000000000001</v>
      </c>
      <c r="Y36" s="46">
        <v>0.52300000000000002</v>
      </c>
      <c r="Z36" s="46">
        <v>0.54100000000000004</v>
      </c>
      <c r="AA36" s="46">
        <v>0.56000000000000005</v>
      </c>
      <c r="AB36" s="46">
        <v>0.57999999999999996</v>
      </c>
      <c r="AC36" s="46">
        <v>0.60099999999999998</v>
      </c>
      <c r="AD36" s="46">
        <v>0.623</v>
      </c>
      <c r="AE36" s="46">
        <v>0.64700000000000002</v>
      </c>
      <c r="AF36" s="46">
        <v>0.67200000000000004</v>
      </c>
      <c r="AG36" s="46">
        <v>0.69799999999999995</v>
      </c>
      <c r="AH36" s="46">
        <v>0.72699999999999998</v>
      </c>
      <c r="AI36" s="46">
        <v>0.75700000000000001</v>
      </c>
      <c r="AJ36" s="46">
        <v>0.78900000000000003</v>
      </c>
      <c r="AK36" s="46">
        <v>0.82299999999999995</v>
      </c>
      <c r="AL36" s="46">
        <v>0.86</v>
      </c>
      <c r="AM36" s="46">
        <v>0.9</v>
      </c>
      <c r="AN36" s="46">
        <v>0.94199999999999995</v>
      </c>
      <c r="AO36" s="46">
        <v>0.98799999999999999</v>
      </c>
      <c r="AP36" s="46">
        <v>1.038</v>
      </c>
      <c r="AQ36" s="46">
        <v>1.0920000000000001</v>
      </c>
      <c r="AR36" s="46">
        <v>1.1499999999999999</v>
      </c>
      <c r="AS36" s="46">
        <v>1.214</v>
      </c>
      <c r="AT36" s="46">
        <v>1.2829999999999999</v>
      </c>
      <c r="AU36" s="46">
        <v>1.359</v>
      </c>
      <c r="AV36" s="46">
        <v>1.4430000000000001</v>
      </c>
      <c r="AW36" s="46">
        <v>1.5329999999999999</v>
      </c>
      <c r="AX36" s="46">
        <v>1.633</v>
      </c>
      <c r="AY36" s="46">
        <v>1.742</v>
      </c>
      <c r="AZ36" s="46">
        <v>1.863</v>
      </c>
      <c r="BA36" s="46">
        <v>1.996</v>
      </c>
      <c r="BB36" s="46">
        <v>2.1429999999999998</v>
      </c>
      <c r="BC36" s="46">
        <v>2.306</v>
      </c>
      <c r="BD36" s="46">
        <v>2.488</v>
      </c>
      <c r="BF36" s="44">
        <v>9</v>
      </c>
      <c r="BG36" s="46">
        <v>0.46</v>
      </c>
      <c r="BH36" s="46">
        <v>0.46899999999999997</v>
      </c>
      <c r="BI36" s="46">
        <v>0.47799999999999998</v>
      </c>
      <c r="BJ36" s="46">
        <v>0.48799999999999999</v>
      </c>
      <c r="BK36" s="46">
        <v>0.498</v>
      </c>
      <c r="BL36" s="46">
        <v>0.50800000000000001</v>
      </c>
      <c r="BM36" s="46">
        <v>0.51800000000000002</v>
      </c>
      <c r="BN36" s="46">
        <v>0.52800000000000002</v>
      </c>
      <c r="BO36" s="46">
        <v>0.53900000000000003</v>
      </c>
      <c r="BP36" s="46">
        <v>0.54900000000000004</v>
      </c>
      <c r="BQ36" s="46">
        <v>0.56000000000000005</v>
      </c>
      <c r="BR36" s="46">
        <v>0.57199999999999995</v>
      </c>
      <c r="BS36" s="46">
        <v>0.58299999999999996</v>
      </c>
      <c r="BT36" s="46">
        <v>0.59499999999999997</v>
      </c>
      <c r="BU36" s="46">
        <v>0.60699999999999998</v>
      </c>
      <c r="BV36" s="46">
        <v>0.61899999999999999</v>
      </c>
      <c r="BW36" s="46">
        <v>0.63100000000000001</v>
      </c>
      <c r="BX36" s="46">
        <v>0.64400000000000002</v>
      </c>
      <c r="BY36" s="46">
        <v>0.65700000000000003</v>
      </c>
      <c r="BZ36" s="46">
        <v>0.67</v>
      </c>
      <c r="CA36" s="46">
        <v>0.68300000000000005</v>
      </c>
      <c r="CB36" s="46">
        <v>0.69699999999999995</v>
      </c>
      <c r="CC36" s="46">
        <v>0.71099999999999997</v>
      </c>
      <c r="CD36" s="46">
        <v>0.72499999999999998</v>
      </c>
      <c r="CE36" s="46">
        <v>0.73899999999999999</v>
      </c>
      <c r="CF36" s="46">
        <v>0.754</v>
      </c>
      <c r="CG36" s="46">
        <v>0.76900000000000002</v>
      </c>
      <c r="CH36" s="46">
        <v>0.78500000000000003</v>
      </c>
      <c r="CI36" s="46">
        <v>0.8</v>
      </c>
      <c r="CJ36" s="46">
        <v>0.81599999999999995</v>
      </c>
      <c r="CK36" s="46">
        <v>0.83299999999999996</v>
      </c>
      <c r="CL36" s="46">
        <v>0.84899999999999998</v>
      </c>
      <c r="CM36" s="46">
        <v>0.86599999999999999</v>
      </c>
      <c r="CN36" s="46">
        <v>0.88400000000000001</v>
      </c>
      <c r="CO36" s="46">
        <v>0.90100000000000002</v>
      </c>
      <c r="CP36" s="46">
        <v>0.91900000000000004</v>
      </c>
      <c r="CQ36" s="46">
        <v>0.93799999999999994</v>
      </c>
      <c r="CR36" s="46">
        <v>0.95599999999999996</v>
      </c>
      <c r="CS36" s="46">
        <v>0.97599999999999998</v>
      </c>
      <c r="CT36" s="46">
        <v>0.995</v>
      </c>
      <c r="CU36" s="46">
        <v>1.0149999999999999</v>
      </c>
      <c r="CV36" s="46">
        <v>1.0349999999999999</v>
      </c>
      <c r="CW36" s="46">
        <v>1.056</v>
      </c>
      <c r="CX36" s="46">
        <v>1.077</v>
      </c>
      <c r="CY36" s="46">
        <v>1.099</v>
      </c>
      <c r="CZ36" s="46">
        <v>1.121</v>
      </c>
    </row>
    <row r="37" spans="1:104">
      <c r="A37" s="44">
        <v>10</v>
      </c>
      <c r="B37" s="46">
        <v>0.27200000000000002</v>
      </c>
      <c r="C37" s="46">
        <v>0.27900000000000003</v>
      </c>
      <c r="D37" s="46">
        <v>0.28699999999999998</v>
      </c>
      <c r="E37" s="46">
        <v>0.29399999999999998</v>
      </c>
      <c r="F37" s="46">
        <v>0.30199999999999999</v>
      </c>
      <c r="G37" s="46">
        <v>0.31</v>
      </c>
      <c r="H37" s="46">
        <v>0.318</v>
      </c>
      <c r="I37" s="46">
        <v>0.32600000000000001</v>
      </c>
      <c r="J37" s="46">
        <v>0.33500000000000002</v>
      </c>
      <c r="K37" s="46">
        <v>0.34499999999999997</v>
      </c>
      <c r="L37" s="46">
        <v>0.35399999999999998</v>
      </c>
      <c r="M37" s="46">
        <v>0.36399999999999999</v>
      </c>
      <c r="N37" s="46">
        <v>0.375</v>
      </c>
      <c r="O37" s="46">
        <v>0.38500000000000001</v>
      </c>
      <c r="P37" s="46">
        <v>0.39700000000000002</v>
      </c>
      <c r="Q37" s="46">
        <v>0.40799999999999997</v>
      </c>
      <c r="R37" s="46">
        <v>0.42099999999999999</v>
      </c>
      <c r="S37" s="46">
        <v>0.434</v>
      </c>
      <c r="T37" s="46">
        <v>0.44700000000000001</v>
      </c>
      <c r="U37" s="46">
        <v>0.46100000000000002</v>
      </c>
      <c r="V37" s="46">
        <v>0.47599999999999998</v>
      </c>
      <c r="W37" s="46">
        <v>0.49099999999999999</v>
      </c>
      <c r="X37" s="46">
        <v>0.50800000000000001</v>
      </c>
      <c r="Y37" s="46">
        <v>0.52500000000000002</v>
      </c>
      <c r="Z37" s="46">
        <v>0.54300000000000004</v>
      </c>
      <c r="AA37" s="46">
        <v>0.56200000000000006</v>
      </c>
      <c r="AB37" s="46">
        <v>0.58199999999999996</v>
      </c>
      <c r="AC37" s="46">
        <v>0.60299999999999998</v>
      </c>
      <c r="AD37" s="46">
        <v>0.625</v>
      </c>
      <c r="AE37" s="46">
        <v>0.64900000000000002</v>
      </c>
      <c r="AF37" s="46">
        <v>0.67400000000000004</v>
      </c>
      <c r="AG37" s="46">
        <v>0.70099999999999996</v>
      </c>
      <c r="AH37" s="46">
        <v>0.72899999999999998</v>
      </c>
      <c r="AI37" s="46">
        <v>0.75900000000000001</v>
      </c>
      <c r="AJ37" s="46">
        <v>0.79200000000000004</v>
      </c>
      <c r="AK37" s="46">
        <v>0.82599999999999996</v>
      </c>
      <c r="AL37" s="46">
        <v>0.86299999999999999</v>
      </c>
      <c r="AM37" s="46">
        <v>0.90300000000000002</v>
      </c>
      <c r="AN37" s="46">
        <v>0.94599999999999995</v>
      </c>
      <c r="AO37" s="46">
        <v>0.99199999999999999</v>
      </c>
      <c r="AP37" s="46">
        <v>1.042</v>
      </c>
      <c r="AQ37" s="46">
        <v>1.0960000000000001</v>
      </c>
      <c r="AR37" s="46">
        <v>1.155</v>
      </c>
      <c r="AS37" s="46">
        <v>1.2190000000000001</v>
      </c>
      <c r="AT37" s="46">
        <v>1.2889999999999999</v>
      </c>
      <c r="AU37" s="46">
        <v>1.3660000000000001</v>
      </c>
      <c r="AV37" s="46">
        <v>1.45</v>
      </c>
      <c r="AW37" s="46">
        <v>1.5409999999999999</v>
      </c>
      <c r="AX37" s="46">
        <v>1.641</v>
      </c>
      <c r="AY37" s="46">
        <v>1.752</v>
      </c>
      <c r="AZ37" s="46">
        <v>1.873</v>
      </c>
      <c r="BA37" s="46">
        <v>2.0070000000000001</v>
      </c>
      <c r="BB37" s="46">
        <v>2.1549999999999998</v>
      </c>
      <c r="BC37" s="46">
        <v>2.3199999999999998</v>
      </c>
      <c r="BD37" s="46">
        <v>2.5030000000000001</v>
      </c>
      <c r="BF37" s="44">
        <v>10</v>
      </c>
      <c r="BG37" s="46">
        <v>0.46</v>
      </c>
      <c r="BH37" s="46">
        <v>0.47</v>
      </c>
      <c r="BI37" s="46">
        <v>0.47899999999999998</v>
      </c>
      <c r="BJ37" s="46">
        <v>0.48899999999999999</v>
      </c>
      <c r="BK37" s="46">
        <v>0.498</v>
      </c>
      <c r="BL37" s="46">
        <v>0.50800000000000001</v>
      </c>
      <c r="BM37" s="46">
        <v>0.51900000000000002</v>
      </c>
      <c r="BN37" s="46">
        <v>0.52900000000000003</v>
      </c>
      <c r="BO37" s="46">
        <v>0.53900000000000003</v>
      </c>
      <c r="BP37" s="46">
        <v>0.55000000000000004</v>
      </c>
      <c r="BQ37" s="46">
        <v>0.56100000000000005</v>
      </c>
      <c r="BR37" s="46">
        <v>0.57199999999999995</v>
      </c>
      <c r="BS37" s="46">
        <v>0.58399999999999996</v>
      </c>
      <c r="BT37" s="46">
        <v>0.59599999999999997</v>
      </c>
      <c r="BU37" s="46">
        <v>0.60799999999999998</v>
      </c>
      <c r="BV37" s="46">
        <v>0.62</v>
      </c>
      <c r="BW37" s="46">
        <v>0.63200000000000001</v>
      </c>
      <c r="BX37" s="46">
        <v>0.64500000000000002</v>
      </c>
      <c r="BY37" s="46">
        <v>0.65800000000000003</v>
      </c>
      <c r="BZ37" s="46">
        <v>0.67100000000000004</v>
      </c>
      <c r="CA37" s="46">
        <v>0.68400000000000005</v>
      </c>
      <c r="CB37" s="46">
        <v>0.69799999999999995</v>
      </c>
      <c r="CC37" s="46">
        <v>0.71199999999999997</v>
      </c>
      <c r="CD37" s="46">
        <v>0.72599999999999998</v>
      </c>
      <c r="CE37" s="46">
        <v>0.74099999999999999</v>
      </c>
      <c r="CF37" s="46">
        <v>0.755</v>
      </c>
      <c r="CG37" s="46">
        <v>0.77100000000000002</v>
      </c>
      <c r="CH37" s="46">
        <v>0.78600000000000003</v>
      </c>
      <c r="CI37" s="46">
        <v>0.80200000000000005</v>
      </c>
      <c r="CJ37" s="46">
        <v>0.81799999999999995</v>
      </c>
      <c r="CK37" s="46">
        <v>0.83399999999999996</v>
      </c>
      <c r="CL37" s="46">
        <v>0.85099999999999998</v>
      </c>
      <c r="CM37" s="46">
        <v>0.86799999999999999</v>
      </c>
      <c r="CN37" s="46">
        <v>0.88500000000000001</v>
      </c>
      <c r="CO37" s="46">
        <v>0.90300000000000002</v>
      </c>
      <c r="CP37" s="46">
        <v>0.92100000000000004</v>
      </c>
      <c r="CQ37" s="46">
        <v>0.93899999999999995</v>
      </c>
      <c r="CR37" s="46">
        <v>0.95799999999999996</v>
      </c>
      <c r="CS37" s="46">
        <v>0.97699999999999998</v>
      </c>
      <c r="CT37" s="46">
        <v>0.997</v>
      </c>
      <c r="CU37" s="46">
        <v>1.0169999999999999</v>
      </c>
      <c r="CV37" s="46">
        <v>1.0369999999999999</v>
      </c>
      <c r="CW37" s="46">
        <v>1.0580000000000001</v>
      </c>
      <c r="CX37" s="46">
        <v>1.079</v>
      </c>
      <c r="CY37" s="46">
        <v>1.1000000000000001</v>
      </c>
      <c r="CZ37" s="46">
        <v>1.1220000000000001</v>
      </c>
    </row>
    <row r="38" spans="1:104">
      <c r="A38" s="44">
        <v>11</v>
      </c>
      <c r="B38" s="46">
        <v>0.27300000000000002</v>
      </c>
      <c r="C38" s="46">
        <v>0.28000000000000003</v>
      </c>
      <c r="D38" s="46">
        <v>0.28699999999999998</v>
      </c>
      <c r="E38" s="46">
        <v>0.29499999999999998</v>
      </c>
      <c r="F38" s="46">
        <v>0.30199999999999999</v>
      </c>
      <c r="G38" s="46">
        <v>0.31</v>
      </c>
      <c r="H38" s="46">
        <v>0.31900000000000001</v>
      </c>
      <c r="I38" s="46">
        <v>0.32700000000000001</v>
      </c>
      <c r="J38" s="46">
        <v>0.33600000000000002</v>
      </c>
      <c r="K38" s="46">
        <v>0.34499999999999997</v>
      </c>
      <c r="L38" s="46">
        <v>0.35499999999999998</v>
      </c>
      <c r="M38" s="46">
        <v>0.36499999999999999</v>
      </c>
      <c r="N38" s="46">
        <v>0.375</v>
      </c>
      <c r="O38" s="46">
        <v>0.38600000000000001</v>
      </c>
      <c r="P38" s="46">
        <v>0.39800000000000002</v>
      </c>
      <c r="Q38" s="46">
        <v>0.40899999999999997</v>
      </c>
      <c r="R38" s="46">
        <v>0.42199999999999999</v>
      </c>
      <c r="S38" s="46">
        <v>0.435</v>
      </c>
      <c r="T38" s="46">
        <v>0.44800000000000001</v>
      </c>
      <c r="U38" s="46">
        <v>0.46200000000000002</v>
      </c>
      <c r="V38" s="46">
        <v>0.47699999999999998</v>
      </c>
      <c r="W38" s="46">
        <v>0.49299999999999999</v>
      </c>
      <c r="X38" s="46">
        <v>0.50900000000000001</v>
      </c>
      <c r="Y38" s="46">
        <v>0.52600000000000002</v>
      </c>
      <c r="Z38" s="46">
        <v>0.54400000000000004</v>
      </c>
      <c r="AA38" s="46">
        <v>0.56299999999999994</v>
      </c>
      <c r="AB38" s="46">
        <v>0.58299999999999996</v>
      </c>
      <c r="AC38" s="46">
        <v>0.60499999999999998</v>
      </c>
      <c r="AD38" s="46">
        <v>0.627</v>
      </c>
      <c r="AE38" s="46">
        <v>0.65100000000000002</v>
      </c>
      <c r="AF38" s="46">
        <v>0.67600000000000005</v>
      </c>
      <c r="AG38" s="46">
        <v>0.70299999999999996</v>
      </c>
      <c r="AH38" s="46">
        <v>0.73099999999999998</v>
      </c>
      <c r="AI38" s="46">
        <v>0.76200000000000001</v>
      </c>
      <c r="AJ38" s="46">
        <v>0.79400000000000004</v>
      </c>
      <c r="AK38" s="46">
        <v>0.82899999999999996</v>
      </c>
      <c r="AL38" s="46">
        <v>0.86599999999999999</v>
      </c>
      <c r="AM38" s="46">
        <v>0.90600000000000003</v>
      </c>
      <c r="AN38" s="46">
        <v>0.95</v>
      </c>
      <c r="AO38" s="46">
        <v>0.996</v>
      </c>
      <c r="AP38" s="46">
        <v>1.046</v>
      </c>
      <c r="AQ38" s="46">
        <v>1.101</v>
      </c>
      <c r="AR38" s="46">
        <v>1.1599999999999999</v>
      </c>
      <c r="AS38" s="46">
        <v>1.2250000000000001</v>
      </c>
      <c r="AT38" s="46">
        <v>1.2949999999999999</v>
      </c>
      <c r="AU38" s="46">
        <v>1.3720000000000001</v>
      </c>
      <c r="AV38" s="46">
        <v>1.4570000000000001</v>
      </c>
      <c r="AW38" s="46">
        <v>1.5489999999999999</v>
      </c>
      <c r="AX38" s="46">
        <v>1.65</v>
      </c>
      <c r="AY38" s="46">
        <v>1.7609999999999999</v>
      </c>
      <c r="AZ38" s="46">
        <v>1.883</v>
      </c>
      <c r="BA38" s="46">
        <v>2.0179999999999998</v>
      </c>
      <c r="BB38" s="46">
        <v>2.1680000000000001</v>
      </c>
      <c r="BC38" s="46">
        <v>2.3340000000000001</v>
      </c>
      <c r="BD38" s="46">
        <v>2.5190000000000001</v>
      </c>
      <c r="BF38" s="44">
        <v>11</v>
      </c>
      <c r="BG38" s="46">
        <v>0.46100000000000002</v>
      </c>
      <c r="BH38" s="46">
        <v>0.47</v>
      </c>
      <c r="BI38" s="46">
        <v>0.48</v>
      </c>
      <c r="BJ38" s="46">
        <v>0.48899999999999999</v>
      </c>
      <c r="BK38" s="46">
        <v>0.499</v>
      </c>
      <c r="BL38" s="46">
        <v>0.50900000000000001</v>
      </c>
      <c r="BM38" s="46">
        <v>0.51900000000000002</v>
      </c>
      <c r="BN38" s="46">
        <v>0.53</v>
      </c>
      <c r="BO38" s="46">
        <v>0.54</v>
      </c>
      <c r="BP38" s="46">
        <v>0.55100000000000005</v>
      </c>
      <c r="BQ38" s="46">
        <v>0.56200000000000006</v>
      </c>
      <c r="BR38" s="46">
        <v>0.57299999999999995</v>
      </c>
      <c r="BS38" s="46">
        <v>0.58499999999999996</v>
      </c>
      <c r="BT38" s="46">
        <v>0.59699999999999998</v>
      </c>
      <c r="BU38" s="46">
        <v>0.60899999999999999</v>
      </c>
      <c r="BV38" s="46">
        <v>0.621</v>
      </c>
      <c r="BW38" s="46">
        <v>0.63300000000000001</v>
      </c>
      <c r="BX38" s="46">
        <v>0.64600000000000002</v>
      </c>
      <c r="BY38" s="46">
        <v>0.65900000000000003</v>
      </c>
      <c r="BZ38" s="46">
        <v>0.67200000000000004</v>
      </c>
      <c r="CA38" s="46">
        <v>0.68500000000000005</v>
      </c>
      <c r="CB38" s="46">
        <v>0.69899999999999995</v>
      </c>
      <c r="CC38" s="46">
        <v>0.71299999999999997</v>
      </c>
      <c r="CD38" s="46">
        <v>0.72699999999999998</v>
      </c>
      <c r="CE38" s="46">
        <v>0.74199999999999999</v>
      </c>
      <c r="CF38" s="46">
        <v>0.75700000000000001</v>
      </c>
      <c r="CG38" s="46">
        <v>0.77200000000000002</v>
      </c>
      <c r="CH38" s="46">
        <v>0.78700000000000003</v>
      </c>
      <c r="CI38" s="46">
        <v>0.80300000000000005</v>
      </c>
      <c r="CJ38" s="46">
        <v>0.81899999999999995</v>
      </c>
      <c r="CK38" s="46">
        <v>0.83499999999999996</v>
      </c>
      <c r="CL38" s="46">
        <v>0.85199999999999998</v>
      </c>
      <c r="CM38" s="46">
        <v>0.86899999999999999</v>
      </c>
      <c r="CN38" s="46">
        <v>0.88700000000000001</v>
      </c>
      <c r="CO38" s="46">
        <v>0.90400000000000003</v>
      </c>
      <c r="CP38" s="46">
        <v>0.92200000000000004</v>
      </c>
      <c r="CQ38" s="46">
        <v>0.94099999999999995</v>
      </c>
      <c r="CR38" s="46">
        <v>0.96</v>
      </c>
      <c r="CS38" s="46">
        <v>0.97899999999999998</v>
      </c>
      <c r="CT38" s="46">
        <v>0.998</v>
      </c>
      <c r="CU38" s="46">
        <v>1.018</v>
      </c>
      <c r="CV38" s="46">
        <v>1.0389999999999999</v>
      </c>
      <c r="CW38" s="46">
        <v>1.0589999999999999</v>
      </c>
      <c r="CX38" s="46">
        <v>1.081</v>
      </c>
      <c r="CY38" s="46">
        <v>1.1020000000000001</v>
      </c>
      <c r="CZ38" s="46">
        <v>1.1240000000000001</v>
      </c>
    </row>
    <row r="40" spans="1:104">
      <c r="A40" t="s">
        <v>609</v>
      </c>
      <c r="BF40" t="s">
        <v>609</v>
      </c>
    </row>
    <row r="41" spans="1:104">
      <c r="A41" t="s">
        <v>610</v>
      </c>
      <c r="BF41" t="s">
        <v>610</v>
      </c>
    </row>
    <row r="42" spans="1:104">
      <c r="A42" t="s">
        <v>611</v>
      </c>
      <c r="BF42" t="s">
        <v>615</v>
      </c>
    </row>
    <row r="43" spans="1:104">
      <c r="A43" t="s">
        <v>612</v>
      </c>
      <c r="BF43" t="s">
        <v>612</v>
      </c>
    </row>
  </sheetData>
  <sheetProtection algorithmName="SHA-512" hashValue="aKJ99rQbOIHSMJDr/kNIcqWjudT+i/9hGdBiwQ8dUqt3NN9uFW+2fuc9T/O+M4NlFtS/9jUW9g1qWyy3anYFnQ==" saltValue="723YJj8mBxMA2eOFJQZE/g==" spinCount="100000" sheet="1" objects="1" scenarios="1"/>
  <conditionalFormatting sqref="A6:A21">
    <cfRule type="expression" dxfId="561" priority="25" stopIfTrue="1">
      <formula>MOD(ROW(),2)=0</formula>
    </cfRule>
    <cfRule type="expression" dxfId="560" priority="26" stopIfTrue="1">
      <formula>MOD(ROW(),2)&lt;&gt;0</formula>
    </cfRule>
  </conditionalFormatting>
  <conditionalFormatting sqref="B6:BD18 B20:BD21 C19:BD19">
    <cfRule type="expression" dxfId="559" priority="27" stopIfTrue="1">
      <formula>MOD(ROW(),2)=0</formula>
    </cfRule>
    <cfRule type="expression" dxfId="558" priority="28" stopIfTrue="1">
      <formula>MOD(ROW(),2)&lt;&gt;0</formula>
    </cfRule>
  </conditionalFormatting>
  <conditionalFormatting sqref="A26:A38">
    <cfRule type="expression" dxfId="557" priority="29" stopIfTrue="1">
      <formula>MOD(ROW(),2)=0</formula>
    </cfRule>
    <cfRule type="expression" dxfId="556" priority="30" stopIfTrue="1">
      <formula>MOD(ROW(),2)&lt;&gt;0</formula>
    </cfRule>
  </conditionalFormatting>
  <conditionalFormatting sqref="B26:BD38">
    <cfRule type="expression" dxfId="555" priority="31" stopIfTrue="1">
      <formula>MOD(ROW(),2)=0</formula>
    </cfRule>
    <cfRule type="expression" dxfId="554" priority="32" stopIfTrue="1">
      <formula>MOD(ROW(),2)&lt;&gt;0</formula>
    </cfRule>
  </conditionalFormatting>
  <conditionalFormatting sqref="BF6:BF21">
    <cfRule type="expression" dxfId="553" priority="33" stopIfTrue="1">
      <formula>MOD(ROW(),2)=0</formula>
    </cfRule>
    <cfRule type="expression" dxfId="552" priority="34" stopIfTrue="1">
      <formula>MOD(ROW(),2)&lt;&gt;0</formula>
    </cfRule>
  </conditionalFormatting>
  <conditionalFormatting sqref="BG6:CZ18 BG20:CZ21 BH19:CZ19">
    <cfRule type="expression" dxfId="551" priority="35" stopIfTrue="1">
      <formula>MOD(ROW(),2)=0</formula>
    </cfRule>
    <cfRule type="expression" dxfId="550" priority="36" stopIfTrue="1">
      <formula>MOD(ROW(),2)&lt;&gt;0</formula>
    </cfRule>
  </conditionalFormatting>
  <conditionalFormatting sqref="BF26:BF38">
    <cfRule type="expression" dxfId="549" priority="37" stopIfTrue="1">
      <formula>MOD(ROW(),2)=0</formula>
    </cfRule>
    <cfRule type="expression" dxfId="548" priority="38" stopIfTrue="1">
      <formula>MOD(ROW(),2)&lt;&gt;0</formula>
    </cfRule>
  </conditionalFormatting>
  <conditionalFormatting sqref="BG26:CZ38">
    <cfRule type="expression" dxfId="547" priority="39" stopIfTrue="1">
      <formula>MOD(ROW(),2)=0</formula>
    </cfRule>
    <cfRule type="expression" dxfId="546" priority="40" stopIfTrue="1">
      <formula>MOD(ROW(),2)&lt;&gt;0</formula>
    </cfRule>
  </conditionalFormatting>
  <conditionalFormatting sqref="B19">
    <cfRule type="expression" dxfId="545" priority="3" stopIfTrue="1">
      <formula>MOD(ROW(),2)=0</formula>
    </cfRule>
    <cfRule type="expression" dxfId="544" priority="4" stopIfTrue="1">
      <formula>MOD(ROW(),2)&lt;&gt;0</formula>
    </cfRule>
  </conditionalFormatting>
  <conditionalFormatting sqref="BG19">
    <cfRule type="expression" dxfId="543" priority="1" stopIfTrue="1">
      <formula>MOD(ROW(),2)=0</formula>
    </cfRule>
    <cfRule type="expression" dxfId="542" priority="2" stopIfTrue="1">
      <formula>MOD(ROW(),2)&lt;&gt;0</formula>
    </cfRule>
  </conditionalFormatting>
  <pageMargins left="0.7" right="0.7" top="0.75" bottom="0.75" header="0.3" footer="0.3"/>
  <tableParts count="2">
    <tablePart r:id="rId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65B8-4650-4778-882D-3E470A90CF88}">
  <sheetPr codeName="Sheet25"/>
  <dimension ref="A1:D24"/>
  <sheetViews>
    <sheetView showGridLines="0" workbookViewId="0">
      <selection activeCell="A6" sqref="A6"/>
    </sheetView>
  </sheetViews>
  <sheetFormatPr defaultRowHeight="12.75"/>
  <cols>
    <col min="1" max="1" width="30.5703125" customWidth="1"/>
    <col min="2" max="2" width="40.7109375" customWidth="1"/>
  </cols>
  <sheetData>
    <row r="1" spans="1:4" s="1" customFormat="1" ht="20.25">
      <c r="A1" s="2" t="s">
        <v>0</v>
      </c>
    </row>
    <row r="2" spans="1:4" s="1" customFormat="1" ht="15.75">
      <c r="A2" s="30" t="s">
        <v>1</v>
      </c>
      <c r="B2" s="3" t="str">
        <f>wb_title</f>
        <v>AFPS - Consolidated Factor Spreadsheet</v>
      </c>
    </row>
    <row r="3" spans="1:4" s="1" customFormat="1" ht="15.75">
      <c r="A3" s="30" t="s">
        <v>2</v>
      </c>
      <c r="B3" s="3" t="s">
        <v>486</v>
      </c>
    </row>
    <row r="6" spans="1:4" ht="15">
      <c r="A6" s="59" t="s">
        <v>537</v>
      </c>
      <c r="D6" s="23" t="s">
        <v>538</v>
      </c>
    </row>
    <row r="10" spans="1:4" s="57" customFormat="1"/>
    <row r="24" spans="1:2">
      <c r="A24" s="23" t="str">
        <f>HYPERLINK("#'Factor List'!A1", "Back to Factor List")</f>
        <v>Back to Factor List</v>
      </c>
      <c r="B24" s="23" t="str">
        <f>HYPERLINK("#'Assumptions'!A1", "Assumptions")</f>
        <v>Assumptions</v>
      </c>
    </row>
  </sheetData>
  <sheetProtection algorithmName="SHA-512" hashValue="a1xSYKJwGVytlHrFVrAc+LtmLR7C1FPSNPpHbu4siO3naVH8nYkZOyXSIuLk+kmhrdON6nS6xcpiphzIGSIKJA==" saltValue="jEoATylCsUVMPPJ9m94wEg==" spinCount="100000" sheet="1" objects="1" scenarios="1"/>
  <hyperlinks>
    <hyperlink ref="D6" location="'x-201'!A1" display="x-201" xr:uid="{5064C31C-1935-49C8-B470-778D6326F019}"/>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A18C-E62B-429D-A12C-36A399B204AF}">
  <sheetPr codeName="Sheet26"/>
  <dimension ref="A1:D24"/>
  <sheetViews>
    <sheetView showGridLines="0" workbookViewId="0">
      <selection activeCell="A6" sqref="A6"/>
    </sheetView>
  </sheetViews>
  <sheetFormatPr defaultRowHeight="12.75"/>
  <cols>
    <col min="1" max="1" width="30.5703125" customWidth="1"/>
    <col min="2" max="2" width="40.7109375" customWidth="1"/>
  </cols>
  <sheetData>
    <row r="1" spans="1:4" s="1" customFormat="1" ht="20.25">
      <c r="A1" s="2" t="s">
        <v>0</v>
      </c>
    </row>
    <row r="2" spans="1:4" s="1" customFormat="1" ht="15.75">
      <c r="A2" s="30" t="s">
        <v>1</v>
      </c>
      <c r="B2" s="3" t="str">
        <f>wb_title</f>
        <v>AFPS - Consolidated Factor Spreadsheet</v>
      </c>
    </row>
    <row r="3" spans="1:4" s="1" customFormat="1" ht="15.75">
      <c r="A3" s="30" t="s">
        <v>2</v>
      </c>
      <c r="B3" s="3" t="s">
        <v>488</v>
      </c>
    </row>
    <row r="6" spans="1:4" ht="15">
      <c r="A6" s="59" t="s">
        <v>539</v>
      </c>
      <c r="D6" s="23" t="s">
        <v>540</v>
      </c>
    </row>
    <row r="9" spans="1:4" s="57" customFormat="1">
      <c r="A9"/>
      <c r="B9"/>
      <c r="C9"/>
      <c r="D9"/>
    </row>
    <row r="24" spans="1:2">
      <c r="A24" s="23" t="str">
        <f>HYPERLINK("#'Factor List'!A1", "Back to Factor List")</f>
        <v>Back to Factor List</v>
      </c>
      <c r="B24" s="23" t="str">
        <f>HYPERLINK("#'Assumptions'!A1", "Assumptions")</f>
        <v>Assumptions</v>
      </c>
    </row>
  </sheetData>
  <sheetProtection algorithmName="SHA-512" hashValue="+Sun/8DceYqZonGfEgByLgY6pn9Fyx+4dw8Enl0ZLNk0gjMNmkq2WhpYsGDheM3lKQYF7ik1nsppr7X5yyy5Aw==" saltValue="4+o/crHMUnQ/KM8Nl5J5vg==" spinCount="100000" sheet="1" objects="1" scenarios="1"/>
  <phoneticPr fontId="35" type="noConversion"/>
  <hyperlinks>
    <hyperlink ref="D6" location="'x-202'!A1" display="x-202" xr:uid="{E88407DD-6BD2-47D6-A49B-AF36F36EB36C}"/>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B8B0B-58AC-48EE-B55E-FBC53FAFF06B}">
  <sheetPr codeName="Sheet27"/>
  <dimension ref="A1:D27"/>
  <sheetViews>
    <sheetView showGridLines="0" workbookViewId="0">
      <selection activeCell="A6" sqref="A6"/>
    </sheetView>
  </sheetViews>
  <sheetFormatPr defaultRowHeight="12.75"/>
  <cols>
    <col min="1" max="1" width="30.5703125" customWidth="1"/>
    <col min="2" max="2" width="40.7109375" customWidth="1"/>
  </cols>
  <sheetData>
    <row r="1" spans="1:4" s="1" customFormat="1" ht="20.25">
      <c r="A1" s="2" t="s">
        <v>0</v>
      </c>
    </row>
    <row r="2" spans="1:4" s="1" customFormat="1" ht="15.75">
      <c r="A2" s="30" t="s">
        <v>1</v>
      </c>
      <c r="B2" s="3" t="str">
        <f>wb_title</f>
        <v>AFPS - Consolidated Factor Spreadsheet</v>
      </c>
    </row>
    <row r="3" spans="1:4" s="1" customFormat="1" ht="15.75">
      <c r="A3" s="30" t="s">
        <v>2</v>
      </c>
      <c r="B3" s="3" t="s">
        <v>490</v>
      </c>
    </row>
    <row r="6" spans="1:4" ht="15">
      <c r="A6" s="59" t="s">
        <v>541</v>
      </c>
      <c r="D6" s="23" t="s">
        <v>542</v>
      </c>
    </row>
    <row r="24" spans="1:2">
      <c r="A24" s="23" t="str">
        <f>HYPERLINK("#'Factor List'!A1", "Back to Factor List")</f>
        <v>Back to Factor List</v>
      </c>
      <c r="B24" s="23" t="str">
        <f>HYPERLINK("#'Assumptions'!A1", "Assumptions")</f>
        <v>Assumptions</v>
      </c>
    </row>
    <row r="27" spans="1:2" s="57" customFormat="1"/>
  </sheetData>
  <sheetProtection algorithmName="SHA-512" hashValue="H1W7lCjApP78eyjhmZNnAyzQiB5AUB6SY47g6XwLG3KKv/7j7V8rY3jjqYtRUj6etiREAJZWO8yBJJ0A4k7Tpw==" saltValue="TEdMeNLZalX/Gq2U8MVHNg==" spinCount="100000" sheet="1" objects="1" scenarios="1"/>
  <hyperlinks>
    <hyperlink ref="D6" location="'x-203'!A1" display="x-203" xr:uid="{9F35D334-CCD2-4AB4-8B3B-FB05988692C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5E0F-A1B7-4E28-8FDE-3F9AA47DFDD8}">
  <sheetPr codeName="Sheet28"/>
  <dimension ref="A1:D26"/>
  <sheetViews>
    <sheetView showGridLines="0" workbookViewId="0">
      <selection activeCell="A6" sqref="A6"/>
    </sheetView>
  </sheetViews>
  <sheetFormatPr defaultRowHeight="12.75"/>
  <cols>
    <col min="1" max="1" width="30.5703125" customWidth="1"/>
    <col min="2" max="2" width="40.7109375" customWidth="1"/>
  </cols>
  <sheetData>
    <row r="1" spans="1:4" s="1" customFormat="1" ht="20.25">
      <c r="A1" s="2" t="s">
        <v>0</v>
      </c>
    </row>
    <row r="2" spans="1:4" s="1" customFormat="1" ht="15.75">
      <c r="A2" s="30" t="s">
        <v>1</v>
      </c>
      <c r="B2" s="3" t="str">
        <f>wb_title</f>
        <v>AFPS - Consolidated Factor Spreadsheet</v>
      </c>
    </row>
    <row r="3" spans="1:4" s="1" customFormat="1" ht="15.75">
      <c r="A3" s="30" t="s">
        <v>2</v>
      </c>
      <c r="B3" s="3" t="s">
        <v>492</v>
      </c>
    </row>
    <row r="6" spans="1:4" ht="15">
      <c r="A6" s="59" t="s">
        <v>543</v>
      </c>
      <c r="D6" s="23" t="s">
        <v>544</v>
      </c>
    </row>
    <row r="23" spans="1:2">
      <c r="A23" s="23" t="str">
        <f>HYPERLINK("#'Factor List'!A1", "Back to Factor List")</f>
        <v>Back to Factor List</v>
      </c>
      <c r="B23" s="23" t="str">
        <f>HYPERLINK("#'Assumptions'!A1", "Assumptions")</f>
        <v>Assumptions</v>
      </c>
    </row>
    <row r="26" spans="1:2" s="57" customFormat="1"/>
  </sheetData>
  <sheetProtection algorithmName="SHA-512" hashValue="Rp/Kwx65we0bjqF7AKfN5OhazszjKfNnMmJewCpC+m6u4jJhlg0jzvckdqoYd2sd3H6+ag3lQij2fanBrJki6Q==" saltValue="Fkn0Z0OUoVYZ7t4pCjH+WA==" spinCount="100000" sheet="1" objects="1" scenarios="1"/>
  <hyperlinks>
    <hyperlink ref="D6" location="'x-204'!A1" display="x-204" xr:uid="{5680EA77-7956-4A70-9FA3-ADB1263946DA}"/>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BDDB-C7BC-4886-BFCA-3A6CA20B3EAC}">
  <sheetPr codeName="Sheet29"/>
  <dimension ref="A1:D26"/>
  <sheetViews>
    <sheetView showGridLines="0" workbookViewId="0">
      <selection activeCell="A6" sqref="A6"/>
    </sheetView>
  </sheetViews>
  <sheetFormatPr defaultRowHeight="12.75"/>
  <cols>
    <col min="1" max="1" width="30.5703125" customWidth="1"/>
    <col min="2" max="2" width="40.7109375" customWidth="1"/>
  </cols>
  <sheetData>
    <row r="1" spans="1:4" s="1" customFormat="1" ht="20.25">
      <c r="A1" s="2" t="s">
        <v>0</v>
      </c>
    </row>
    <row r="2" spans="1:4" s="1" customFormat="1" ht="15.75">
      <c r="A2" s="30" t="s">
        <v>1</v>
      </c>
      <c r="B2" s="3" t="str">
        <f>wb_title</f>
        <v>AFPS - Consolidated Factor Spreadsheet</v>
      </c>
    </row>
    <row r="3" spans="1:4" s="1" customFormat="1" ht="15.75">
      <c r="A3" s="30" t="s">
        <v>2</v>
      </c>
      <c r="B3" s="3" t="s">
        <v>494</v>
      </c>
    </row>
    <row r="6" spans="1:4">
      <c r="A6" s="35" t="s">
        <v>545</v>
      </c>
      <c r="D6" s="23" t="s">
        <v>546</v>
      </c>
    </row>
    <row r="23" spans="1:2">
      <c r="A23" s="23" t="str">
        <f>HYPERLINK("#'Factor List'!A1", "Back to Factor List")</f>
        <v>Back to Factor List</v>
      </c>
      <c r="B23" s="23" t="str">
        <f>HYPERLINK("#'Assumptions'!A1", "Assumptions")</f>
        <v>Assumptions</v>
      </c>
    </row>
    <row r="26" spans="1:2" s="57" customFormat="1"/>
  </sheetData>
  <sheetProtection algorithmName="SHA-512" hashValue="tMHmyAmXdyroT0x6RQLU0I1ZA+FwhkVesABKjASmU71idgd2ZjauO8nAtlr3E6WHbHfW+F7a53JMr6e9Tc+BSg==" saltValue="hLuGRRZsGTOZyOO6O683wg==" spinCount="100000" sheet="1" objects="1" scenarios="1"/>
  <hyperlinks>
    <hyperlink ref="D6" location="'x-205'!A1" display="x-205" xr:uid="{2A017F98-D8F4-4684-8CB1-EAD0E7656B8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AF2E-36FC-4B51-B98C-40BEDA9DB6F4}">
  <sheetPr codeName="Sheet30"/>
  <dimension ref="A1:AK59"/>
  <sheetViews>
    <sheetView showGridLines="0" workbookViewId="0">
      <selection activeCell="A6" sqref="A6"/>
    </sheetView>
  </sheetViews>
  <sheetFormatPr defaultRowHeight="12.75"/>
  <cols>
    <col min="1" max="1" width="31.5703125" customWidth="1"/>
    <col min="2" max="22" width="7.42578125" customWidth="1"/>
    <col min="25" max="25" width="31.5703125" customWidth="1"/>
    <col min="26" max="36" width="7.7109375" customWidth="1"/>
  </cols>
  <sheetData>
    <row r="1" spans="1:36" s="1" customFormat="1" ht="20.25">
      <c r="A1" s="2" t="s">
        <v>0</v>
      </c>
    </row>
    <row r="2" spans="1:36" s="1" customFormat="1" ht="15.75">
      <c r="A2" s="30" t="s">
        <v>1</v>
      </c>
      <c r="B2" s="3" t="str">
        <f>wb_title</f>
        <v>AFPS - Consolidated Factor Spreadsheet</v>
      </c>
    </row>
    <row r="3" spans="1:36" s="1" customFormat="1" ht="15.75">
      <c r="A3" s="30" t="s">
        <v>2</v>
      </c>
      <c r="B3" s="3" t="str">
        <f>TABLE_FACTOR_TYPE_1 &amp; " - x-" &amp; TABLE_SERIES_NUMBER_1</f>
        <v>ERF and LRF - x-401</v>
      </c>
    </row>
    <row r="6" spans="1:36">
      <c r="A6" s="41" t="s">
        <v>117</v>
      </c>
      <c r="B6" s="48" t="s">
        <v>118</v>
      </c>
      <c r="C6" s="48"/>
      <c r="D6" s="48"/>
      <c r="E6" s="48"/>
      <c r="F6" s="48"/>
      <c r="G6" s="48"/>
      <c r="H6" s="48"/>
      <c r="I6" s="48"/>
      <c r="J6" s="48"/>
      <c r="K6" s="48"/>
      <c r="L6" s="48"/>
      <c r="M6" s="48"/>
      <c r="Y6" s="41" t="s">
        <v>117</v>
      </c>
      <c r="Z6" s="48" t="s">
        <v>118</v>
      </c>
      <c r="AA6" s="48"/>
      <c r="AB6" s="48"/>
      <c r="AC6" s="48"/>
      <c r="AD6" s="48"/>
      <c r="AE6" s="48"/>
      <c r="AF6" s="48"/>
      <c r="AG6" s="48"/>
      <c r="AH6" s="48"/>
      <c r="AI6" s="48"/>
      <c r="AJ6" s="48"/>
    </row>
    <row r="7" spans="1:36">
      <c r="A7" s="41" t="s">
        <v>119</v>
      </c>
      <c r="B7" s="48" t="s">
        <v>129</v>
      </c>
      <c r="C7" s="48"/>
      <c r="D7" s="48"/>
      <c r="E7" s="48"/>
      <c r="F7" s="48"/>
      <c r="G7" s="48"/>
      <c r="H7" s="48"/>
      <c r="I7" s="48"/>
      <c r="J7" s="48"/>
      <c r="K7" s="48"/>
      <c r="L7" s="48"/>
      <c r="M7" s="48"/>
      <c r="Y7" s="41" t="s">
        <v>119</v>
      </c>
      <c r="Z7" s="48" t="s">
        <v>129</v>
      </c>
      <c r="AA7" s="48"/>
      <c r="AB7" s="48"/>
      <c r="AC7" s="48"/>
      <c r="AD7" s="48"/>
      <c r="AE7" s="48"/>
      <c r="AF7" s="48"/>
      <c r="AG7" s="48"/>
      <c r="AH7" s="48"/>
      <c r="AI7" s="48"/>
      <c r="AJ7" s="48"/>
    </row>
    <row r="8" spans="1:36">
      <c r="A8" s="41" t="s">
        <v>104</v>
      </c>
      <c r="B8" s="48" t="s">
        <v>240</v>
      </c>
      <c r="C8" s="48"/>
      <c r="D8" s="48"/>
      <c r="E8" s="48"/>
      <c r="F8" s="48"/>
      <c r="G8" s="48"/>
      <c r="H8" s="48"/>
      <c r="I8" s="48"/>
      <c r="J8" s="48"/>
      <c r="K8" s="48"/>
      <c r="L8" s="48"/>
      <c r="M8" s="48"/>
      <c r="Y8" s="41" t="s">
        <v>104</v>
      </c>
      <c r="Z8" s="48" t="s">
        <v>246</v>
      </c>
      <c r="AA8" s="48"/>
      <c r="AB8" s="48"/>
      <c r="AC8" s="48"/>
      <c r="AD8" s="48"/>
      <c r="AE8" s="48"/>
      <c r="AF8" s="48"/>
      <c r="AG8" s="48"/>
      <c r="AH8" s="48"/>
      <c r="AI8" s="48"/>
      <c r="AJ8" s="48"/>
    </row>
    <row r="9" spans="1:36">
      <c r="A9" s="41" t="s">
        <v>105</v>
      </c>
      <c r="B9" s="48" t="s">
        <v>241</v>
      </c>
      <c r="C9" s="48"/>
      <c r="D9" s="48"/>
      <c r="E9" s="48"/>
      <c r="F9" s="48"/>
      <c r="G9" s="48"/>
      <c r="H9" s="48"/>
      <c r="I9" s="48"/>
      <c r="J9" s="48"/>
      <c r="K9" s="48"/>
      <c r="L9" s="48"/>
      <c r="M9" s="48"/>
      <c r="Y9" s="41" t="s">
        <v>105</v>
      </c>
      <c r="Z9" s="48" t="s">
        <v>241</v>
      </c>
      <c r="AA9" s="48"/>
      <c r="AB9" s="48"/>
      <c r="AC9" s="48"/>
      <c r="AD9" s="48"/>
      <c r="AE9" s="48"/>
      <c r="AF9" s="48"/>
      <c r="AG9" s="48"/>
      <c r="AH9" s="48"/>
      <c r="AI9" s="48"/>
      <c r="AJ9" s="48"/>
    </row>
    <row r="10" spans="1:36">
      <c r="A10" s="41" t="s">
        <v>6</v>
      </c>
      <c r="B10" s="48" t="s">
        <v>242</v>
      </c>
      <c r="C10" s="48"/>
      <c r="D10" s="48"/>
      <c r="E10" s="48"/>
      <c r="F10" s="48"/>
      <c r="G10" s="48"/>
      <c r="H10" s="48"/>
      <c r="I10" s="48"/>
      <c r="J10" s="48"/>
      <c r="K10" s="48"/>
      <c r="L10" s="48"/>
      <c r="M10" s="48"/>
      <c r="Y10" s="41" t="s">
        <v>6</v>
      </c>
      <c r="Z10" s="48" t="s">
        <v>247</v>
      </c>
      <c r="AA10" s="48"/>
      <c r="AB10" s="48"/>
      <c r="AC10" s="48"/>
      <c r="AD10" s="48"/>
      <c r="AE10" s="48"/>
      <c r="AF10" s="48"/>
      <c r="AG10" s="48"/>
      <c r="AH10" s="48"/>
      <c r="AI10" s="48"/>
      <c r="AJ10" s="48"/>
    </row>
    <row r="11" spans="1:36">
      <c r="A11" s="41" t="s">
        <v>106</v>
      </c>
      <c r="B11" s="48" t="s">
        <v>230</v>
      </c>
      <c r="C11" s="48"/>
      <c r="D11" s="48"/>
      <c r="E11" s="48"/>
      <c r="F11" s="48"/>
      <c r="G11" s="48"/>
      <c r="H11" s="48"/>
      <c r="I11" s="48"/>
      <c r="J11" s="48"/>
      <c r="K11" s="48"/>
      <c r="L11" s="48"/>
      <c r="M11" s="48"/>
      <c r="Y11" s="41" t="s">
        <v>106</v>
      </c>
      <c r="Z11" s="48" t="s">
        <v>230</v>
      </c>
      <c r="AA11" s="48"/>
      <c r="AB11" s="48"/>
      <c r="AC11" s="48"/>
      <c r="AD11" s="48"/>
      <c r="AE11" s="48"/>
      <c r="AF11" s="48"/>
      <c r="AG11" s="48"/>
      <c r="AH11" s="48"/>
      <c r="AI11" s="48"/>
      <c r="AJ11" s="48"/>
    </row>
    <row r="12" spans="1:36">
      <c r="A12" s="41" t="s">
        <v>107</v>
      </c>
      <c r="B12" s="48" t="s">
        <v>243</v>
      </c>
      <c r="C12" s="48"/>
      <c r="D12" s="48"/>
      <c r="E12" s="48"/>
      <c r="F12" s="48"/>
      <c r="G12" s="48"/>
      <c r="H12" s="48"/>
      <c r="I12" s="48"/>
      <c r="J12" s="48"/>
      <c r="K12" s="48"/>
      <c r="L12" s="48"/>
      <c r="M12" s="48"/>
      <c r="Y12" s="41" t="s">
        <v>107</v>
      </c>
      <c r="Z12" s="48" t="s">
        <v>243</v>
      </c>
      <c r="AA12" s="48"/>
      <c r="AB12" s="48"/>
      <c r="AC12" s="48"/>
      <c r="AD12" s="48"/>
      <c r="AE12" s="48"/>
      <c r="AF12" s="48"/>
      <c r="AG12" s="48"/>
      <c r="AH12" s="48"/>
      <c r="AI12" s="48"/>
      <c r="AJ12" s="48"/>
    </row>
    <row r="13" spans="1:36">
      <c r="A13" s="41" t="s">
        <v>120</v>
      </c>
      <c r="B13" s="48" t="s">
        <v>156</v>
      </c>
      <c r="C13" s="48"/>
      <c r="D13" s="48"/>
      <c r="E13" s="48"/>
      <c r="F13" s="48"/>
      <c r="G13" s="48"/>
      <c r="H13" s="48"/>
      <c r="I13" s="48"/>
      <c r="J13" s="48"/>
      <c r="K13" s="48"/>
      <c r="L13" s="48"/>
      <c r="M13" s="48"/>
      <c r="Y13" s="41" t="s">
        <v>120</v>
      </c>
      <c r="Z13" s="48" t="s">
        <v>248</v>
      </c>
      <c r="AA13" s="48"/>
      <c r="AB13" s="48"/>
      <c r="AC13" s="48"/>
      <c r="AD13" s="48"/>
      <c r="AE13" s="48"/>
      <c r="AF13" s="48"/>
      <c r="AG13" s="48"/>
      <c r="AH13" s="48"/>
      <c r="AI13" s="48"/>
      <c r="AJ13" s="48"/>
    </row>
    <row r="14" spans="1:36">
      <c r="A14" s="41" t="s">
        <v>109</v>
      </c>
      <c r="B14" s="48">
        <v>401</v>
      </c>
      <c r="C14" s="48"/>
      <c r="D14" s="48"/>
      <c r="E14" s="48"/>
      <c r="F14" s="48"/>
      <c r="G14" s="48"/>
      <c r="H14" s="48"/>
      <c r="I14" s="48"/>
      <c r="J14" s="48"/>
      <c r="K14" s="48"/>
      <c r="L14" s="48"/>
      <c r="M14" s="48"/>
      <c r="Y14" s="41" t="s">
        <v>109</v>
      </c>
      <c r="Z14" s="48">
        <v>401</v>
      </c>
      <c r="AA14" s="48"/>
      <c r="AB14" s="48"/>
      <c r="AC14" s="48"/>
      <c r="AD14" s="48"/>
      <c r="AE14" s="48"/>
      <c r="AF14" s="48"/>
      <c r="AG14" s="48"/>
      <c r="AH14" s="48"/>
      <c r="AI14" s="48"/>
      <c r="AJ14" s="48"/>
    </row>
    <row r="15" spans="1:36">
      <c r="A15" s="41" t="s">
        <v>121</v>
      </c>
      <c r="B15" s="48" t="s">
        <v>244</v>
      </c>
      <c r="C15" s="48"/>
      <c r="D15" s="48"/>
      <c r="E15" s="48"/>
      <c r="F15" s="48"/>
      <c r="G15" s="48"/>
      <c r="H15" s="48"/>
      <c r="I15" s="48"/>
      <c r="J15" s="48"/>
      <c r="K15" s="48"/>
      <c r="L15" s="48"/>
      <c r="M15" s="48"/>
      <c r="Y15" s="41" t="s">
        <v>121</v>
      </c>
      <c r="Z15" s="48" t="s">
        <v>249</v>
      </c>
      <c r="AA15" s="48"/>
      <c r="AB15" s="48"/>
      <c r="AC15" s="48"/>
      <c r="AD15" s="48"/>
      <c r="AE15" s="48"/>
      <c r="AF15" s="48"/>
      <c r="AG15" s="48"/>
      <c r="AH15" s="48"/>
      <c r="AI15" s="48"/>
      <c r="AJ15" s="48"/>
    </row>
    <row r="16" spans="1:36">
      <c r="A16" s="41" t="s">
        <v>111</v>
      </c>
      <c r="B16" s="48" t="s">
        <v>245</v>
      </c>
      <c r="C16" s="48"/>
      <c r="D16" s="48"/>
      <c r="E16" s="48"/>
      <c r="F16" s="48"/>
      <c r="G16" s="48"/>
      <c r="H16" s="48"/>
      <c r="I16" s="48"/>
      <c r="J16" s="48"/>
      <c r="K16" s="48"/>
      <c r="L16" s="48"/>
      <c r="M16" s="48"/>
      <c r="Y16" s="41" t="s">
        <v>111</v>
      </c>
      <c r="Z16" s="48" t="s">
        <v>250</v>
      </c>
      <c r="AA16" s="48"/>
      <c r="AB16" s="48"/>
      <c r="AC16" s="48"/>
      <c r="AD16" s="48"/>
      <c r="AE16" s="48"/>
      <c r="AF16" s="48"/>
      <c r="AG16" s="48"/>
      <c r="AH16" s="48"/>
      <c r="AI16" s="48"/>
      <c r="AJ16" s="48"/>
    </row>
    <row r="17" spans="1:36">
      <c r="A17" s="42" t="s">
        <v>122</v>
      </c>
      <c r="B17" s="48"/>
      <c r="C17" s="48"/>
      <c r="D17" s="48"/>
      <c r="E17" s="48"/>
      <c r="F17" s="48"/>
      <c r="G17" s="48"/>
      <c r="H17" s="48"/>
      <c r="I17" s="48"/>
      <c r="J17" s="48"/>
      <c r="K17" s="48"/>
      <c r="L17" s="48"/>
      <c r="M17" s="48"/>
      <c r="Y17" s="42" t="s">
        <v>122</v>
      </c>
      <c r="Z17" s="48"/>
      <c r="AA17" s="48"/>
      <c r="AB17" s="48"/>
      <c r="AC17" s="48"/>
      <c r="AD17" s="48"/>
      <c r="AE17" s="48"/>
      <c r="AF17" s="48"/>
      <c r="AG17" s="48"/>
      <c r="AH17" s="48"/>
      <c r="AI17" s="48"/>
      <c r="AJ17" s="48"/>
    </row>
    <row r="18" spans="1:36">
      <c r="A18" s="41" t="s">
        <v>113</v>
      </c>
      <c r="B18" s="49">
        <v>45106</v>
      </c>
      <c r="C18" s="49"/>
      <c r="D18" s="49"/>
      <c r="E18" s="49"/>
      <c r="F18" s="49"/>
      <c r="G18" s="49"/>
      <c r="H18" s="49"/>
      <c r="I18" s="49"/>
      <c r="J18" s="49"/>
      <c r="K18" s="49"/>
      <c r="L18" s="49"/>
      <c r="M18" s="49"/>
      <c r="Y18" s="41" t="s">
        <v>113</v>
      </c>
      <c r="Z18" s="49">
        <v>45106</v>
      </c>
      <c r="AA18" s="49"/>
      <c r="AB18" s="49"/>
      <c r="AC18" s="49"/>
      <c r="AD18" s="49"/>
      <c r="AE18" s="49"/>
      <c r="AF18" s="49"/>
      <c r="AG18" s="49"/>
      <c r="AH18" s="49"/>
      <c r="AI18" s="49"/>
      <c r="AJ18" s="49"/>
    </row>
    <row r="19" spans="1:36">
      <c r="A19" s="41" t="s">
        <v>114</v>
      </c>
      <c r="B19" s="49">
        <v>45139</v>
      </c>
      <c r="C19" s="49"/>
      <c r="D19" s="49"/>
      <c r="E19" s="49"/>
      <c r="F19" s="49"/>
      <c r="G19" s="49"/>
      <c r="H19" s="49"/>
      <c r="I19" s="49"/>
      <c r="J19" s="49"/>
      <c r="K19" s="49"/>
      <c r="L19" s="49"/>
      <c r="M19" s="49"/>
      <c r="Y19" s="41" t="s">
        <v>114</v>
      </c>
      <c r="Z19" s="49">
        <v>45139</v>
      </c>
      <c r="AA19" s="49"/>
      <c r="AB19" s="49"/>
      <c r="AC19" s="49"/>
      <c r="AD19" s="49"/>
      <c r="AE19" s="49"/>
      <c r="AF19" s="49"/>
      <c r="AG19" s="49"/>
      <c r="AH19" s="49"/>
      <c r="AI19" s="49"/>
      <c r="AJ19" s="49"/>
    </row>
    <row r="20" spans="1:36">
      <c r="A20" s="41" t="s">
        <v>115</v>
      </c>
      <c r="B20" s="48" t="s">
        <v>424</v>
      </c>
      <c r="C20" s="48"/>
      <c r="D20" s="48"/>
      <c r="E20" s="48"/>
      <c r="F20" s="48"/>
      <c r="G20" s="48"/>
      <c r="H20" s="48"/>
      <c r="I20" s="48"/>
      <c r="J20" s="48"/>
      <c r="K20" s="48"/>
      <c r="L20" s="48"/>
      <c r="M20" s="48"/>
      <c r="Y20" s="41" t="s">
        <v>115</v>
      </c>
      <c r="Z20" s="48" t="s">
        <v>424</v>
      </c>
      <c r="AA20" s="48"/>
      <c r="AB20" s="48"/>
      <c r="AC20" s="48"/>
      <c r="AD20" s="48"/>
      <c r="AE20" s="48"/>
      <c r="AF20" s="48"/>
      <c r="AG20" s="48"/>
      <c r="AH20" s="48"/>
      <c r="AI20" s="48"/>
      <c r="AJ20" s="48"/>
    </row>
    <row r="21" spans="1:36">
      <c r="A21" s="41" t="s">
        <v>123</v>
      </c>
      <c r="B21" s="48" t="s">
        <v>42</v>
      </c>
      <c r="C21" s="48"/>
      <c r="D21" s="48"/>
      <c r="E21" s="48"/>
      <c r="F21" s="48"/>
      <c r="G21" s="48"/>
      <c r="H21" s="48"/>
      <c r="I21" s="48"/>
      <c r="J21" s="48"/>
      <c r="K21" s="48"/>
      <c r="L21" s="48"/>
      <c r="M21" s="48"/>
      <c r="Y21" s="41" t="s">
        <v>123</v>
      </c>
      <c r="Z21" s="48" t="s">
        <v>42</v>
      </c>
      <c r="AA21" s="48"/>
      <c r="AB21" s="48"/>
      <c r="AC21" s="48"/>
      <c r="AD21" s="48"/>
      <c r="AE21" s="48"/>
      <c r="AF21" s="48"/>
      <c r="AG21" s="48"/>
      <c r="AH21" s="48"/>
      <c r="AI21" s="48"/>
      <c r="AJ21" s="48"/>
    </row>
    <row r="23" spans="1:36">
      <c r="A23" s="23" t="str">
        <f>HYPERLINK("#'Factor List'!A1", "Back to Factor List")</f>
        <v>Back to Factor List</v>
      </c>
      <c r="B23" s="23" t="str">
        <f>HYPERLINK("#'Assumptions'!A1", "Assumptions")</f>
        <v>Assumptions</v>
      </c>
    </row>
    <row r="26" spans="1:36" s="57" customFormat="1">
      <c r="A26" s="56" t="s">
        <v>232</v>
      </c>
      <c r="B26" s="56">
        <v>55</v>
      </c>
      <c r="C26" s="56">
        <v>56</v>
      </c>
      <c r="D26" s="56">
        <v>57</v>
      </c>
      <c r="E26" s="56">
        <v>58</v>
      </c>
      <c r="F26" s="56">
        <v>59</v>
      </c>
      <c r="G26" s="56">
        <v>60</v>
      </c>
      <c r="H26" s="56">
        <v>61</v>
      </c>
      <c r="I26" s="56">
        <v>62</v>
      </c>
      <c r="J26" s="56">
        <v>63</v>
      </c>
      <c r="K26" s="56">
        <v>64</v>
      </c>
      <c r="L26" s="56">
        <v>65</v>
      </c>
      <c r="M26" s="56">
        <v>66</v>
      </c>
      <c r="N26" s="56">
        <v>67</v>
      </c>
      <c r="O26" s="56">
        <v>68</v>
      </c>
      <c r="P26" s="56">
        <v>69</v>
      </c>
      <c r="Q26" s="56">
        <v>70</v>
      </c>
      <c r="R26" s="56">
        <v>71</v>
      </c>
      <c r="S26" s="56">
        <v>72</v>
      </c>
      <c r="T26" s="56">
        <v>73</v>
      </c>
      <c r="U26" s="56">
        <v>74</v>
      </c>
      <c r="V26" s="56">
        <v>75</v>
      </c>
      <c r="Y26" s="56" t="s">
        <v>232</v>
      </c>
      <c r="Z26" s="56">
        <v>55</v>
      </c>
      <c r="AA26" s="56">
        <v>56</v>
      </c>
      <c r="AB26" s="56">
        <v>57</v>
      </c>
      <c r="AC26" s="56">
        <v>58</v>
      </c>
      <c r="AD26" s="56">
        <v>59</v>
      </c>
      <c r="AE26" s="56">
        <v>60</v>
      </c>
      <c r="AF26" s="56">
        <v>61</v>
      </c>
      <c r="AG26" s="56">
        <v>62</v>
      </c>
      <c r="AH26" s="56">
        <v>63</v>
      </c>
      <c r="AI26" s="56">
        <v>64</v>
      </c>
      <c r="AJ26" s="56">
        <v>65</v>
      </c>
    </row>
    <row r="27" spans="1:36">
      <c r="A27" s="44">
        <v>0</v>
      </c>
      <c r="B27" s="46">
        <v>0.45700000000000002</v>
      </c>
      <c r="C27" s="46">
        <v>0.47599999999999998</v>
      </c>
      <c r="D27" s="46">
        <v>0.497</v>
      </c>
      <c r="E27" s="46">
        <v>0.51900000000000002</v>
      </c>
      <c r="F27" s="46">
        <v>0.54300000000000004</v>
      </c>
      <c r="G27" s="46">
        <v>0.56899999999999995</v>
      </c>
      <c r="H27" s="46">
        <v>0.59699999999999998</v>
      </c>
      <c r="I27" s="46">
        <v>0.628</v>
      </c>
      <c r="J27" s="46">
        <v>0.66100000000000003</v>
      </c>
      <c r="K27" s="46">
        <v>0.69699999999999995</v>
      </c>
      <c r="L27" s="46">
        <v>0.73699999999999999</v>
      </c>
      <c r="M27" s="46">
        <v>0.78</v>
      </c>
      <c r="N27" s="46">
        <v>0.82799999999999996</v>
      </c>
      <c r="O27" s="46">
        <v>0.88</v>
      </c>
      <c r="P27" s="46">
        <v>0.93700000000000006</v>
      </c>
      <c r="Q27" s="46">
        <v>1</v>
      </c>
      <c r="R27" s="46">
        <v>1.069</v>
      </c>
      <c r="S27" s="46">
        <v>1.1459999999999999</v>
      </c>
      <c r="T27" s="46">
        <v>1.23</v>
      </c>
      <c r="U27" s="46">
        <v>1.3240000000000001</v>
      </c>
      <c r="V27" s="46">
        <v>1.4279999999999999</v>
      </c>
      <c r="Y27" s="44">
        <v>0</v>
      </c>
      <c r="Z27" s="46">
        <v>0.84499999999999997</v>
      </c>
      <c r="AA27" s="46">
        <v>0.85899999999999999</v>
      </c>
      <c r="AB27" s="46">
        <v>0.874</v>
      </c>
      <c r="AC27" s="46">
        <v>0.88900000000000001</v>
      </c>
      <c r="AD27" s="46">
        <v>0.90400000000000003</v>
      </c>
      <c r="AE27" s="46">
        <v>0.91900000000000004</v>
      </c>
      <c r="AF27" s="46">
        <v>0.93500000000000005</v>
      </c>
      <c r="AG27" s="46">
        <v>0.95099999999999996</v>
      </c>
      <c r="AH27" s="46">
        <v>0.96699999999999997</v>
      </c>
      <c r="AI27" s="46">
        <v>0.98299999999999998</v>
      </c>
      <c r="AJ27" s="46">
        <v>1</v>
      </c>
    </row>
    <row r="28" spans="1:36">
      <c r="A28" s="44">
        <v>1</v>
      </c>
      <c r="B28" s="46">
        <v>0.45800000000000002</v>
      </c>
      <c r="C28" s="46">
        <v>0.47799999999999998</v>
      </c>
      <c r="D28" s="46">
        <v>0.499</v>
      </c>
      <c r="E28" s="46">
        <v>0.52100000000000002</v>
      </c>
      <c r="F28" s="46">
        <v>0.54500000000000004</v>
      </c>
      <c r="G28" s="46">
        <v>0.57099999999999995</v>
      </c>
      <c r="H28" s="46">
        <v>0.6</v>
      </c>
      <c r="I28" s="46">
        <v>0.63</v>
      </c>
      <c r="J28" s="46">
        <v>0.66400000000000003</v>
      </c>
      <c r="K28" s="46">
        <v>0.7</v>
      </c>
      <c r="L28" s="46">
        <v>0.74099999999999999</v>
      </c>
      <c r="M28" s="46">
        <v>0.78400000000000003</v>
      </c>
      <c r="N28" s="46">
        <v>0.83199999999999996</v>
      </c>
      <c r="O28" s="46">
        <v>0.88500000000000001</v>
      </c>
      <c r="P28" s="46">
        <v>0.94199999999999995</v>
      </c>
      <c r="Q28" s="46">
        <v>1.006</v>
      </c>
      <c r="R28" s="46">
        <v>1.0760000000000001</v>
      </c>
      <c r="S28" s="46">
        <v>1.153</v>
      </c>
      <c r="T28" s="46">
        <v>1.238</v>
      </c>
      <c r="U28" s="46">
        <v>1.3320000000000001</v>
      </c>
      <c r="V28" s="46"/>
      <c r="Y28" s="44">
        <v>1</v>
      </c>
      <c r="Z28" s="46">
        <v>0.84599999999999997</v>
      </c>
      <c r="AA28" s="46">
        <v>0.86</v>
      </c>
      <c r="AB28" s="46">
        <v>0.875</v>
      </c>
      <c r="AC28" s="46">
        <v>0.89</v>
      </c>
      <c r="AD28" s="46">
        <v>0.90500000000000003</v>
      </c>
      <c r="AE28" s="46">
        <v>0.92</v>
      </c>
      <c r="AF28" s="46">
        <v>0.93600000000000005</v>
      </c>
      <c r="AG28" s="46">
        <v>0.95199999999999996</v>
      </c>
      <c r="AH28" s="46">
        <v>0.96799999999999997</v>
      </c>
      <c r="AI28" s="46">
        <v>0.98499999999999999</v>
      </c>
      <c r="AJ28" s="46"/>
    </row>
    <row r="29" spans="1:36">
      <c r="A29" s="44">
        <v>2</v>
      </c>
      <c r="B29" s="46">
        <v>0.46</v>
      </c>
      <c r="C29" s="46">
        <v>0.48</v>
      </c>
      <c r="D29" s="46">
        <v>0.501</v>
      </c>
      <c r="E29" s="46">
        <v>0.52300000000000002</v>
      </c>
      <c r="F29" s="46">
        <v>0.54700000000000004</v>
      </c>
      <c r="G29" s="46">
        <v>0.57399999999999995</v>
      </c>
      <c r="H29" s="46">
        <v>0.60199999999999998</v>
      </c>
      <c r="I29" s="46">
        <v>0.63300000000000001</v>
      </c>
      <c r="J29" s="46">
        <v>0.66700000000000004</v>
      </c>
      <c r="K29" s="46">
        <v>0.70399999999999996</v>
      </c>
      <c r="L29" s="46">
        <v>0.74399999999999999</v>
      </c>
      <c r="M29" s="46">
        <v>0.78800000000000003</v>
      </c>
      <c r="N29" s="46">
        <v>0.83699999999999997</v>
      </c>
      <c r="O29" s="46">
        <v>0.89</v>
      </c>
      <c r="P29" s="46">
        <v>0.94799999999999995</v>
      </c>
      <c r="Q29" s="46">
        <v>1.012</v>
      </c>
      <c r="R29" s="46">
        <v>1.0820000000000001</v>
      </c>
      <c r="S29" s="46">
        <v>1.1599999999999999</v>
      </c>
      <c r="T29" s="46">
        <v>1.246</v>
      </c>
      <c r="U29" s="46">
        <v>1.341</v>
      </c>
      <c r="V29" s="46"/>
      <c r="Y29" s="44">
        <v>2</v>
      </c>
      <c r="Z29" s="46">
        <v>0.84699999999999998</v>
      </c>
      <c r="AA29" s="46">
        <v>0.86199999999999999</v>
      </c>
      <c r="AB29" s="46">
        <v>0.876</v>
      </c>
      <c r="AC29" s="46">
        <v>0.89100000000000001</v>
      </c>
      <c r="AD29" s="46">
        <v>0.90600000000000003</v>
      </c>
      <c r="AE29" s="46">
        <v>0.92200000000000004</v>
      </c>
      <c r="AF29" s="46">
        <v>0.93700000000000006</v>
      </c>
      <c r="AG29" s="46">
        <v>0.95299999999999996</v>
      </c>
      <c r="AH29" s="46">
        <v>0.97</v>
      </c>
      <c r="AI29" s="46">
        <v>0.98599999999999999</v>
      </c>
      <c r="AJ29" s="46"/>
    </row>
    <row r="30" spans="1:36">
      <c r="A30" s="44">
        <v>3</v>
      </c>
      <c r="B30" s="46">
        <v>0.46200000000000002</v>
      </c>
      <c r="C30" s="46">
        <v>0.48099999999999998</v>
      </c>
      <c r="D30" s="46">
        <v>0.502</v>
      </c>
      <c r="E30" s="46">
        <v>0.52500000000000002</v>
      </c>
      <c r="F30" s="46">
        <v>0.55000000000000004</v>
      </c>
      <c r="G30" s="46">
        <v>0.57599999999999996</v>
      </c>
      <c r="H30" s="46">
        <v>0.60499999999999998</v>
      </c>
      <c r="I30" s="46">
        <v>0.63600000000000001</v>
      </c>
      <c r="J30" s="46">
        <v>0.67</v>
      </c>
      <c r="K30" s="46">
        <v>0.70699999999999996</v>
      </c>
      <c r="L30" s="46">
        <v>0.748</v>
      </c>
      <c r="M30" s="46">
        <v>0.79200000000000004</v>
      </c>
      <c r="N30" s="46">
        <v>0.84099999999999997</v>
      </c>
      <c r="O30" s="46">
        <v>0.89400000000000002</v>
      </c>
      <c r="P30" s="46">
        <v>0.95299999999999996</v>
      </c>
      <c r="Q30" s="46">
        <v>1.0169999999999999</v>
      </c>
      <c r="R30" s="46">
        <v>1.0880000000000001</v>
      </c>
      <c r="S30" s="46">
        <v>1.167</v>
      </c>
      <c r="T30" s="46">
        <v>1.2529999999999999</v>
      </c>
      <c r="U30" s="46">
        <v>1.35</v>
      </c>
      <c r="V30" s="46"/>
      <c r="Y30" s="44">
        <v>3</v>
      </c>
      <c r="Z30" s="46">
        <v>0.84799999999999998</v>
      </c>
      <c r="AA30" s="46">
        <v>0.86299999999999999</v>
      </c>
      <c r="AB30" s="46">
        <v>0.878</v>
      </c>
      <c r="AC30" s="46">
        <v>0.89200000000000002</v>
      </c>
      <c r="AD30" s="46">
        <v>0.90800000000000003</v>
      </c>
      <c r="AE30" s="46">
        <v>0.92300000000000004</v>
      </c>
      <c r="AF30" s="46">
        <v>0.93899999999999995</v>
      </c>
      <c r="AG30" s="46">
        <v>0.95499999999999996</v>
      </c>
      <c r="AH30" s="46">
        <v>0.97099999999999997</v>
      </c>
      <c r="AI30" s="46">
        <v>0.98699999999999999</v>
      </c>
      <c r="AJ30" s="46"/>
    </row>
    <row r="31" spans="1:36">
      <c r="A31" s="44">
        <v>4</v>
      </c>
      <c r="B31" s="46">
        <v>0.46300000000000002</v>
      </c>
      <c r="C31" s="46">
        <v>0.48299999999999998</v>
      </c>
      <c r="D31" s="46">
        <v>0.504</v>
      </c>
      <c r="E31" s="46">
        <v>0.52700000000000002</v>
      </c>
      <c r="F31" s="46">
        <v>0.55200000000000005</v>
      </c>
      <c r="G31" s="46">
        <v>0.57799999999999996</v>
      </c>
      <c r="H31" s="46">
        <v>0.60699999999999998</v>
      </c>
      <c r="I31" s="46">
        <v>0.63900000000000001</v>
      </c>
      <c r="J31" s="46">
        <v>0.67300000000000004</v>
      </c>
      <c r="K31" s="46">
        <v>0.71</v>
      </c>
      <c r="L31" s="46">
        <v>0.751</v>
      </c>
      <c r="M31" s="46">
        <v>0.79600000000000004</v>
      </c>
      <c r="N31" s="46">
        <v>0.84499999999999997</v>
      </c>
      <c r="O31" s="46">
        <v>0.89900000000000002</v>
      </c>
      <c r="P31" s="46">
        <v>0.95799999999999996</v>
      </c>
      <c r="Q31" s="46">
        <v>1.0229999999999999</v>
      </c>
      <c r="R31" s="46">
        <v>1.095</v>
      </c>
      <c r="S31" s="46">
        <v>1.1739999999999999</v>
      </c>
      <c r="T31" s="46">
        <v>1.2609999999999999</v>
      </c>
      <c r="U31" s="46">
        <v>1.3580000000000001</v>
      </c>
      <c r="V31" s="46"/>
      <c r="Y31" s="44">
        <v>4</v>
      </c>
      <c r="Z31" s="46">
        <v>0.85</v>
      </c>
      <c r="AA31" s="46">
        <v>0.86399999999999999</v>
      </c>
      <c r="AB31" s="46">
        <v>0.879</v>
      </c>
      <c r="AC31" s="46">
        <v>0.89400000000000002</v>
      </c>
      <c r="AD31" s="46">
        <v>0.90900000000000003</v>
      </c>
      <c r="AE31" s="46">
        <v>0.92400000000000004</v>
      </c>
      <c r="AF31" s="46">
        <v>0.94</v>
      </c>
      <c r="AG31" s="46">
        <v>0.95599999999999996</v>
      </c>
      <c r="AH31" s="46">
        <v>0.97199999999999998</v>
      </c>
      <c r="AI31" s="46">
        <v>0.98899999999999999</v>
      </c>
      <c r="AJ31" s="46"/>
    </row>
    <row r="32" spans="1:36">
      <c r="A32" s="44">
        <v>5</v>
      </c>
      <c r="B32" s="46">
        <v>0.46500000000000002</v>
      </c>
      <c r="C32" s="46">
        <v>0.48499999999999999</v>
      </c>
      <c r="D32" s="46">
        <v>0.50600000000000001</v>
      </c>
      <c r="E32" s="46">
        <v>0.52900000000000003</v>
      </c>
      <c r="F32" s="46">
        <v>0.55400000000000005</v>
      </c>
      <c r="G32" s="46">
        <v>0.58099999999999996</v>
      </c>
      <c r="H32" s="46">
        <v>0.61</v>
      </c>
      <c r="I32" s="46">
        <v>0.64100000000000001</v>
      </c>
      <c r="J32" s="46">
        <v>0.67600000000000005</v>
      </c>
      <c r="K32" s="46">
        <v>0.71399999999999997</v>
      </c>
      <c r="L32" s="46">
        <v>0.755</v>
      </c>
      <c r="M32" s="46">
        <v>0.8</v>
      </c>
      <c r="N32" s="46">
        <v>0.85</v>
      </c>
      <c r="O32" s="46">
        <v>0.90400000000000003</v>
      </c>
      <c r="P32" s="46">
        <v>0.96299999999999997</v>
      </c>
      <c r="Q32" s="46">
        <v>1.0289999999999999</v>
      </c>
      <c r="R32" s="46">
        <v>1.101</v>
      </c>
      <c r="S32" s="46">
        <v>1.181</v>
      </c>
      <c r="T32" s="46">
        <v>1.2689999999999999</v>
      </c>
      <c r="U32" s="46">
        <v>1.367</v>
      </c>
      <c r="V32" s="46"/>
      <c r="Y32" s="44">
        <v>5</v>
      </c>
      <c r="Z32" s="46">
        <v>0.85099999999999998</v>
      </c>
      <c r="AA32" s="46">
        <v>0.86499999999999999</v>
      </c>
      <c r="AB32" s="46">
        <v>0.88</v>
      </c>
      <c r="AC32" s="46">
        <v>0.89500000000000002</v>
      </c>
      <c r="AD32" s="46">
        <v>0.91</v>
      </c>
      <c r="AE32" s="46">
        <v>0.92600000000000005</v>
      </c>
      <c r="AF32" s="46">
        <v>0.94099999999999995</v>
      </c>
      <c r="AG32" s="46">
        <v>0.95699999999999996</v>
      </c>
      <c r="AH32" s="46">
        <v>0.97399999999999998</v>
      </c>
      <c r="AI32" s="46">
        <v>0.99</v>
      </c>
      <c r="AJ32" s="46"/>
    </row>
    <row r="33" spans="1:37">
      <c r="A33" s="44">
        <v>6</v>
      </c>
      <c r="B33" s="46">
        <v>0.46600000000000003</v>
      </c>
      <c r="C33" s="46">
        <v>0.48599999999999999</v>
      </c>
      <c r="D33" s="46">
        <v>0.50800000000000001</v>
      </c>
      <c r="E33" s="46">
        <v>0.53100000000000003</v>
      </c>
      <c r="F33" s="46">
        <v>0.55600000000000005</v>
      </c>
      <c r="G33" s="46">
        <v>0.58299999999999996</v>
      </c>
      <c r="H33" s="46">
        <v>0.61199999999999999</v>
      </c>
      <c r="I33" s="46">
        <v>0.64400000000000002</v>
      </c>
      <c r="J33" s="46">
        <v>0.67900000000000005</v>
      </c>
      <c r="K33" s="46">
        <v>0.71699999999999997</v>
      </c>
      <c r="L33" s="46">
        <v>0.75900000000000001</v>
      </c>
      <c r="M33" s="46">
        <v>0.80400000000000005</v>
      </c>
      <c r="N33" s="46">
        <v>0.85399999999999998</v>
      </c>
      <c r="O33" s="46">
        <v>0.90900000000000003</v>
      </c>
      <c r="P33" s="46">
        <v>0.96899999999999997</v>
      </c>
      <c r="Q33" s="46">
        <v>1.0349999999999999</v>
      </c>
      <c r="R33" s="46">
        <v>1.107</v>
      </c>
      <c r="S33" s="46">
        <v>1.1879999999999999</v>
      </c>
      <c r="T33" s="46">
        <v>1.2769999999999999</v>
      </c>
      <c r="U33" s="46">
        <v>1.3759999999999999</v>
      </c>
      <c r="V33" s="46"/>
      <c r="Y33" s="44">
        <v>6</v>
      </c>
      <c r="Z33" s="46">
        <v>0.85199999999999998</v>
      </c>
      <c r="AA33" s="46">
        <v>0.86699999999999999</v>
      </c>
      <c r="AB33" s="46">
        <v>0.88100000000000001</v>
      </c>
      <c r="AC33" s="46">
        <v>0.89600000000000002</v>
      </c>
      <c r="AD33" s="46">
        <v>0.91100000000000003</v>
      </c>
      <c r="AE33" s="46">
        <v>0.92700000000000005</v>
      </c>
      <c r="AF33" s="46">
        <v>0.94299999999999995</v>
      </c>
      <c r="AG33" s="46">
        <v>0.95899999999999996</v>
      </c>
      <c r="AH33" s="46">
        <v>0.97499999999999998</v>
      </c>
      <c r="AI33" s="46">
        <v>0.99199999999999999</v>
      </c>
      <c r="AJ33" s="46"/>
    </row>
    <row r="34" spans="1:37">
      <c r="A34" s="44">
        <v>7</v>
      </c>
      <c r="B34" s="46">
        <v>0.46800000000000003</v>
      </c>
      <c r="C34" s="46">
        <v>0.48799999999999999</v>
      </c>
      <c r="D34" s="46">
        <v>0.51</v>
      </c>
      <c r="E34" s="46">
        <v>0.53300000000000003</v>
      </c>
      <c r="F34" s="46">
        <v>0.55800000000000005</v>
      </c>
      <c r="G34" s="46">
        <v>0.58499999999999996</v>
      </c>
      <c r="H34" s="46">
        <v>0.61499999999999999</v>
      </c>
      <c r="I34" s="46">
        <v>0.64700000000000002</v>
      </c>
      <c r="J34" s="46">
        <v>0.68200000000000005</v>
      </c>
      <c r="K34" s="46">
        <v>0.72</v>
      </c>
      <c r="L34" s="46">
        <v>0.76200000000000001</v>
      </c>
      <c r="M34" s="46">
        <v>0.80800000000000005</v>
      </c>
      <c r="N34" s="46">
        <v>0.85799999999999998</v>
      </c>
      <c r="O34" s="46">
        <v>0.91300000000000003</v>
      </c>
      <c r="P34" s="46">
        <v>0.97399999999999998</v>
      </c>
      <c r="Q34" s="46">
        <v>1.04</v>
      </c>
      <c r="R34" s="46">
        <v>1.1140000000000001</v>
      </c>
      <c r="S34" s="46">
        <v>1.1950000000000001</v>
      </c>
      <c r="T34" s="46">
        <v>1.2849999999999999</v>
      </c>
      <c r="U34" s="46">
        <v>1.3839999999999999</v>
      </c>
      <c r="V34" s="46"/>
      <c r="Y34" s="44">
        <v>7</v>
      </c>
      <c r="Z34" s="46">
        <v>0.85299999999999998</v>
      </c>
      <c r="AA34" s="46">
        <v>0.86799999999999999</v>
      </c>
      <c r="AB34" s="46">
        <v>0.88300000000000001</v>
      </c>
      <c r="AC34" s="46">
        <v>0.89800000000000002</v>
      </c>
      <c r="AD34" s="46">
        <v>0.91300000000000003</v>
      </c>
      <c r="AE34" s="46">
        <v>0.92800000000000005</v>
      </c>
      <c r="AF34" s="46">
        <v>0.94399999999999995</v>
      </c>
      <c r="AG34" s="46">
        <v>0.96</v>
      </c>
      <c r="AH34" s="46">
        <v>0.97599999999999998</v>
      </c>
      <c r="AI34" s="46">
        <v>0.99299999999999999</v>
      </c>
      <c r="AJ34" s="46"/>
    </row>
    <row r="35" spans="1:37">
      <c r="A35" s="44">
        <v>8</v>
      </c>
      <c r="B35" s="46">
        <v>0.47</v>
      </c>
      <c r="C35" s="46">
        <v>0.49</v>
      </c>
      <c r="D35" s="46">
        <v>0.51200000000000001</v>
      </c>
      <c r="E35" s="46">
        <v>0.53500000000000003</v>
      </c>
      <c r="F35" s="46">
        <v>0.56000000000000005</v>
      </c>
      <c r="G35" s="46">
        <v>0.58799999999999997</v>
      </c>
      <c r="H35" s="46">
        <v>0.61699999999999999</v>
      </c>
      <c r="I35" s="46">
        <v>0.65</v>
      </c>
      <c r="J35" s="46">
        <v>0.68500000000000005</v>
      </c>
      <c r="K35" s="46">
        <v>0.72399999999999998</v>
      </c>
      <c r="L35" s="46">
        <v>0.76600000000000001</v>
      </c>
      <c r="M35" s="46">
        <v>0.81200000000000006</v>
      </c>
      <c r="N35" s="46">
        <v>0.86299999999999999</v>
      </c>
      <c r="O35" s="46">
        <v>0.91800000000000004</v>
      </c>
      <c r="P35" s="46">
        <v>0.97899999999999998</v>
      </c>
      <c r="Q35" s="46">
        <v>1.046</v>
      </c>
      <c r="R35" s="46">
        <v>1.1200000000000001</v>
      </c>
      <c r="S35" s="46">
        <v>1.202</v>
      </c>
      <c r="T35" s="46">
        <v>1.292</v>
      </c>
      <c r="U35" s="46">
        <v>1.393</v>
      </c>
      <c r="V35" s="46"/>
      <c r="Y35" s="44">
        <v>8</v>
      </c>
      <c r="Z35" s="46">
        <v>0.85399999999999998</v>
      </c>
      <c r="AA35" s="46">
        <v>0.86899999999999999</v>
      </c>
      <c r="AB35" s="46">
        <v>0.88400000000000001</v>
      </c>
      <c r="AC35" s="46">
        <v>0.89900000000000002</v>
      </c>
      <c r="AD35" s="46">
        <v>0.91400000000000003</v>
      </c>
      <c r="AE35" s="46">
        <v>0.93</v>
      </c>
      <c r="AF35" s="46">
        <v>0.94499999999999995</v>
      </c>
      <c r="AG35" s="46">
        <v>0.96099999999999997</v>
      </c>
      <c r="AH35" s="46">
        <v>0.97799999999999998</v>
      </c>
      <c r="AI35" s="46">
        <v>0.99399999999999999</v>
      </c>
      <c r="AJ35" s="46"/>
    </row>
    <row r="36" spans="1:37">
      <c r="A36" s="44">
        <v>9</v>
      </c>
      <c r="B36" s="46">
        <v>0.47099999999999997</v>
      </c>
      <c r="C36" s="46">
        <v>0.49199999999999999</v>
      </c>
      <c r="D36" s="46">
        <v>0.51400000000000001</v>
      </c>
      <c r="E36" s="46">
        <v>0.53700000000000003</v>
      </c>
      <c r="F36" s="46">
        <v>0.56299999999999994</v>
      </c>
      <c r="G36" s="46">
        <v>0.59</v>
      </c>
      <c r="H36" s="46">
        <v>0.62</v>
      </c>
      <c r="I36" s="46">
        <v>0.65300000000000002</v>
      </c>
      <c r="J36" s="46">
        <v>0.68799999999999994</v>
      </c>
      <c r="K36" s="46">
        <v>0.72699999999999998</v>
      </c>
      <c r="L36" s="46">
        <v>0.77</v>
      </c>
      <c r="M36" s="46">
        <v>0.81599999999999995</v>
      </c>
      <c r="N36" s="46">
        <v>0.86699999999999999</v>
      </c>
      <c r="O36" s="46">
        <v>0.92300000000000004</v>
      </c>
      <c r="P36" s="46">
        <v>0.98399999999999999</v>
      </c>
      <c r="Q36" s="46">
        <v>1.052</v>
      </c>
      <c r="R36" s="46">
        <v>1.1259999999999999</v>
      </c>
      <c r="S36" s="46">
        <v>1.2090000000000001</v>
      </c>
      <c r="T36" s="46">
        <v>1.3</v>
      </c>
      <c r="U36" s="46">
        <v>1.4019999999999999</v>
      </c>
      <c r="V36" s="46"/>
      <c r="Y36" s="44">
        <v>9</v>
      </c>
      <c r="Z36" s="46">
        <v>0.85599999999999998</v>
      </c>
      <c r="AA36" s="46">
        <v>0.87</v>
      </c>
      <c r="AB36" s="46">
        <v>0.88500000000000001</v>
      </c>
      <c r="AC36" s="46">
        <v>0.9</v>
      </c>
      <c r="AD36" s="46">
        <v>0.91500000000000004</v>
      </c>
      <c r="AE36" s="46">
        <v>0.93100000000000005</v>
      </c>
      <c r="AF36" s="46">
        <v>0.94699999999999995</v>
      </c>
      <c r="AG36" s="46">
        <v>0.96299999999999997</v>
      </c>
      <c r="AH36" s="46">
        <v>0.97899999999999998</v>
      </c>
      <c r="AI36" s="46">
        <v>0.996</v>
      </c>
      <c r="AJ36" s="46"/>
    </row>
    <row r="37" spans="1:37">
      <c r="A37" s="44">
        <v>10</v>
      </c>
      <c r="B37" s="46">
        <v>0.47299999999999998</v>
      </c>
      <c r="C37" s="46">
        <v>0.49299999999999999</v>
      </c>
      <c r="D37" s="46">
        <v>0.51500000000000001</v>
      </c>
      <c r="E37" s="46">
        <v>0.53900000000000003</v>
      </c>
      <c r="F37" s="46">
        <v>0.56499999999999995</v>
      </c>
      <c r="G37" s="46">
        <v>0.59199999999999997</v>
      </c>
      <c r="H37" s="46">
        <v>0.623</v>
      </c>
      <c r="I37" s="46">
        <v>0.65500000000000003</v>
      </c>
      <c r="J37" s="46">
        <v>0.69099999999999995</v>
      </c>
      <c r="K37" s="46">
        <v>0.73</v>
      </c>
      <c r="L37" s="46">
        <v>0.77300000000000002</v>
      </c>
      <c r="M37" s="46">
        <v>0.82</v>
      </c>
      <c r="N37" s="46">
        <v>0.871</v>
      </c>
      <c r="O37" s="46">
        <v>0.92800000000000005</v>
      </c>
      <c r="P37" s="46">
        <v>0.99</v>
      </c>
      <c r="Q37" s="46">
        <v>1.0580000000000001</v>
      </c>
      <c r="R37" s="46">
        <v>1.133</v>
      </c>
      <c r="S37" s="46">
        <v>1.216</v>
      </c>
      <c r="T37" s="46">
        <v>1.3080000000000001</v>
      </c>
      <c r="U37" s="46">
        <v>1.41</v>
      </c>
      <c r="V37" s="46"/>
      <c r="Y37" s="44">
        <v>10</v>
      </c>
      <c r="Z37" s="46">
        <v>0.85699999999999998</v>
      </c>
      <c r="AA37" s="46">
        <v>0.871</v>
      </c>
      <c r="AB37" s="46">
        <v>0.88600000000000001</v>
      </c>
      <c r="AC37" s="46">
        <v>0.90100000000000002</v>
      </c>
      <c r="AD37" s="46">
        <v>0.91700000000000004</v>
      </c>
      <c r="AE37" s="46">
        <v>0.93200000000000005</v>
      </c>
      <c r="AF37" s="46">
        <v>0.94799999999999995</v>
      </c>
      <c r="AG37" s="46">
        <v>0.96399999999999997</v>
      </c>
      <c r="AH37" s="46">
        <v>0.98099999999999998</v>
      </c>
      <c r="AI37" s="46">
        <v>0.997</v>
      </c>
      <c r="AJ37" s="46"/>
    </row>
    <row r="38" spans="1:37">
      <c r="A38" s="44">
        <v>11</v>
      </c>
      <c r="B38" s="46">
        <v>0.47499999999999998</v>
      </c>
      <c r="C38" s="46">
        <v>0.495</v>
      </c>
      <c r="D38" s="46">
        <v>0.51700000000000002</v>
      </c>
      <c r="E38" s="46">
        <v>0.54100000000000004</v>
      </c>
      <c r="F38" s="46">
        <v>0.56699999999999995</v>
      </c>
      <c r="G38" s="46">
        <v>0.59499999999999997</v>
      </c>
      <c r="H38" s="46">
        <v>0.625</v>
      </c>
      <c r="I38" s="46">
        <v>0.65800000000000003</v>
      </c>
      <c r="J38" s="46">
        <v>0.69399999999999995</v>
      </c>
      <c r="K38" s="46">
        <v>0.73399999999999999</v>
      </c>
      <c r="L38" s="46">
        <v>0.77700000000000002</v>
      </c>
      <c r="M38" s="46">
        <v>0.82399999999999995</v>
      </c>
      <c r="N38" s="46">
        <v>0.876</v>
      </c>
      <c r="O38" s="46">
        <v>0.93200000000000005</v>
      </c>
      <c r="P38" s="46">
        <v>0.995</v>
      </c>
      <c r="Q38" s="46">
        <v>1.0629999999999999</v>
      </c>
      <c r="R38" s="46">
        <v>1.139</v>
      </c>
      <c r="S38" s="46">
        <v>1.2230000000000001</v>
      </c>
      <c r="T38" s="46">
        <v>1.3160000000000001</v>
      </c>
      <c r="U38" s="46">
        <v>1.419</v>
      </c>
      <c r="V38" s="46"/>
      <c r="Y38" s="44">
        <v>11</v>
      </c>
      <c r="Z38" s="46">
        <v>0.85799999999999998</v>
      </c>
      <c r="AA38" s="46">
        <v>0.873</v>
      </c>
      <c r="AB38" s="46">
        <v>0.88700000000000001</v>
      </c>
      <c r="AC38" s="46">
        <v>0.90300000000000002</v>
      </c>
      <c r="AD38" s="46">
        <v>0.91800000000000004</v>
      </c>
      <c r="AE38" s="46">
        <v>0.93300000000000005</v>
      </c>
      <c r="AF38" s="46">
        <v>0.94899999999999995</v>
      </c>
      <c r="AG38" s="46">
        <v>0.96599999999999997</v>
      </c>
      <c r="AH38" s="46">
        <v>0.98199999999999998</v>
      </c>
      <c r="AI38" s="46">
        <v>0.999</v>
      </c>
      <c r="AJ38" s="46"/>
    </row>
    <row r="40" spans="1:37">
      <c r="A40" s="88" t="s">
        <v>616</v>
      </c>
      <c r="Y40" s="88" t="s">
        <v>616</v>
      </c>
    </row>
    <row r="41" spans="1:37" ht="14.25">
      <c r="A41" s="89"/>
      <c r="Y41" s="89"/>
    </row>
    <row r="42" spans="1:37">
      <c r="A42" s="90" t="s">
        <v>617</v>
      </c>
      <c r="B42" s="127" t="s">
        <v>618</v>
      </c>
      <c r="C42" s="127"/>
      <c r="D42" s="127"/>
      <c r="E42" s="127"/>
      <c r="F42" s="127"/>
      <c r="G42" s="127"/>
      <c r="H42" s="127"/>
      <c r="I42" s="127"/>
      <c r="J42" s="127"/>
      <c r="K42" s="127"/>
      <c r="L42" s="127"/>
      <c r="Y42" s="90" t="s">
        <v>617</v>
      </c>
      <c r="Z42" s="127" t="s">
        <v>618</v>
      </c>
      <c r="AA42" s="127"/>
      <c r="AB42" s="127"/>
      <c r="AC42" s="127"/>
      <c r="AD42" s="127"/>
      <c r="AE42" s="127"/>
      <c r="AF42" s="127"/>
      <c r="AG42" s="127"/>
      <c r="AH42" s="127"/>
      <c r="AI42" s="127"/>
      <c r="AJ42" s="127"/>
      <c r="AK42" s="127"/>
    </row>
    <row r="43" spans="1:37" ht="12" customHeight="1">
      <c r="A43" s="129" t="s">
        <v>619</v>
      </c>
      <c r="B43" s="130" t="s">
        <v>620</v>
      </c>
      <c r="C43" s="130"/>
      <c r="D43" s="130"/>
      <c r="E43" s="130"/>
      <c r="F43" s="130"/>
      <c r="G43" s="130"/>
      <c r="H43" s="130"/>
      <c r="I43" s="130"/>
      <c r="J43" s="130"/>
      <c r="K43" s="130"/>
      <c r="L43" s="130"/>
      <c r="Y43" s="90" t="s">
        <v>621</v>
      </c>
      <c r="Z43" s="91" t="s">
        <v>622</v>
      </c>
    </row>
    <row r="44" spans="1:37">
      <c r="A44" s="129"/>
      <c r="B44" s="130"/>
      <c r="C44" s="130"/>
      <c r="D44" s="130"/>
      <c r="E44" s="130"/>
      <c r="F44" s="130"/>
      <c r="G44" s="130"/>
      <c r="H44" s="130"/>
      <c r="I44" s="130"/>
      <c r="J44" s="130"/>
      <c r="K44" s="130"/>
      <c r="L44" s="130"/>
      <c r="Y44" s="90" t="s">
        <v>623</v>
      </c>
      <c r="Z44" s="130" t="s">
        <v>624</v>
      </c>
      <c r="AA44" s="130"/>
      <c r="AB44" s="130"/>
      <c r="AC44" s="130"/>
      <c r="AD44" s="130"/>
      <c r="AE44" s="130"/>
      <c r="AF44" s="130"/>
      <c r="AG44" s="130"/>
      <c r="AH44" s="130"/>
      <c r="AI44" s="130"/>
      <c r="AJ44" s="130"/>
      <c r="AK44" s="130"/>
    </row>
    <row r="45" spans="1:37" ht="25.15" customHeight="1">
      <c r="A45" s="129" t="s">
        <v>625</v>
      </c>
      <c r="B45" s="130" t="s">
        <v>626</v>
      </c>
      <c r="C45" s="130"/>
      <c r="D45" s="130"/>
      <c r="E45" s="130"/>
      <c r="F45" s="130"/>
      <c r="G45" s="130"/>
      <c r="H45" s="130"/>
      <c r="I45" s="130"/>
      <c r="J45" s="130"/>
      <c r="K45" s="130"/>
      <c r="L45" s="130"/>
      <c r="Y45" s="90"/>
      <c r="Z45" s="130"/>
      <c r="AA45" s="130"/>
      <c r="AB45" s="130"/>
      <c r="AC45" s="130"/>
      <c r="AD45" s="130"/>
      <c r="AE45" s="130"/>
      <c r="AF45" s="130"/>
      <c r="AG45" s="130"/>
      <c r="AH45" s="130"/>
      <c r="AI45" s="130"/>
      <c r="AJ45" s="130"/>
      <c r="AK45" s="130"/>
    </row>
    <row r="46" spans="1:37">
      <c r="A46" s="129"/>
      <c r="B46" s="130"/>
      <c r="C46" s="130"/>
      <c r="D46" s="130"/>
      <c r="E46" s="130"/>
      <c r="F46" s="130"/>
      <c r="G46" s="130"/>
      <c r="H46" s="130"/>
      <c r="I46" s="130"/>
      <c r="J46" s="130"/>
      <c r="K46" s="130"/>
      <c r="L46" s="130"/>
      <c r="Y46" s="90" t="s">
        <v>627</v>
      </c>
      <c r="Z46" s="91" t="s">
        <v>628</v>
      </c>
      <c r="AA46" s="92"/>
      <c r="AB46" s="92"/>
      <c r="AC46" s="92"/>
      <c r="AD46" s="92"/>
      <c r="AE46" s="92"/>
      <c r="AF46" s="92"/>
      <c r="AG46" s="92"/>
      <c r="AH46" s="92"/>
      <c r="AI46" s="92"/>
      <c r="AJ46" s="92"/>
      <c r="AK46" s="92"/>
    </row>
    <row r="47" spans="1:37">
      <c r="A47" s="129"/>
      <c r="B47" s="128" t="s">
        <v>629</v>
      </c>
      <c r="C47" s="128"/>
      <c r="D47" s="128"/>
      <c r="E47" s="128"/>
      <c r="F47" s="128"/>
      <c r="G47" s="128"/>
      <c r="H47" s="128"/>
      <c r="I47" s="128"/>
      <c r="J47" s="128"/>
      <c r="K47" s="128"/>
      <c r="L47" s="128"/>
    </row>
    <row r="48" spans="1:37">
      <c r="A48" s="129"/>
      <c r="B48" s="131" t="s">
        <v>630</v>
      </c>
      <c r="C48" s="131"/>
      <c r="D48" s="131"/>
      <c r="E48" s="131"/>
      <c r="F48" s="131"/>
      <c r="G48" s="131"/>
      <c r="H48" s="131"/>
      <c r="I48" s="131"/>
      <c r="J48" s="131"/>
      <c r="K48" s="131"/>
      <c r="L48" s="131"/>
    </row>
    <row r="49" spans="1:12">
      <c r="A49" s="129"/>
      <c r="B49" s="131"/>
      <c r="C49" s="131"/>
      <c r="D49" s="131"/>
      <c r="E49" s="131"/>
      <c r="F49" s="131"/>
      <c r="G49" s="131"/>
      <c r="H49" s="131"/>
      <c r="I49" s="131"/>
      <c r="J49" s="131"/>
      <c r="K49" s="131"/>
      <c r="L49" s="131"/>
    </row>
    <row r="50" spans="1:12">
      <c r="A50" s="129"/>
      <c r="B50" s="131" t="s">
        <v>631</v>
      </c>
      <c r="C50" s="131"/>
      <c r="D50" s="131"/>
      <c r="E50" s="131"/>
      <c r="F50" s="131"/>
      <c r="G50" s="131"/>
      <c r="H50" s="131"/>
      <c r="I50" s="131"/>
      <c r="J50" s="131"/>
      <c r="K50" s="131"/>
      <c r="L50" s="131"/>
    </row>
    <row r="51" spans="1:12">
      <c r="A51" s="129"/>
      <c r="B51" s="131"/>
      <c r="C51" s="131"/>
      <c r="D51" s="131"/>
      <c r="E51" s="131"/>
      <c r="F51" s="131"/>
      <c r="G51" s="131"/>
      <c r="H51" s="131"/>
      <c r="I51" s="131"/>
      <c r="J51" s="131"/>
      <c r="K51" s="131"/>
      <c r="L51" s="131"/>
    </row>
    <row r="52" spans="1:12">
      <c r="A52" s="129"/>
      <c r="B52" s="128" t="s">
        <v>632</v>
      </c>
      <c r="C52" s="128"/>
      <c r="D52" s="128"/>
      <c r="E52" s="128"/>
      <c r="F52" s="128"/>
      <c r="G52" s="128"/>
      <c r="H52" s="128"/>
      <c r="I52" s="128"/>
      <c r="J52" s="128"/>
      <c r="K52" s="128"/>
      <c r="L52" s="128"/>
    </row>
    <row r="53" spans="1:12" ht="27.4" customHeight="1">
      <c r="A53" s="129" t="s">
        <v>633</v>
      </c>
      <c r="B53" s="130" t="s">
        <v>634</v>
      </c>
      <c r="C53" s="130"/>
      <c r="D53" s="130"/>
      <c r="E53" s="130"/>
      <c r="F53" s="130"/>
      <c r="G53" s="130"/>
      <c r="H53" s="130"/>
      <c r="I53" s="130"/>
      <c r="J53" s="130"/>
      <c r="K53" s="130"/>
      <c r="L53" s="130"/>
    </row>
    <row r="54" spans="1:12">
      <c r="A54" s="129"/>
      <c r="B54" s="130"/>
      <c r="C54" s="130"/>
      <c r="D54" s="130"/>
      <c r="E54" s="130"/>
      <c r="F54" s="130"/>
      <c r="G54" s="130"/>
      <c r="H54" s="130"/>
      <c r="I54" s="130"/>
      <c r="J54" s="130"/>
      <c r="K54" s="130"/>
      <c r="L54" s="130"/>
    </row>
    <row r="55" spans="1:12">
      <c r="A55" s="129" t="s">
        <v>635</v>
      </c>
      <c r="B55" s="130" t="s">
        <v>636</v>
      </c>
      <c r="C55" s="130"/>
      <c r="D55" s="130"/>
      <c r="E55" s="130"/>
      <c r="F55" s="130"/>
      <c r="G55" s="130"/>
      <c r="H55" s="130"/>
      <c r="I55" s="130"/>
      <c r="J55" s="130"/>
      <c r="K55" s="130"/>
      <c r="L55" s="130"/>
    </row>
    <row r="56" spans="1:12">
      <c r="A56" s="129"/>
      <c r="B56" s="130"/>
      <c r="C56" s="130"/>
      <c r="D56" s="130"/>
      <c r="E56" s="130"/>
      <c r="F56" s="130"/>
      <c r="G56" s="130"/>
      <c r="H56" s="130"/>
      <c r="I56" s="130"/>
      <c r="J56" s="130"/>
      <c r="K56" s="130"/>
      <c r="L56" s="130"/>
    </row>
    <row r="57" spans="1:12">
      <c r="A57" s="129" t="s">
        <v>637</v>
      </c>
      <c r="B57" s="130" t="s">
        <v>638</v>
      </c>
      <c r="C57" s="130"/>
      <c r="D57" s="130"/>
      <c r="E57" s="130"/>
      <c r="F57" s="130"/>
      <c r="G57" s="130"/>
      <c r="H57" s="130"/>
      <c r="I57" s="130"/>
      <c r="J57" s="130"/>
      <c r="K57" s="130"/>
      <c r="L57" s="130"/>
    </row>
    <row r="58" spans="1:12">
      <c r="A58" s="129"/>
      <c r="B58" s="130"/>
      <c r="C58" s="130"/>
      <c r="D58" s="130"/>
      <c r="E58" s="130"/>
      <c r="F58" s="130"/>
      <c r="G58" s="130"/>
      <c r="H58" s="130"/>
      <c r="I58" s="130"/>
      <c r="J58" s="130"/>
      <c r="K58" s="130"/>
      <c r="L58" s="130"/>
    </row>
    <row r="59" spans="1:12">
      <c r="A59" s="90" t="s">
        <v>639</v>
      </c>
      <c r="B59" s="127" t="s">
        <v>628</v>
      </c>
      <c r="C59" s="127"/>
      <c r="D59" s="127"/>
      <c r="E59" s="127"/>
      <c r="F59" s="127"/>
      <c r="G59" s="127"/>
      <c r="H59" s="127"/>
      <c r="I59" s="127"/>
      <c r="J59" s="127"/>
      <c r="K59" s="127"/>
      <c r="L59" s="127"/>
    </row>
  </sheetData>
  <sheetProtection algorithmName="SHA-512" hashValue="pQwIf+c+nbdmPtygyuyKYmvy21+dCdJxUH3BDFnWAlBhaEhcMq7fZlGWlGib+pwN2d74jbfQ/8Gbtkfd5nvETg==" saltValue="sablZlLTdDKauV/ObFM3YA==" spinCount="100000" sheet="1" objects="1" scenarios="1"/>
  <mergeCells count="18">
    <mergeCell ref="B42:L42"/>
    <mergeCell ref="Z42:AK42"/>
    <mergeCell ref="A43:A44"/>
    <mergeCell ref="B43:L44"/>
    <mergeCell ref="Z44:AK45"/>
    <mergeCell ref="A45:A52"/>
    <mergeCell ref="B45:L46"/>
    <mergeCell ref="B47:L47"/>
    <mergeCell ref="B48:L49"/>
    <mergeCell ref="B50:L51"/>
    <mergeCell ref="B59:L59"/>
    <mergeCell ref="B52:L52"/>
    <mergeCell ref="A53:A54"/>
    <mergeCell ref="B53:L54"/>
    <mergeCell ref="A55:A56"/>
    <mergeCell ref="B55:L56"/>
    <mergeCell ref="A57:A58"/>
    <mergeCell ref="B57:L58"/>
  </mergeCells>
  <conditionalFormatting sqref="A6:A21">
    <cfRule type="expression" dxfId="537" priority="5" stopIfTrue="1">
      <formula>MOD(ROW(),2)=0</formula>
    </cfRule>
    <cfRule type="expression" dxfId="536" priority="6" stopIfTrue="1">
      <formula>MOD(ROW(),2)&lt;&gt;0</formula>
    </cfRule>
  </conditionalFormatting>
  <conditionalFormatting sqref="B6:M21">
    <cfRule type="expression" dxfId="535" priority="7" stopIfTrue="1">
      <formula>MOD(ROW(),2)=0</formula>
    </cfRule>
    <cfRule type="expression" dxfId="534" priority="8" stopIfTrue="1">
      <formula>MOD(ROW(),2)&lt;&gt;0</formula>
    </cfRule>
  </conditionalFormatting>
  <conditionalFormatting sqref="A26:A38">
    <cfRule type="expression" dxfId="533" priority="9" stopIfTrue="1">
      <formula>MOD(ROW(),2)=0</formula>
    </cfRule>
    <cfRule type="expression" dxfId="532" priority="10" stopIfTrue="1">
      <formula>MOD(ROW(),2)&lt;&gt;0</formula>
    </cfRule>
  </conditionalFormatting>
  <conditionalFormatting sqref="B26:V38">
    <cfRule type="expression" dxfId="531" priority="11" stopIfTrue="1">
      <formula>MOD(ROW(),2)=0</formula>
    </cfRule>
    <cfRule type="expression" dxfId="530" priority="12" stopIfTrue="1">
      <formula>MOD(ROW(),2)&lt;&gt;0</formula>
    </cfRule>
  </conditionalFormatting>
  <conditionalFormatting sqref="Y6:Y21">
    <cfRule type="expression" dxfId="529" priority="13" stopIfTrue="1">
      <formula>MOD(ROW(),2)=0</formula>
    </cfRule>
    <cfRule type="expression" dxfId="528" priority="14" stopIfTrue="1">
      <formula>MOD(ROW(),2)&lt;&gt;0</formula>
    </cfRule>
  </conditionalFormatting>
  <conditionalFormatting sqref="Z6:AJ21">
    <cfRule type="expression" dxfId="527" priority="15" stopIfTrue="1">
      <formula>MOD(ROW(),2)=0</formula>
    </cfRule>
    <cfRule type="expression" dxfId="526" priority="16" stopIfTrue="1">
      <formula>MOD(ROW(),2)&lt;&gt;0</formula>
    </cfRule>
  </conditionalFormatting>
  <conditionalFormatting sqref="Y26:Y38">
    <cfRule type="expression" dxfId="525" priority="17" stopIfTrue="1">
      <formula>MOD(ROW(),2)=0</formula>
    </cfRule>
    <cfRule type="expression" dxfId="524" priority="18" stopIfTrue="1">
      <formula>MOD(ROW(),2)&lt;&gt;0</formula>
    </cfRule>
  </conditionalFormatting>
  <conditionalFormatting sqref="Z26:AJ38">
    <cfRule type="expression" dxfId="523" priority="19" stopIfTrue="1">
      <formula>MOD(ROW(),2)=0</formula>
    </cfRule>
    <cfRule type="expression" dxfId="522" priority="20" stopIfTrue="1">
      <formula>MOD(ROW(),2)&lt;&gt;0</formula>
    </cfRule>
  </conditionalFormatting>
  <pageMargins left="0.7" right="0.7" top="0.75" bottom="0.75" header="0.3" footer="0.3"/>
  <tableParts count="2">
    <tablePart r:id="rId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3569E-D3A7-4D09-8592-5C0C4254F19D}">
  <sheetPr codeName="Sheet31"/>
  <dimension ref="A1:Q48"/>
  <sheetViews>
    <sheetView showGridLines="0" workbookViewId="0">
      <selection activeCell="A6" sqref="A6"/>
    </sheetView>
  </sheetViews>
  <sheetFormatPr defaultRowHeight="12.75"/>
  <cols>
    <col min="1" max="1" width="31.5703125" customWidth="1"/>
    <col min="2" max="17" width="9.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ERF and LRF - x-402</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241</v>
      </c>
      <c r="C9" s="48"/>
      <c r="D9" s="48"/>
      <c r="E9" s="48"/>
      <c r="F9" s="48"/>
      <c r="G9" s="48"/>
      <c r="H9" s="48"/>
      <c r="I9" s="48"/>
      <c r="J9" s="48"/>
      <c r="K9" s="48"/>
      <c r="L9" s="48"/>
      <c r="M9" s="48"/>
    </row>
    <row r="10" spans="1:13">
      <c r="A10" s="41" t="s">
        <v>6</v>
      </c>
      <c r="B10" s="48" t="s">
        <v>251</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243</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402</v>
      </c>
      <c r="C14" s="48"/>
      <c r="D14" s="48"/>
      <c r="E14" s="48"/>
      <c r="F14" s="48"/>
      <c r="G14" s="48"/>
      <c r="H14" s="48"/>
      <c r="I14" s="48"/>
      <c r="J14" s="48"/>
      <c r="K14" s="48"/>
      <c r="L14" s="48"/>
      <c r="M14" s="48"/>
    </row>
    <row r="15" spans="1:13">
      <c r="A15" s="41" t="s">
        <v>121</v>
      </c>
      <c r="B15" s="48">
        <v>402</v>
      </c>
      <c r="C15" s="48"/>
      <c r="D15" s="48"/>
      <c r="E15" s="48"/>
      <c r="F15" s="48"/>
      <c r="G15" s="48"/>
      <c r="H15" s="48"/>
      <c r="I15" s="48"/>
      <c r="J15" s="48"/>
      <c r="K15" s="48"/>
      <c r="L15" s="48"/>
      <c r="M15" s="48"/>
    </row>
    <row r="16" spans="1:13">
      <c r="A16" s="41" t="s">
        <v>111</v>
      </c>
      <c r="B16" s="48" t="s">
        <v>252</v>
      </c>
      <c r="C16" s="48"/>
      <c r="D16" s="48"/>
      <c r="E16" s="48"/>
      <c r="F16" s="48"/>
      <c r="G16" s="48"/>
      <c r="H16" s="48"/>
      <c r="I16" s="48"/>
      <c r="J16" s="48"/>
      <c r="K16" s="48"/>
      <c r="L16" s="48"/>
      <c r="M16" s="48"/>
    </row>
    <row r="17" spans="1:17">
      <c r="A17" s="42" t="s">
        <v>122</v>
      </c>
      <c r="B17" s="48"/>
      <c r="C17" s="48"/>
      <c r="D17" s="48"/>
      <c r="E17" s="48"/>
      <c r="F17" s="48"/>
      <c r="G17" s="48"/>
      <c r="H17" s="48"/>
      <c r="I17" s="48"/>
      <c r="J17" s="48"/>
      <c r="K17" s="48"/>
      <c r="L17" s="48"/>
      <c r="M17" s="48"/>
    </row>
    <row r="18" spans="1:17">
      <c r="A18" s="41" t="s">
        <v>113</v>
      </c>
      <c r="B18" s="49">
        <v>45106</v>
      </c>
      <c r="C18" s="49"/>
      <c r="D18" s="49"/>
      <c r="E18" s="49"/>
      <c r="F18" s="49"/>
      <c r="G18" s="49"/>
      <c r="H18" s="49"/>
      <c r="I18" s="49"/>
      <c r="J18" s="49"/>
      <c r="K18" s="49"/>
      <c r="L18" s="49"/>
      <c r="M18" s="49"/>
    </row>
    <row r="19" spans="1:17">
      <c r="A19" s="41" t="s">
        <v>114</v>
      </c>
      <c r="B19" s="49">
        <v>45139</v>
      </c>
      <c r="C19" s="49"/>
      <c r="D19" s="49"/>
      <c r="E19" s="49"/>
      <c r="F19" s="49"/>
      <c r="G19" s="49"/>
      <c r="H19" s="49"/>
      <c r="I19" s="49"/>
      <c r="J19" s="49"/>
      <c r="K19" s="49"/>
      <c r="L19" s="49"/>
      <c r="M19" s="49"/>
    </row>
    <row r="20" spans="1:17">
      <c r="A20" s="41" t="s">
        <v>115</v>
      </c>
      <c r="B20" s="48" t="s">
        <v>424</v>
      </c>
      <c r="C20" s="48"/>
      <c r="D20" s="48"/>
      <c r="E20" s="48"/>
      <c r="F20" s="48"/>
      <c r="G20" s="48"/>
      <c r="H20" s="48"/>
      <c r="I20" s="48"/>
      <c r="J20" s="48"/>
      <c r="K20" s="48"/>
      <c r="L20" s="48"/>
      <c r="M20" s="48"/>
    </row>
    <row r="21" spans="1:17">
      <c r="A21" s="41" t="s">
        <v>123</v>
      </c>
      <c r="B21" s="48" t="s">
        <v>42</v>
      </c>
      <c r="C21" s="48"/>
      <c r="D21" s="48"/>
      <c r="E21" s="48"/>
      <c r="F21" s="48"/>
      <c r="G21" s="48"/>
      <c r="H21" s="48"/>
      <c r="I21" s="48"/>
      <c r="J21" s="48"/>
      <c r="K21" s="48"/>
      <c r="L21" s="48"/>
      <c r="M21" s="48"/>
    </row>
    <row r="23" spans="1:17">
      <c r="A23" s="23" t="str">
        <f>HYPERLINK("#'Factor List'!A1", "Back to Factor List")</f>
        <v>Back to Factor List</v>
      </c>
      <c r="B23" s="23" t="str">
        <f>HYPERLINK("#'Assumptions'!A1", "Assumptions")</f>
        <v>Assumptions</v>
      </c>
    </row>
    <row r="26" spans="1:17" s="57" customFormat="1">
      <c r="A26" s="56" t="s">
        <v>232</v>
      </c>
      <c r="B26" s="56">
        <v>60</v>
      </c>
      <c r="C26" s="56">
        <v>61</v>
      </c>
      <c r="D26" s="56">
        <v>62</v>
      </c>
      <c r="E26" s="56">
        <v>63</v>
      </c>
      <c r="F26" s="56">
        <v>64</v>
      </c>
      <c r="G26" s="56">
        <v>65</v>
      </c>
      <c r="H26" s="56">
        <v>66</v>
      </c>
      <c r="I26" s="56">
        <v>67</v>
      </c>
      <c r="J26" s="56">
        <v>68</v>
      </c>
      <c r="K26" s="56">
        <v>69</v>
      </c>
      <c r="L26" s="56">
        <v>70</v>
      </c>
      <c r="M26" s="56">
        <v>71</v>
      </c>
      <c r="N26" s="56">
        <v>72</v>
      </c>
      <c r="O26" s="56">
        <v>73</v>
      </c>
      <c r="P26" s="56">
        <v>74</v>
      </c>
      <c r="Q26" s="56">
        <v>75</v>
      </c>
    </row>
    <row r="27" spans="1:17">
      <c r="A27" s="44">
        <v>0</v>
      </c>
      <c r="B27" s="46">
        <v>1</v>
      </c>
      <c r="C27" s="46">
        <v>1.032</v>
      </c>
      <c r="D27" s="46">
        <v>1.0660000000000001</v>
      </c>
      <c r="E27" s="46">
        <v>1.103</v>
      </c>
      <c r="F27" s="46">
        <v>1.143</v>
      </c>
      <c r="G27" s="46">
        <v>1.1859999999999999</v>
      </c>
      <c r="H27" s="46">
        <v>1.2330000000000001</v>
      </c>
      <c r="I27" s="46">
        <v>1.284</v>
      </c>
      <c r="J27" s="46">
        <v>1.339</v>
      </c>
      <c r="K27" s="46">
        <v>1.4</v>
      </c>
      <c r="L27" s="46">
        <v>1.4650000000000001</v>
      </c>
      <c r="M27" s="46">
        <v>1.5369999999999999</v>
      </c>
      <c r="N27" s="46">
        <v>1.615</v>
      </c>
      <c r="O27" s="46">
        <v>1.7010000000000001</v>
      </c>
      <c r="P27" s="46">
        <v>1.7949999999999999</v>
      </c>
      <c r="Q27" s="46">
        <v>1.899</v>
      </c>
    </row>
    <row r="28" spans="1:17">
      <c r="A28" s="44">
        <v>1</v>
      </c>
      <c r="B28" s="46">
        <v>1.0029999999999999</v>
      </c>
      <c r="C28" s="46">
        <v>1.0349999999999999</v>
      </c>
      <c r="D28" s="46">
        <v>1.069</v>
      </c>
      <c r="E28" s="46">
        <v>1.107</v>
      </c>
      <c r="F28" s="46">
        <v>1.147</v>
      </c>
      <c r="G28" s="46">
        <v>1.19</v>
      </c>
      <c r="H28" s="46">
        <v>1.238</v>
      </c>
      <c r="I28" s="46">
        <v>1.2889999999999999</v>
      </c>
      <c r="J28" s="46">
        <v>1.3440000000000001</v>
      </c>
      <c r="K28" s="46">
        <v>1.405</v>
      </c>
      <c r="L28" s="46">
        <v>1.4710000000000001</v>
      </c>
      <c r="M28" s="46">
        <v>1.5429999999999999</v>
      </c>
      <c r="N28" s="46">
        <v>1.6220000000000001</v>
      </c>
      <c r="O28" s="46">
        <v>1.7090000000000001</v>
      </c>
      <c r="P28" s="46">
        <v>1.804</v>
      </c>
      <c r="Q28" s="46"/>
    </row>
    <row r="29" spans="1:17">
      <c r="A29" s="44">
        <v>2</v>
      </c>
      <c r="B29" s="46">
        <v>1.0049999999999999</v>
      </c>
      <c r="C29" s="46">
        <v>1.038</v>
      </c>
      <c r="D29" s="46">
        <v>1.0720000000000001</v>
      </c>
      <c r="E29" s="46">
        <v>1.1100000000000001</v>
      </c>
      <c r="F29" s="46">
        <v>1.1499999999999999</v>
      </c>
      <c r="G29" s="46">
        <v>1.194</v>
      </c>
      <c r="H29" s="46">
        <v>1.242</v>
      </c>
      <c r="I29" s="46">
        <v>1.2929999999999999</v>
      </c>
      <c r="J29" s="46">
        <v>1.349</v>
      </c>
      <c r="K29" s="46">
        <v>1.41</v>
      </c>
      <c r="L29" s="46">
        <v>1.4770000000000001</v>
      </c>
      <c r="M29" s="46">
        <v>1.55</v>
      </c>
      <c r="N29" s="46">
        <v>1.63</v>
      </c>
      <c r="O29" s="46">
        <v>1.7170000000000001</v>
      </c>
      <c r="P29" s="46">
        <v>1.8129999999999999</v>
      </c>
      <c r="Q29" s="46"/>
    </row>
    <row r="30" spans="1:17">
      <c r="A30" s="44">
        <v>3</v>
      </c>
      <c r="B30" s="46">
        <v>1.008</v>
      </c>
      <c r="C30" s="46">
        <v>1.04</v>
      </c>
      <c r="D30" s="46">
        <v>1.075</v>
      </c>
      <c r="E30" s="46">
        <v>1.113</v>
      </c>
      <c r="F30" s="46">
        <v>1.1539999999999999</v>
      </c>
      <c r="G30" s="46">
        <v>1.198</v>
      </c>
      <c r="H30" s="46">
        <v>1.246</v>
      </c>
      <c r="I30" s="46">
        <v>1.298</v>
      </c>
      <c r="J30" s="46">
        <v>1.3540000000000001</v>
      </c>
      <c r="K30" s="46">
        <v>1.4159999999999999</v>
      </c>
      <c r="L30" s="46">
        <v>1.4830000000000001</v>
      </c>
      <c r="M30" s="46">
        <v>1.556</v>
      </c>
      <c r="N30" s="46">
        <v>1.637</v>
      </c>
      <c r="O30" s="46">
        <v>1.7250000000000001</v>
      </c>
      <c r="P30" s="46">
        <v>1.821</v>
      </c>
      <c r="Q30" s="46"/>
    </row>
    <row r="31" spans="1:17">
      <c r="A31" s="44">
        <v>4</v>
      </c>
      <c r="B31" s="46">
        <v>1.0109999999999999</v>
      </c>
      <c r="C31" s="46">
        <v>1.0429999999999999</v>
      </c>
      <c r="D31" s="46">
        <v>1.079</v>
      </c>
      <c r="E31" s="46">
        <v>1.117</v>
      </c>
      <c r="F31" s="46">
        <v>1.1579999999999999</v>
      </c>
      <c r="G31" s="46">
        <v>1.202</v>
      </c>
      <c r="H31" s="46">
        <v>1.25</v>
      </c>
      <c r="I31" s="46">
        <v>1.3029999999999999</v>
      </c>
      <c r="J31" s="46">
        <v>1.359</v>
      </c>
      <c r="K31" s="46">
        <v>1.421</v>
      </c>
      <c r="L31" s="46">
        <v>1.4890000000000001</v>
      </c>
      <c r="M31" s="46">
        <v>1.5629999999999999</v>
      </c>
      <c r="N31" s="46">
        <v>1.6439999999999999</v>
      </c>
      <c r="O31" s="46">
        <v>1.732</v>
      </c>
      <c r="P31" s="46">
        <v>1.83</v>
      </c>
      <c r="Q31" s="46"/>
    </row>
    <row r="32" spans="1:17">
      <c r="A32" s="44">
        <v>5</v>
      </c>
      <c r="B32" s="46">
        <v>1.0129999999999999</v>
      </c>
      <c r="C32" s="46">
        <v>1.046</v>
      </c>
      <c r="D32" s="46">
        <v>1.0820000000000001</v>
      </c>
      <c r="E32" s="46">
        <v>1.1200000000000001</v>
      </c>
      <c r="F32" s="46">
        <v>1.161</v>
      </c>
      <c r="G32" s="46">
        <v>1.206</v>
      </c>
      <c r="H32" s="46">
        <v>1.2549999999999999</v>
      </c>
      <c r="I32" s="46">
        <v>1.3069999999999999</v>
      </c>
      <c r="J32" s="46">
        <v>1.3640000000000001</v>
      </c>
      <c r="K32" s="46">
        <v>1.427</v>
      </c>
      <c r="L32" s="46">
        <v>1.4950000000000001</v>
      </c>
      <c r="M32" s="46">
        <v>1.569</v>
      </c>
      <c r="N32" s="46">
        <v>1.651</v>
      </c>
      <c r="O32" s="46">
        <v>1.74</v>
      </c>
      <c r="P32" s="46">
        <v>1.8380000000000001</v>
      </c>
      <c r="Q32" s="46"/>
    </row>
    <row r="33" spans="1:17">
      <c r="A33" s="44">
        <v>6</v>
      </c>
      <c r="B33" s="46">
        <v>1.016</v>
      </c>
      <c r="C33" s="46">
        <v>1.0489999999999999</v>
      </c>
      <c r="D33" s="46">
        <v>1.085</v>
      </c>
      <c r="E33" s="46">
        <v>1.123</v>
      </c>
      <c r="F33" s="46">
        <v>1.165</v>
      </c>
      <c r="G33" s="46">
        <v>1.21</v>
      </c>
      <c r="H33" s="46">
        <v>1.2589999999999999</v>
      </c>
      <c r="I33" s="46">
        <v>1.3120000000000001</v>
      </c>
      <c r="J33" s="46">
        <v>1.37</v>
      </c>
      <c r="K33" s="46">
        <v>1.4319999999999999</v>
      </c>
      <c r="L33" s="46">
        <v>1.5009999999999999</v>
      </c>
      <c r="M33" s="46">
        <v>1.5760000000000001</v>
      </c>
      <c r="N33" s="46">
        <v>1.6579999999999999</v>
      </c>
      <c r="O33" s="46">
        <v>1.748</v>
      </c>
      <c r="P33" s="46">
        <v>1.847</v>
      </c>
      <c r="Q33" s="46"/>
    </row>
    <row r="34" spans="1:17">
      <c r="A34" s="44">
        <v>7</v>
      </c>
      <c r="B34" s="46">
        <v>1.0189999999999999</v>
      </c>
      <c r="C34" s="46">
        <v>1.052</v>
      </c>
      <c r="D34" s="46">
        <v>1.0880000000000001</v>
      </c>
      <c r="E34" s="46">
        <v>1.127</v>
      </c>
      <c r="F34" s="46">
        <v>1.1679999999999999</v>
      </c>
      <c r="G34" s="46">
        <v>1.214</v>
      </c>
      <c r="H34" s="46">
        <v>1.2629999999999999</v>
      </c>
      <c r="I34" s="46">
        <v>1.3160000000000001</v>
      </c>
      <c r="J34" s="46">
        <v>1.375</v>
      </c>
      <c r="K34" s="46">
        <v>1.4379999999999999</v>
      </c>
      <c r="L34" s="46">
        <v>1.5069999999999999</v>
      </c>
      <c r="M34" s="46">
        <v>1.583</v>
      </c>
      <c r="N34" s="46">
        <v>1.665</v>
      </c>
      <c r="O34" s="46">
        <v>1.756</v>
      </c>
      <c r="P34" s="46">
        <v>1.8560000000000001</v>
      </c>
      <c r="Q34" s="46"/>
    </row>
    <row r="35" spans="1:17">
      <c r="A35" s="44">
        <v>8</v>
      </c>
      <c r="B35" s="46">
        <v>1.0209999999999999</v>
      </c>
      <c r="C35" s="46">
        <v>1.0549999999999999</v>
      </c>
      <c r="D35" s="46">
        <v>1.091</v>
      </c>
      <c r="E35" s="46">
        <v>1.1299999999999999</v>
      </c>
      <c r="F35" s="46">
        <v>1.1719999999999999</v>
      </c>
      <c r="G35" s="46">
        <v>1.218</v>
      </c>
      <c r="H35" s="46">
        <v>1.2669999999999999</v>
      </c>
      <c r="I35" s="46">
        <v>1.321</v>
      </c>
      <c r="J35" s="46">
        <v>1.38</v>
      </c>
      <c r="K35" s="46">
        <v>1.4430000000000001</v>
      </c>
      <c r="L35" s="46">
        <v>1.5129999999999999</v>
      </c>
      <c r="M35" s="46">
        <v>1.589</v>
      </c>
      <c r="N35" s="46">
        <v>1.6719999999999999</v>
      </c>
      <c r="O35" s="46">
        <v>1.764</v>
      </c>
      <c r="P35" s="46">
        <v>1.8640000000000001</v>
      </c>
      <c r="Q35" s="46"/>
    </row>
    <row r="36" spans="1:17">
      <c r="A36" s="44">
        <v>9</v>
      </c>
      <c r="B36" s="46">
        <v>1.024</v>
      </c>
      <c r="C36" s="46">
        <v>1.0580000000000001</v>
      </c>
      <c r="D36" s="46">
        <v>1.0940000000000001</v>
      </c>
      <c r="E36" s="46">
        <v>1.133</v>
      </c>
      <c r="F36" s="46">
        <v>1.1759999999999999</v>
      </c>
      <c r="G36" s="46">
        <v>1.222</v>
      </c>
      <c r="H36" s="46">
        <v>1.2709999999999999</v>
      </c>
      <c r="I36" s="46">
        <v>1.3260000000000001</v>
      </c>
      <c r="J36" s="46">
        <v>1.385</v>
      </c>
      <c r="K36" s="46">
        <v>1.4490000000000001</v>
      </c>
      <c r="L36" s="46">
        <v>1.5189999999999999</v>
      </c>
      <c r="M36" s="46">
        <v>1.5960000000000001</v>
      </c>
      <c r="N36" s="46">
        <v>1.68</v>
      </c>
      <c r="O36" s="46">
        <v>1.772</v>
      </c>
      <c r="P36" s="46">
        <v>1.873</v>
      </c>
      <c r="Q36" s="46"/>
    </row>
    <row r="37" spans="1:17">
      <c r="A37" s="44">
        <v>10</v>
      </c>
      <c r="B37" s="46">
        <v>1.0269999999999999</v>
      </c>
      <c r="C37" s="46">
        <v>1.06</v>
      </c>
      <c r="D37" s="46">
        <v>1.097</v>
      </c>
      <c r="E37" s="46">
        <v>1.137</v>
      </c>
      <c r="F37" s="46">
        <v>1.179</v>
      </c>
      <c r="G37" s="46">
        <v>1.226</v>
      </c>
      <c r="H37" s="46">
        <v>1.276</v>
      </c>
      <c r="I37" s="46">
        <v>1.33</v>
      </c>
      <c r="J37" s="46">
        <v>1.39</v>
      </c>
      <c r="K37" s="46">
        <v>1.454</v>
      </c>
      <c r="L37" s="46">
        <v>1.5249999999999999</v>
      </c>
      <c r="M37" s="46">
        <v>1.6020000000000001</v>
      </c>
      <c r="N37" s="46">
        <v>1.6870000000000001</v>
      </c>
      <c r="O37" s="46">
        <v>1.78</v>
      </c>
      <c r="P37" s="46">
        <v>1.8819999999999999</v>
      </c>
      <c r="Q37" s="46"/>
    </row>
    <row r="38" spans="1:17">
      <c r="A38" s="44">
        <v>11</v>
      </c>
      <c r="B38" s="46">
        <v>1.0289999999999999</v>
      </c>
      <c r="C38" s="46">
        <v>1.0629999999999999</v>
      </c>
      <c r="D38" s="46">
        <v>1.1000000000000001</v>
      </c>
      <c r="E38" s="46">
        <v>1.1399999999999999</v>
      </c>
      <c r="F38" s="46">
        <v>1.1830000000000001</v>
      </c>
      <c r="G38" s="46">
        <v>1.2290000000000001</v>
      </c>
      <c r="H38" s="46">
        <v>1.28</v>
      </c>
      <c r="I38" s="46">
        <v>1.335</v>
      </c>
      <c r="J38" s="46">
        <v>1.395</v>
      </c>
      <c r="K38" s="46">
        <v>1.46</v>
      </c>
      <c r="L38" s="46">
        <v>1.5309999999999999</v>
      </c>
      <c r="M38" s="46">
        <v>1.609</v>
      </c>
      <c r="N38" s="46">
        <v>1.694</v>
      </c>
      <c r="O38" s="46">
        <v>1.7869999999999999</v>
      </c>
      <c r="P38" s="46">
        <v>1.89</v>
      </c>
      <c r="Q38" s="46"/>
    </row>
    <row r="40" spans="1:17">
      <c r="A40" s="93" t="s">
        <v>616</v>
      </c>
      <c r="B40" s="94"/>
      <c r="C40" s="94"/>
      <c r="D40" s="94"/>
      <c r="E40" s="94"/>
      <c r="F40" s="94"/>
      <c r="G40" s="94"/>
      <c r="H40" s="94"/>
      <c r="I40" s="94"/>
      <c r="J40" s="94"/>
      <c r="K40" s="94"/>
    </row>
    <row r="41" spans="1:17">
      <c r="A41" s="132" t="s">
        <v>640</v>
      </c>
      <c r="B41" s="132"/>
      <c r="C41" s="132"/>
      <c r="D41" s="132"/>
      <c r="E41" s="132"/>
      <c r="F41" s="132"/>
      <c r="G41" s="132"/>
      <c r="H41" s="132"/>
      <c r="I41" s="132"/>
      <c r="J41" s="132"/>
      <c r="K41" s="132"/>
    </row>
    <row r="42" spans="1:17">
      <c r="A42" s="132"/>
      <c r="B42" s="132"/>
      <c r="C42" s="132"/>
      <c r="D42" s="132"/>
      <c r="E42" s="132"/>
      <c r="F42" s="132"/>
      <c r="G42" s="132"/>
      <c r="H42" s="132"/>
      <c r="I42" s="132"/>
      <c r="J42" s="132"/>
      <c r="K42" s="132"/>
    </row>
    <row r="43" spans="1:17">
      <c r="A43" s="132" t="s">
        <v>641</v>
      </c>
      <c r="B43" s="132"/>
      <c r="C43" s="132"/>
      <c r="D43" s="132"/>
      <c r="E43" s="132"/>
      <c r="F43" s="132"/>
      <c r="G43" s="132"/>
      <c r="H43" s="132"/>
      <c r="I43" s="132"/>
      <c r="J43" s="132"/>
      <c r="K43" s="132"/>
    </row>
    <row r="44" spans="1:17">
      <c r="A44" s="132"/>
      <c r="B44" s="132"/>
      <c r="C44" s="132"/>
      <c r="D44" s="132"/>
      <c r="E44" s="132"/>
      <c r="F44" s="132"/>
      <c r="G44" s="132"/>
      <c r="H44" s="132"/>
      <c r="I44" s="132"/>
      <c r="J44" s="132"/>
      <c r="K44" s="132"/>
    </row>
    <row r="45" spans="1:17">
      <c r="A45" s="95" t="s">
        <v>642</v>
      </c>
      <c r="B45" s="96"/>
      <c r="C45" s="96"/>
      <c r="D45" s="96"/>
      <c r="E45" s="96"/>
      <c r="F45" s="96"/>
      <c r="G45" s="96"/>
      <c r="H45" s="96"/>
      <c r="I45" s="96"/>
      <c r="J45" s="96"/>
      <c r="K45" s="96"/>
    </row>
    <row r="46" spans="1:17">
      <c r="A46" s="95" t="s">
        <v>643</v>
      </c>
      <c r="B46" s="97"/>
      <c r="C46" s="97"/>
      <c r="D46" s="97"/>
      <c r="E46" s="97"/>
      <c r="F46" s="97"/>
      <c r="G46" s="97"/>
      <c r="H46" s="97"/>
      <c r="I46" s="97"/>
      <c r="J46" s="97"/>
      <c r="K46" s="97"/>
    </row>
    <row r="47" spans="1:17">
      <c r="A47" s="132" t="s">
        <v>644</v>
      </c>
      <c r="B47" s="132"/>
      <c r="C47" s="132"/>
      <c r="D47" s="132"/>
      <c r="E47" s="132"/>
      <c r="F47" s="132"/>
      <c r="G47" s="132"/>
      <c r="H47" s="132"/>
      <c r="I47" s="132"/>
      <c r="J47" s="132"/>
      <c r="K47" s="132"/>
    </row>
    <row r="48" spans="1:17">
      <c r="A48" s="132"/>
      <c r="B48" s="132"/>
      <c r="C48" s="132"/>
      <c r="D48" s="132"/>
      <c r="E48" s="132"/>
      <c r="F48" s="132"/>
      <c r="G48" s="132"/>
      <c r="H48" s="132"/>
      <c r="I48" s="132"/>
      <c r="J48" s="132"/>
      <c r="K48" s="132"/>
    </row>
  </sheetData>
  <sheetProtection algorithmName="SHA-512" hashValue="SF+B5OM0VY/70LAOIMwA1lsuJY/PaiQ1JTQGurZibwGrprdIMpEvUUGwIzCs4f5DFV9fB4fBCedi6CCSa12Vvg==" saltValue="XM1nI/6jdj1X02CIF/BP7A==" spinCount="100000" sheet="1" objects="1" scenarios="1"/>
  <mergeCells count="3">
    <mergeCell ref="A41:K42"/>
    <mergeCell ref="A43:K44"/>
    <mergeCell ref="A47:K48"/>
  </mergeCells>
  <conditionalFormatting sqref="A6:A21">
    <cfRule type="expression" dxfId="517" priority="1" stopIfTrue="1">
      <formula>MOD(ROW(),2)=0</formula>
    </cfRule>
    <cfRule type="expression" dxfId="516" priority="2" stopIfTrue="1">
      <formula>MOD(ROW(),2)&lt;&gt;0</formula>
    </cfRule>
  </conditionalFormatting>
  <conditionalFormatting sqref="B6:M21">
    <cfRule type="expression" dxfId="515" priority="3" stopIfTrue="1">
      <formula>MOD(ROW(),2)=0</formula>
    </cfRule>
    <cfRule type="expression" dxfId="514" priority="4" stopIfTrue="1">
      <formula>MOD(ROW(),2)&lt;&gt;0</formula>
    </cfRule>
  </conditionalFormatting>
  <conditionalFormatting sqref="A26:A38">
    <cfRule type="expression" dxfId="513" priority="5" stopIfTrue="1">
      <formula>MOD(ROW(),2)=0</formula>
    </cfRule>
    <cfRule type="expression" dxfId="512" priority="6" stopIfTrue="1">
      <formula>MOD(ROW(),2)&lt;&gt;0</formula>
    </cfRule>
  </conditionalFormatting>
  <conditionalFormatting sqref="B26:Q38">
    <cfRule type="expression" dxfId="511" priority="7" stopIfTrue="1">
      <formula>MOD(ROW(),2)=0</formula>
    </cfRule>
    <cfRule type="expression" dxfId="510" priority="8"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93"/>
  <sheetViews>
    <sheetView showGridLines="0" workbookViewId="0">
      <selection activeCell="A6" sqref="A6"/>
    </sheetView>
  </sheetViews>
  <sheetFormatPr defaultColWidth="9.28515625" defaultRowHeight="12.75"/>
  <cols>
    <col min="1" max="1" width="60.5703125" style="39" customWidth="1"/>
    <col min="2" max="2" width="2.5703125" style="39" customWidth="1"/>
    <col min="3" max="3" width="60.5703125" style="39" customWidth="1"/>
    <col min="4" max="16384" width="9.28515625" style="39"/>
  </cols>
  <sheetData>
    <row r="1" spans="1:3" s="21" customFormat="1" ht="20.25">
      <c r="A1" s="20" t="s">
        <v>0</v>
      </c>
    </row>
    <row r="2" spans="1:3" s="21" customFormat="1" ht="15.75">
      <c r="A2" s="25" t="s">
        <v>1</v>
      </c>
      <c r="B2" s="22" t="str">
        <f>wb_title</f>
        <v>AFPS - Consolidated Factor Spreadsheet</v>
      </c>
    </row>
    <row r="3" spans="1:3" s="21" customFormat="1" ht="15.75">
      <c r="A3" s="25" t="s">
        <v>2</v>
      </c>
      <c r="B3" s="22" t="s">
        <v>33</v>
      </c>
    </row>
    <row r="6" spans="1:3">
      <c r="A6" s="40" t="s">
        <v>33</v>
      </c>
    </row>
    <row r="8" spans="1:3">
      <c r="A8" s="39" t="str">
        <f>"This sheet is intended to assist " &amp; client_abbr &amp; " in understanding which factors have changed and when."</f>
        <v>This sheet is intended to assist Ministry of Defence in understanding which factors have changed and when.</v>
      </c>
    </row>
    <row r="9" spans="1:3">
      <c r="A9" s="39" t="s">
        <v>34</v>
      </c>
    </row>
    <row r="11" spans="1:3">
      <c r="A11" s="50" t="s">
        <v>427</v>
      </c>
      <c r="B11" s="50"/>
      <c r="C11" s="50"/>
    </row>
    <row r="12" spans="1:3">
      <c r="A12" s="50" t="s">
        <v>35</v>
      </c>
      <c r="B12" s="50"/>
      <c r="C12" s="50" t="s">
        <v>428</v>
      </c>
    </row>
    <row r="13" spans="1:3">
      <c r="A13" s="50" t="s">
        <v>36</v>
      </c>
      <c r="B13" s="50"/>
      <c r="C13" s="50" t="s">
        <v>428</v>
      </c>
    </row>
    <row r="14" spans="1:3">
      <c r="A14" s="50" t="s">
        <v>429</v>
      </c>
      <c r="B14" s="50"/>
      <c r="C14" s="50" t="s">
        <v>294</v>
      </c>
    </row>
    <row r="15" spans="1:3">
      <c r="A15" s="50" t="s">
        <v>37</v>
      </c>
      <c r="B15" s="50"/>
      <c r="C15" s="50" t="s">
        <v>294</v>
      </c>
    </row>
    <row r="16" spans="1:3">
      <c r="A16" s="50" t="s">
        <v>38</v>
      </c>
      <c r="B16" s="50"/>
      <c r="C16" s="50" t="s">
        <v>294</v>
      </c>
    </row>
    <row r="17" spans="1:3">
      <c r="A17" s="50" t="s">
        <v>39</v>
      </c>
      <c r="B17" s="50"/>
      <c r="C17" s="51">
        <v>43550</v>
      </c>
    </row>
    <row r="19" spans="1:3">
      <c r="A19" s="50" t="s">
        <v>430</v>
      </c>
      <c r="B19" s="50"/>
      <c r="C19" s="50"/>
    </row>
    <row r="20" spans="1:3">
      <c r="A20" s="50" t="s">
        <v>35</v>
      </c>
      <c r="B20" s="50"/>
      <c r="C20" s="50" t="s">
        <v>431</v>
      </c>
    </row>
    <row r="21" spans="1:3">
      <c r="A21" s="50" t="s">
        <v>36</v>
      </c>
      <c r="B21" s="50"/>
      <c r="C21" s="50" t="s">
        <v>431</v>
      </c>
    </row>
    <row r="22" spans="1:3">
      <c r="A22" s="50" t="s">
        <v>429</v>
      </c>
      <c r="B22" s="50"/>
      <c r="C22" s="50" t="s">
        <v>294</v>
      </c>
    </row>
    <row r="23" spans="1:3">
      <c r="A23" s="50" t="s">
        <v>37</v>
      </c>
      <c r="B23" s="50"/>
      <c r="C23" s="50" t="s">
        <v>294</v>
      </c>
    </row>
    <row r="24" spans="1:3">
      <c r="A24" s="50" t="s">
        <v>38</v>
      </c>
      <c r="B24" s="50"/>
      <c r="C24" s="50" t="s">
        <v>294</v>
      </c>
    </row>
    <row r="25" spans="1:3">
      <c r="A25" s="50" t="s">
        <v>39</v>
      </c>
      <c r="B25" s="50"/>
      <c r="C25" s="51">
        <v>43599</v>
      </c>
    </row>
    <row r="27" spans="1:3">
      <c r="A27" s="50" t="s">
        <v>432</v>
      </c>
      <c r="B27" s="50"/>
      <c r="C27" s="50"/>
    </row>
    <row r="28" spans="1:3">
      <c r="A28" s="50" t="s">
        <v>35</v>
      </c>
      <c r="B28" s="50"/>
      <c r="C28" s="50" t="s">
        <v>433</v>
      </c>
    </row>
    <row r="29" spans="1:3">
      <c r="A29" s="50" t="s">
        <v>36</v>
      </c>
      <c r="B29" s="50"/>
      <c r="C29" s="50" t="s">
        <v>434</v>
      </c>
    </row>
    <row r="30" spans="1:3">
      <c r="A30" s="50" t="s">
        <v>429</v>
      </c>
      <c r="B30" s="50"/>
      <c r="C30" s="50" t="s">
        <v>294</v>
      </c>
    </row>
    <row r="31" spans="1:3">
      <c r="A31" s="50" t="s">
        <v>37</v>
      </c>
      <c r="B31" s="50"/>
      <c r="C31" s="50" t="s">
        <v>294</v>
      </c>
    </row>
    <row r="32" spans="1:3">
      <c r="A32" s="50" t="s">
        <v>38</v>
      </c>
      <c r="B32" s="50"/>
      <c r="C32" s="50" t="s">
        <v>294</v>
      </c>
    </row>
    <row r="33" spans="1:3">
      <c r="A33" s="50" t="s">
        <v>39</v>
      </c>
      <c r="B33" s="50"/>
      <c r="C33" s="51">
        <v>43662</v>
      </c>
    </row>
    <row r="35" spans="1:3">
      <c r="A35" s="50" t="s">
        <v>435</v>
      </c>
      <c r="B35" s="50"/>
      <c r="C35" s="50"/>
    </row>
    <row r="36" spans="1:3">
      <c r="A36" s="50" t="s">
        <v>35</v>
      </c>
      <c r="B36" s="50"/>
      <c r="C36" s="50" t="s">
        <v>294</v>
      </c>
    </row>
    <row r="37" spans="1:3">
      <c r="A37" s="50" t="s">
        <v>36</v>
      </c>
      <c r="B37" s="50"/>
      <c r="C37" s="50" t="s">
        <v>436</v>
      </c>
    </row>
    <row r="38" spans="1:3">
      <c r="A38" s="50" t="s">
        <v>429</v>
      </c>
      <c r="B38" s="50"/>
      <c r="C38" s="50" t="s">
        <v>437</v>
      </c>
    </row>
    <row r="39" spans="1:3">
      <c r="A39" s="50" t="s">
        <v>37</v>
      </c>
      <c r="B39" s="50"/>
      <c r="C39" s="50" t="s">
        <v>294</v>
      </c>
    </row>
    <row r="40" spans="1:3">
      <c r="A40" s="50" t="s">
        <v>38</v>
      </c>
      <c r="B40" s="50"/>
      <c r="C40" s="50" t="s">
        <v>294</v>
      </c>
    </row>
    <row r="41" spans="1:3">
      <c r="A41" s="50" t="s">
        <v>39</v>
      </c>
      <c r="B41" s="50"/>
      <c r="C41" s="51">
        <v>43815</v>
      </c>
    </row>
    <row r="43" spans="1:3">
      <c r="A43" s="50" t="s">
        <v>438</v>
      </c>
      <c r="B43" s="50"/>
      <c r="C43" s="50"/>
    </row>
    <row r="44" spans="1:3">
      <c r="A44" s="50" t="s">
        <v>35</v>
      </c>
      <c r="B44" s="50"/>
      <c r="C44" s="50"/>
    </row>
    <row r="45" spans="1:3">
      <c r="A45" s="50" t="s">
        <v>439</v>
      </c>
      <c r="B45" s="50"/>
      <c r="C45" s="50" t="s">
        <v>440</v>
      </c>
    </row>
    <row r="46" spans="1:3">
      <c r="A46" s="50" t="s">
        <v>441</v>
      </c>
      <c r="B46" s="50"/>
      <c r="C46" s="50" t="s">
        <v>442</v>
      </c>
    </row>
    <row r="47" spans="1:3">
      <c r="A47" s="50" t="s">
        <v>38</v>
      </c>
      <c r="B47" s="50"/>
      <c r="C47" s="50"/>
    </row>
    <row r="48" spans="1:3">
      <c r="A48" s="50" t="s">
        <v>443</v>
      </c>
      <c r="B48" s="50"/>
      <c r="C48" s="51">
        <v>45071</v>
      </c>
    </row>
    <row r="50" spans="1:3">
      <c r="A50" s="50" t="s">
        <v>444</v>
      </c>
      <c r="B50" s="50"/>
      <c r="C50" s="50"/>
    </row>
    <row r="51" spans="1:3">
      <c r="A51" s="50" t="s">
        <v>35</v>
      </c>
      <c r="B51" s="50"/>
      <c r="C51" s="50"/>
    </row>
    <row r="52" spans="1:3">
      <c r="A52" s="50" t="s">
        <v>439</v>
      </c>
      <c r="B52" s="50"/>
      <c r="C52" s="50" t="s">
        <v>445</v>
      </c>
    </row>
    <row r="53" spans="1:3">
      <c r="A53" s="50" t="s">
        <v>441</v>
      </c>
      <c r="B53" s="50"/>
      <c r="C53" s="50" t="s">
        <v>446</v>
      </c>
    </row>
    <row r="54" spans="1:3">
      <c r="A54" s="50" t="s">
        <v>38</v>
      </c>
      <c r="B54" s="50"/>
      <c r="C54" s="50"/>
    </row>
    <row r="55" spans="1:3">
      <c r="A55" s="50" t="s">
        <v>443</v>
      </c>
      <c r="B55" s="50"/>
      <c r="C55" s="51">
        <v>45106</v>
      </c>
    </row>
    <row r="57" spans="1:3">
      <c r="A57" s="50" t="s">
        <v>447</v>
      </c>
      <c r="B57" s="50"/>
      <c r="C57" s="50"/>
    </row>
    <row r="58" spans="1:3">
      <c r="A58" s="50" t="s">
        <v>35</v>
      </c>
      <c r="B58" s="50"/>
      <c r="C58" s="50"/>
    </row>
    <row r="59" spans="1:3">
      <c r="A59" s="50" t="s">
        <v>439</v>
      </c>
      <c r="B59" s="50"/>
      <c r="C59" s="50" t="s">
        <v>448</v>
      </c>
    </row>
    <row r="60" spans="1:3">
      <c r="A60" s="50" t="s">
        <v>441</v>
      </c>
      <c r="B60" s="50"/>
      <c r="C60" s="50"/>
    </row>
    <row r="61" spans="1:3">
      <c r="A61" s="50" t="s">
        <v>38</v>
      </c>
      <c r="B61" s="50"/>
      <c r="C61" s="50"/>
    </row>
    <row r="62" spans="1:3">
      <c r="A62" s="50" t="s">
        <v>443</v>
      </c>
      <c r="B62" s="50"/>
      <c r="C62" s="51">
        <v>45135</v>
      </c>
    </row>
    <row r="64" spans="1:3">
      <c r="A64" s="50" t="s">
        <v>449</v>
      </c>
      <c r="B64" s="50"/>
      <c r="C64" s="50"/>
    </row>
    <row r="65" spans="1:3">
      <c r="A65" s="50" t="s">
        <v>35</v>
      </c>
      <c r="B65" s="50"/>
      <c r="C65" s="50"/>
    </row>
    <row r="66" spans="1:3">
      <c r="A66" s="50" t="s">
        <v>439</v>
      </c>
      <c r="B66" s="50"/>
      <c r="C66" s="50" t="s">
        <v>450</v>
      </c>
    </row>
    <row r="67" spans="1:3">
      <c r="A67" s="50" t="s">
        <v>441</v>
      </c>
      <c r="B67" s="50"/>
      <c r="C67" s="50" t="s">
        <v>451</v>
      </c>
    </row>
    <row r="68" spans="1:3">
      <c r="A68" s="50" t="s">
        <v>38</v>
      </c>
      <c r="B68" s="50"/>
      <c r="C68" s="50"/>
    </row>
    <row r="69" spans="1:3">
      <c r="A69" s="50" t="s">
        <v>443</v>
      </c>
      <c r="B69" s="50"/>
      <c r="C69" s="51">
        <v>45222</v>
      </c>
    </row>
    <row r="70" spans="1:3">
      <c r="A70" s="50"/>
      <c r="B70" s="50"/>
      <c r="C70" s="50"/>
    </row>
    <row r="72" spans="1:3">
      <c r="A72" s="50" t="s">
        <v>452</v>
      </c>
      <c r="B72" s="50"/>
      <c r="C72" s="50"/>
    </row>
    <row r="73" spans="1:3">
      <c r="A73" s="50" t="s">
        <v>35</v>
      </c>
      <c r="B73" s="50" t="s">
        <v>453</v>
      </c>
      <c r="C73" s="50"/>
    </row>
    <row r="74" spans="1:3">
      <c r="A74" s="50" t="s">
        <v>439</v>
      </c>
      <c r="B74" s="50"/>
      <c r="C74" s="50"/>
    </row>
    <row r="75" spans="1:3">
      <c r="A75" s="50" t="s">
        <v>441</v>
      </c>
      <c r="B75" s="50"/>
      <c r="C75" s="50"/>
    </row>
    <row r="76" spans="1:3">
      <c r="A76" s="50" t="s">
        <v>38</v>
      </c>
      <c r="B76" s="50"/>
      <c r="C76" s="50"/>
    </row>
    <row r="77" spans="1:3">
      <c r="A77" s="50" t="s">
        <v>454</v>
      </c>
      <c r="B77" s="50"/>
      <c r="C77" s="51" t="s">
        <v>455</v>
      </c>
    </row>
    <row r="78" spans="1:3">
      <c r="A78" s="50" t="s">
        <v>443</v>
      </c>
      <c r="B78" s="50"/>
      <c r="C78" s="51">
        <v>45688</v>
      </c>
    </row>
    <row r="80" spans="1:3">
      <c r="A80" s="50" t="s">
        <v>452</v>
      </c>
      <c r="B80" s="50"/>
      <c r="C80" s="50"/>
    </row>
    <row r="81" spans="1:3">
      <c r="A81" s="50" t="s">
        <v>35</v>
      </c>
      <c r="B81" s="50"/>
      <c r="C81" s="50"/>
    </row>
    <row r="82" spans="1:3">
      <c r="A82" s="50" t="s">
        <v>439</v>
      </c>
      <c r="B82" s="50"/>
      <c r="C82" s="50"/>
    </row>
    <row r="83" spans="1:3">
      <c r="A83" s="50" t="s">
        <v>441</v>
      </c>
      <c r="B83" s="50" t="s">
        <v>456</v>
      </c>
      <c r="C83" s="50"/>
    </row>
    <row r="84" spans="1:3">
      <c r="A84" s="50" t="s">
        <v>38</v>
      </c>
      <c r="B84" s="50"/>
      <c r="C84" s="50"/>
    </row>
    <row r="85" spans="1:3">
      <c r="A85" s="50" t="s">
        <v>454</v>
      </c>
      <c r="B85" s="50"/>
      <c r="C85" s="50" t="s">
        <v>457</v>
      </c>
    </row>
    <row r="86" spans="1:3">
      <c r="A86" s="50" t="s">
        <v>443</v>
      </c>
      <c r="B86" s="50"/>
      <c r="C86" s="51">
        <v>45708</v>
      </c>
    </row>
    <row r="88" spans="1:3">
      <c r="A88" s="53" t="s">
        <v>685</v>
      </c>
      <c r="B88" s="54"/>
      <c r="C88" s="54"/>
    </row>
    <row r="89" spans="1:3">
      <c r="A89" s="54" t="s">
        <v>35</v>
      </c>
      <c r="B89" s="54"/>
      <c r="C89" s="55"/>
    </row>
    <row r="90" spans="1:3">
      <c r="A90" s="54" t="s">
        <v>439</v>
      </c>
      <c r="B90" s="54"/>
      <c r="C90" s="55" t="s">
        <v>686</v>
      </c>
    </row>
    <row r="91" spans="1:3">
      <c r="A91" s="54" t="s">
        <v>37</v>
      </c>
      <c r="B91" s="54"/>
      <c r="C91" s="54"/>
    </row>
    <row r="92" spans="1:3">
      <c r="A92" s="54" t="s">
        <v>38</v>
      </c>
      <c r="B92" s="54"/>
      <c r="C92" s="54"/>
    </row>
    <row r="93" spans="1:3">
      <c r="A93" s="54" t="s">
        <v>443</v>
      </c>
      <c r="B93" s="54"/>
      <c r="C93" s="114">
        <v>46177</v>
      </c>
    </row>
  </sheetData>
  <sheetProtection algorithmName="SHA-512" hashValue="l5A5/RRJOMYMVVCs4kCn6ku9sN1vWS33UJVn++d/D40v7evHs6YJfN/bD7yAedz6e+M1jLbqoh5TM2eSzjFvAQ==" saltValue="kN2+Bx3nFAghFWbunI+aAg==" spinCount="100000" sheet="1" objects="1" scenarios="1"/>
  <conditionalFormatting sqref="A11:A17">
    <cfRule type="expression" dxfId="1088" priority="45" stopIfTrue="1">
      <formula>MOD(ROW(),2)=0</formula>
    </cfRule>
    <cfRule type="expression" dxfId="1087" priority="46" stopIfTrue="1">
      <formula>MOD(ROW(),2)&lt;&gt;0</formula>
    </cfRule>
  </conditionalFormatting>
  <conditionalFormatting sqref="B11:C17">
    <cfRule type="expression" dxfId="1086" priority="47" stopIfTrue="1">
      <formula>MOD(ROW(),2)=0</formula>
    </cfRule>
    <cfRule type="expression" dxfId="1085" priority="48" stopIfTrue="1">
      <formula>MOD(ROW(),2)&lt;&gt;0</formula>
    </cfRule>
  </conditionalFormatting>
  <conditionalFormatting sqref="A19:A25">
    <cfRule type="expression" dxfId="1084" priority="49" stopIfTrue="1">
      <formula>MOD(ROW(),2)=0</formula>
    </cfRule>
    <cfRule type="expression" dxfId="1083" priority="50" stopIfTrue="1">
      <formula>MOD(ROW(),2)&lt;&gt;0</formula>
    </cfRule>
  </conditionalFormatting>
  <conditionalFormatting sqref="B19:C25">
    <cfRule type="expression" dxfId="1082" priority="51" stopIfTrue="1">
      <formula>MOD(ROW(),2)=0</formula>
    </cfRule>
    <cfRule type="expression" dxfId="1081" priority="52" stopIfTrue="1">
      <formula>MOD(ROW(),2)&lt;&gt;0</formula>
    </cfRule>
  </conditionalFormatting>
  <conditionalFormatting sqref="A27:A33">
    <cfRule type="expression" dxfId="1080" priority="53" stopIfTrue="1">
      <formula>MOD(ROW(),2)=0</formula>
    </cfRule>
    <cfRule type="expression" dxfId="1079" priority="54" stopIfTrue="1">
      <formula>MOD(ROW(),2)&lt;&gt;0</formula>
    </cfRule>
  </conditionalFormatting>
  <conditionalFormatting sqref="B27:C33">
    <cfRule type="expression" dxfId="1078" priority="55" stopIfTrue="1">
      <formula>MOD(ROW(),2)=0</formula>
    </cfRule>
    <cfRule type="expression" dxfId="1077" priority="56" stopIfTrue="1">
      <formula>MOD(ROW(),2)&lt;&gt;0</formula>
    </cfRule>
  </conditionalFormatting>
  <conditionalFormatting sqref="A35:A41">
    <cfRule type="expression" dxfId="1076" priority="57" stopIfTrue="1">
      <formula>MOD(ROW(),2)=0</formula>
    </cfRule>
    <cfRule type="expression" dxfId="1075" priority="58" stopIfTrue="1">
      <formula>MOD(ROW(),2)&lt;&gt;0</formula>
    </cfRule>
  </conditionalFormatting>
  <conditionalFormatting sqref="B35:C41">
    <cfRule type="expression" dxfId="1074" priority="59" stopIfTrue="1">
      <formula>MOD(ROW(),2)=0</formula>
    </cfRule>
    <cfRule type="expression" dxfId="1073" priority="60" stopIfTrue="1">
      <formula>MOD(ROW(),2)&lt;&gt;0</formula>
    </cfRule>
  </conditionalFormatting>
  <conditionalFormatting sqref="A43:A48">
    <cfRule type="expression" dxfId="1072" priority="61" stopIfTrue="1">
      <formula>MOD(ROW(),2)=0</formula>
    </cfRule>
    <cfRule type="expression" dxfId="1071" priority="62" stopIfTrue="1">
      <formula>MOD(ROW(),2)&lt;&gt;0</formula>
    </cfRule>
  </conditionalFormatting>
  <conditionalFormatting sqref="B43:C48">
    <cfRule type="expression" dxfId="1070" priority="63" stopIfTrue="1">
      <formula>MOD(ROW(),2)=0</formula>
    </cfRule>
    <cfRule type="expression" dxfId="1069" priority="64" stopIfTrue="1">
      <formula>MOD(ROW(),2)&lt;&gt;0</formula>
    </cfRule>
  </conditionalFormatting>
  <conditionalFormatting sqref="A50:A55">
    <cfRule type="expression" dxfId="1068" priority="65" stopIfTrue="1">
      <formula>MOD(ROW(),2)=0</formula>
    </cfRule>
    <cfRule type="expression" dxfId="1067" priority="66" stopIfTrue="1">
      <formula>MOD(ROW(),2)&lt;&gt;0</formula>
    </cfRule>
  </conditionalFormatting>
  <conditionalFormatting sqref="B50:C55">
    <cfRule type="expression" dxfId="1066" priority="67" stopIfTrue="1">
      <formula>MOD(ROW(),2)=0</formula>
    </cfRule>
    <cfRule type="expression" dxfId="1065" priority="68" stopIfTrue="1">
      <formula>MOD(ROW(),2)&lt;&gt;0</formula>
    </cfRule>
  </conditionalFormatting>
  <conditionalFormatting sqref="A57:A62">
    <cfRule type="expression" dxfId="1064" priority="69" stopIfTrue="1">
      <formula>MOD(ROW(),2)=0</formula>
    </cfRule>
    <cfRule type="expression" dxfId="1063" priority="70" stopIfTrue="1">
      <formula>MOD(ROW(),2)&lt;&gt;0</formula>
    </cfRule>
  </conditionalFormatting>
  <conditionalFormatting sqref="B57:C62">
    <cfRule type="expression" dxfId="1062" priority="71" stopIfTrue="1">
      <formula>MOD(ROW(),2)=0</formula>
    </cfRule>
    <cfRule type="expression" dxfId="1061" priority="72" stopIfTrue="1">
      <formula>MOD(ROW(),2)&lt;&gt;0</formula>
    </cfRule>
  </conditionalFormatting>
  <conditionalFormatting sqref="A64:A70">
    <cfRule type="expression" dxfId="1060" priority="77" stopIfTrue="1">
      <formula>MOD(ROW(),2)=0</formula>
    </cfRule>
  </conditionalFormatting>
  <conditionalFormatting sqref="A64:A70">
    <cfRule type="expression" dxfId="1059" priority="78" stopIfTrue="1">
      <formula>MOD(ROW(),2)&lt;&gt;0</formula>
    </cfRule>
  </conditionalFormatting>
  <conditionalFormatting sqref="B64:C70">
    <cfRule type="expression" dxfId="1058" priority="79" stopIfTrue="1">
      <formula>MOD(ROW(),2)=0</formula>
    </cfRule>
  </conditionalFormatting>
  <conditionalFormatting sqref="B64:C70">
    <cfRule type="expression" dxfId="1057" priority="80" stopIfTrue="1">
      <formula>MOD(ROW(),2)&lt;&gt;0</formula>
    </cfRule>
  </conditionalFormatting>
  <conditionalFormatting sqref="A72:A78">
    <cfRule type="expression" dxfId="1056" priority="81" stopIfTrue="1">
      <formula>MOD(ROW(),2)=0</formula>
    </cfRule>
  </conditionalFormatting>
  <conditionalFormatting sqref="A72:A78">
    <cfRule type="expression" dxfId="1055" priority="82" stopIfTrue="1">
      <formula>MOD(ROW(),2)&lt;&gt;0</formula>
    </cfRule>
  </conditionalFormatting>
  <conditionalFormatting sqref="B72:C78">
    <cfRule type="expression" dxfId="1054" priority="83" stopIfTrue="1">
      <formula>MOD(ROW(),2)=0</formula>
    </cfRule>
  </conditionalFormatting>
  <conditionalFormatting sqref="B72:C78">
    <cfRule type="expression" dxfId="1053" priority="84" stopIfTrue="1">
      <formula>MOD(ROW(),2)&lt;&gt;0</formula>
    </cfRule>
  </conditionalFormatting>
  <conditionalFormatting sqref="A80:A86">
    <cfRule type="expression" dxfId="1052" priority="85" stopIfTrue="1">
      <formula>MOD(ROW(),2)=0</formula>
    </cfRule>
  </conditionalFormatting>
  <conditionalFormatting sqref="A80:A86">
    <cfRule type="expression" dxfId="1051" priority="86" stopIfTrue="1">
      <formula>MOD(ROW(),2)&lt;&gt;0</formula>
    </cfRule>
  </conditionalFormatting>
  <conditionalFormatting sqref="B80:C86">
    <cfRule type="expression" dxfId="1050" priority="87" stopIfTrue="1">
      <formula>MOD(ROW(),2)=0</formula>
    </cfRule>
  </conditionalFormatting>
  <conditionalFormatting sqref="B80:C86">
    <cfRule type="expression" dxfId="1049" priority="88" stopIfTrue="1">
      <formula>MOD(ROW(),2)&lt;&gt;0</formula>
    </cfRule>
  </conditionalFormatting>
  <conditionalFormatting sqref="A88:A93">
    <cfRule type="expression" dxfId="1048" priority="89" stopIfTrue="1">
      <formula>MOD(ROW(),2)=0</formula>
    </cfRule>
  </conditionalFormatting>
  <conditionalFormatting sqref="A88:A93">
    <cfRule type="expression" dxfId="1047" priority="90" stopIfTrue="1">
      <formula>MOD(ROW(),2)&lt;&gt;0</formula>
    </cfRule>
  </conditionalFormatting>
  <conditionalFormatting sqref="B88:C93">
    <cfRule type="expression" dxfId="1046" priority="91" stopIfTrue="1">
      <formula>MOD(ROW(),2)=0</formula>
    </cfRule>
  </conditionalFormatting>
  <conditionalFormatting sqref="B88:C93">
    <cfRule type="expression" dxfId="1045" priority="9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1E13-18A5-4B20-AF2D-4754CBC7821B}">
  <sheetPr codeName="Sheet32"/>
  <dimension ref="A1:L62"/>
  <sheetViews>
    <sheetView showGridLines="0" workbookViewId="0">
      <selection activeCell="A6" sqref="A6"/>
    </sheetView>
  </sheetViews>
  <sheetFormatPr defaultRowHeight="12.75"/>
  <cols>
    <col min="1" max="1" width="29.7109375" customWidth="1"/>
    <col min="2" max="5" width="19.5703125" customWidth="1"/>
    <col min="8" max="8" width="30" customWidth="1"/>
    <col min="9" max="12" width="19.28515625" customWidth="1"/>
  </cols>
  <sheetData>
    <row r="1" spans="1:12" s="1" customFormat="1" ht="20.25">
      <c r="A1" s="2" t="s">
        <v>0</v>
      </c>
    </row>
    <row r="2" spans="1:12" s="1" customFormat="1" ht="15.75">
      <c r="A2" s="30" t="s">
        <v>1</v>
      </c>
      <c r="B2" s="3" t="str">
        <f>wb_title</f>
        <v>AFPS - Consolidated Factor Spreadsheet</v>
      </c>
    </row>
    <row r="3" spans="1:12" s="1" customFormat="1" ht="15.75">
      <c r="A3" s="30" t="s">
        <v>2</v>
      </c>
      <c r="B3" s="3" t="str">
        <f>TABLE_FACTOR_TYPE_1 &amp; " - x-" &amp; TABLE_SERIES_NUMBER_1</f>
        <v>Triv Comm - x-601</v>
      </c>
    </row>
    <row r="6" spans="1:12">
      <c r="A6" s="41" t="s">
        <v>117</v>
      </c>
      <c r="B6" s="48" t="s">
        <v>118</v>
      </c>
      <c r="C6" s="48"/>
      <c r="D6" s="48"/>
      <c r="E6" s="48"/>
      <c r="H6" s="41" t="s">
        <v>117</v>
      </c>
      <c r="I6" s="48" t="s">
        <v>118</v>
      </c>
      <c r="J6" s="48"/>
      <c r="K6" s="48"/>
      <c r="L6" s="48"/>
    </row>
    <row r="7" spans="1:12">
      <c r="A7" s="41" t="s">
        <v>119</v>
      </c>
      <c r="B7" s="48" t="s">
        <v>129</v>
      </c>
      <c r="C7" s="48"/>
      <c r="D7" s="48"/>
      <c r="E7" s="48"/>
      <c r="H7" s="41" t="s">
        <v>119</v>
      </c>
      <c r="I7" s="48" t="s">
        <v>129</v>
      </c>
      <c r="J7" s="48"/>
      <c r="K7" s="48"/>
      <c r="L7" s="48"/>
    </row>
    <row r="8" spans="1:12">
      <c r="A8" s="41" t="s">
        <v>104</v>
      </c>
      <c r="B8" s="48" t="s">
        <v>194</v>
      </c>
      <c r="C8" s="48"/>
      <c r="D8" s="48"/>
      <c r="E8" s="48"/>
      <c r="H8" s="41" t="s">
        <v>104</v>
      </c>
      <c r="I8" s="48" t="s">
        <v>194</v>
      </c>
      <c r="J8" s="48"/>
      <c r="K8" s="48"/>
      <c r="L8" s="48"/>
    </row>
    <row r="9" spans="1:12">
      <c r="A9" s="41" t="s">
        <v>105</v>
      </c>
      <c r="B9" s="48" t="s">
        <v>253</v>
      </c>
      <c r="C9" s="48"/>
      <c r="D9" s="48"/>
      <c r="E9" s="48"/>
      <c r="H9" s="41" t="s">
        <v>105</v>
      </c>
      <c r="I9" s="48" t="s">
        <v>253</v>
      </c>
      <c r="J9" s="48"/>
      <c r="K9" s="48"/>
      <c r="L9" s="48"/>
    </row>
    <row r="10" spans="1:12">
      <c r="A10" s="41" t="s">
        <v>6</v>
      </c>
      <c r="B10" s="48" t="s">
        <v>254</v>
      </c>
      <c r="C10" s="48"/>
      <c r="D10" s="48"/>
      <c r="E10" s="48"/>
      <c r="H10" s="41" t="s">
        <v>6</v>
      </c>
      <c r="I10" s="48" t="s">
        <v>262</v>
      </c>
      <c r="J10" s="48"/>
      <c r="K10" s="48"/>
      <c r="L10" s="48"/>
    </row>
    <row r="11" spans="1:12">
      <c r="A11" s="41" t="s">
        <v>106</v>
      </c>
      <c r="B11" s="48" t="s">
        <v>133</v>
      </c>
      <c r="C11" s="48"/>
      <c r="D11" s="48"/>
      <c r="E11" s="48"/>
      <c r="H11" s="41" t="s">
        <v>106</v>
      </c>
      <c r="I11" s="48" t="s">
        <v>145</v>
      </c>
      <c r="J11" s="48"/>
      <c r="K11" s="48"/>
      <c r="L11" s="48"/>
    </row>
    <row r="12" spans="1:12">
      <c r="A12" s="41" t="s">
        <v>107</v>
      </c>
      <c r="B12" s="48" t="s">
        <v>255</v>
      </c>
      <c r="C12" s="48"/>
      <c r="D12" s="48"/>
      <c r="E12" s="48"/>
      <c r="H12" s="41" t="s">
        <v>107</v>
      </c>
      <c r="I12" s="48" t="s">
        <v>255</v>
      </c>
      <c r="J12" s="48"/>
      <c r="K12" s="48"/>
      <c r="L12" s="48"/>
    </row>
    <row r="13" spans="1:12">
      <c r="A13" s="41" t="s">
        <v>120</v>
      </c>
      <c r="B13" s="48" t="s">
        <v>196</v>
      </c>
      <c r="C13" s="48"/>
      <c r="D13" s="48"/>
      <c r="E13" s="48"/>
      <c r="H13" s="41" t="s">
        <v>120</v>
      </c>
      <c r="I13" s="48" t="s">
        <v>196</v>
      </c>
      <c r="J13" s="48"/>
      <c r="K13" s="48"/>
      <c r="L13" s="48"/>
    </row>
    <row r="14" spans="1:12">
      <c r="A14" s="41" t="s">
        <v>109</v>
      </c>
      <c r="B14" s="48">
        <v>601</v>
      </c>
      <c r="C14" s="48"/>
      <c r="D14" s="48"/>
      <c r="E14" s="48"/>
      <c r="H14" s="41" t="s">
        <v>109</v>
      </c>
      <c r="I14" s="48">
        <v>601</v>
      </c>
      <c r="J14" s="48"/>
      <c r="K14" s="48"/>
      <c r="L14" s="48"/>
    </row>
    <row r="15" spans="1:12">
      <c r="A15" s="41" t="s">
        <v>121</v>
      </c>
      <c r="B15" s="48" t="s">
        <v>256</v>
      </c>
      <c r="C15" s="48"/>
      <c r="D15" s="48"/>
      <c r="E15" s="48"/>
      <c r="H15" s="41" t="s">
        <v>121</v>
      </c>
      <c r="I15" s="48" t="s">
        <v>263</v>
      </c>
      <c r="J15" s="48"/>
      <c r="K15" s="48"/>
      <c r="L15" s="48"/>
    </row>
    <row r="16" spans="1:12">
      <c r="A16" s="41" t="s">
        <v>111</v>
      </c>
      <c r="B16" s="48" t="s">
        <v>257</v>
      </c>
      <c r="C16" s="48"/>
      <c r="D16" s="48"/>
      <c r="E16" s="48"/>
      <c r="H16" s="41" t="s">
        <v>111</v>
      </c>
      <c r="I16" s="48" t="s">
        <v>264</v>
      </c>
      <c r="J16" s="48"/>
      <c r="K16" s="48"/>
      <c r="L16" s="48"/>
    </row>
    <row r="17" spans="1:12">
      <c r="A17" s="42" t="s">
        <v>122</v>
      </c>
      <c r="B17" s="48"/>
      <c r="C17" s="48"/>
      <c r="D17" s="48"/>
      <c r="E17" s="48"/>
      <c r="H17" s="42" t="s">
        <v>122</v>
      </c>
      <c r="I17" s="48"/>
      <c r="J17" s="48"/>
      <c r="K17" s="48"/>
      <c r="L17" s="48"/>
    </row>
    <row r="18" spans="1:12">
      <c r="A18" s="41" t="s">
        <v>113</v>
      </c>
      <c r="B18" s="49">
        <v>45135</v>
      </c>
      <c r="C18" s="49"/>
      <c r="D18" s="49"/>
      <c r="E18" s="49"/>
      <c r="H18" s="41" t="s">
        <v>113</v>
      </c>
      <c r="I18" s="49">
        <v>45135</v>
      </c>
      <c r="J18" s="49"/>
      <c r="K18" s="49"/>
      <c r="L18" s="49"/>
    </row>
    <row r="19" spans="1:12">
      <c r="A19" s="41" t="s">
        <v>114</v>
      </c>
      <c r="B19" s="49">
        <v>45135</v>
      </c>
      <c r="C19" s="49"/>
      <c r="D19" s="49"/>
      <c r="E19" s="49"/>
      <c r="H19" s="41" t="s">
        <v>114</v>
      </c>
      <c r="I19" s="49">
        <v>45135</v>
      </c>
      <c r="J19" s="49"/>
      <c r="K19" s="49"/>
      <c r="L19" s="49"/>
    </row>
    <row r="20" spans="1:12">
      <c r="A20" s="41" t="s">
        <v>115</v>
      </c>
      <c r="B20" s="48" t="s">
        <v>424</v>
      </c>
      <c r="C20" s="48"/>
      <c r="D20" s="48"/>
      <c r="E20" s="48"/>
      <c r="H20" s="41" t="s">
        <v>115</v>
      </c>
      <c r="I20" s="48" t="s">
        <v>424</v>
      </c>
      <c r="J20" s="48"/>
      <c r="K20" s="48"/>
      <c r="L20" s="48"/>
    </row>
    <row r="21" spans="1:12">
      <c r="A21" s="41" t="s">
        <v>123</v>
      </c>
      <c r="B21" s="48" t="s">
        <v>42</v>
      </c>
      <c r="C21" s="48"/>
      <c r="D21" s="48"/>
      <c r="E21" s="48"/>
      <c r="H21" s="41" t="s">
        <v>123</v>
      </c>
      <c r="I21" s="48" t="s">
        <v>42</v>
      </c>
      <c r="J21" s="48"/>
      <c r="K21" s="48"/>
      <c r="L21" s="48"/>
    </row>
    <row r="23" spans="1:12">
      <c r="A23" s="23" t="str">
        <f>HYPERLINK("#'Factor List'!A1", "Back to Factor List")</f>
        <v>Back to Factor List</v>
      </c>
      <c r="B23" s="23" t="str">
        <f>HYPERLINK("#'Assumptions'!A1", "Assumptions")</f>
        <v>Assumptions</v>
      </c>
    </row>
    <row r="26" spans="1:12" s="57" customFormat="1" ht="25.5">
      <c r="A26" s="56" t="s">
        <v>138</v>
      </c>
      <c r="B26" s="56" t="s">
        <v>258</v>
      </c>
      <c r="C26" s="56" t="s">
        <v>259</v>
      </c>
      <c r="D26" s="56" t="s">
        <v>260</v>
      </c>
      <c r="E26" s="56" t="s">
        <v>261</v>
      </c>
      <c r="H26" s="56" t="s">
        <v>138</v>
      </c>
      <c r="I26" s="56" t="s">
        <v>258</v>
      </c>
      <c r="J26" s="56" t="s">
        <v>259</v>
      </c>
      <c r="K26" s="56" t="s">
        <v>260</v>
      </c>
      <c r="L26" s="56" t="s">
        <v>261</v>
      </c>
    </row>
    <row r="27" spans="1:12">
      <c r="A27" s="44">
        <v>55</v>
      </c>
      <c r="B27" s="45">
        <v>23.43</v>
      </c>
      <c r="C27" s="45">
        <v>4.84</v>
      </c>
      <c r="D27" s="45">
        <v>0</v>
      </c>
      <c r="E27" s="45">
        <v>0</v>
      </c>
      <c r="H27" s="44">
        <v>55</v>
      </c>
      <c r="I27" s="45">
        <v>23.43</v>
      </c>
      <c r="J27" s="45">
        <v>4.84</v>
      </c>
      <c r="K27" s="45">
        <v>0</v>
      </c>
      <c r="L27" s="45">
        <v>0</v>
      </c>
    </row>
    <row r="28" spans="1:12">
      <c r="A28" s="44">
        <v>56</v>
      </c>
      <c r="B28" s="45">
        <v>22.84</v>
      </c>
      <c r="C28" s="45">
        <v>4.87</v>
      </c>
      <c r="D28" s="45">
        <v>0</v>
      </c>
      <c r="E28" s="45">
        <v>0</v>
      </c>
      <c r="H28" s="44">
        <v>56</v>
      </c>
      <c r="I28" s="45">
        <v>22.84</v>
      </c>
      <c r="J28" s="45">
        <v>4.87</v>
      </c>
      <c r="K28" s="45">
        <v>0</v>
      </c>
      <c r="L28" s="45">
        <v>0</v>
      </c>
    </row>
    <row r="29" spans="1:12">
      <c r="A29" s="44">
        <v>57</v>
      </c>
      <c r="B29" s="45">
        <v>22.25</v>
      </c>
      <c r="C29" s="45">
        <v>4.9000000000000004</v>
      </c>
      <c r="D29" s="45">
        <v>0</v>
      </c>
      <c r="E29" s="45">
        <v>0</v>
      </c>
      <c r="H29" s="44">
        <v>57</v>
      </c>
      <c r="I29" s="45">
        <v>22.25</v>
      </c>
      <c r="J29" s="45">
        <v>4.9000000000000004</v>
      </c>
      <c r="K29" s="45">
        <v>0</v>
      </c>
      <c r="L29" s="45">
        <v>0</v>
      </c>
    </row>
    <row r="30" spans="1:12">
      <c r="A30" s="44">
        <v>58</v>
      </c>
      <c r="B30" s="45">
        <v>21.65</v>
      </c>
      <c r="C30" s="45">
        <v>4.92</v>
      </c>
      <c r="D30" s="45">
        <v>0</v>
      </c>
      <c r="E30" s="45">
        <v>0</v>
      </c>
      <c r="H30" s="44">
        <v>58</v>
      </c>
      <c r="I30" s="45">
        <v>21.65</v>
      </c>
      <c r="J30" s="45">
        <v>4.92</v>
      </c>
      <c r="K30" s="45">
        <v>0</v>
      </c>
      <c r="L30" s="45">
        <v>0</v>
      </c>
    </row>
    <row r="31" spans="1:12">
      <c r="A31" s="44">
        <v>59</v>
      </c>
      <c r="B31" s="45">
        <v>21.05</v>
      </c>
      <c r="C31" s="45">
        <v>4.9400000000000004</v>
      </c>
      <c r="D31" s="45">
        <v>0</v>
      </c>
      <c r="E31" s="45">
        <v>0</v>
      </c>
      <c r="H31" s="44">
        <v>59</v>
      </c>
      <c r="I31" s="45">
        <v>21.05</v>
      </c>
      <c r="J31" s="45">
        <v>4.9400000000000004</v>
      </c>
      <c r="K31" s="45">
        <v>0</v>
      </c>
      <c r="L31" s="45">
        <v>0</v>
      </c>
    </row>
    <row r="32" spans="1:12">
      <c r="A32" s="44">
        <v>60</v>
      </c>
      <c r="B32" s="45">
        <v>20.440000000000001</v>
      </c>
      <c r="C32" s="45">
        <v>4.96</v>
      </c>
      <c r="D32" s="45">
        <v>0</v>
      </c>
      <c r="E32" s="45">
        <v>0</v>
      </c>
      <c r="H32" s="44">
        <v>60</v>
      </c>
      <c r="I32" s="45">
        <v>20.440000000000001</v>
      </c>
      <c r="J32" s="45">
        <v>4.96</v>
      </c>
      <c r="K32" s="45">
        <v>0</v>
      </c>
      <c r="L32" s="45">
        <v>0</v>
      </c>
    </row>
    <row r="33" spans="1:12">
      <c r="A33" s="44">
        <v>61</v>
      </c>
      <c r="B33" s="45">
        <v>19.829999999999998</v>
      </c>
      <c r="C33" s="45">
        <v>4.97</v>
      </c>
      <c r="D33" s="45">
        <v>0</v>
      </c>
      <c r="E33" s="45">
        <v>0</v>
      </c>
      <c r="H33" s="44">
        <v>61</v>
      </c>
      <c r="I33" s="45">
        <v>19.829999999999998</v>
      </c>
      <c r="J33" s="45">
        <v>4.97</v>
      </c>
      <c r="K33" s="45">
        <v>0</v>
      </c>
      <c r="L33" s="45">
        <v>0</v>
      </c>
    </row>
    <row r="34" spans="1:12">
      <c r="A34" s="44">
        <v>62</v>
      </c>
      <c r="B34" s="45">
        <v>19.22</v>
      </c>
      <c r="C34" s="45">
        <v>4.9800000000000004</v>
      </c>
      <c r="D34" s="45">
        <v>0</v>
      </c>
      <c r="E34" s="45">
        <v>0</v>
      </c>
      <c r="H34" s="44">
        <v>62</v>
      </c>
      <c r="I34" s="45">
        <v>19.22</v>
      </c>
      <c r="J34" s="45">
        <v>4.9800000000000004</v>
      </c>
      <c r="K34" s="45">
        <v>0</v>
      </c>
      <c r="L34" s="45">
        <v>0</v>
      </c>
    </row>
    <row r="35" spans="1:12">
      <c r="A35" s="44">
        <v>63</v>
      </c>
      <c r="B35" s="45">
        <v>18.61</v>
      </c>
      <c r="C35" s="45">
        <v>4.9800000000000004</v>
      </c>
      <c r="D35" s="45">
        <v>0</v>
      </c>
      <c r="E35" s="45">
        <v>0</v>
      </c>
      <c r="H35" s="44">
        <v>63</v>
      </c>
      <c r="I35" s="45">
        <v>18.61</v>
      </c>
      <c r="J35" s="45">
        <v>4.9800000000000004</v>
      </c>
      <c r="K35" s="45">
        <v>0</v>
      </c>
      <c r="L35" s="45">
        <v>0</v>
      </c>
    </row>
    <row r="36" spans="1:12">
      <c r="A36" s="44">
        <v>64</v>
      </c>
      <c r="B36" s="45">
        <v>17.989999999999998</v>
      </c>
      <c r="C36" s="45">
        <v>4.96</v>
      </c>
      <c r="D36" s="45">
        <v>0</v>
      </c>
      <c r="E36" s="45">
        <v>0</v>
      </c>
      <c r="H36" s="44">
        <v>64</v>
      </c>
      <c r="I36" s="45">
        <v>17.989999999999998</v>
      </c>
      <c r="J36" s="45">
        <v>4.96</v>
      </c>
      <c r="K36" s="45">
        <v>0</v>
      </c>
      <c r="L36" s="45">
        <v>0</v>
      </c>
    </row>
    <row r="37" spans="1:12">
      <c r="A37" s="44">
        <v>65</v>
      </c>
      <c r="B37" s="45">
        <v>17.38</v>
      </c>
      <c r="C37" s="45">
        <v>4.93</v>
      </c>
      <c r="D37" s="45">
        <v>0</v>
      </c>
      <c r="E37" s="45">
        <v>0</v>
      </c>
      <c r="H37" s="44">
        <v>65</v>
      </c>
      <c r="I37" s="45">
        <v>17.38</v>
      </c>
      <c r="J37" s="45">
        <v>4.93</v>
      </c>
      <c r="K37" s="45">
        <v>0</v>
      </c>
      <c r="L37" s="45">
        <v>0</v>
      </c>
    </row>
    <row r="38" spans="1:12">
      <c r="A38" s="44">
        <v>66</v>
      </c>
      <c r="B38" s="45">
        <v>16.760000000000002</v>
      </c>
      <c r="C38" s="45">
        <v>4.92</v>
      </c>
      <c r="D38" s="45">
        <v>0</v>
      </c>
      <c r="E38" s="45">
        <v>0</v>
      </c>
      <c r="H38" s="44">
        <v>66</v>
      </c>
      <c r="I38" s="45">
        <v>16.760000000000002</v>
      </c>
      <c r="J38" s="45">
        <v>4.92</v>
      </c>
      <c r="K38" s="45">
        <v>0</v>
      </c>
      <c r="L38" s="45">
        <v>0</v>
      </c>
    </row>
    <row r="39" spans="1:12">
      <c r="A39" s="44">
        <v>67</v>
      </c>
      <c r="B39" s="45">
        <v>16.149999999999999</v>
      </c>
      <c r="C39" s="45">
        <v>4.8899999999999997</v>
      </c>
      <c r="D39" s="45">
        <v>0</v>
      </c>
      <c r="E39" s="45">
        <v>0</v>
      </c>
      <c r="H39" s="44">
        <v>67</v>
      </c>
      <c r="I39" s="45">
        <v>16.149999999999999</v>
      </c>
      <c r="J39" s="45">
        <v>4.8899999999999997</v>
      </c>
      <c r="K39" s="45">
        <v>0</v>
      </c>
      <c r="L39" s="45">
        <v>0</v>
      </c>
    </row>
    <row r="40" spans="1:12">
      <c r="A40" s="44">
        <v>68</v>
      </c>
      <c r="B40" s="45">
        <v>15.53</v>
      </c>
      <c r="C40" s="45">
        <v>4.8600000000000003</v>
      </c>
      <c r="D40" s="45">
        <v>0</v>
      </c>
      <c r="E40" s="45">
        <v>0</v>
      </c>
      <c r="H40" s="44">
        <v>68</v>
      </c>
      <c r="I40" s="45">
        <v>15.53</v>
      </c>
      <c r="J40" s="45">
        <v>4.8600000000000003</v>
      </c>
      <c r="K40" s="45">
        <v>0</v>
      </c>
      <c r="L40" s="45">
        <v>0</v>
      </c>
    </row>
    <row r="41" spans="1:12">
      <c r="A41" s="44">
        <v>69</v>
      </c>
      <c r="B41" s="45">
        <v>14.92</v>
      </c>
      <c r="C41" s="45">
        <v>4.7699999999999996</v>
      </c>
      <c r="D41" s="45">
        <v>0</v>
      </c>
      <c r="E41" s="45">
        <v>0</v>
      </c>
      <c r="H41" s="44">
        <v>69</v>
      </c>
      <c r="I41" s="45">
        <v>14.92</v>
      </c>
      <c r="J41" s="45">
        <v>4.7699999999999996</v>
      </c>
      <c r="K41" s="45">
        <v>0</v>
      </c>
      <c r="L41" s="45">
        <v>0</v>
      </c>
    </row>
    <row r="42" spans="1:12">
      <c r="A42" s="44">
        <v>70</v>
      </c>
      <c r="B42" s="45">
        <v>14.31</v>
      </c>
      <c r="C42" s="45">
        <v>4.67</v>
      </c>
      <c r="D42" s="45">
        <v>0</v>
      </c>
      <c r="E42" s="45">
        <v>0</v>
      </c>
      <c r="H42" s="44">
        <v>70</v>
      </c>
      <c r="I42" s="45">
        <v>14.31</v>
      </c>
      <c r="J42" s="45">
        <v>4.67</v>
      </c>
      <c r="K42" s="45">
        <v>0</v>
      </c>
      <c r="L42" s="45">
        <v>0</v>
      </c>
    </row>
    <row r="43" spans="1:12">
      <c r="A43" s="44">
        <v>71</v>
      </c>
      <c r="B43" s="45">
        <v>13.7</v>
      </c>
      <c r="C43" s="45">
        <v>4.62</v>
      </c>
      <c r="D43" s="45">
        <v>0</v>
      </c>
      <c r="E43" s="45">
        <v>0</v>
      </c>
      <c r="H43" s="44">
        <v>71</v>
      </c>
      <c r="I43" s="45">
        <v>13.7</v>
      </c>
      <c r="J43" s="45">
        <v>4.62</v>
      </c>
      <c r="K43" s="45">
        <v>0</v>
      </c>
      <c r="L43" s="45">
        <v>0</v>
      </c>
    </row>
    <row r="44" spans="1:12">
      <c r="A44" s="44">
        <v>72</v>
      </c>
      <c r="B44" s="45">
        <v>13.1</v>
      </c>
      <c r="C44" s="45">
        <v>4.5599999999999996</v>
      </c>
      <c r="D44" s="45">
        <v>0</v>
      </c>
      <c r="E44" s="45">
        <v>0</v>
      </c>
      <c r="H44" s="44">
        <v>72</v>
      </c>
      <c r="I44" s="45">
        <v>13.1</v>
      </c>
      <c r="J44" s="45">
        <v>4.5599999999999996</v>
      </c>
      <c r="K44" s="45">
        <v>0</v>
      </c>
      <c r="L44" s="45">
        <v>0</v>
      </c>
    </row>
    <row r="45" spans="1:12">
      <c r="A45" s="44">
        <v>73</v>
      </c>
      <c r="B45" s="45">
        <v>12.5</v>
      </c>
      <c r="C45" s="45">
        <v>4.5</v>
      </c>
      <c r="D45" s="45">
        <v>0</v>
      </c>
      <c r="E45" s="45">
        <v>0</v>
      </c>
      <c r="H45" s="44">
        <v>73</v>
      </c>
      <c r="I45" s="45">
        <v>12.5</v>
      </c>
      <c r="J45" s="45">
        <v>4.5</v>
      </c>
      <c r="K45" s="45">
        <v>0</v>
      </c>
      <c r="L45" s="45">
        <v>0</v>
      </c>
    </row>
    <row r="46" spans="1:12">
      <c r="A46" s="44">
        <v>74</v>
      </c>
      <c r="B46" s="45">
        <v>11.91</v>
      </c>
      <c r="C46" s="45">
        <v>4.2699999999999996</v>
      </c>
      <c r="D46" s="45">
        <v>0</v>
      </c>
      <c r="E46" s="45">
        <v>0</v>
      </c>
      <c r="H46" s="44">
        <v>74</v>
      </c>
      <c r="I46" s="45">
        <v>11.91</v>
      </c>
      <c r="J46" s="45">
        <v>4.2699999999999996</v>
      </c>
      <c r="K46" s="45">
        <v>0</v>
      </c>
      <c r="L46" s="45">
        <v>0</v>
      </c>
    </row>
    <row r="47" spans="1:12">
      <c r="A47" s="44">
        <v>75</v>
      </c>
      <c r="B47" s="45">
        <v>11.33</v>
      </c>
      <c r="C47" s="45">
        <v>4.04</v>
      </c>
      <c r="D47" s="45">
        <v>0</v>
      </c>
      <c r="E47" s="45">
        <v>0</v>
      </c>
      <c r="H47" s="44">
        <v>75</v>
      </c>
      <c r="I47" s="45">
        <v>11.33</v>
      </c>
      <c r="J47" s="45">
        <v>4.04</v>
      </c>
      <c r="K47" s="45">
        <v>0</v>
      </c>
      <c r="L47" s="45">
        <v>0</v>
      </c>
    </row>
    <row r="48" spans="1:12">
      <c r="A48" s="44">
        <v>76</v>
      </c>
      <c r="B48" s="45">
        <v>10.76</v>
      </c>
      <c r="C48" s="45">
        <v>3.96</v>
      </c>
      <c r="D48" s="45">
        <v>0</v>
      </c>
      <c r="E48" s="45">
        <v>0</v>
      </c>
      <c r="H48" s="44">
        <v>76</v>
      </c>
      <c r="I48" s="45">
        <v>10.76</v>
      </c>
      <c r="J48" s="45">
        <v>3.96</v>
      </c>
      <c r="K48" s="45">
        <v>0</v>
      </c>
      <c r="L48" s="45">
        <v>0</v>
      </c>
    </row>
    <row r="49" spans="1:12">
      <c r="A49" s="44">
        <v>77</v>
      </c>
      <c r="B49" s="45">
        <v>10.19</v>
      </c>
      <c r="C49" s="45">
        <v>3.88</v>
      </c>
      <c r="D49" s="45">
        <v>0</v>
      </c>
      <c r="E49" s="45">
        <v>0</v>
      </c>
      <c r="H49" s="44">
        <v>77</v>
      </c>
      <c r="I49" s="45">
        <v>10.19</v>
      </c>
      <c r="J49" s="45">
        <v>3.88</v>
      </c>
      <c r="K49" s="45">
        <v>0</v>
      </c>
      <c r="L49" s="45">
        <v>0</v>
      </c>
    </row>
    <row r="50" spans="1:12">
      <c r="A50" s="44">
        <v>78</v>
      </c>
      <c r="B50" s="45">
        <v>9.64</v>
      </c>
      <c r="C50" s="45">
        <v>3.79</v>
      </c>
      <c r="D50" s="45">
        <v>0</v>
      </c>
      <c r="E50" s="45">
        <v>0</v>
      </c>
      <c r="H50" s="44">
        <v>78</v>
      </c>
      <c r="I50" s="45">
        <v>9.64</v>
      </c>
      <c r="J50" s="45">
        <v>3.79</v>
      </c>
      <c r="K50" s="45">
        <v>0</v>
      </c>
      <c r="L50" s="45">
        <v>0</v>
      </c>
    </row>
    <row r="51" spans="1:12">
      <c r="A51" s="44">
        <v>79</v>
      </c>
      <c r="B51" s="45">
        <v>9.11</v>
      </c>
      <c r="C51" s="45">
        <v>3.46</v>
      </c>
      <c r="D51" s="45">
        <v>0</v>
      </c>
      <c r="E51" s="45">
        <v>0</v>
      </c>
      <c r="H51" s="44">
        <v>79</v>
      </c>
      <c r="I51" s="45">
        <v>9.11</v>
      </c>
      <c r="J51" s="45">
        <v>3.46</v>
      </c>
      <c r="K51" s="45">
        <v>0</v>
      </c>
      <c r="L51" s="45">
        <v>0</v>
      </c>
    </row>
    <row r="52" spans="1:12">
      <c r="A52" s="44">
        <v>80</v>
      </c>
      <c r="B52" s="45">
        <v>8.59</v>
      </c>
      <c r="C52" s="45">
        <v>3.13</v>
      </c>
      <c r="D52" s="45">
        <v>0</v>
      </c>
      <c r="E52" s="45">
        <v>0</v>
      </c>
      <c r="H52" s="44">
        <v>80</v>
      </c>
      <c r="I52" s="45">
        <v>8.59</v>
      </c>
      <c r="J52" s="45">
        <v>3.13</v>
      </c>
      <c r="K52" s="45">
        <v>0</v>
      </c>
      <c r="L52" s="45">
        <v>0</v>
      </c>
    </row>
    <row r="53" spans="1:12">
      <c r="A53" s="44">
        <v>81</v>
      </c>
      <c r="B53" s="45">
        <v>8.08</v>
      </c>
      <c r="C53" s="45">
        <v>3.03</v>
      </c>
      <c r="D53" s="45">
        <v>0</v>
      </c>
      <c r="E53" s="45">
        <v>0</v>
      </c>
      <c r="H53" s="44">
        <v>81</v>
      </c>
      <c r="I53" s="45">
        <v>8.08</v>
      </c>
      <c r="J53" s="45">
        <v>3.03</v>
      </c>
      <c r="K53" s="45">
        <v>0</v>
      </c>
      <c r="L53" s="45">
        <v>0</v>
      </c>
    </row>
    <row r="54" spans="1:12">
      <c r="A54" s="44">
        <v>82</v>
      </c>
      <c r="B54" s="45">
        <v>7.6</v>
      </c>
      <c r="C54" s="45">
        <v>2.93</v>
      </c>
      <c r="D54" s="45">
        <v>0</v>
      </c>
      <c r="E54" s="45">
        <v>0</v>
      </c>
      <c r="H54" s="44">
        <v>82</v>
      </c>
      <c r="I54" s="45">
        <v>7.6</v>
      </c>
      <c r="J54" s="45">
        <v>2.93</v>
      </c>
      <c r="K54" s="45">
        <v>0</v>
      </c>
      <c r="L54" s="45">
        <v>0</v>
      </c>
    </row>
    <row r="55" spans="1:12">
      <c r="A55" s="44">
        <v>83</v>
      </c>
      <c r="B55" s="45">
        <v>7.13</v>
      </c>
      <c r="C55" s="45">
        <v>2.83</v>
      </c>
      <c r="D55" s="45">
        <v>0</v>
      </c>
      <c r="E55" s="45">
        <v>0</v>
      </c>
      <c r="H55" s="44">
        <v>83</v>
      </c>
      <c r="I55" s="45">
        <v>7.13</v>
      </c>
      <c r="J55" s="45">
        <v>2.83</v>
      </c>
      <c r="K55" s="45">
        <v>0</v>
      </c>
      <c r="L55" s="45">
        <v>0</v>
      </c>
    </row>
    <row r="56" spans="1:12">
      <c r="A56" s="44">
        <v>84</v>
      </c>
      <c r="B56" s="45">
        <v>6.68</v>
      </c>
      <c r="C56" s="45">
        <v>2.46</v>
      </c>
      <c r="D56" s="45">
        <v>0</v>
      </c>
      <c r="E56" s="45">
        <v>0</v>
      </c>
      <c r="H56" s="44">
        <v>84</v>
      </c>
      <c r="I56" s="45">
        <v>6.68</v>
      </c>
      <c r="J56" s="45">
        <v>2.46</v>
      </c>
      <c r="K56" s="45">
        <v>0</v>
      </c>
      <c r="L56" s="45">
        <v>0</v>
      </c>
    </row>
    <row r="57" spans="1:12">
      <c r="A57" s="44">
        <v>85</v>
      </c>
      <c r="B57" s="45">
        <v>6.25</v>
      </c>
      <c r="C57" s="45">
        <v>2.11</v>
      </c>
      <c r="D57" s="45">
        <v>0</v>
      </c>
      <c r="E57" s="45">
        <v>0</v>
      </c>
      <c r="H57" s="44">
        <v>85</v>
      </c>
      <c r="I57" s="45">
        <v>6.25</v>
      </c>
      <c r="J57" s="45">
        <v>2.11</v>
      </c>
      <c r="K57" s="45">
        <v>0</v>
      </c>
      <c r="L57" s="45">
        <v>0</v>
      </c>
    </row>
    <row r="58" spans="1:12">
      <c r="A58" s="44">
        <v>86</v>
      </c>
      <c r="B58" s="45">
        <v>5.84</v>
      </c>
      <c r="C58" s="45">
        <v>2.02</v>
      </c>
      <c r="D58" s="45">
        <v>0</v>
      </c>
      <c r="E58" s="45">
        <v>0</v>
      </c>
      <c r="H58" s="44">
        <v>86</v>
      </c>
      <c r="I58" s="45">
        <v>5.84</v>
      </c>
      <c r="J58" s="45">
        <v>2.02</v>
      </c>
      <c r="K58" s="45">
        <v>0</v>
      </c>
      <c r="L58" s="45">
        <v>0</v>
      </c>
    </row>
    <row r="59" spans="1:12">
      <c r="A59" s="44">
        <v>87</v>
      </c>
      <c r="B59" s="45">
        <v>5.45</v>
      </c>
      <c r="C59" s="45">
        <v>1.93</v>
      </c>
      <c r="D59" s="45">
        <v>0</v>
      </c>
      <c r="E59" s="45">
        <v>0</v>
      </c>
      <c r="H59" s="44">
        <v>87</v>
      </c>
      <c r="I59" s="45">
        <v>5.45</v>
      </c>
      <c r="J59" s="45">
        <v>1.93</v>
      </c>
      <c r="K59" s="45">
        <v>0</v>
      </c>
      <c r="L59" s="45">
        <v>0</v>
      </c>
    </row>
    <row r="60" spans="1:12">
      <c r="A60" s="44">
        <v>88</v>
      </c>
      <c r="B60" s="45">
        <v>5.08</v>
      </c>
      <c r="C60" s="45">
        <v>1.83</v>
      </c>
      <c r="D60" s="45">
        <v>0</v>
      </c>
      <c r="E60" s="45">
        <v>0</v>
      </c>
      <c r="H60" s="44">
        <v>88</v>
      </c>
      <c r="I60" s="45">
        <v>5.08</v>
      </c>
      <c r="J60" s="45">
        <v>1.83</v>
      </c>
      <c r="K60" s="45">
        <v>0</v>
      </c>
      <c r="L60" s="45">
        <v>0</v>
      </c>
    </row>
    <row r="61" spans="1:12">
      <c r="A61" s="44">
        <v>89</v>
      </c>
      <c r="B61" s="45">
        <v>4.7300000000000004</v>
      </c>
      <c r="C61" s="45">
        <v>1.48</v>
      </c>
      <c r="D61" s="45">
        <v>0</v>
      </c>
      <c r="E61" s="45">
        <v>0</v>
      </c>
      <c r="H61" s="44">
        <v>89</v>
      </c>
      <c r="I61" s="45">
        <v>4.7300000000000004</v>
      </c>
      <c r="J61" s="45">
        <v>1.48</v>
      </c>
      <c r="K61" s="45">
        <v>0</v>
      </c>
      <c r="L61" s="45">
        <v>0</v>
      </c>
    </row>
    <row r="62" spans="1:12">
      <c r="A62" s="44">
        <v>90</v>
      </c>
      <c r="B62" s="45">
        <v>4.4000000000000004</v>
      </c>
      <c r="C62" s="45">
        <v>1.1499999999999999</v>
      </c>
      <c r="D62" s="45">
        <v>0</v>
      </c>
      <c r="E62" s="45">
        <v>0</v>
      </c>
      <c r="H62" s="44">
        <v>90</v>
      </c>
      <c r="I62" s="45">
        <v>4.4000000000000004</v>
      </c>
      <c r="J62" s="45">
        <v>1.1499999999999999</v>
      </c>
      <c r="K62" s="45">
        <v>0</v>
      </c>
      <c r="L62" s="45">
        <v>0</v>
      </c>
    </row>
  </sheetData>
  <sheetProtection algorithmName="SHA-512" hashValue="QU5l/GZhOf7uoLk5Q7H88o/5ekkLMeT/D3xZ4eiRcOf1LdX8fk18xlEJbW+NJQZf1UXaCg56cuP0sDkgskGaAw==" saltValue="QIljL4dPWwj2coR8Ua1/wQ==" spinCount="100000" sheet="1" objects="1" scenarios="1"/>
  <conditionalFormatting sqref="A6:A21">
    <cfRule type="expression" dxfId="507" priority="5" stopIfTrue="1">
      <formula>MOD(ROW(),2)=0</formula>
    </cfRule>
    <cfRule type="expression" dxfId="506" priority="6" stopIfTrue="1">
      <formula>MOD(ROW(),2)&lt;&gt;0</formula>
    </cfRule>
  </conditionalFormatting>
  <conditionalFormatting sqref="B6:E21">
    <cfRule type="expression" dxfId="505" priority="7" stopIfTrue="1">
      <formula>MOD(ROW(),2)=0</formula>
    </cfRule>
    <cfRule type="expression" dxfId="504" priority="8" stopIfTrue="1">
      <formula>MOD(ROW(),2)&lt;&gt;0</formula>
    </cfRule>
  </conditionalFormatting>
  <conditionalFormatting sqref="A26:A62">
    <cfRule type="expression" dxfId="503" priority="9" stopIfTrue="1">
      <formula>MOD(ROW(),2)=0</formula>
    </cfRule>
    <cfRule type="expression" dxfId="502" priority="10" stopIfTrue="1">
      <formula>MOD(ROW(),2)&lt;&gt;0</formula>
    </cfRule>
  </conditionalFormatting>
  <conditionalFormatting sqref="B26:E62">
    <cfRule type="expression" dxfId="501" priority="11" stopIfTrue="1">
      <formula>MOD(ROW(),2)=0</formula>
    </cfRule>
    <cfRule type="expression" dxfId="500" priority="12" stopIfTrue="1">
      <formula>MOD(ROW(),2)&lt;&gt;0</formula>
    </cfRule>
  </conditionalFormatting>
  <conditionalFormatting sqref="H6:H21">
    <cfRule type="expression" dxfId="499" priority="13" stopIfTrue="1">
      <formula>MOD(ROW(),2)=0</formula>
    </cfRule>
    <cfRule type="expression" dxfId="498" priority="14" stopIfTrue="1">
      <formula>MOD(ROW(),2)&lt;&gt;0</formula>
    </cfRule>
  </conditionalFormatting>
  <conditionalFormatting sqref="I6:L21">
    <cfRule type="expression" dxfId="497" priority="15" stopIfTrue="1">
      <formula>MOD(ROW(),2)=0</formula>
    </cfRule>
    <cfRule type="expression" dxfId="496" priority="16" stopIfTrue="1">
      <formula>MOD(ROW(),2)&lt;&gt;0</formula>
    </cfRule>
  </conditionalFormatting>
  <conditionalFormatting sqref="H26:H62">
    <cfRule type="expression" dxfId="495" priority="17" stopIfTrue="1">
      <formula>MOD(ROW(),2)=0</formula>
    </cfRule>
    <cfRule type="expression" dxfId="494" priority="18" stopIfTrue="1">
      <formula>MOD(ROW(),2)&lt;&gt;0</formula>
    </cfRule>
  </conditionalFormatting>
  <conditionalFormatting sqref="I26:L62">
    <cfRule type="expression" dxfId="493" priority="19" stopIfTrue="1">
      <formula>MOD(ROW(),2)=0</formula>
    </cfRule>
    <cfRule type="expression" dxfId="492" priority="20" stopIfTrue="1">
      <formula>MOD(ROW(),2)&lt;&gt;0</formula>
    </cfRule>
  </conditionalFormatting>
  <pageMargins left="0.7" right="0.7" top="0.75" bottom="0.75" header="0.3" footer="0.3"/>
  <tableParts count="2">
    <tablePart r:id="rId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80C6-4882-409E-B918-529372C54F04}">
  <sheetPr codeName="Sheet33"/>
  <dimension ref="A1:J106"/>
  <sheetViews>
    <sheetView showGridLines="0" workbookViewId="0">
      <selection activeCell="A6" sqref="A6"/>
    </sheetView>
  </sheetViews>
  <sheetFormatPr defaultRowHeight="12.75"/>
  <cols>
    <col min="1" max="1" width="30" customWidth="1"/>
    <col min="2" max="4" width="20.5703125" customWidth="1"/>
    <col min="7" max="7" width="30.28515625" customWidth="1"/>
    <col min="8" max="10" width="20.7109375" customWidth="1"/>
  </cols>
  <sheetData>
    <row r="1" spans="1:10" s="1" customFormat="1" ht="20.25">
      <c r="A1" s="2" t="s">
        <v>0</v>
      </c>
    </row>
    <row r="2" spans="1:10" s="1" customFormat="1" ht="15.75">
      <c r="A2" s="30" t="s">
        <v>1</v>
      </c>
      <c r="B2" s="3" t="str">
        <f>wb_title</f>
        <v>AFPS - Consolidated Factor Spreadsheet</v>
      </c>
    </row>
    <row r="3" spans="1:10" s="1" customFormat="1" ht="15.75">
      <c r="A3" s="30" t="s">
        <v>2</v>
      </c>
      <c r="B3" s="3" t="str">
        <f>TABLE_FACTOR_TYPE_1 &amp; " - x-" &amp; TABLE_SERIES_NUMBER_1</f>
        <v>Triv Comm - x-602</v>
      </c>
    </row>
    <row r="6" spans="1:10">
      <c r="A6" s="41" t="s">
        <v>117</v>
      </c>
      <c r="B6" s="48" t="s">
        <v>118</v>
      </c>
      <c r="C6" s="48"/>
      <c r="D6" s="48"/>
      <c r="G6" s="41" t="s">
        <v>117</v>
      </c>
      <c r="H6" s="48" t="s">
        <v>118</v>
      </c>
      <c r="I6" s="48"/>
      <c r="J6" s="48"/>
    </row>
    <row r="7" spans="1:10">
      <c r="A7" s="41" t="s">
        <v>119</v>
      </c>
      <c r="B7" s="48" t="s">
        <v>129</v>
      </c>
      <c r="C7" s="48"/>
      <c r="D7" s="48"/>
      <c r="G7" s="41" t="s">
        <v>119</v>
      </c>
      <c r="H7" s="48" t="s">
        <v>129</v>
      </c>
      <c r="I7" s="48"/>
      <c r="J7" s="48"/>
    </row>
    <row r="8" spans="1:10">
      <c r="A8" s="41" t="s">
        <v>104</v>
      </c>
      <c r="B8" s="48" t="s">
        <v>194</v>
      </c>
      <c r="C8" s="48"/>
      <c r="D8" s="48"/>
      <c r="G8" s="41" t="s">
        <v>104</v>
      </c>
      <c r="H8" s="48" t="s">
        <v>194</v>
      </c>
      <c r="I8" s="48"/>
      <c r="J8" s="48"/>
    </row>
    <row r="9" spans="1:10">
      <c r="A9" s="41" t="s">
        <v>105</v>
      </c>
      <c r="B9" s="48" t="s">
        <v>253</v>
      </c>
      <c r="C9" s="48"/>
      <c r="D9" s="48"/>
      <c r="G9" s="41" t="s">
        <v>105</v>
      </c>
      <c r="H9" s="48" t="s">
        <v>253</v>
      </c>
      <c r="I9" s="48"/>
      <c r="J9" s="48"/>
    </row>
    <row r="10" spans="1:10" ht="25.5">
      <c r="A10" s="41" t="s">
        <v>6</v>
      </c>
      <c r="B10" s="48" t="s">
        <v>265</v>
      </c>
      <c r="C10" s="48"/>
      <c r="D10" s="48"/>
      <c r="G10" s="41" t="s">
        <v>6</v>
      </c>
      <c r="H10" s="48" t="s">
        <v>269</v>
      </c>
      <c r="I10" s="48"/>
      <c r="J10" s="48"/>
    </row>
    <row r="11" spans="1:10">
      <c r="A11" s="41" t="s">
        <v>106</v>
      </c>
      <c r="B11" s="48" t="s">
        <v>133</v>
      </c>
      <c r="C11" s="48"/>
      <c r="D11" s="48"/>
      <c r="G11" s="41" t="s">
        <v>106</v>
      </c>
      <c r="H11" s="48" t="s">
        <v>145</v>
      </c>
      <c r="I11" s="48"/>
      <c r="J11" s="48"/>
    </row>
    <row r="12" spans="1:10">
      <c r="A12" s="41" t="s">
        <v>107</v>
      </c>
      <c r="B12" s="48" t="s">
        <v>255</v>
      </c>
      <c r="C12" s="48"/>
      <c r="D12" s="48"/>
      <c r="G12" s="41" t="s">
        <v>107</v>
      </c>
      <c r="H12" s="48" t="s">
        <v>255</v>
      </c>
      <c r="I12" s="48"/>
      <c r="J12" s="48"/>
    </row>
    <row r="13" spans="1:10">
      <c r="A13" s="41" t="s">
        <v>120</v>
      </c>
      <c r="B13" s="48" t="s">
        <v>196</v>
      </c>
      <c r="C13" s="48"/>
      <c r="D13" s="48"/>
      <c r="G13" s="41" t="s">
        <v>120</v>
      </c>
      <c r="H13" s="48" t="s">
        <v>196</v>
      </c>
      <c r="I13" s="48"/>
      <c r="J13" s="48"/>
    </row>
    <row r="14" spans="1:10">
      <c r="A14" s="41" t="s">
        <v>109</v>
      </c>
      <c r="B14" s="48">
        <v>602</v>
      </c>
      <c r="C14" s="48"/>
      <c r="D14" s="48"/>
      <c r="G14" s="41" t="s">
        <v>109</v>
      </c>
      <c r="H14" s="48">
        <v>602</v>
      </c>
      <c r="I14" s="48"/>
      <c r="J14" s="48"/>
    </row>
    <row r="15" spans="1:10">
      <c r="A15" s="41" t="s">
        <v>121</v>
      </c>
      <c r="B15" s="48" t="s">
        <v>266</v>
      </c>
      <c r="C15" s="48"/>
      <c r="D15" s="48"/>
      <c r="G15" s="41" t="s">
        <v>121</v>
      </c>
      <c r="H15" s="48" t="s">
        <v>270</v>
      </c>
      <c r="I15" s="48"/>
      <c r="J15" s="48"/>
    </row>
    <row r="16" spans="1:10">
      <c r="A16" s="41" t="s">
        <v>111</v>
      </c>
      <c r="B16" s="48" t="s">
        <v>267</v>
      </c>
      <c r="C16" s="48"/>
      <c r="D16" s="48"/>
      <c r="G16" s="41" t="s">
        <v>111</v>
      </c>
      <c r="H16" s="48" t="s">
        <v>271</v>
      </c>
      <c r="I16" s="48"/>
      <c r="J16" s="48"/>
    </row>
    <row r="17" spans="1:10">
      <c r="A17" s="42" t="s">
        <v>122</v>
      </c>
      <c r="B17" s="48"/>
      <c r="C17" s="48"/>
      <c r="D17" s="48"/>
      <c r="G17" s="42" t="s">
        <v>122</v>
      </c>
      <c r="H17" s="48"/>
      <c r="I17" s="48"/>
      <c r="J17" s="48"/>
    </row>
    <row r="18" spans="1:10">
      <c r="A18" s="41" t="s">
        <v>113</v>
      </c>
      <c r="B18" s="49">
        <v>45135</v>
      </c>
      <c r="C18" s="49"/>
      <c r="D18" s="49"/>
      <c r="G18" s="41" t="s">
        <v>113</v>
      </c>
      <c r="H18" s="49">
        <v>45135</v>
      </c>
      <c r="I18" s="49"/>
      <c r="J18" s="49"/>
    </row>
    <row r="19" spans="1:10">
      <c r="A19" s="41" t="s">
        <v>114</v>
      </c>
      <c r="B19" s="49">
        <v>45135</v>
      </c>
      <c r="C19" s="49"/>
      <c r="D19" s="49"/>
      <c r="G19" s="41" t="s">
        <v>114</v>
      </c>
      <c r="H19" s="49">
        <v>45135</v>
      </c>
      <c r="I19" s="49"/>
      <c r="J19" s="49"/>
    </row>
    <row r="20" spans="1:10">
      <c r="A20" s="41" t="s">
        <v>115</v>
      </c>
      <c r="B20" s="48" t="s">
        <v>424</v>
      </c>
      <c r="C20" s="48"/>
      <c r="D20" s="48"/>
      <c r="G20" s="41" t="s">
        <v>115</v>
      </c>
      <c r="H20" s="48" t="s">
        <v>424</v>
      </c>
      <c r="I20" s="48"/>
      <c r="J20" s="48"/>
    </row>
    <row r="21" spans="1:10">
      <c r="A21" s="41" t="s">
        <v>123</v>
      </c>
      <c r="B21" s="48" t="s">
        <v>42</v>
      </c>
      <c r="C21" s="48"/>
      <c r="D21" s="48"/>
      <c r="G21" s="41" t="s">
        <v>123</v>
      </c>
      <c r="H21" s="48" t="s">
        <v>42</v>
      </c>
      <c r="I21" s="48"/>
      <c r="J21" s="48"/>
    </row>
    <row r="23" spans="1:10">
      <c r="A23" s="23" t="str">
        <f>HYPERLINK("#'Factor List'!A1", "Back to Factor List")</f>
        <v>Back to Factor List</v>
      </c>
      <c r="B23" s="23" t="str">
        <f>HYPERLINK("#'Assumptions'!A1", "Assumptions")</f>
        <v>Assumptions</v>
      </c>
    </row>
    <row r="26" spans="1:10" s="57" customFormat="1" ht="25.5">
      <c r="A26" s="56" t="s">
        <v>138</v>
      </c>
      <c r="B26" s="56" t="s">
        <v>268</v>
      </c>
      <c r="C26" s="56" t="s">
        <v>260</v>
      </c>
      <c r="D26" s="56" t="s">
        <v>261</v>
      </c>
      <c r="G26" s="56" t="s">
        <v>138</v>
      </c>
      <c r="H26" s="56" t="s">
        <v>268</v>
      </c>
      <c r="I26" s="56" t="s">
        <v>260</v>
      </c>
      <c r="J26" s="56" t="s">
        <v>261</v>
      </c>
    </row>
    <row r="27" spans="1:10">
      <c r="A27" s="44">
        <v>21</v>
      </c>
      <c r="B27" s="45">
        <v>40.33</v>
      </c>
      <c r="C27" s="45">
        <v>0</v>
      </c>
      <c r="D27" s="45">
        <v>0</v>
      </c>
      <c r="G27" s="44">
        <v>21</v>
      </c>
      <c r="H27" s="45">
        <v>40.33</v>
      </c>
      <c r="I27" s="45">
        <v>0</v>
      </c>
      <c r="J27" s="45">
        <v>0</v>
      </c>
    </row>
    <row r="28" spans="1:10">
      <c r="A28" s="44">
        <v>22</v>
      </c>
      <c r="B28" s="45">
        <v>39.99</v>
      </c>
      <c r="C28" s="45">
        <v>0</v>
      </c>
      <c r="D28" s="45">
        <v>0</v>
      </c>
      <c r="G28" s="44">
        <v>22</v>
      </c>
      <c r="H28" s="45">
        <v>39.99</v>
      </c>
      <c r="I28" s="45">
        <v>0</v>
      </c>
      <c r="J28" s="45">
        <v>0</v>
      </c>
    </row>
    <row r="29" spans="1:10">
      <c r="A29" s="44">
        <v>23</v>
      </c>
      <c r="B29" s="45">
        <v>39.630000000000003</v>
      </c>
      <c r="C29" s="45">
        <v>0</v>
      </c>
      <c r="D29" s="45">
        <v>0</v>
      </c>
      <c r="G29" s="44">
        <v>23</v>
      </c>
      <c r="H29" s="45">
        <v>39.630000000000003</v>
      </c>
      <c r="I29" s="45">
        <v>0</v>
      </c>
      <c r="J29" s="45">
        <v>0</v>
      </c>
    </row>
    <row r="30" spans="1:10">
      <c r="A30" s="44">
        <v>24</v>
      </c>
      <c r="B30" s="45">
        <v>39.270000000000003</v>
      </c>
      <c r="C30" s="45">
        <v>0</v>
      </c>
      <c r="D30" s="45">
        <v>0</v>
      </c>
      <c r="G30" s="44">
        <v>24</v>
      </c>
      <c r="H30" s="45">
        <v>39.270000000000003</v>
      </c>
      <c r="I30" s="45">
        <v>0</v>
      </c>
      <c r="J30" s="45">
        <v>0</v>
      </c>
    </row>
    <row r="31" spans="1:10">
      <c r="A31" s="44">
        <v>25</v>
      </c>
      <c r="B31" s="45">
        <v>38.909999999999997</v>
      </c>
      <c r="C31" s="45">
        <v>0</v>
      </c>
      <c r="D31" s="45">
        <v>0</v>
      </c>
      <c r="G31" s="44">
        <v>25</v>
      </c>
      <c r="H31" s="45">
        <v>38.909999999999997</v>
      </c>
      <c r="I31" s="45">
        <v>0</v>
      </c>
      <c r="J31" s="45">
        <v>0</v>
      </c>
    </row>
    <row r="32" spans="1:10">
      <c r="A32" s="44">
        <v>26</v>
      </c>
      <c r="B32" s="45">
        <v>38.54</v>
      </c>
      <c r="C32" s="45">
        <v>0</v>
      </c>
      <c r="D32" s="45">
        <v>0</v>
      </c>
      <c r="G32" s="44">
        <v>26</v>
      </c>
      <c r="H32" s="45">
        <v>38.54</v>
      </c>
      <c r="I32" s="45">
        <v>0</v>
      </c>
      <c r="J32" s="45">
        <v>0</v>
      </c>
    </row>
    <row r="33" spans="1:10">
      <c r="A33" s="44">
        <v>27</v>
      </c>
      <c r="B33" s="45">
        <v>38.159999999999997</v>
      </c>
      <c r="C33" s="45">
        <v>0</v>
      </c>
      <c r="D33" s="45">
        <v>0</v>
      </c>
      <c r="G33" s="44">
        <v>27</v>
      </c>
      <c r="H33" s="45">
        <v>38.159999999999997</v>
      </c>
      <c r="I33" s="45">
        <v>0</v>
      </c>
      <c r="J33" s="45">
        <v>0</v>
      </c>
    </row>
    <row r="34" spans="1:10">
      <c r="A34" s="44">
        <v>28</v>
      </c>
      <c r="B34" s="45">
        <v>37.770000000000003</v>
      </c>
      <c r="C34" s="45">
        <v>0</v>
      </c>
      <c r="D34" s="45">
        <v>0</v>
      </c>
      <c r="G34" s="44">
        <v>28</v>
      </c>
      <c r="H34" s="45">
        <v>37.770000000000003</v>
      </c>
      <c r="I34" s="45">
        <v>0</v>
      </c>
      <c r="J34" s="45">
        <v>0</v>
      </c>
    </row>
    <row r="35" spans="1:10">
      <c r="A35" s="44">
        <v>29</v>
      </c>
      <c r="B35" s="45">
        <v>37.380000000000003</v>
      </c>
      <c r="C35" s="45">
        <v>0</v>
      </c>
      <c r="D35" s="45">
        <v>0</v>
      </c>
      <c r="G35" s="44">
        <v>29</v>
      </c>
      <c r="H35" s="45">
        <v>37.380000000000003</v>
      </c>
      <c r="I35" s="45">
        <v>0</v>
      </c>
      <c r="J35" s="45">
        <v>0</v>
      </c>
    </row>
    <row r="36" spans="1:10">
      <c r="A36" s="44">
        <v>30</v>
      </c>
      <c r="B36" s="45">
        <v>36.979999999999997</v>
      </c>
      <c r="C36" s="45">
        <v>0</v>
      </c>
      <c r="D36" s="45">
        <v>0</v>
      </c>
      <c r="G36" s="44">
        <v>30</v>
      </c>
      <c r="H36" s="45">
        <v>36.979999999999997</v>
      </c>
      <c r="I36" s="45">
        <v>0</v>
      </c>
      <c r="J36" s="45">
        <v>0</v>
      </c>
    </row>
    <row r="37" spans="1:10">
      <c r="A37" s="44">
        <v>31</v>
      </c>
      <c r="B37" s="45">
        <v>36.58</v>
      </c>
      <c r="C37" s="45">
        <v>0</v>
      </c>
      <c r="D37" s="45">
        <v>0</v>
      </c>
      <c r="G37" s="44">
        <v>31</v>
      </c>
      <c r="H37" s="45">
        <v>36.58</v>
      </c>
      <c r="I37" s="45">
        <v>0</v>
      </c>
      <c r="J37" s="45">
        <v>0</v>
      </c>
    </row>
    <row r="38" spans="1:10">
      <c r="A38" s="44">
        <v>32</v>
      </c>
      <c r="B38" s="45">
        <v>36.159999999999997</v>
      </c>
      <c r="C38" s="45">
        <v>0</v>
      </c>
      <c r="D38" s="45">
        <v>0</v>
      </c>
      <c r="G38" s="44">
        <v>32</v>
      </c>
      <c r="H38" s="45">
        <v>36.159999999999997</v>
      </c>
      <c r="I38" s="45">
        <v>0</v>
      </c>
      <c r="J38" s="45">
        <v>0</v>
      </c>
    </row>
    <row r="39" spans="1:10">
      <c r="A39" s="44">
        <v>33</v>
      </c>
      <c r="B39" s="45">
        <v>35.74</v>
      </c>
      <c r="C39" s="45">
        <v>0</v>
      </c>
      <c r="D39" s="45">
        <v>0</v>
      </c>
      <c r="G39" s="44">
        <v>33</v>
      </c>
      <c r="H39" s="45">
        <v>35.74</v>
      </c>
      <c r="I39" s="45">
        <v>0</v>
      </c>
      <c r="J39" s="45">
        <v>0</v>
      </c>
    </row>
    <row r="40" spans="1:10">
      <c r="A40" s="44">
        <v>34</v>
      </c>
      <c r="B40" s="45">
        <v>35.32</v>
      </c>
      <c r="C40" s="45">
        <v>0</v>
      </c>
      <c r="D40" s="45">
        <v>0</v>
      </c>
      <c r="G40" s="44">
        <v>34</v>
      </c>
      <c r="H40" s="45">
        <v>35.32</v>
      </c>
      <c r="I40" s="45">
        <v>0</v>
      </c>
      <c r="J40" s="45">
        <v>0</v>
      </c>
    </row>
    <row r="41" spans="1:10">
      <c r="A41" s="44">
        <v>35</v>
      </c>
      <c r="B41" s="45">
        <v>34.880000000000003</v>
      </c>
      <c r="C41" s="45">
        <v>0</v>
      </c>
      <c r="D41" s="45">
        <v>0</v>
      </c>
      <c r="G41" s="44">
        <v>35</v>
      </c>
      <c r="H41" s="45">
        <v>34.880000000000003</v>
      </c>
      <c r="I41" s="45">
        <v>0</v>
      </c>
      <c r="J41" s="45">
        <v>0</v>
      </c>
    </row>
    <row r="42" spans="1:10">
      <c r="A42" s="44">
        <v>36</v>
      </c>
      <c r="B42" s="45">
        <v>34.44</v>
      </c>
      <c r="C42" s="45">
        <v>0</v>
      </c>
      <c r="D42" s="45">
        <v>0</v>
      </c>
      <c r="G42" s="44">
        <v>36</v>
      </c>
      <c r="H42" s="45">
        <v>34.44</v>
      </c>
      <c r="I42" s="45">
        <v>0</v>
      </c>
      <c r="J42" s="45">
        <v>0</v>
      </c>
    </row>
    <row r="43" spans="1:10">
      <c r="A43" s="44">
        <v>37</v>
      </c>
      <c r="B43" s="45">
        <v>34</v>
      </c>
      <c r="C43" s="45">
        <v>0</v>
      </c>
      <c r="D43" s="45">
        <v>0</v>
      </c>
      <c r="G43" s="44">
        <v>37</v>
      </c>
      <c r="H43" s="45">
        <v>34</v>
      </c>
      <c r="I43" s="45">
        <v>0</v>
      </c>
      <c r="J43" s="45">
        <v>0</v>
      </c>
    </row>
    <row r="44" spans="1:10">
      <c r="A44" s="44">
        <v>38</v>
      </c>
      <c r="B44" s="45">
        <v>33.54</v>
      </c>
      <c r="C44" s="45">
        <v>0</v>
      </c>
      <c r="D44" s="45">
        <v>0</v>
      </c>
      <c r="G44" s="44">
        <v>38</v>
      </c>
      <c r="H44" s="45">
        <v>33.54</v>
      </c>
      <c r="I44" s="45">
        <v>0</v>
      </c>
      <c r="J44" s="45">
        <v>0</v>
      </c>
    </row>
    <row r="45" spans="1:10">
      <c r="A45" s="44">
        <v>39</v>
      </c>
      <c r="B45" s="45">
        <v>33.08</v>
      </c>
      <c r="C45" s="45">
        <v>0</v>
      </c>
      <c r="D45" s="45">
        <v>0</v>
      </c>
      <c r="G45" s="44">
        <v>39</v>
      </c>
      <c r="H45" s="45">
        <v>33.08</v>
      </c>
      <c r="I45" s="45">
        <v>0</v>
      </c>
      <c r="J45" s="45">
        <v>0</v>
      </c>
    </row>
    <row r="46" spans="1:10">
      <c r="A46" s="44">
        <v>40</v>
      </c>
      <c r="B46" s="45">
        <v>32.6</v>
      </c>
      <c r="C46" s="45">
        <v>0</v>
      </c>
      <c r="D46" s="45">
        <v>0</v>
      </c>
      <c r="G46" s="44">
        <v>40</v>
      </c>
      <c r="H46" s="45">
        <v>32.6</v>
      </c>
      <c r="I46" s="45">
        <v>0</v>
      </c>
      <c r="J46" s="45">
        <v>0</v>
      </c>
    </row>
    <row r="47" spans="1:10">
      <c r="A47" s="44">
        <v>41</v>
      </c>
      <c r="B47" s="45">
        <v>32.130000000000003</v>
      </c>
      <c r="C47" s="45">
        <v>0</v>
      </c>
      <c r="D47" s="45">
        <v>0</v>
      </c>
      <c r="G47" s="44">
        <v>41</v>
      </c>
      <c r="H47" s="45">
        <v>32.130000000000003</v>
      </c>
      <c r="I47" s="45">
        <v>0</v>
      </c>
      <c r="J47" s="45">
        <v>0</v>
      </c>
    </row>
    <row r="48" spans="1:10">
      <c r="A48" s="44">
        <v>42</v>
      </c>
      <c r="B48" s="45">
        <v>31.64</v>
      </c>
      <c r="C48" s="45">
        <v>0</v>
      </c>
      <c r="D48" s="45">
        <v>0</v>
      </c>
      <c r="G48" s="44">
        <v>42</v>
      </c>
      <c r="H48" s="45">
        <v>31.64</v>
      </c>
      <c r="I48" s="45">
        <v>0</v>
      </c>
      <c r="J48" s="45">
        <v>0</v>
      </c>
    </row>
    <row r="49" spans="1:10">
      <c r="A49" s="44">
        <v>43</v>
      </c>
      <c r="B49" s="45">
        <v>31.14</v>
      </c>
      <c r="C49" s="45">
        <v>0</v>
      </c>
      <c r="D49" s="45">
        <v>0</v>
      </c>
      <c r="G49" s="44">
        <v>43</v>
      </c>
      <c r="H49" s="45">
        <v>31.14</v>
      </c>
      <c r="I49" s="45">
        <v>0</v>
      </c>
      <c r="J49" s="45">
        <v>0</v>
      </c>
    </row>
    <row r="50" spans="1:10">
      <c r="A50" s="44">
        <v>44</v>
      </c>
      <c r="B50" s="45">
        <v>30.64</v>
      </c>
      <c r="C50" s="45">
        <v>0</v>
      </c>
      <c r="D50" s="45">
        <v>0</v>
      </c>
      <c r="G50" s="44">
        <v>44</v>
      </c>
      <c r="H50" s="45">
        <v>30.64</v>
      </c>
      <c r="I50" s="45">
        <v>0</v>
      </c>
      <c r="J50" s="45">
        <v>0</v>
      </c>
    </row>
    <row r="51" spans="1:10">
      <c r="A51" s="44">
        <v>45</v>
      </c>
      <c r="B51" s="45">
        <v>30.13</v>
      </c>
      <c r="C51" s="45">
        <v>0</v>
      </c>
      <c r="D51" s="45">
        <v>0</v>
      </c>
      <c r="G51" s="44">
        <v>45</v>
      </c>
      <c r="H51" s="45">
        <v>30.13</v>
      </c>
      <c r="I51" s="45">
        <v>0</v>
      </c>
      <c r="J51" s="45">
        <v>0</v>
      </c>
    </row>
    <row r="52" spans="1:10">
      <c r="A52" s="44">
        <v>46</v>
      </c>
      <c r="B52" s="45">
        <v>29.61</v>
      </c>
      <c r="C52" s="45">
        <v>0</v>
      </c>
      <c r="D52" s="45">
        <v>0</v>
      </c>
      <c r="G52" s="44">
        <v>46</v>
      </c>
      <c r="H52" s="45">
        <v>29.61</v>
      </c>
      <c r="I52" s="45">
        <v>0</v>
      </c>
      <c r="J52" s="45">
        <v>0</v>
      </c>
    </row>
    <row r="53" spans="1:10">
      <c r="A53" s="44">
        <v>47</v>
      </c>
      <c r="B53" s="45">
        <v>29.08</v>
      </c>
      <c r="C53" s="45">
        <v>0</v>
      </c>
      <c r="D53" s="45">
        <v>0</v>
      </c>
      <c r="G53" s="44">
        <v>47</v>
      </c>
      <c r="H53" s="45">
        <v>29.08</v>
      </c>
      <c r="I53" s="45">
        <v>0</v>
      </c>
      <c r="J53" s="45">
        <v>0</v>
      </c>
    </row>
    <row r="54" spans="1:10">
      <c r="A54" s="44">
        <v>48</v>
      </c>
      <c r="B54" s="45">
        <v>28.55</v>
      </c>
      <c r="C54" s="45">
        <v>0</v>
      </c>
      <c r="D54" s="45">
        <v>0</v>
      </c>
      <c r="G54" s="44">
        <v>48</v>
      </c>
      <c r="H54" s="45">
        <v>28.55</v>
      </c>
      <c r="I54" s="45">
        <v>0</v>
      </c>
      <c r="J54" s="45">
        <v>0</v>
      </c>
    </row>
    <row r="55" spans="1:10">
      <c r="A55" s="44">
        <v>49</v>
      </c>
      <c r="B55" s="45">
        <v>28.01</v>
      </c>
      <c r="C55" s="45">
        <v>0</v>
      </c>
      <c r="D55" s="45">
        <v>0</v>
      </c>
      <c r="G55" s="44">
        <v>49</v>
      </c>
      <c r="H55" s="45">
        <v>28.01</v>
      </c>
      <c r="I55" s="45">
        <v>0</v>
      </c>
      <c r="J55" s="45">
        <v>0</v>
      </c>
    </row>
    <row r="56" spans="1:10">
      <c r="A56" s="44">
        <v>50</v>
      </c>
      <c r="B56" s="45">
        <v>27.46</v>
      </c>
      <c r="C56" s="45">
        <v>0</v>
      </c>
      <c r="D56" s="45">
        <v>0</v>
      </c>
      <c r="G56" s="44">
        <v>50</v>
      </c>
      <c r="H56" s="45">
        <v>27.46</v>
      </c>
      <c r="I56" s="45">
        <v>0</v>
      </c>
      <c r="J56" s="45">
        <v>0</v>
      </c>
    </row>
    <row r="57" spans="1:10">
      <c r="A57" s="44">
        <v>51</v>
      </c>
      <c r="B57" s="45">
        <v>26.9</v>
      </c>
      <c r="C57" s="45">
        <v>0</v>
      </c>
      <c r="D57" s="45">
        <v>0</v>
      </c>
      <c r="G57" s="44">
        <v>51</v>
      </c>
      <c r="H57" s="45">
        <v>26.9</v>
      </c>
      <c r="I57" s="45">
        <v>0</v>
      </c>
      <c r="J57" s="45">
        <v>0</v>
      </c>
    </row>
    <row r="58" spans="1:10">
      <c r="A58" s="44">
        <v>52</v>
      </c>
      <c r="B58" s="45">
        <v>26.34</v>
      </c>
      <c r="C58" s="45">
        <v>0</v>
      </c>
      <c r="D58" s="45">
        <v>0</v>
      </c>
      <c r="G58" s="44">
        <v>52</v>
      </c>
      <c r="H58" s="45">
        <v>26.34</v>
      </c>
      <c r="I58" s="45">
        <v>0</v>
      </c>
      <c r="J58" s="45">
        <v>0</v>
      </c>
    </row>
    <row r="59" spans="1:10">
      <c r="A59" s="44">
        <v>53</v>
      </c>
      <c r="B59" s="45">
        <v>25.76</v>
      </c>
      <c r="C59" s="45">
        <v>0</v>
      </c>
      <c r="D59" s="45">
        <v>0</v>
      </c>
      <c r="G59" s="44">
        <v>53</v>
      </c>
      <c r="H59" s="45">
        <v>25.76</v>
      </c>
      <c r="I59" s="45">
        <v>0</v>
      </c>
      <c r="J59" s="45">
        <v>0</v>
      </c>
    </row>
    <row r="60" spans="1:10">
      <c r="A60" s="44">
        <v>54</v>
      </c>
      <c r="B60" s="45">
        <v>25.18</v>
      </c>
      <c r="C60" s="45">
        <v>0</v>
      </c>
      <c r="D60" s="45">
        <v>0</v>
      </c>
      <c r="G60" s="44">
        <v>54</v>
      </c>
      <c r="H60" s="45">
        <v>25.18</v>
      </c>
      <c r="I60" s="45">
        <v>0</v>
      </c>
      <c r="J60" s="45">
        <v>0</v>
      </c>
    </row>
    <row r="61" spans="1:10">
      <c r="A61" s="44">
        <v>55</v>
      </c>
      <c r="B61" s="45">
        <v>24.6</v>
      </c>
      <c r="C61" s="45">
        <v>0</v>
      </c>
      <c r="D61" s="45">
        <v>0</v>
      </c>
      <c r="G61" s="44">
        <v>55</v>
      </c>
      <c r="H61" s="45">
        <v>24.6</v>
      </c>
      <c r="I61" s="45">
        <v>0</v>
      </c>
      <c r="J61" s="45">
        <v>0</v>
      </c>
    </row>
    <row r="62" spans="1:10">
      <c r="A62" s="44">
        <v>56</v>
      </c>
      <c r="B62" s="45">
        <v>24</v>
      </c>
      <c r="C62" s="45">
        <v>0</v>
      </c>
      <c r="D62" s="45">
        <v>0</v>
      </c>
      <c r="G62" s="44">
        <v>56</v>
      </c>
      <c r="H62" s="45">
        <v>24</v>
      </c>
      <c r="I62" s="45">
        <v>0</v>
      </c>
      <c r="J62" s="45">
        <v>0</v>
      </c>
    </row>
    <row r="63" spans="1:10">
      <c r="A63" s="44">
        <v>57</v>
      </c>
      <c r="B63" s="45">
        <v>23.4</v>
      </c>
      <c r="C63" s="45">
        <v>0</v>
      </c>
      <c r="D63" s="45">
        <v>0</v>
      </c>
      <c r="G63" s="44">
        <v>57</v>
      </c>
      <c r="H63" s="45">
        <v>23.4</v>
      </c>
      <c r="I63" s="45">
        <v>0</v>
      </c>
      <c r="J63" s="45">
        <v>0</v>
      </c>
    </row>
    <row r="64" spans="1:10">
      <c r="A64" s="44">
        <v>58</v>
      </c>
      <c r="B64" s="45">
        <v>22.79</v>
      </c>
      <c r="C64" s="45">
        <v>0</v>
      </c>
      <c r="D64" s="45">
        <v>0</v>
      </c>
      <c r="G64" s="44">
        <v>58</v>
      </c>
      <c r="H64" s="45">
        <v>22.79</v>
      </c>
      <c r="I64" s="45">
        <v>0</v>
      </c>
      <c r="J64" s="45">
        <v>0</v>
      </c>
    </row>
    <row r="65" spans="1:10">
      <c r="A65" s="44">
        <v>59</v>
      </c>
      <c r="B65" s="45">
        <v>22.18</v>
      </c>
      <c r="C65" s="45">
        <v>0</v>
      </c>
      <c r="D65" s="45">
        <v>0</v>
      </c>
      <c r="G65" s="44">
        <v>59</v>
      </c>
      <c r="H65" s="45">
        <v>22.18</v>
      </c>
      <c r="I65" s="45">
        <v>0</v>
      </c>
      <c r="J65" s="45">
        <v>0</v>
      </c>
    </row>
    <row r="66" spans="1:10">
      <c r="A66" s="44">
        <v>60</v>
      </c>
      <c r="B66" s="45">
        <v>21.57</v>
      </c>
      <c r="C66" s="45">
        <v>0</v>
      </c>
      <c r="D66" s="45">
        <v>0</v>
      </c>
      <c r="G66" s="44">
        <v>60</v>
      </c>
      <c r="H66" s="45">
        <v>21.57</v>
      </c>
      <c r="I66" s="45">
        <v>0</v>
      </c>
      <c r="J66" s="45">
        <v>0</v>
      </c>
    </row>
    <row r="67" spans="1:10">
      <c r="A67" s="44">
        <v>61</v>
      </c>
      <c r="B67" s="45">
        <v>20.95</v>
      </c>
      <c r="C67" s="45">
        <v>0</v>
      </c>
      <c r="D67" s="45">
        <v>0</v>
      </c>
      <c r="G67" s="44">
        <v>61</v>
      </c>
      <c r="H67" s="45">
        <v>20.95</v>
      </c>
      <c r="I67" s="45">
        <v>0</v>
      </c>
      <c r="J67" s="45">
        <v>0</v>
      </c>
    </row>
    <row r="68" spans="1:10">
      <c r="A68" s="44">
        <v>62</v>
      </c>
      <c r="B68" s="45">
        <v>20.32</v>
      </c>
      <c r="C68" s="45">
        <v>0</v>
      </c>
      <c r="D68" s="45">
        <v>0</v>
      </c>
      <c r="G68" s="44">
        <v>62</v>
      </c>
      <c r="H68" s="45">
        <v>20.32</v>
      </c>
      <c r="I68" s="45">
        <v>0</v>
      </c>
      <c r="J68" s="45">
        <v>0</v>
      </c>
    </row>
    <row r="69" spans="1:10">
      <c r="A69" s="44">
        <v>63</v>
      </c>
      <c r="B69" s="45">
        <v>19.690000000000001</v>
      </c>
      <c r="C69" s="45">
        <v>0</v>
      </c>
      <c r="D69" s="45">
        <v>0</v>
      </c>
      <c r="G69" s="44">
        <v>63</v>
      </c>
      <c r="H69" s="45">
        <v>19.690000000000001</v>
      </c>
      <c r="I69" s="45">
        <v>0</v>
      </c>
      <c r="J69" s="45">
        <v>0</v>
      </c>
    </row>
    <row r="70" spans="1:10">
      <c r="A70" s="44">
        <v>64</v>
      </c>
      <c r="B70" s="45">
        <v>19.059999999999999</v>
      </c>
      <c r="C70" s="45">
        <v>0</v>
      </c>
      <c r="D70" s="45">
        <v>0</v>
      </c>
      <c r="G70" s="44">
        <v>64</v>
      </c>
      <c r="H70" s="45">
        <v>19.059999999999999</v>
      </c>
      <c r="I70" s="45">
        <v>0</v>
      </c>
      <c r="J70" s="45">
        <v>0</v>
      </c>
    </row>
    <row r="71" spans="1:10">
      <c r="A71" s="44">
        <v>65</v>
      </c>
      <c r="B71" s="45">
        <v>18.420000000000002</v>
      </c>
      <c r="C71" s="45">
        <v>0</v>
      </c>
      <c r="D71" s="45">
        <v>0</v>
      </c>
      <c r="G71" s="44">
        <v>65</v>
      </c>
      <c r="H71" s="45">
        <v>18.420000000000002</v>
      </c>
      <c r="I71" s="45">
        <v>0</v>
      </c>
      <c r="J71" s="45">
        <v>0</v>
      </c>
    </row>
    <row r="72" spans="1:10">
      <c r="A72" s="44">
        <v>66</v>
      </c>
      <c r="B72" s="45">
        <v>17.78</v>
      </c>
      <c r="C72" s="45">
        <v>0</v>
      </c>
      <c r="D72" s="45">
        <v>0</v>
      </c>
      <c r="G72" s="44">
        <v>66</v>
      </c>
      <c r="H72" s="45">
        <v>17.78</v>
      </c>
      <c r="I72" s="45">
        <v>0</v>
      </c>
      <c r="J72" s="45">
        <v>0</v>
      </c>
    </row>
    <row r="73" spans="1:10">
      <c r="A73" s="44">
        <v>67</v>
      </c>
      <c r="B73" s="45">
        <v>17.14</v>
      </c>
      <c r="C73" s="45">
        <v>0</v>
      </c>
      <c r="D73" s="45">
        <v>0</v>
      </c>
      <c r="G73" s="44">
        <v>67</v>
      </c>
      <c r="H73" s="45">
        <v>17.14</v>
      </c>
      <c r="I73" s="45">
        <v>0</v>
      </c>
      <c r="J73" s="45">
        <v>0</v>
      </c>
    </row>
    <row r="74" spans="1:10">
      <c r="A74" s="44">
        <v>68</v>
      </c>
      <c r="B74" s="45">
        <v>16.5</v>
      </c>
      <c r="C74" s="45">
        <v>0</v>
      </c>
      <c r="D74" s="45">
        <v>0</v>
      </c>
      <c r="G74" s="44">
        <v>68</v>
      </c>
      <c r="H74" s="45">
        <v>16.5</v>
      </c>
      <c r="I74" s="45">
        <v>0</v>
      </c>
      <c r="J74" s="45">
        <v>0</v>
      </c>
    </row>
    <row r="75" spans="1:10">
      <c r="A75" s="44">
        <v>69</v>
      </c>
      <c r="B75" s="45">
        <v>15.86</v>
      </c>
      <c r="C75" s="45">
        <v>0</v>
      </c>
      <c r="D75" s="45">
        <v>0</v>
      </c>
      <c r="G75" s="44">
        <v>69</v>
      </c>
      <c r="H75" s="45">
        <v>15.86</v>
      </c>
      <c r="I75" s="45">
        <v>0</v>
      </c>
      <c r="J75" s="45">
        <v>0</v>
      </c>
    </row>
    <row r="76" spans="1:10">
      <c r="A76" s="44">
        <v>70</v>
      </c>
      <c r="B76" s="45">
        <v>15.21</v>
      </c>
      <c r="C76" s="45">
        <v>0</v>
      </c>
      <c r="D76" s="45">
        <v>0</v>
      </c>
      <c r="G76" s="44">
        <v>70</v>
      </c>
      <c r="H76" s="45">
        <v>15.21</v>
      </c>
      <c r="I76" s="45">
        <v>0</v>
      </c>
      <c r="J76" s="45">
        <v>0</v>
      </c>
    </row>
    <row r="77" spans="1:10">
      <c r="A77" s="44">
        <v>71</v>
      </c>
      <c r="B77" s="45">
        <v>14.57</v>
      </c>
      <c r="C77" s="45">
        <v>0</v>
      </c>
      <c r="D77" s="45">
        <v>0</v>
      </c>
      <c r="G77" s="44">
        <v>71</v>
      </c>
      <c r="H77" s="45">
        <v>14.57</v>
      </c>
      <c r="I77" s="45">
        <v>0</v>
      </c>
      <c r="J77" s="45">
        <v>0</v>
      </c>
    </row>
    <row r="78" spans="1:10">
      <c r="A78" s="44">
        <v>72</v>
      </c>
      <c r="B78" s="45">
        <v>13.93</v>
      </c>
      <c r="C78" s="45">
        <v>0</v>
      </c>
      <c r="D78" s="45">
        <v>0</v>
      </c>
      <c r="G78" s="44">
        <v>72</v>
      </c>
      <c r="H78" s="45">
        <v>13.93</v>
      </c>
      <c r="I78" s="45">
        <v>0</v>
      </c>
      <c r="J78" s="45">
        <v>0</v>
      </c>
    </row>
    <row r="79" spans="1:10">
      <c r="A79" s="44">
        <v>73</v>
      </c>
      <c r="B79" s="45">
        <v>13.3</v>
      </c>
      <c r="C79" s="45">
        <v>0</v>
      </c>
      <c r="D79" s="45">
        <v>0</v>
      </c>
      <c r="G79" s="44">
        <v>73</v>
      </c>
      <c r="H79" s="45">
        <v>13.3</v>
      </c>
      <c r="I79" s="45">
        <v>0</v>
      </c>
      <c r="J79" s="45">
        <v>0</v>
      </c>
    </row>
    <row r="80" spans="1:10">
      <c r="A80" s="44">
        <v>74</v>
      </c>
      <c r="B80" s="45">
        <v>12.67</v>
      </c>
      <c r="C80" s="45">
        <v>0</v>
      </c>
      <c r="D80" s="45">
        <v>0</v>
      </c>
      <c r="G80" s="44">
        <v>74</v>
      </c>
      <c r="H80" s="45">
        <v>12.67</v>
      </c>
      <c r="I80" s="45">
        <v>0</v>
      </c>
      <c r="J80" s="45">
        <v>0</v>
      </c>
    </row>
    <row r="81" spans="1:10">
      <c r="A81" s="44">
        <v>75</v>
      </c>
      <c r="B81" s="45">
        <v>12.05</v>
      </c>
      <c r="C81" s="45">
        <v>0</v>
      </c>
      <c r="D81" s="45">
        <v>0</v>
      </c>
      <c r="G81" s="44">
        <v>75</v>
      </c>
      <c r="H81" s="45">
        <v>12.05</v>
      </c>
      <c r="I81" s="45">
        <v>0</v>
      </c>
      <c r="J81" s="45">
        <v>0</v>
      </c>
    </row>
    <row r="82" spans="1:10">
      <c r="A82" s="44">
        <v>76</v>
      </c>
      <c r="B82" s="45">
        <v>11.43</v>
      </c>
      <c r="C82" s="45">
        <v>0</v>
      </c>
      <c r="D82" s="45">
        <v>0</v>
      </c>
      <c r="G82" s="44">
        <v>76</v>
      </c>
      <c r="H82" s="45">
        <v>11.43</v>
      </c>
      <c r="I82" s="45">
        <v>0</v>
      </c>
      <c r="J82" s="45">
        <v>0</v>
      </c>
    </row>
    <row r="83" spans="1:10">
      <c r="A83" s="44">
        <v>77</v>
      </c>
      <c r="B83" s="45">
        <v>10.83</v>
      </c>
      <c r="C83" s="45">
        <v>0</v>
      </c>
      <c r="D83" s="45">
        <v>0</v>
      </c>
      <c r="G83" s="44">
        <v>77</v>
      </c>
      <c r="H83" s="45">
        <v>10.83</v>
      </c>
      <c r="I83" s="45">
        <v>0</v>
      </c>
      <c r="J83" s="45">
        <v>0</v>
      </c>
    </row>
    <row r="84" spans="1:10">
      <c r="A84" s="44">
        <v>78</v>
      </c>
      <c r="B84" s="45">
        <v>10.24</v>
      </c>
      <c r="C84" s="45">
        <v>0</v>
      </c>
      <c r="D84" s="45">
        <v>0</v>
      </c>
      <c r="G84" s="44">
        <v>78</v>
      </c>
      <c r="H84" s="45">
        <v>10.24</v>
      </c>
      <c r="I84" s="45">
        <v>0</v>
      </c>
      <c r="J84" s="45">
        <v>0</v>
      </c>
    </row>
    <row r="85" spans="1:10">
      <c r="A85" s="44">
        <v>79</v>
      </c>
      <c r="B85" s="45">
        <v>9.67</v>
      </c>
      <c r="C85" s="45">
        <v>0</v>
      </c>
      <c r="D85" s="45">
        <v>0</v>
      </c>
      <c r="G85" s="44">
        <v>79</v>
      </c>
      <c r="H85" s="45">
        <v>9.67</v>
      </c>
      <c r="I85" s="45">
        <v>0</v>
      </c>
      <c r="J85" s="45">
        <v>0</v>
      </c>
    </row>
    <row r="86" spans="1:10">
      <c r="A86" s="44">
        <v>80</v>
      </c>
      <c r="B86" s="45">
        <v>9.11</v>
      </c>
      <c r="C86" s="45">
        <v>0</v>
      </c>
      <c r="D86" s="45">
        <v>0</v>
      </c>
      <c r="G86" s="44">
        <v>80</v>
      </c>
      <c r="H86" s="45">
        <v>9.11</v>
      </c>
      <c r="I86" s="45">
        <v>0</v>
      </c>
      <c r="J86" s="45">
        <v>0</v>
      </c>
    </row>
    <row r="87" spans="1:10">
      <c r="A87" s="44">
        <v>81</v>
      </c>
      <c r="B87" s="45">
        <v>8.56</v>
      </c>
      <c r="C87" s="45">
        <v>0</v>
      </c>
      <c r="D87" s="45">
        <v>0</v>
      </c>
      <c r="G87" s="44">
        <v>81</v>
      </c>
      <c r="H87" s="45">
        <v>8.56</v>
      </c>
      <c r="I87" s="45">
        <v>0</v>
      </c>
      <c r="J87" s="45">
        <v>0</v>
      </c>
    </row>
    <row r="88" spans="1:10">
      <c r="A88" s="44">
        <v>82</v>
      </c>
      <c r="B88" s="45">
        <v>8.0399999999999991</v>
      </c>
      <c r="C88" s="45">
        <v>0</v>
      </c>
      <c r="D88" s="45">
        <v>0</v>
      </c>
      <c r="G88" s="44">
        <v>82</v>
      </c>
      <c r="H88" s="45">
        <v>8.0399999999999991</v>
      </c>
      <c r="I88" s="45">
        <v>0</v>
      </c>
      <c r="J88" s="45">
        <v>0</v>
      </c>
    </row>
    <row r="89" spans="1:10">
      <c r="A89" s="44">
        <v>83</v>
      </c>
      <c r="B89" s="45">
        <v>7.53</v>
      </c>
      <c r="C89" s="45">
        <v>0</v>
      </c>
      <c r="D89" s="45">
        <v>0</v>
      </c>
      <c r="G89" s="44">
        <v>83</v>
      </c>
      <c r="H89" s="45">
        <v>7.53</v>
      </c>
      <c r="I89" s="45">
        <v>0</v>
      </c>
      <c r="J89" s="45">
        <v>0</v>
      </c>
    </row>
    <row r="90" spans="1:10">
      <c r="A90" s="44">
        <v>84</v>
      </c>
      <c r="B90" s="45">
        <v>7.05</v>
      </c>
      <c r="C90" s="45">
        <v>0</v>
      </c>
      <c r="D90" s="45">
        <v>0</v>
      </c>
      <c r="G90" s="44">
        <v>84</v>
      </c>
      <c r="H90" s="45">
        <v>7.05</v>
      </c>
      <c r="I90" s="45">
        <v>0</v>
      </c>
      <c r="J90" s="45">
        <v>0</v>
      </c>
    </row>
    <row r="91" spans="1:10">
      <c r="A91" s="44">
        <v>85</v>
      </c>
      <c r="B91" s="45">
        <v>6.58</v>
      </c>
      <c r="C91" s="45">
        <v>0</v>
      </c>
      <c r="D91" s="45">
        <v>0</v>
      </c>
      <c r="G91" s="44">
        <v>85</v>
      </c>
      <c r="H91" s="45">
        <v>6.58</v>
      </c>
      <c r="I91" s="45">
        <v>0</v>
      </c>
      <c r="J91" s="45">
        <v>0</v>
      </c>
    </row>
    <row r="92" spans="1:10">
      <c r="A92" s="44">
        <v>86</v>
      </c>
      <c r="B92" s="45">
        <v>6.13</v>
      </c>
      <c r="C92" s="45">
        <v>0</v>
      </c>
      <c r="D92" s="45">
        <v>0</v>
      </c>
      <c r="G92" s="44">
        <v>86</v>
      </c>
      <c r="H92" s="45">
        <v>6.13</v>
      </c>
      <c r="I92" s="45">
        <v>0</v>
      </c>
      <c r="J92" s="45">
        <v>0</v>
      </c>
    </row>
    <row r="93" spans="1:10">
      <c r="A93" s="44">
        <v>87</v>
      </c>
      <c r="B93" s="45">
        <v>5.7</v>
      </c>
      <c r="C93" s="45">
        <v>0</v>
      </c>
      <c r="D93" s="45">
        <v>0</v>
      </c>
      <c r="G93" s="44">
        <v>87</v>
      </c>
      <c r="H93" s="45">
        <v>5.7</v>
      </c>
      <c r="I93" s="45">
        <v>0</v>
      </c>
      <c r="J93" s="45">
        <v>0</v>
      </c>
    </row>
    <row r="94" spans="1:10">
      <c r="A94" s="44">
        <v>88</v>
      </c>
      <c r="B94" s="45">
        <v>5.3</v>
      </c>
      <c r="C94" s="45">
        <v>0</v>
      </c>
      <c r="D94" s="45">
        <v>0</v>
      </c>
      <c r="G94" s="44">
        <v>88</v>
      </c>
      <c r="H94" s="45">
        <v>5.3</v>
      </c>
      <c r="I94" s="45">
        <v>0</v>
      </c>
      <c r="J94" s="45">
        <v>0</v>
      </c>
    </row>
    <row r="95" spans="1:10">
      <c r="A95" s="44">
        <v>89</v>
      </c>
      <c r="B95" s="45">
        <v>4.91</v>
      </c>
      <c r="C95" s="45">
        <v>0</v>
      </c>
      <c r="D95" s="45">
        <v>0</v>
      </c>
      <c r="G95" s="44">
        <v>89</v>
      </c>
      <c r="H95" s="45">
        <v>4.91</v>
      </c>
      <c r="I95" s="45">
        <v>0</v>
      </c>
      <c r="J95" s="45">
        <v>0</v>
      </c>
    </row>
    <row r="96" spans="1:10">
      <c r="A96" s="44">
        <v>90</v>
      </c>
      <c r="B96" s="45">
        <v>4.55</v>
      </c>
      <c r="C96" s="45">
        <v>0</v>
      </c>
      <c r="D96" s="45">
        <v>0</v>
      </c>
      <c r="G96" s="44">
        <v>90</v>
      </c>
      <c r="H96" s="45">
        <v>4.55</v>
      </c>
      <c r="I96" s="45">
        <v>0</v>
      </c>
      <c r="J96" s="45">
        <v>0</v>
      </c>
    </row>
    <row r="97" spans="1:10">
      <c r="A97" s="44">
        <v>91</v>
      </c>
      <c r="B97" s="45">
        <v>4.21</v>
      </c>
      <c r="C97" s="45">
        <v>0</v>
      </c>
      <c r="D97" s="45">
        <v>0</v>
      </c>
      <c r="G97" s="44">
        <v>91</v>
      </c>
      <c r="H97" s="45">
        <v>4.21</v>
      </c>
      <c r="I97" s="45">
        <v>0</v>
      </c>
      <c r="J97" s="45">
        <v>0</v>
      </c>
    </row>
    <row r="98" spans="1:10">
      <c r="A98" s="44">
        <v>92</v>
      </c>
      <c r="B98" s="45">
        <v>3.9</v>
      </c>
      <c r="C98" s="45">
        <v>0</v>
      </c>
      <c r="D98" s="45">
        <v>0</v>
      </c>
      <c r="G98" s="44">
        <v>92</v>
      </c>
      <c r="H98" s="45">
        <v>3.9</v>
      </c>
      <c r="I98" s="45">
        <v>0</v>
      </c>
      <c r="J98" s="45">
        <v>0</v>
      </c>
    </row>
    <row r="99" spans="1:10">
      <c r="A99" s="44">
        <v>93</v>
      </c>
      <c r="B99" s="45">
        <v>3.61</v>
      </c>
      <c r="C99" s="45">
        <v>0</v>
      </c>
      <c r="D99" s="45">
        <v>0</v>
      </c>
      <c r="G99" s="44">
        <v>93</v>
      </c>
      <c r="H99" s="45">
        <v>3.61</v>
      </c>
      <c r="I99" s="45">
        <v>0</v>
      </c>
      <c r="J99" s="45">
        <v>0</v>
      </c>
    </row>
    <row r="100" spans="1:10">
      <c r="A100" s="44">
        <v>94</v>
      </c>
      <c r="B100" s="45">
        <v>3.35</v>
      </c>
      <c r="C100" s="45">
        <v>0</v>
      </c>
      <c r="D100" s="45">
        <v>0</v>
      </c>
      <c r="G100" s="44">
        <v>94</v>
      </c>
      <c r="H100" s="45">
        <v>3.35</v>
      </c>
      <c r="I100" s="45">
        <v>0</v>
      </c>
      <c r="J100" s="45">
        <v>0</v>
      </c>
    </row>
    <row r="101" spans="1:10">
      <c r="A101" s="44">
        <v>95</v>
      </c>
      <c r="B101" s="45">
        <v>3.11</v>
      </c>
      <c r="C101" s="45">
        <v>0</v>
      </c>
      <c r="D101" s="45">
        <v>0</v>
      </c>
      <c r="G101" s="44">
        <v>95</v>
      </c>
      <c r="H101" s="45">
        <v>3.11</v>
      </c>
      <c r="I101" s="45">
        <v>0</v>
      </c>
      <c r="J101" s="45">
        <v>0</v>
      </c>
    </row>
    <row r="102" spans="1:10">
      <c r="A102" s="44">
        <v>96</v>
      </c>
      <c r="B102" s="45">
        <v>2.9</v>
      </c>
      <c r="C102" s="45">
        <v>0</v>
      </c>
      <c r="D102" s="45">
        <v>0</v>
      </c>
      <c r="G102" s="44">
        <v>96</v>
      </c>
      <c r="H102" s="45">
        <v>2.9</v>
      </c>
      <c r="I102" s="45">
        <v>0</v>
      </c>
      <c r="J102" s="45">
        <v>0</v>
      </c>
    </row>
    <row r="103" spans="1:10">
      <c r="A103" s="44">
        <v>97</v>
      </c>
      <c r="B103" s="45">
        <v>2.71</v>
      </c>
      <c r="C103" s="45">
        <v>0</v>
      </c>
      <c r="D103" s="45">
        <v>0</v>
      </c>
      <c r="G103" s="44">
        <v>97</v>
      </c>
      <c r="H103" s="45">
        <v>2.71</v>
      </c>
      <c r="I103" s="45">
        <v>0</v>
      </c>
      <c r="J103" s="45">
        <v>0</v>
      </c>
    </row>
    <row r="104" spans="1:10">
      <c r="A104" s="44">
        <v>98</v>
      </c>
      <c r="B104" s="45">
        <v>2.5499999999999998</v>
      </c>
      <c r="C104" s="45">
        <v>0</v>
      </c>
      <c r="D104" s="45">
        <v>0</v>
      </c>
      <c r="G104" s="44">
        <v>98</v>
      </c>
      <c r="H104" s="45">
        <v>2.5499999999999998</v>
      </c>
      <c r="I104" s="45">
        <v>0</v>
      </c>
      <c r="J104" s="45">
        <v>0</v>
      </c>
    </row>
    <row r="105" spans="1:10">
      <c r="A105" s="44">
        <v>99</v>
      </c>
      <c r="B105" s="45">
        <v>2.42</v>
      </c>
      <c r="C105" s="45">
        <v>0</v>
      </c>
      <c r="D105" s="45">
        <v>0</v>
      </c>
      <c r="G105" s="44">
        <v>99</v>
      </c>
      <c r="H105" s="45">
        <v>2.42</v>
      </c>
      <c r="I105" s="45">
        <v>0</v>
      </c>
      <c r="J105" s="45">
        <v>0</v>
      </c>
    </row>
    <row r="106" spans="1:10">
      <c r="A106" s="44">
        <v>100</v>
      </c>
      <c r="B106" s="45">
        <v>2.3199999999999998</v>
      </c>
      <c r="C106" s="45">
        <v>0</v>
      </c>
      <c r="D106" s="45">
        <v>0</v>
      </c>
      <c r="G106" s="44">
        <v>100</v>
      </c>
      <c r="H106" s="45">
        <v>2.3199999999999998</v>
      </c>
      <c r="I106" s="45">
        <v>0</v>
      </c>
      <c r="J106" s="45">
        <v>0</v>
      </c>
    </row>
  </sheetData>
  <sheetProtection algorithmName="SHA-512" hashValue="lkCxiFE6WZICstisLVm3uCIrZxs/7QVM70zTMp3UJ6KBZA4+VQ4l19QLe2EhMc9A+3ZbkPhU7XNxtqA/2q/Zdg==" saltValue="AAooQskXrBAz6QYosuK4Fw==" spinCount="100000" sheet="1" objects="1" scenarios="1"/>
  <conditionalFormatting sqref="A6:A21">
    <cfRule type="expression" dxfId="487" priority="5" stopIfTrue="1">
      <formula>MOD(ROW(),2)=0</formula>
    </cfRule>
    <cfRule type="expression" dxfId="486" priority="6" stopIfTrue="1">
      <formula>MOD(ROW(),2)&lt;&gt;0</formula>
    </cfRule>
  </conditionalFormatting>
  <conditionalFormatting sqref="B6:D21">
    <cfRule type="expression" dxfId="485" priority="7" stopIfTrue="1">
      <formula>MOD(ROW(),2)=0</formula>
    </cfRule>
    <cfRule type="expression" dxfId="484" priority="8" stopIfTrue="1">
      <formula>MOD(ROW(),2)&lt;&gt;0</formula>
    </cfRule>
  </conditionalFormatting>
  <conditionalFormatting sqref="A26:A106">
    <cfRule type="expression" dxfId="483" priority="9" stopIfTrue="1">
      <formula>MOD(ROW(),2)=0</formula>
    </cfRule>
    <cfRule type="expression" dxfId="482" priority="10" stopIfTrue="1">
      <formula>MOD(ROW(),2)&lt;&gt;0</formula>
    </cfRule>
  </conditionalFormatting>
  <conditionalFormatting sqref="B26:D106">
    <cfRule type="expression" dxfId="481" priority="11" stopIfTrue="1">
      <formula>MOD(ROW(),2)=0</formula>
    </cfRule>
    <cfRule type="expression" dxfId="480" priority="12" stopIfTrue="1">
      <formula>MOD(ROW(),2)&lt;&gt;0</formula>
    </cfRule>
  </conditionalFormatting>
  <conditionalFormatting sqref="G6:G21">
    <cfRule type="expression" dxfId="479" priority="13" stopIfTrue="1">
      <formula>MOD(ROW(),2)=0</formula>
    </cfRule>
    <cfRule type="expression" dxfId="478" priority="14" stopIfTrue="1">
      <formula>MOD(ROW(),2)&lt;&gt;0</formula>
    </cfRule>
  </conditionalFormatting>
  <conditionalFormatting sqref="H6:J21">
    <cfRule type="expression" dxfId="477" priority="15" stopIfTrue="1">
      <formula>MOD(ROW(),2)=0</formula>
    </cfRule>
    <cfRule type="expression" dxfId="476" priority="16" stopIfTrue="1">
      <formula>MOD(ROW(),2)&lt;&gt;0</formula>
    </cfRule>
  </conditionalFormatting>
  <conditionalFormatting sqref="G26:G106">
    <cfRule type="expression" dxfId="475" priority="17" stopIfTrue="1">
      <formula>MOD(ROW(),2)=0</formula>
    </cfRule>
    <cfRule type="expression" dxfId="474" priority="18" stopIfTrue="1">
      <formula>MOD(ROW(),2)&lt;&gt;0</formula>
    </cfRule>
  </conditionalFormatting>
  <conditionalFormatting sqref="H26:J106">
    <cfRule type="expression" dxfId="473" priority="19" stopIfTrue="1">
      <formula>MOD(ROW(),2)=0</formula>
    </cfRule>
    <cfRule type="expression" dxfId="472" priority="20" stopIfTrue="1">
      <formula>MOD(ROW(),2)&lt;&gt;0</formula>
    </cfRule>
  </conditionalFormatting>
  <pageMargins left="0.7" right="0.7" top="0.75" bottom="0.75" header="0.3" footer="0.3"/>
  <tableParts count="2">
    <tablePart r:id="rId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626E-8C37-4932-97A4-5227CE32EC90}">
  <sheetPr codeName="Sheet34"/>
  <dimension ref="A1:E67"/>
  <sheetViews>
    <sheetView showGridLines="0" workbookViewId="0">
      <selection activeCell="A6" sqref="A6"/>
    </sheetView>
  </sheetViews>
  <sheetFormatPr defaultRowHeight="12.75"/>
  <cols>
    <col min="1" max="1" width="31.5703125" customWidth="1"/>
    <col min="2" max="5" width="22.5703125" customWidth="1"/>
  </cols>
  <sheetData>
    <row r="1" spans="1:5" s="1" customFormat="1" ht="20.25">
      <c r="A1" s="2" t="s">
        <v>0</v>
      </c>
    </row>
    <row r="2" spans="1:5" s="1" customFormat="1" ht="15.75">
      <c r="A2" s="30" t="s">
        <v>1</v>
      </c>
      <c r="B2" s="3" t="str">
        <f>wb_title</f>
        <v>AFPS - Consolidated Factor Spreadsheet</v>
      </c>
    </row>
    <row r="3" spans="1:5" s="1" customFormat="1" ht="15.75">
      <c r="A3" s="30" t="s">
        <v>2</v>
      </c>
      <c r="B3" s="3" t="str">
        <f>TABLE_FACTOR_TYPE_1 &amp; " - x-" &amp; TABLE_SERIES_NUMBER_1</f>
        <v>Inverse Comm - x-701</v>
      </c>
    </row>
    <row r="6" spans="1:5">
      <c r="A6" s="41" t="s">
        <v>117</v>
      </c>
      <c r="B6" s="48" t="s">
        <v>118</v>
      </c>
      <c r="C6" s="48"/>
      <c r="D6" s="48"/>
      <c r="E6" s="48"/>
    </row>
    <row r="7" spans="1:5">
      <c r="A7" s="41" t="s">
        <v>119</v>
      </c>
      <c r="B7" s="48" t="s">
        <v>129</v>
      </c>
      <c r="C7" s="48"/>
      <c r="D7" s="48"/>
      <c r="E7" s="48"/>
    </row>
    <row r="8" spans="1:5">
      <c r="A8" s="41" t="s">
        <v>104</v>
      </c>
      <c r="B8" s="48" t="s">
        <v>272</v>
      </c>
      <c r="C8" s="48"/>
      <c r="D8" s="48"/>
      <c r="E8" s="48"/>
    </row>
    <row r="9" spans="1:5">
      <c r="A9" s="41" t="s">
        <v>105</v>
      </c>
      <c r="B9" s="48" t="s">
        <v>273</v>
      </c>
      <c r="C9" s="48"/>
      <c r="D9" s="48"/>
      <c r="E9" s="48"/>
    </row>
    <row r="10" spans="1:5">
      <c r="A10" s="41" t="s">
        <v>6</v>
      </c>
      <c r="B10" s="48" t="s">
        <v>274</v>
      </c>
      <c r="C10" s="48"/>
      <c r="D10" s="48"/>
      <c r="E10" s="48"/>
    </row>
    <row r="11" spans="1:5">
      <c r="A11" s="41" t="s">
        <v>106</v>
      </c>
      <c r="B11" s="48" t="s">
        <v>275</v>
      </c>
      <c r="C11" s="48"/>
      <c r="D11" s="48"/>
      <c r="E11" s="48"/>
    </row>
    <row r="12" spans="1:5">
      <c r="A12" s="41" t="s">
        <v>107</v>
      </c>
      <c r="B12" s="48" t="s">
        <v>255</v>
      </c>
      <c r="C12" s="48"/>
      <c r="D12" s="48"/>
      <c r="E12" s="48"/>
    </row>
    <row r="13" spans="1:5">
      <c r="A13" s="41" t="s">
        <v>120</v>
      </c>
      <c r="B13" s="48" t="s">
        <v>276</v>
      </c>
      <c r="C13" s="48"/>
      <c r="D13" s="48"/>
      <c r="E13" s="48"/>
    </row>
    <row r="14" spans="1:5">
      <c r="A14" s="41" t="s">
        <v>109</v>
      </c>
      <c r="B14" s="48">
        <v>701</v>
      </c>
      <c r="C14" s="48"/>
      <c r="D14" s="48"/>
      <c r="E14" s="48"/>
    </row>
    <row r="15" spans="1:5">
      <c r="A15" s="41" t="s">
        <v>121</v>
      </c>
      <c r="B15" s="48">
        <v>701</v>
      </c>
      <c r="C15" s="48"/>
      <c r="D15" s="48"/>
      <c r="E15" s="48"/>
    </row>
    <row r="16" spans="1:5">
      <c r="A16" s="41" t="s">
        <v>111</v>
      </c>
      <c r="B16" s="48" t="s">
        <v>277</v>
      </c>
      <c r="C16" s="48"/>
      <c r="D16" s="48"/>
      <c r="E16" s="48"/>
    </row>
    <row r="17" spans="1:5">
      <c r="A17" s="42" t="s">
        <v>122</v>
      </c>
      <c r="B17" s="48"/>
      <c r="C17" s="48"/>
      <c r="D17" s="48"/>
      <c r="E17" s="48"/>
    </row>
    <row r="18" spans="1:5">
      <c r="A18" s="41" t="s">
        <v>113</v>
      </c>
      <c r="B18" s="49">
        <v>45135</v>
      </c>
      <c r="C18" s="49"/>
      <c r="D18" s="49"/>
      <c r="E18" s="49"/>
    </row>
    <row r="19" spans="1:5">
      <c r="A19" s="41" t="s">
        <v>114</v>
      </c>
      <c r="B19" s="49">
        <v>45135</v>
      </c>
      <c r="C19" s="49"/>
      <c r="D19" s="49"/>
      <c r="E19" s="49"/>
    </row>
    <row r="20" spans="1:5">
      <c r="A20" s="41" t="s">
        <v>115</v>
      </c>
      <c r="B20" s="48" t="s">
        <v>424</v>
      </c>
      <c r="C20" s="48"/>
      <c r="D20" s="48"/>
      <c r="E20" s="48"/>
    </row>
    <row r="21" spans="1:5">
      <c r="A21" s="41" t="s">
        <v>123</v>
      </c>
      <c r="B21" s="48" t="s">
        <v>42</v>
      </c>
      <c r="C21" s="48"/>
      <c r="D21" s="48"/>
      <c r="E21" s="48"/>
    </row>
    <row r="23" spans="1:5">
      <c r="A23" s="23" t="str">
        <f>HYPERLINK("#'Factor List'!A1", "Back to Factor List")</f>
        <v>Back to Factor List</v>
      </c>
      <c r="B23" s="23" t="str">
        <f>HYPERLINK("#'Assumptions'!A1", "Assumptions")</f>
        <v>Assumptions</v>
      </c>
    </row>
    <row r="26" spans="1:5" s="57" customFormat="1" ht="25.5">
      <c r="A26" s="56" t="s">
        <v>138</v>
      </c>
      <c r="B26" s="56" t="s">
        <v>278</v>
      </c>
      <c r="C26" s="56" t="s">
        <v>279</v>
      </c>
      <c r="D26" s="56" t="s">
        <v>280</v>
      </c>
      <c r="E26" s="56" t="s">
        <v>281</v>
      </c>
    </row>
    <row r="27" spans="1:5">
      <c r="A27" s="44">
        <v>30</v>
      </c>
      <c r="B27" s="45">
        <v>2.78</v>
      </c>
      <c r="C27" s="45">
        <v>2.78</v>
      </c>
      <c r="D27" s="45">
        <v>2.61</v>
      </c>
      <c r="E27" s="45">
        <v>2.61</v>
      </c>
    </row>
    <row r="28" spans="1:5">
      <c r="A28" s="44">
        <v>31</v>
      </c>
      <c r="B28" s="45">
        <v>2.81</v>
      </c>
      <c r="C28" s="45">
        <v>2.81</v>
      </c>
      <c r="D28" s="45">
        <v>2.63</v>
      </c>
      <c r="E28" s="45">
        <v>2.63</v>
      </c>
    </row>
    <row r="29" spans="1:5">
      <c r="A29" s="44">
        <v>32</v>
      </c>
      <c r="B29" s="45">
        <v>2.85</v>
      </c>
      <c r="C29" s="45">
        <v>2.85</v>
      </c>
      <c r="D29" s="45">
        <v>2.66</v>
      </c>
      <c r="E29" s="45">
        <v>2.66</v>
      </c>
    </row>
    <row r="30" spans="1:5">
      <c r="A30" s="44">
        <v>33</v>
      </c>
      <c r="B30" s="45">
        <v>2.88</v>
      </c>
      <c r="C30" s="45">
        <v>2.88</v>
      </c>
      <c r="D30" s="45">
        <v>2.69</v>
      </c>
      <c r="E30" s="45">
        <v>2.69</v>
      </c>
    </row>
    <row r="31" spans="1:5">
      <c r="A31" s="44">
        <v>34</v>
      </c>
      <c r="B31" s="45">
        <v>2.92</v>
      </c>
      <c r="C31" s="45">
        <v>2.92</v>
      </c>
      <c r="D31" s="45">
        <v>2.72</v>
      </c>
      <c r="E31" s="45">
        <v>2.72</v>
      </c>
    </row>
    <row r="32" spans="1:5">
      <c r="A32" s="44">
        <v>35</v>
      </c>
      <c r="B32" s="45">
        <v>2.96</v>
      </c>
      <c r="C32" s="45">
        <v>2.96</v>
      </c>
      <c r="D32" s="45">
        <v>2.75</v>
      </c>
      <c r="E32" s="45">
        <v>2.75</v>
      </c>
    </row>
    <row r="33" spans="1:5">
      <c r="A33" s="44">
        <v>36</v>
      </c>
      <c r="B33" s="45">
        <v>3</v>
      </c>
      <c r="C33" s="45">
        <v>3</v>
      </c>
      <c r="D33" s="45">
        <v>2.78</v>
      </c>
      <c r="E33" s="45">
        <v>2.78</v>
      </c>
    </row>
    <row r="34" spans="1:5">
      <c r="A34" s="44">
        <v>37</v>
      </c>
      <c r="B34" s="45">
        <v>3.04</v>
      </c>
      <c r="C34" s="45">
        <v>3.04</v>
      </c>
      <c r="D34" s="45">
        <v>2.81</v>
      </c>
      <c r="E34" s="45">
        <v>2.81</v>
      </c>
    </row>
    <row r="35" spans="1:5">
      <c r="A35" s="44">
        <v>38</v>
      </c>
      <c r="B35" s="45">
        <v>3.09</v>
      </c>
      <c r="C35" s="45">
        <v>3.09</v>
      </c>
      <c r="D35" s="45">
        <v>2.85</v>
      </c>
      <c r="E35" s="45">
        <v>2.85</v>
      </c>
    </row>
    <row r="36" spans="1:5">
      <c r="A36" s="44">
        <v>39</v>
      </c>
      <c r="B36" s="45">
        <v>3.13</v>
      </c>
      <c r="C36" s="45">
        <v>3.13</v>
      </c>
      <c r="D36" s="45">
        <v>2.88</v>
      </c>
      <c r="E36" s="45">
        <v>2.88</v>
      </c>
    </row>
    <row r="37" spans="1:5">
      <c r="A37" s="44">
        <v>40</v>
      </c>
      <c r="B37" s="45">
        <v>3.18</v>
      </c>
      <c r="C37" s="45">
        <v>3.18</v>
      </c>
      <c r="D37" s="45">
        <v>2.92</v>
      </c>
      <c r="E37" s="45">
        <v>2.92</v>
      </c>
    </row>
    <row r="38" spans="1:5">
      <c r="A38" s="44">
        <v>41</v>
      </c>
      <c r="B38" s="45">
        <v>3.23</v>
      </c>
      <c r="C38" s="45">
        <v>3.23</v>
      </c>
      <c r="D38" s="45">
        <v>2.96</v>
      </c>
      <c r="E38" s="45">
        <v>2.96</v>
      </c>
    </row>
    <row r="39" spans="1:5">
      <c r="A39" s="44">
        <v>42</v>
      </c>
      <c r="B39" s="45">
        <v>3.28</v>
      </c>
      <c r="C39" s="45">
        <v>3.28</v>
      </c>
      <c r="D39" s="45">
        <v>3</v>
      </c>
      <c r="E39" s="45">
        <v>3</v>
      </c>
    </row>
    <row r="40" spans="1:5">
      <c r="A40" s="44">
        <v>43</v>
      </c>
      <c r="B40" s="45">
        <v>3.34</v>
      </c>
      <c r="C40" s="45">
        <v>3.34</v>
      </c>
      <c r="D40" s="45">
        <v>3.04</v>
      </c>
      <c r="E40" s="45">
        <v>3.04</v>
      </c>
    </row>
    <row r="41" spans="1:5">
      <c r="A41" s="44">
        <v>44</v>
      </c>
      <c r="B41" s="45">
        <v>3.4</v>
      </c>
      <c r="C41" s="45">
        <v>3.4</v>
      </c>
      <c r="D41" s="45">
        <v>3.09</v>
      </c>
      <c r="E41" s="45">
        <v>3.09</v>
      </c>
    </row>
    <row r="42" spans="1:5">
      <c r="A42" s="44">
        <v>45</v>
      </c>
      <c r="B42" s="45">
        <v>3.46</v>
      </c>
      <c r="C42" s="45">
        <v>3.46</v>
      </c>
      <c r="D42" s="45">
        <v>3.14</v>
      </c>
      <c r="E42" s="45">
        <v>3.14</v>
      </c>
    </row>
    <row r="43" spans="1:5">
      <c r="A43" s="44">
        <v>46</v>
      </c>
      <c r="B43" s="45">
        <v>3.52</v>
      </c>
      <c r="C43" s="45">
        <v>3.52</v>
      </c>
      <c r="D43" s="45">
        <v>3.18</v>
      </c>
      <c r="E43" s="45">
        <v>3.18</v>
      </c>
    </row>
    <row r="44" spans="1:5">
      <c r="A44" s="44">
        <v>47</v>
      </c>
      <c r="B44" s="45">
        <v>3.59</v>
      </c>
      <c r="C44" s="45">
        <v>3.59</v>
      </c>
      <c r="D44" s="45">
        <v>3.24</v>
      </c>
      <c r="E44" s="45">
        <v>3.24</v>
      </c>
    </row>
    <row r="45" spans="1:5">
      <c r="A45" s="44">
        <v>48</v>
      </c>
      <c r="B45" s="45">
        <v>3.66</v>
      </c>
      <c r="C45" s="45">
        <v>3.66</v>
      </c>
      <c r="D45" s="45">
        <v>3.29</v>
      </c>
      <c r="E45" s="45">
        <v>3.29</v>
      </c>
    </row>
    <row r="46" spans="1:5">
      <c r="A46" s="44">
        <v>49</v>
      </c>
      <c r="B46" s="45">
        <v>3.73</v>
      </c>
      <c r="C46" s="45">
        <v>3.73</v>
      </c>
      <c r="D46" s="45">
        <v>3.35</v>
      </c>
      <c r="E46" s="45">
        <v>3.35</v>
      </c>
    </row>
    <row r="47" spans="1:5">
      <c r="A47" s="44">
        <v>50</v>
      </c>
      <c r="B47" s="45">
        <v>3.81</v>
      </c>
      <c r="C47" s="45">
        <v>3.81</v>
      </c>
      <c r="D47" s="45">
        <v>3.4</v>
      </c>
      <c r="E47" s="45">
        <v>3.4</v>
      </c>
    </row>
    <row r="48" spans="1:5">
      <c r="A48" s="44">
        <v>51</v>
      </c>
      <c r="B48" s="45">
        <v>3.89</v>
      </c>
      <c r="C48" s="45">
        <v>3.89</v>
      </c>
      <c r="D48" s="45">
        <v>3.47</v>
      </c>
      <c r="E48" s="45">
        <v>3.47</v>
      </c>
    </row>
    <row r="49" spans="1:5">
      <c r="A49" s="44">
        <v>52</v>
      </c>
      <c r="B49" s="45">
        <v>3.98</v>
      </c>
      <c r="C49" s="45">
        <v>3.98</v>
      </c>
      <c r="D49" s="45">
        <v>3.53</v>
      </c>
      <c r="E49" s="45">
        <v>3.53</v>
      </c>
    </row>
    <row r="50" spans="1:5">
      <c r="A50" s="44">
        <v>53</v>
      </c>
      <c r="B50" s="45">
        <v>4.07</v>
      </c>
      <c r="C50" s="45">
        <v>4.07</v>
      </c>
      <c r="D50" s="45">
        <v>3.6</v>
      </c>
      <c r="E50" s="45">
        <v>3.6</v>
      </c>
    </row>
    <row r="51" spans="1:5">
      <c r="A51" s="44">
        <v>54</v>
      </c>
      <c r="B51" s="45">
        <v>4.17</v>
      </c>
      <c r="C51" s="45">
        <v>4.17</v>
      </c>
      <c r="D51" s="45">
        <v>3.67</v>
      </c>
      <c r="E51" s="45">
        <v>3.67</v>
      </c>
    </row>
    <row r="52" spans="1:5">
      <c r="A52" s="44">
        <v>55</v>
      </c>
      <c r="B52" s="45">
        <v>4.2699999999999996</v>
      </c>
      <c r="C52" s="45">
        <v>4.2699999999999996</v>
      </c>
      <c r="D52" s="45">
        <v>3.75</v>
      </c>
      <c r="E52" s="45">
        <v>3.75</v>
      </c>
    </row>
    <row r="53" spans="1:5">
      <c r="A53" s="44">
        <v>56</v>
      </c>
      <c r="B53" s="45">
        <v>4.38</v>
      </c>
      <c r="C53" s="45">
        <v>4.38</v>
      </c>
      <c r="D53" s="45">
        <v>3.83</v>
      </c>
      <c r="E53" s="45">
        <v>3.83</v>
      </c>
    </row>
    <row r="54" spans="1:5">
      <c r="A54" s="44">
        <v>57</v>
      </c>
      <c r="B54" s="45">
        <v>4.49</v>
      </c>
      <c r="C54" s="45">
        <v>4.49</v>
      </c>
      <c r="D54" s="45">
        <v>3.92</v>
      </c>
      <c r="E54" s="45">
        <v>3.92</v>
      </c>
    </row>
    <row r="55" spans="1:5">
      <c r="A55" s="44">
        <v>58</v>
      </c>
      <c r="B55" s="45">
        <v>4.62</v>
      </c>
      <c r="C55" s="45">
        <v>4.62</v>
      </c>
      <c r="D55" s="45">
        <v>4.01</v>
      </c>
      <c r="E55" s="45">
        <v>4.01</v>
      </c>
    </row>
    <row r="56" spans="1:5">
      <c r="A56" s="44">
        <v>59</v>
      </c>
      <c r="B56" s="45">
        <v>4.75</v>
      </c>
      <c r="C56" s="45">
        <v>4.75</v>
      </c>
      <c r="D56" s="45">
        <v>4.1100000000000003</v>
      </c>
      <c r="E56" s="45">
        <v>4.1100000000000003</v>
      </c>
    </row>
    <row r="57" spans="1:5">
      <c r="A57" s="44">
        <v>60</v>
      </c>
      <c r="B57" s="45">
        <v>4.8899999999999997</v>
      </c>
      <c r="C57" s="45">
        <v>4.8899999999999997</v>
      </c>
      <c r="D57" s="45">
        <v>4.21</v>
      </c>
      <c r="E57" s="45">
        <v>4.21</v>
      </c>
    </row>
    <row r="58" spans="1:5">
      <c r="A58" s="44">
        <v>61</v>
      </c>
      <c r="B58" s="45">
        <v>5.04</v>
      </c>
      <c r="C58" s="45">
        <v>5.04</v>
      </c>
      <c r="D58" s="45">
        <v>4.32</v>
      </c>
      <c r="E58" s="45">
        <v>4.32</v>
      </c>
    </row>
    <row r="59" spans="1:5">
      <c r="A59" s="44">
        <v>62</v>
      </c>
      <c r="B59" s="45">
        <v>5.2</v>
      </c>
      <c r="C59" s="45">
        <v>5.2</v>
      </c>
      <c r="D59" s="45">
        <v>4.43</v>
      </c>
      <c r="E59" s="45">
        <v>4.43</v>
      </c>
    </row>
    <row r="60" spans="1:5">
      <c r="A60" s="44">
        <v>63</v>
      </c>
      <c r="B60" s="45">
        <v>5.37</v>
      </c>
      <c r="C60" s="45">
        <v>5.37</v>
      </c>
      <c r="D60" s="45">
        <v>4.5599999999999996</v>
      </c>
      <c r="E60" s="45">
        <v>4.5599999999999996</v>
      </c>
    </row>
    <row r="61" spans="1:5">
      <c r="A61" s="44">
        <v>64</v>
      </c>
      <c r="B61" s="45">
        <v>5.56</v>
      </c>
      <c r="C61" s="45">
        <v>5.56</v>
      </c>
      <c r="D61" s="45">
        <v>4.6900000000000004</v>
      </c>
      <c r="E61" s="45">
        <v>4.6900000000000004</v>
      </c>
    </row>
    <row r="62" spans="1:5">
      <c r="A62" s="44">
        <v>65</v>
      </c>
      <c r="B62" s="45">
        <v>5.75</v>
      </c>
      <c r="C62" s="45">
        <v>5.75</v>
      </c>
      <c r="D62" s="45">
        <v>4.83</v>
      </c>
      <c r="E62" s="45">
        <v>4.83</v>
      </c>
    </row>
    <row r="63" spans="1:5">
      <c r="A63" s="44">
        <v>66</v>
      </c>
      <c r="B63" s="45">
        <v>5.97</v>
      </c>
      <c r="C63" s="45">
        <v>5.97</v>
      </c>
      <c r="D63" s="45">
        <v>4.9800000000000004</v>
      </c>
      <c r="E63" s="45">
        <v>4.9800000000000004</v>
      </c>
    </row>
    <row r="64" spans="1:5">
      <c r="A64" s="44">
        <v>67</v>
      </c>
      <c r="B64" s="45">
        <v>6.19</v>
      </c>
      <c r="C64" s="45">
        <v>6.19</v>
      </c>
      <c r="D64" s="45">
        <v>5.14</v>
      </c>
      <c r="E64" s="45">
        <v>5.14</v>
      </c>
    </row>
    <row r="65" spans="1:5">
      <c r="A65" s="44">
        <v>68</v>
      </c>
      <c r="B65" s="45">
        <v>6.44</v>
      </c>
      <c r="C65" s="45">
        <v>6.44</v>
      </c>
      <c r="D65" s="45">
        <v>5.32</v>
      </c>
      <c r="E65" s="45">
        <v>5.32</v>
      </c>
    </row>
    <row r="66" spans="1:5">
      <c r="A66" s="44">
        <v>69</v>
      </c>
      <c r="B66" s="45">
        <v>6.7</v>
      </c>
      <c r="C66" s="45">
        <v>6.7</v>
      </c>
      <c r="D66" s="45">
        <v>5.5</v>
      </c>
      <c r="E66" s="45">
        <v>5.5</v>
      </c>
    </row>
    <row r="67" spans="1:5">
      <c r="A67" s="44">
        <v>70</v>
      </c>
      <c r="B67" s="45">
        <v>6.99</v>
      </c>
      <c r="C67" s="45">
        <v>6.99</v>
      </c>
      <c r="D67" s="45">
        <v>5.7</v>
      </c>
      <c r="E67" s="45">
        <v>5.7</v>
      </c>
    </row>
  </sheetData>
  <sheetProtection algorithmName="SHA-512" hashValue="c0NdKh63HdUTjhzXQqyXXObcgrf7ficN+3MHGf75/Etl5m2WC4jvXzkJsuVJiJhcCl1zgn1uJr+poJIaEXwPjw==" saltValue="gD5DIcInwaOCmL8G5I7Y7w==" spinCount="100000" sheet="1" objects="1" scenarios="1"/>
  <conditionalFormatting sqref="A6:A21">
    <cfRule type="expression" dxfId="467" priority="1" stopIfTrue="1">
      <formula>MOD(ROW(),2)=0</formula>
    </cfRule>
    <cfRule type="expression" dxfId="466" priority="2" stopIfTrue="1">
      <formula>MOD(ROW(),2)&lt;&gt;0</formula>
    </cfRule>
  </conditionalFormatting>
  <conditionalFormatting sqref="B6:E21">
    <cfRule type="expression" dxfId="465" priority="3" stopIfTrue="1">
      <formula>MOD(ROW(),2)=0</formula>
    </cfRule>
    <cfRule type="expression" dxfId="464" priority="4" stopIfTrue="1">
      <formula>MOD(ROW(),2)&lt;&gt;0</formula>
    </cfRule>
  </conditionalFormatting>
  <conditionalFormatting sqref="A26:A67">
    <cfRule type="expression" dxfId="463" priority="5" stopIfTrue="1">
      <formula>MOD(ROW(),2)=0</formula>
    </cfRule>
    <cfRule type="expression" dxfId="462" priority="6" stopIfTrue="1">
      <formula>MOD(ROW(),2)&lt;&gt;0</formula>
    </cfRule>
  </conditionalFormatting>
  <conditionalFormatting sqref="B26:E67">
    <cfRule type="expression" dxfId="461" priority="7" stopIfTrue="1">
      <formula>MOD(ROW(),2)=0</formula>
    </cfRule>
    <cfRule type="expression" dxfId="460" priority="8"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B5CEF-6ACB-43CF-A709-A359B380B297}">
  <sheetPr codeName="Sheet35"/>
  <dimension ref="A1:C52"/>
  <sheetViews>
    <sheetView showGridLines="0" workbookViewId="0">
      <selection activeCell="A6" sqref="A6"/>
    </sheetView>
  </sheetViews>
  <sheetFormatPr defaultRowHeight="12.75"/>
  <cols>
    <col min="1" max="1" width="31.5703125" customWidth="1"/>
    <col min="2" max="3" width="22.5703125" customWidth="1"/>
  </cols>
  <sheetData>
    <row r="1" spans="1:3" s="1" customFormat="1" ht="20.25">
      <c r="A1" s="2" t="s">
        <v>0</v>
      </c>
    </row>
    <row r="2" spans="1:3" s="1" customFormat="1" ht="15.75">
      <c r="A2" s="30" t="s">
        <v>1</v>
      </c>
      <c r="B2" s="3" t="str">
        <f>wb_title</f>
        <v>AFPS - Consolidated Factor Spreadsheet</v>
      </c>
    </row>
    <row r="3" spans="1:3" s="1" customFormat="1" ht="15.75">
      <c r="A3" s="30" t="s">
        <v>2</v>
      </c>
      <c r="B3" s="3" t="str">
        <f>TABLE_FACTOR_TYPE_1 &amp; " - x-" &amp; TABLE_SERIES_NUMBER_1</f>
        <v>Resettlement Comm - x-801</v>
      </c>
    </row>
    <row r="6" spans="1:3">
      <c r="A6" s="41" t="s">
        <v>117</v>
      </c>
      <c r="B6" s="48" t="s">
        <v>118</v>
      </c>
      <c r="C6" s="48"/>
    </row>
    <row r="7" spans="1:3">
      <c r="A7" s="41" t="s">
        <v>119</v>
      </c>
      <c r="B7" s="48" t="s">
        <v>129</v>
      </c>
      <c r="C7" s="48"/>
    </row>
    <row r="8" spans="1:3">
      <c r="A8" s="41" t="s">
        <v>104</v>
      </c>
      <c r="B8" s="48" t="s">
        <v>282</v>
      </c>
      <c r="C8" s="48"/>
    </row>
    <row r="9" spans="1:3">
      <c r="A9" s="41" t="s">
        <v>105</v>
      </c>
      <c r="B9" s="48" t="s">
        <v>283</v>
      </c>
      <c r="C9" s="48"/>
    </row>
    <row r="10" spans="1:3">
      <c r="A10" s="41" t="s">
        <v>6</v>
      </c>
      <c r="B10" s="48" t="s">
        <v>284</v>
      </c>
      <c r="C10" s="48"/>
    </row>
    <row r="11" spans="1:3">
      <c r="A11" s="41" t="s">
        <v>106</v>
      </c>
      <c r="B11" s="48" t="s">
        <v>230</v>
      </c>
      <c r="C11" s="48"/>
    </row>
    <row r="12" spans="1:3">
      <c r="A12" s="41" t="s">
        <v>107</v>
      </c>
      <c r="B12" s="48" t="s">
        <v>285</v>
      </c>
      <c r="C12" s="48"/>
    </row>
    <row r="13" spans="1:3">
      <c r="A13" s="41" t="s">
        <v>120</v>
      </c>
      <c r="B13" s="48">
        <v>3</v>
      </c>
      <c r="C13" s="48"/>
    </row>
    <row r="14" spans="1:3">
      <c r="A14" s="41" t="s">
        <v>109</v>
      </c>
      <c r="B14" s="48">
        <v>801</v>
      </c>
      <c r="C14" s="48"/>
    </row>
    <row r="15" spans="1:3">
      <c r="A15" s="41" t="s">
        <v>121</v>
      </c>
      <c r="B15" s="48">
        <v>801</v>
      </c>
      <c r="C15" s="48"/>
    </row>
    <row r="16" spans="1:3">
      <c r="A16" s="41" t="s">
        <v>111</v>
      </c>
      <c r="B16" s="48" t="s">
        <v>286</v>
      </c>
      <c r="C16" s="48"/>
    </row>
    <row r="17" spans="1:3">
      <c r="A17" s="42" t="s">
        <v>122</v>
      </c>
      <c r="B17" s="48"/>
      <c r="C17" s="48"/>
    </row>
    <row r="18" spans="1:3">
      <c r="A18" s="41" t="s">
        <v>113</v>
      </c>
      <c r="B18" s="49">
        <v>45135</v>
      </c>
      <c r="C18" s="49"/>
    </row>
    <row r="19" spans="1:3">
      <c r="A19" s="41" t="s">
        <v>114</v>
      </c>
      <c r="B19" s="49">
        <v>45135</v>
      </c>
      <c r="C19" s="49"/>
    </row>
    <row r="20" spans="1:3">
      <c r="A20" s="41" t="s">
        <v>115</v>
      </c>
      <c r="B20" s="48" t="s">
        <v>424</v>
      </c>
      <c r="C20" s="48"/>
    </row>
    <row r="21" spans="1:3">
      <c r="A21" s="41" t="s">
        <v>123</v>
      </c>
      <c r="B21" s="48" t="s">
        <v>42</v>
      </c>
      <c r="C21" s="48"/>
    </row>
    <row r="23" spans="1:3">
      <c r="A23" s="23" t="str">
        <f>HYPERLINK("#'Factor List'!A1", "Back to Factor List")</f>
        <v>Back to Factor List</v>
      </c>
      <c r="B23" s="23" t="str">
        <f>HYPERLINK("#'Assumptions'!A1", "Assumptions")</f>
        <v>Assumptions</v>
      </c>
    </row>
    <row r="26" spans="1:3" s="57" customFormat="1" ht="63.75">
      <c r="A26" s="56" t="s">
        <v>138</v>
      </c>
      <c r="B26" s="56" t="s">
        <v>287</v>
      </c>
      <c r="C26" s="56" t="s">
        <v>288</v>
      </c>
    </row>
    <row r="27" spans="1:3">
      <c r="A27" s="44">
        <v>30</v>
      </c>
      <c r="B27" s="45">
        <v>653.58000000000004</v>
      </c>
      <c r="C27" s="45">
        <v>62.47</v>
      </c>
    </row>
    <row r="28" spans="1:3">
      <c r="A28" s="44">
        <v>31</v>
      </c>
      <c r="B28" s="45">
        <v>663.81</v>
      </c>
      <c r="C28" s="45">
        <v>64.13</v>
      </c>
    </row>
    <row r="29" spans="1:3">
      <c r="A29" s="44">
        <v>32</v>
      </c>
      <c r="B29" s="45">
        <v>674.28</v>
      </c>
      <c r="C29" s="45">
        <v>65.94</v>
      </c>
    </row>
    <row r="30" spans="1:3">
      <c r="A30" s="44">
        <v>33</v>
      </c>
      <c r="B30" s="45">
        <v>685.01</v>
      </c>
      <c r="C30" s="45">
        <v>67.930000000000007</v>
      </c>
    </row>
    <row r="31" spans="1:3">
      <c r="A31" s="44">
        <v>34</v>
      </c>
      <c r="B31" s="45">
        <v>695.99</v>
      </c>
      <c r="C31" s="45">
        <v>70.12</v>
      </c>
    </row>
    <row r="32" spans="1:3">
      <c r="A32" s="44">
        <v>35</v>
      </c>
      <c r="B32" s="45">
        <v>707.25</v>
      </c>
      <c r="C32" s="45">
        <v>72.55</v>
      </c>
    </row>
    <row r="33" spans="1:3">
      <c r="A33" s="44">
        <v>36</v>
      </c>
      <c r="B33" s="45">
        <v>718.78</v>
      </c>
      <c r="C33" s="45">
        <v>75.25</v>
      </c>
    </row>
    <row r="34" spans="1:3">
      <c r="A34" s="44">
        <v>37</v>
      </c>
      <c r="B34" s="45">
        <v>730.59</v>
      </c>
      <c r="C34" s="45">
        <v>78.27</v>
      </c>
    </row>
    <row r="35" spans="1:3">
      <c r="A35" s="44">
        <v>38</v>
      </c>
      <c r="B35" s="45">
        <v>742.69</v>
      </c>
      <c r="C35" s="45">
        <v>81.66</v>
      </c>
    </row>
    <row r="36" spans="1:3">
      <c r="A36" s="44">
        <v>39</v>
      </c>
      <c r="B36" s="45">
        <v>755.1</v>
      </c>
      <c r="C36" s="45">
        <v>85.51</v>
      </c>
    </row>
    <row r="37" spans="1:3">
      <c r="A37" s="44">
        <v>40</v>
      </c>
      <c r="B37" s="45">
        <v>767.82</v>
      </c>
      <c r="C37" s="45">
        <v>89.91</v>
      </c>
    </row>
    <row r="38" spans="1:3">
      <c r="A38" s="44">
        <v>41</v>
      </c>
      <c r="B38" s="45">
        <v>780.9</v>
      </c>
      <c r="C38" s="45">
        <v>94.96</v>
      </c>
    </row>
    <row r="39" spans="1:3">
      <c r="A39" s="44">
        <v>42</v>
      </c>
      <c r="B39" s="45">
        <v>794.33</v>
      </c>
      <c r="C39" s="45">
        <v>100.85</v>
      </c>
    </row>
    <row r="40" spans="1:3">
      <c r="A40" s="44">
        <v>43</v>
      </c>
      <c r="B40" s="45">
        <v>808.14</v>
      </c>
      <c r="C40" s="45">
        <v>107.77</v>
      </c>
    </row>
    <row r="41" spans="1:3">
      <c r="A41" s="44">
        <v>44</v>
      </c>
      <c r="B41" s="45">
        <v>822.34</v>
      </c>
      <c r="C41" s="45">
        <v>116.04</v>
      </c>
    </row>
    <row r="42" spans="1:3">
      <c r="A42" s="44">
        <v>45</v>
      </c>
      <c r="B42" s="45">
        <v>836.94</v>
      </c>
      <c r="C42" s="45">
        <v>126.07</v>
      </c>
    </row>
    <row r="43" spans="1:3">
      <c r="A43" s="44">
        <v>46</v>
      </c>
      <c r="B43" s="45">
        <v>851.96</v>
      </c>
      <c r="C43" s="45">
        <v>138.51</v>
      </c>
    </row>
    <row r="44" spans="1:3">
      <c r="A44" s="44">
        <v>47</v>
      </c>
      <c r="B44" s="45">
        <v>867.43</v>
      </c>
      <c r="C44" s="45">
        <v>154.32</v>
      </c>
    </row>
    <row r="45" spans="1:3">
      <c r="A45" s="44">
        <v>48</v>
      </c>
      <c r="B45" s="45">
        <v>883.37</v>
      </c>
      <c r="C45" s="45">
        <v>175.09</v>
      </c>
    </row>
    <row r="46" spans="1:3">
      <c r="A46" s="44">
        <v>49</v>
      </c>
      <c r="B46" s="45">
        <v>899.81</v>
      </c>
      <c r="C46" s="45">
        <v>203.59</v>
      </c>
    </row>
    <row r="47" spans="1:3">
      <c r="A47" s="44">
        <v>50</v>
      </c>
      <c r="B47" s="45">
        <v>916.77</v>
      </c>
      <c r="C47" s="45">
        <v>245.19</v>
      </c>
    </row>
    <row r="48" spans="1:3">
      <c r="A48" s="44">
        <v>51</v>
      </c>
      <c r="B48" s="45">
        <v>934.26</v>
      </c>
      <c r="C48" s="45">
        <v>311.79000000000002</v>
      </c>
    </row>
    <row r="49" spans="1:3">
      <c r="A49" s="44">
        <v>52</v>
      </c>
      <c r="B49" s="45">
        <v>952.33</v>
      </c>
      <c r="C49" s="45">
        <v>436.72</v>
      </c>
    </row>
    <row r="50" spans="1:3">
      <c r="A50" s="44">
        <v>53</v>
      </c>
      <c r="B50" s="45">
        <v>970.99</v>
      </c>
      <c r="C50" s="45">
        <v>769.96</v>
      </c>
    </row>
    <row r="51" spans="1:3">
      <c r="A51" s="44">
        <v>54</v>
      </c>
      <c r="B51" s="45">
        <v>990.24</v>
      </c>
      <c r="C51" s="45">
        <v>1009.95</v>
      </c>
    </row>
    <row r="52" spans="1:3">
      <c r="A52" s="44">
        <v>55</v>
      </c>
      <c r="B52" s="45">
        <v>1000</v>
      </c>
      <c r="C52" s="45">
        <v>1000</v>
      </c>
    </row>
  </sheetData>
  <sheetProtection algorithmName="SHA-512" hashValue="CxY6elhoD1Exvg/7AzTHhIgYX2VWbs2Nw+qQDKZUM301/SQsvdT0F5ZwK4h9jg/1c8I2U3pTS9t2igmmHKbQIw==" saltValue="l1c5L535HBnsMkLo1pJdNQ==" spinCount="100000" sheet="1" objects="1" scenarios="1"/>
  <conditionalFormatting sqref="A6:A21">
    <cfRule type="expression" dxfId="457" priority="1" stopIfTrue="1">
      <formula>MOD(ROW(),2)=0</formula>
    </cfRule>
    <cfRule type="expression" dxfId="456" priority="2" stopIfTrue="1">
      <formula>MOD(ROW(),2)&lt;&gt;0</formula>
    </cfRule>
  </conditionalFormatting>
  <conditionalFormatting sqref="B6:C21">
    <cfRule type="expression" dxfId="455" priority="3" stopIfTrue="1">
      <formula>MOD(ROW(),2)=0</formula>
    </cfRule>
    <cfRule type="expression" dxfId="454" priority="4" stopIfTrue="1">
      <formula>MOD(ROW(),2)&lt;&gt;0</formula>
    </cfRule>
  </conditionalFormatting>
  <conditionalFormatting sqref="A26:A52">
    <cfRule type="expression" dxfId="453" priority="5" stopIfTrue="1">
      <formula>MOD(ROW(),2)=0</formula>
    </cfRule>
    <cfRule type="expression" dxfId="452" priority="6" stopIfTrue="1">
      <formula>MOD(ROW(),2)&lt;&gt;0</formula>
    </cfRule>
  </conditionalFormatting>
  <conditionalFormatting sqref="B26:C52">
    <cfRule type="expression" dxfId="451" priority="7" stopIfTrue="1">
      <formula>MOD(ROW(),2)=0</formula>
    </cfRule>
    <cfRule type="expression" dxfId="450" priority="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8D00F-9588-49BE-85BE-FCCDC1746CDE}">
  <sheetPr codeName="Sheet36"/>
  <dimension ref="A1:J35"/>
  <sheetViews>
    <sheetView showGridLines="0" workbookViewId="0">
      <selection activeCell="A6" sqref="A6"/>
    </sheetView>
  </sheetViews>
  <sheetFormatPr defaultRowHeight="12.75"/>
  <cols>
    <col min="1" max="1" width="31.5703125" customWidth="1"/>
    <col min="2" max="2" width="40.7109375" customWidth="1"/>
    <col min="5" max="5" width="32.85546875" customWidth="1"/>
    <col min="6" max="6" width="39.28515625" customWidth="1"/>
  </cols>
  <sheetData>
    <row r="1" spans="1:8" s="1" customFormat="1" ht="20.25">
      <c r="A1" s="2" t="s">
        <v>0</v>
      </c>
    </row>
    <row r="2" spans="1:8" s="1" customFormat="1" ht="15.75">
      <c r="A2" s="30" t="s">
        <v>1</v>
      </c>
      <c r="B2" s="3" t="str">
        <f>wb_title</f>
        <v>AFPS - Consolidated Factor Spreadsheet</v>
      </c>
    </row>
    <row r="3" spans="1:8" s="1" customFormat="1" ht="15.75">
      <c r="A3" s="30" t="s">
        <v>2</v>
      </c>
      <c r="B3" s="3" t="str">
        <f>TABLE_FACTOR_TYPE_1 &amp; " - x-" &amp; TABLE_SERIES_NUMBER_1</f>
        <v>Added years - x-1101</v>
      </c>
    </row>
    <row r="6" spans="1:8">
      <c r="A6" s="41" t="s">
        <v>117</v>
      </c>
      <c r="B6" s="48" t="s">
        <v>118</v>
      </c>
      <c r="E6" s="60" t="s">
        <v>117</v>
      </c>
      <c r="F6" s="61" t="s">
        <v>118</v>
      </c>
      <c r="G6" s="61"/>
      <c r="H6" s="61"/>
    </row>
    <row r="7" spans="1:8">
      <c r="A7" s="41" t="s">
        <v>119</v>
      </c>
      <c r="B7" s="48" t="s">
        <v>129</v>
      </c>
      <c r="E7" s="62" t="s">
        <v>119</v>
      </c>
      <c r="F7" s="63" t="s">
        <v>129</v>
      </c>
      <c r="G7" s="63"/>
      <c r="H7" s="63"/>
    </row>
    <row r="8" spans="1:8">
      <c r="A8" s="41" t="s">
        <v>104</v>
      </c>
      <c r="B8" s="48" t="s">
        <v>130</v>
      </c>
      <c r="E8" s="62" t="s">
        <v>104</v>
      </c>
      <c r="F8" s="63" t="s">
        <v>282</v>
      </c>
      <c r="G8" s="63"/>
      <c r="H8" s="63"/>
    </row>
    <row r="9" spans="1:8">
      <c r="A9" s="41" t="s">
        <v>105</v>
      </c>
      <c r="B9" s="48" t="s">
        <v>289</v>
      </c>
      <c r="E9" s="62" t="s">
        <v>105</v>
      </c>
      <c r="F9" s="63" t="s">
        <v>289</v>
      </c>
      <c r="G9" s="63"/>
      <c r="H9" s="63"/>
    </row>
    <row r="10" spans="1:8" ht="25.5">
      <c r="A10" s="41" t="s">
        <v>6</v>
      </c>
      <c r="B10" s="48" t="s">
        <v>290</v>
      </c>
      <c r="E10" s="62" t="s">
        <v>6</v>
      </c>
      <c r="F10" s="63" t="s">
        <v>290</v>
      </c>
      <c r="G10" s="63"/>
      <c r="H10" s="63"/>
    </row>
    <row r="11" spans="1:8">
      <c r="A11" s="41" t="s">
        <v>106</v>
      </c>
      <c r="B11" s="48" t="s">
        <v>230</v>
      </c>
      <c r="E11" s="62" t="s">
        <v>106</v>
      </c>
      <c r="F11" s="63" t="s">
        <v>230</v>
      </c>
      <c r="G11" s="63"/>
      <c r="H11" s="63"/>
    </row>
    <row r="12" spans="1:8">
      <c r="A12" s="41" t="s">
        <v>107</v>
      </c>
      <c r="B12" s="48" t="s">
        <v>291</v>
      </c>
      <c r="E12" s="62" t="s">
        <v>107</v>
      </c>
      <c r="F12" s="63" t="s">
        <v>291</v>
      </c>
      <c r="G12" s="63"/>
      <c r="H12" s="63"/>
    </row>
    <row r="13" spans="1:8">
      <c r="A13" s="41" t="s">
        <v>120</v>
      </c>
      <c r="B13" s="48">
        <v>1</v>
      </c>
      <c r="E13" s="62" t="s">
        <v>120</v>
      </c>
      <c r="F13" s="63">
        <v>3</v>
      </c>
      <c r="G13" s="63"/>
      <c r="H13" s="63"/>
    </row>
    <row r="14" spans="1:8">
      <c r="A14" s="41" t="s">
        <v>109</v>
      </c>
      <c r="B14" s="48">
        <v>1101</v>
      </c>
      <c r="E14" s="62" t="s">
        <v>109</v>
      </c>
      <c r="F14" s="63">
        <v>1101</v>
      </c>
      <c r="G14" s="63"/>
      <c r="H14" s="63"/>
    </row>
    <row r="15" spans="1:8">
      <c r="A15" s="41" t="s">
        <v>121</v>
      </c>
      <c r="B15" s="48" t="s">
        <v>292</v>
      </c>
      <c r="E15" s="62" t="s">
        <v>121</v>
      </c>
      <c r="F15" s="63" t="s">
        <v>547</v>
      </c>
      <c r="G15" s="63"/>
      <c r="H15" s="63"/>
    </row>
    <row r="16" spans="1:8">
      <c r="A16" s="41" t="s">
        <v>111</v>
      </c>
      <c r="B16" s="48" t="s">
        <v>293</v>
      </c>
      <c r="E16" s="62" t="s">
        <v>111</v>
      </c>
      <c r="F16" s="63" t="s">
        <v>500</v>
      </c>
      <c r="G16" s="63"/>
      <c r="H16" s="63"/>
    </row>
    <row r="17" spans="1:10">
      <c r="A17" s="42" t="s">
        <v>122</v>
      </c>
      <c r="B17" s="48"/>
      <c r="E17" s="62" t="s">
        <v>122</v>
      </c>
      <c r="F17" s="63"/>
      <c r="G17" s="63"/>
      <c r="H17" s="63"/>
    </row>
    <row r="18" spans="1:10">
      <c r="A18" s="41" t="s">
        <v>113</v>
      </c>
      <c r="B18" s="48" t="s">
        <v>294</v>
      </c>
      <c r="E18" s="62" t="s">
        <v>113</v>
      </c>
      <c r="F18" s="64" t="s">
        <v>294</v>
      </c>
      <c r="G18" s="63"/>
      <c r="H18" s="63"/>
    </row>
    <row r="19" spans="1:10">
      <c r="A19" s="41" t="s">
        <v>114</v>
      </c>
      <c r="B19" s="48"/>
      <c r="E19" s="62" t="s">
        <v>114</v>
      </c>
      <c r="F19" s="64"/>
      <c r="G19" s="63"/>
      <c r="H19" s="63"/>
    </row>
    <row r="20" spans="1:10">
      <c r="A20" s="41" t="s">
        <v>115</v>
      </c>
      <c r="B20" s="48" t="s">
        <v>459</v>
      </c>
      <c r="E20" s="62" t="s">
        <v>115</v>
      </c>
      <c r="F20" s="63" t="s">
        <v>459</v>
      </c>
      <c r="G20" s="63"/>
      <c r="H20" s="63"/>
    </row>
    <row r="21" spans="1:10">
      <c r="A21" s="41" t="s">
        <v>123</v>
      </c>
      <c r="B21" s="48" t="s">
        <v>42</v>
      </c>
      <c r="E21" s="65" t="s">
        <v>123</v>
      </c>
      <c r="F21" s="63" t="s">
        <v>42</v>
      </c>
      <c r="G21" s="63"/>
      <c r="H21" s="63"/>
    </row>
    <row r="23" spans="1:10">
      <c r="A23" s="23" t="str">
        <f>HYPERLINK("#'Factor List'!A1", "Back to Factor List")</f>
        <v>Back to Factor List</v>
      </c>
      <c r="B23" s="23" t="str">
        <f>HYPERLINK("#'Assumptions'!A1", "Assumptions")</f>
        <v>Assumptions</v>
      </c>
    </row>
    <row r="26" spans="1:10">
      <c r="A26" s="98" t="s">
        <v>616</v>
      </c>
      <c r="B26" s="98"/>
      <c r="C26" s="98"/>
      <c r="D26" s="98"/>
      <c r="E26" s="35" t="s">
        <v>616</v>
      </c>
    </row>
    <row r="27" spans="1:10">
      <c r="A27" s="76" t="s">
        <v>645</v>
      </c>
      <c r="B27" s="98"/>
      <c r="C27" s="98"/>
      <c r="D27" s="98"/>
      <c r="E27" s="35" t="s">
        <v>646</v>
      </c>
    </row>
    <row r="28" spans="1:10">
      <c r="A28" s="133" t="s">
        <v>647</v>
      </c>
      <c r="B28" s="133"/>
      <c r="C28" s="98"/>
      <c r="D28" s="98"/>
      <c r="E28" s="134" t="s">
        <v>648</v>
      </c>
      <c r="F28" s="134"/>
      <c r="G28" s="134"/>
      <c r="H28" s="134"/>
      <c r="I28" s="134"/>
      <c r="J28" s="134"/>
    </row>
    <row r="29" spans="1:10">
      <c r="A29" s="98"/>
      <c r="B29" s="98"/>
      <c r="C29" s="98"/>
      <c r="D29" s="98"/>
      <c r="E29" s="134"/>
      <c r="F29" s="134"/>
      <c r="G29" s="134"/>
      <c r="H29" s="134"/>
      <c r="I29" s="134"/>
      <c r="J29" s="134"/>
    </row>
    <row r="30" spans="1:10" ht="69" customHeight="1">
      <c r="A30" s="135" t="s">
        <v>649</v>
      </c>
      <c r="B30" s="135"/>
      <c r="C30" s="98"/>
      <c r="D30" s="98"/>
      <c r="E30" s="118" t="s">
        <v>650</v>
      </c>
      <c r="F30" s="118"/>
      <c r="G30" s="118"/>
      <c r="H30" s="118"/>
      <c r="I30" s="118"/>
      <c r="J30" s="118"/>
    </row>
    <row r="31" spans="1:10">
      <c r="A31" s="98"/>
      <c r="B31" s="98"/>
      <c r="C31" s="98"/>
      <c r="D31" s="98"/>
      <c r="E31" s="118"/>
      <c r="F31" s="118"/>
      <c r="G31" s="118"/>
      <c r="H31" s="118"/>
      <c r="I31" s="118"/>
      <c r="J31" s="118"/>
    </row>
    <row r="32" spans="1:10">
      <c r="A32" s="98"/>
      <c r="B32" s="98"/>
      <c r="C32" s="98"/>
      <c r="D32" s="98"/>
      <c r="E32" s="118"/>
      <c r="F32" s="118"/>
      <c r="G32" s="118"/>
      <c r="H32" s="118"/>
      <c r="I32" s="118"/>
      <c r="J32" s="118"/>
    </row>
    <row r="33" spans="1:10">
      <c r="A33" s="98"/>
      <c r="B33" s="98"/>
      <c r="C33" s="98"/>
      <c r="D33" s="98"/>
      <c r="E33" s="118"/>
      <c r="F33" s="118"/>
      <c r="G33" s="118"/>
      <c r="H33" s="118"/>
      <c r="I33" s="118"/>
      <c r="J33" s="118"/>
    </row>
    <row r="34" spans="1:10">
      <c r="A34" s="76"/>
      <c r="B34" s="76"/>
      <c r="C34" s="76"/>
      <c r="D34" s="76"/>
      <c r="E34" s="118"/>
      <c r="F34" s="118"/>
      <c r="G34" s="118"/>
      <c r="H34" s="118"/>
      <c r="I34" s="118"/>
      <c r="J34" s="118"/>
    </row>
    <row r="35" spans="1:10">
      <c r="A35" s="76"/>
      <c r="B35" s="76"/>
      <c r="C35" s="76"/>
      <c r="D35" s="76"/>
      <c r="E35" s="118"/>
      <c r="F35" s="118"/>
      <c r="G35" s="118"/>
      <c r="H35" s="118"/>
      <c r="I35" s="118"/>
      <c r="J35" s="118"/>
    </row>
  </sheetData>
  <sheetProtection algorithmName="SHA-512" hashValue="CzBP++/hXO6Jj65nlTBT2vUIHqzVneqFZjpzndq06SRU9jJFtvz92zAP/8L0Dsbg4m+XZoyQjMlObJ/XYvFiYA==" saltValue="o5S40PGy50Bp2vxP/1v4Pg==" spinCount="100000" sheet="1" objects="1" scenarios="1"/>
  <mergeCells count="4">
    <mergeCell ref="A28:B28"/>
    <mergeCell ref="E28:J29"/>
    <mergeCell ref="A30:B30"/>
    <mergeCell ref="E30:J35"/>
  </mergeCells>
  <conditionalFormatting sqref="A6:A21">
    <cfRule type="expression" dxfId="447" priority="5" stopIfTrue="1">
      <formula>MOD(ROW(),2)=0</formula>
    </cfRule>
    <cfRule type="expression" dxfId="446" priority="6" stopIfTrue="1">
      <formula>MOD(ROW(),2)&lt;&gt;0</formula>
    </cfRule>
  </conditionalFormatting>
  <conditionalFormatting sqref="B6:B21">
    <cfRule type="expression" dxfId="445" priority="7" stopIfTrue="1">
      <formula>MOD(ROW(),2)=0</formula>
    </cfRule>
    <cfRule type="expression" dxfId="444" priority="8" stopIfTrue="1">
      <formula>MOD(ROW(),2)&lt;&gt;0</formula>
    </cfRule>
  </conditionalFormatting>
  <conditionalFormatting sqref="E6:E21">
    <cfRule type="expression" dxfId="443" priority="3" stopIfTrue="1">
      <formula>MOD(ROW(),2)=0</formula>
    </cfRule>
    <cfRule type="expression" dxfId="442" priority="4" stopIfTrue="1">
      <formula>MOD(ROW(),2)&lt;&gt;0</formula>
    </cfRule>
  </conditionalFormatting>
  <conditionalFormatting sqref="F6:H21">
    <cfRule type="expression" dxfId="441" priority="1" stopIfTrue="1">
      <formula>MOD(ROW(),2)=0</formula>
    </cfRule>
    <cfRule type="expression" dxfId="440" priority="2"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C5C3-37EF-4979-9FDA-C497F6C285D9}">
  <sheetPr codeName="Sheet37"/>
  <dimension ref="A1:C49"/>
  <sheetViews>
    <sheetView showGridLines="0" workbookViewId="0">
      <selection activeCell="A6" sqref="A6"/>
    </sheetView>
  </sheetViews>
  <sheetFormatPr defaultRowHeight="12.75"/>
  <cols>
    <col min="1" max="1" width="31.5703125" customWidth="1"/>
    <col min="2" max="3" width="22.5703125" customWidth="1"/>
  </cols>
  <sheetData>
    <row r="1" spans="1:3" s="1" customFormat="1" ht="20.25">
      <c r="A1" s="2" t="s">
        <v>0</v>
      </c>
    </row>
    <row r="2" spans="1:3" s="1" customFormat="1" ht="15.75">
      <c r="A2" s="30" t="s">
        <v>1</v>
      </c>
      <c r="B2" s="3" t="str">
        <f>wb_title</f>
        <v>AFPS - Consolidated Factor Spreadsheet</v>
      </c>
    </row>
    <row r="3" spans="1:3" s="1" customFormat="1" ht="15.75">
      <c r="A3" s="30" t="s">
        <v>2</v>
      </c>
      <c r="B3" s="3" t="str">
        <f>TABLE_FACTOR_TYPE_1 &amp; " - x-" &amp; TABLE_SERIES_NUMBER_1</f>
        <v>Added years - x-1102</v>
      </c>
    </row>
    <row r="6" spans="1:3">
      <c r="A6" s="41" t="s">
        <v>117</v>
      </c>
      <c r="B6" s="48" t="s">
        <v>118</v>
      </c>
      <c r="C6" s="48"/>
    </row>
    <row r="7" spans="1:3">
      <c r="A7" s="41" t="s">
        <v>119</v>
      </c>
      <c r="B7" s="48" t="s">
        <v>129</v>
      </c>
      <c r="C7" s="48"/>
    </row>
    <row r="8" spans="1:3">
      <c r="A8" s="41" t="s">
        <v>104</v>
      </c>
      <c r="B8" s="48" t="s">
        <v>282</v>
      </c>
      <c r="C8" s="48"/>
    </row>
    <row r="9" spans="1:3">
      <c r="A9" s="41" t="s">
        <v>105</v>
      </c>
      <c r="B9" s="48" t="s">
        <v>289</v>
      </c>
      <c r="C9" s="48"/>
    </row>
    <row r="10" spans="1:3">
      <c r="A10" s="41" t="s">
        <v>6</v>
      </c>
      <c r="B10" s="48" t="s">
        <v>295</v>
      </c>
      <c r="C10" s="48"/>
    </row>
    <row r="11" spans="1:3">
      <c r="A11" s="41" t="s">
        <v>106</v>
      </c>
      <c r="B11" s="48" t="s">
        <v>230</v>
      </c>
      <c r="C11" s="48"/>
    </row>
    <row r="12" spans="1:3">
      <c r="A12" s="41" t="s">
        <v>107</v>
      </c>
      <c r="B12" s="48" t="s">
        <v>296</v>
      </c>
      <c r="C12" s="48"/>
    </row>
    <row r="13" spans="1:3">
      <c r="A13" s="41" t="s">
        <v>120</v>
      </c>
      <c r="B13" s="48">
        <v>3</v>
      </c>
      <c r="C13" s="48"/>
    </row>
    <row r="14" spans="1:3">
      <c r="A14" s="41" t="s">
        <v>109</v>
      </c>
      <c r="B14" s="48">
        <v>1102</v>
      </c>
      <c r="C14" s="48"/>
    </row>
    <row r="15" spans="1:3">
      <c r="A15" s="41" t="s">
        <v>121</v>
      </c>
      <c r="B15" s="48">
        <v>1102</v>
      </c>
      <c r="C15" s="48"/>
    </row>
    <row r="16" spans="1:3">
      <c r="A16" s="41" t="s">
        <v>111</v>
      </c>
      <c r="B16" s="48" t="s">
        <v>297</v>
      </c>
      <c r="C16" s="48"/>
    </row>
    <row r="17" spans="1:3">
      <c r="A17" s="42" t="s">
        <v>122</v>
      </c>
      <c r="B17" s="48"/>
      <c r="C17" s="48"/>
    </row>
    <row r="18" spans="1:3">
      <c r="A18" s="41" t="s">
        <v>113</v>
      </c>
      <c r="B18" s="49">
        <v>45222</v>
      </c>
      <c r="C18" s="49"/>
    </row>
    <row r="19" spans="1:3">
      <c r="A19" s="41" t="s">
        <v>114</v>
      </c>
      <c r="B19" s="49">
        <v>45383</v>
      </c>
      <c r="C19" s="49"/>
    </row>
    <row r="20" spans="1:3">
      <c r="A20" s="41" t="s">
        <v>115</v>
      </c>
      <c r="B20" s="48" t="s">
        <v>424</v>
      </c>
      <c r="C20" s="48"/>
    </row>
    <row r="21" spans="1:3">
      <c r="A21" s="41" t="s">
        <v>123</v>
      </c>
      <c r="B21" s="48" t="s">
        <v>42</v>
      </c>
      <c r="C21" s="48"/>
    </row>
    <row r="23" spans="1:3">
      <c r="A23" s="23" t="str">
        <f>HYPERLINK("#'Factor List'!A1", "Back to Factor List")</f>
        <v>Back to Factor List</v>
      </c>
      <c r="B23" s="23" t="str">
        <f>HYPERLINK("#'Assumptions'!A1", "Assumptions")</f>
        <v>Assumptions</v>
      </c>
    </row>
    <row r="26" spans="1:3" s="57" customFormat="1">
      <c r="A26" s="56" t="s">
        <v>138</v>
      </c>
      <c r="B26" s="56" t="s">
        <v>298</v>
      </c>
      <c r="C26" s="56" t="s">
        <v>299</v>
      </c>
    </row>
    <row r="27" spans="1:3">
      <c r="A27" s="44">
        <v>37</v>
      </c>
      <c r="B27" s="45">
        <v>0.84</v>
      </c>
      <c r="C27" s="45"/>
    </row>
    <row r="28" spans="1:3">
      <c r="A28" s="44">
        <v>38</v>
      </c>
      <c r="B28" s="45">
        <v>0.84</v>
      </c>
      <c r="C28" s="45"/>
    </row>
    <row r="29" spans="1:3">
      <c r="A29" s="44">
        <v>39</v>
      </c>
      <c r="B29" s="45">
        <v>0.85</v>
      </c>
      <c r="C29" s="45"/>
    </row>
    <row r="30" spans="1:3">
      <c r="A30" s="44">
        <v>40</v>
      </c>
      <c r="B30" s="45">
        <v>0.85</v>
      </c>
      <c r="C30" s="45">
        <v>0.85</v>
      </c>
    </row>
    <row r="31" spans="1:3">
      <c r="A31" s="44">
        <v>41</v>
      </c>
      <c r="B31" s="45">
        <v>0.86</v>
      </c>
      <c r="C31" s="45">
        <v>0.85</v>
      </c>
    </row>
    <row r="32" spans="1:3">
      <c r="A32" s="44">
        <v>42</v>
      </c>
      <c r="B32" s="45">
        <v>0.86</v>
      </c>
      <c r="C32" s="45">
        <v>0.86</v>
      </c>
    </row>
    <row r="33" spans="1:3">
      <c r="A33" s="44">
        <v>43</v>
      </c>
      <c r="B33" s="45">
        <v>0.87</v>
      </c>
      <c r="C33" s="45">
        <v>0.86</v>
      </c>
    </row>
    <row r="34" spans="1:3">
      <c r="A34" s="44">
        <v>44</v>
      </c>
      <c r="B34" s="45">
        <v>0.87</v>
      </c>
      <c r="C34" s="45">
        <v>0.87</v>
      </c>
    </row>
    <row r="35" spans="1:3">
      <c r="A35" s="44">
        <v>45</v>
      </c>
      <c r="B35" s="45">
        <v>0.88</v>
      </c>
      <c r="C35" s="45">
        <v>0.88</v>
      </c>
    </row>
    <row r="36" spans="1:3">
      <c r="A36" s="44">
        <v>46</v>
      </c>
      <c r="B36" s="45">
        <v>0.89</v>
      </c>
      <c r="C36" s="45">
        <v>0.89</v>
      </c>
    </row>
    <row r="37" spans="1:3">
      <c r="A37" s="44">
        <v>47</v>
      </c>
      <c r="B37" s="45">
        <v>0.9</v>
      </c>
      <c r="C37" s="45">
        <v>0.89</v>
      </c>
    </row>
    <row r="38" spans="1:3">
      <c r="A38" s="44">
        <v>48</v>
      </c>
      <c r="B38" s="45">
        <v>0.91</v>
      </c>
      <c r="C38" s="45">
        <v>0.9</v>
      </c>
    </row>
    <row r="39" spans="1:3">
      <c r="A39" s="44">
        <v>49</v>
      </c>
      <c r="B39" s="45">
        <v>0.92</v>
      </c>
      <c r="C39" s="45">
        <v>0.91</v>
      </c>
    </row>
    <row r="40" spans="1:3">
      <c r="A40" s="44">
        <v>50</v>
      </c>
      <c r="B40" s="45">
        <v>0.93</v>
      </c>
      <c r="C40" s="45">
        <v>0.92</v>
      </c>
    </row>
    <row r="41" spans="1:3">
      <c r="A41" s="44">
        <v>51</v>
      </c>
      <c r="B41" s="45">
        <v>0.94</v>
      </c>
      <c r="C41" s="45">
        <v>0.94</v>
      </c>
    </row>
    <row r="42" spans="1:3">
      <c r="A42" s="44">
        <v>52</v>
      </c>
      <c r="B42" s="45">
        <v>0.95</v>
      </c>
      <c r="C42" s="45">
        <v>0.95</v>
      </c>
    </row>
    <row r="43" spans="1:3">
      <c r="A43" s="44">
        <v>53</v>
      </c>
      <c r="B43" s="45">
        <v>0.97</v>
      </c>
      <c r="C43" s="45">
        <v>0.97</v>
      </c>
    </row>
    <row r="44" spans="1:3">
      <c r="A44" s="44">
        <v>54</v>
      </c>
      <c r="B44" s="45">
        <v>0.98</v>
      </c>
      <c r="C44" s="45">
        <v>0.98</v>
      </c>
    </row>
    <row r="46" spans="1:3">
      <c r="A46" s="35" t="s">
        <v>550</v>
      </c>
      <c r="B46" s="76"/>
    </row>
    <row r="47" spans="1:3">
      <c r="A47" s="35" t="s">
        <v>651</v>
      </c>
      <c r="B47" s="76"/>
    </row>
    <row r="48" spans="1:3">
      <c r="A48" s="35" t="s">
        <v>652</v>
      </c>
      <c r="B48" s="76"/>
    </row>
    <row r="49" spans="1:2">
      <c r="A49" s="35" t="s">
        <v>653</v>
      </c>
      <c r="B49" s="76"/>
    </row>
  </sheetData>
  <sheetProtection algorithmName="SHA-512" hashValue="/xDmLR9Iwcwf9PUfRzriYvLwke3uv1lSTYWQp+aiAWCJDZ7YlhPWWpLRAEpPjcOXeLKw6FMxbtO67F0qPqu5Xg==" saltValue="2ME7bTg8Kc2KloLL+p1PcQ==" spinCount="100000" sheet="1" objects="1" scenarios="1"/>
  <conditionalFormatting sqref="A6:A21">
    <cfRule type="expression" dxfId="437" priority="5" stopIfTrue="1">
      <formula>MOD(ROW(),2)=0</formula>
    </cfRule>
    <cfRule type="expression" dxfId="436" priority="6" stopIfTrue="1">
      <formula>MOD(ROW(),2)&lt;&gt;0</formula>
    </cfRule>
  </conditionalFormatting>
  <conditionalFormatting sqref="B6:C21">
    <cfRule type="expression" dxfId="435" priority="7" stopIfTrue="1">
      <formula>MOD(ROW(),2)=0</formula>
    </cfRule>
    <cfRule type="expression" dxfId="434" priority="8" stopIfTrue="1">
      <formula>MOD(ROW(),2)&lt;&gt;0</formula>
    </cfRule>
  </conditionalFormatting>
  <conditionalFormatting sqref="A26:A27">
    <cfRule type="expression" dxfId="433" priority="9" stopIfTrue="1">
      <formula>MOD(ROW(),2)=0</formula>
    </cfRule>
    <cfRule type="expression" dxfId="432" priority="10" stopIfTrue="1">
      <formula>MOD(ROW(),2)&lt;&gt;0</formula>
    </cfRule>
  </conditionalFormatting>
  <conditionalFormatting sqref="B26:C27">
    <cfRule type="expression" dxfId="431" priority="11" stopIfTrue="1">
      <formula>MOD(ROW(),2)=0</formula>
    </cfRule>
    <cfRule type="expression" dxfId="430" priority="12" stopIfTrue="1">
      <formula>MOD(ROW(),2)&lt;&gt;0</formula>
    </cfRule>
  </conditionalFormatting>
  <conditionalFormatting sqref="A28:A44">
    <cfRule type="expression" dxfId="429" priority="1" stopIfTrue="1">
      <formula>MOD(ROW(),2)=0</formula>
    </cfRule>
    <cfRule type="expression" dxfId="428" priority="2" stopIfTrue="1">
      <formula>MOD(ROW(),2)&lt;&gt;0</formula>
    </cfRule>
  </conditionalFormatting>
  <conditionalFormatting sqref="B28:C44">
    <cfRule type="expression" dxfId="427" priority="3" stopIfTrue="1">
      <formula>MOD(ROW(),2)=0</formula>
    </cfRule>
    <cfRule type="expression" dxfId="426" priority="4"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6A5F-2C54-42F5-885F-9A40E844E604}">
  <sheetPr codeName="Sheet38"/>
  <dimension ref="A1:F30"/>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x-1103</v>
      </c>
    </row>
    <row r="6" spans="1:2">
      <c r="A6" s="41" t="s">
        <v>117</v>
      </c>
      <c r="B6" s="48" t="s">
        <v>118</v>
      </c>
    </row>
    <row r="7" spans="1:2">
      <c r="A7" s="41" t="s">
        <v>119</v>
      </c>
      <c r="B7" s="48" t="s">
        <v>129</v>
      </c>
    </row>
    <row r="8" spans="1:2">
      <c r="A8" s="41" t="s">
        <v>104</v>
      </c>
      <c r="B8" s="48" t="s">
        <v>282</v>
      </c>
    </row>
    <row r="9" spans="1:2">
      <c r="A9" s="41" t="s">
        <v>105</v>
      </c>
      <c r="B9" s="48" t="s">
        <v>300</v>
      </c>
    </row>
    <row r="10" spans="1:2" ht="51">
      <c r="A10" s="41" t="s">
        <v>6</v>
      </c>
      <c r="B10" s="48" t="s">
        <v>301</v>
      </c>
    </row>
    <row r="11" spans="1:2">
      <c r="A11" s="41" t="s">
        <v>106</v>
      </c>
      <c r="B11" s="48" t="s">
        <v>230</v>
      </c>
    </row>
    <row r="12" spans="1:2" ht="25.5">
      <c r="A12" s="41" t="s">
        <v>107</v>
      </c>
      <c r="B12" s="48" t="s">
        <v>302</v>
      </c>
    </row>
    <row r="13" spans="1:2">
      <c r="A13" s="41" t="s">
        <v>120</v>
      </c>
      <c r="B13" s="48">
        <v>3</v>
      </c>
    </row>
    <row r="14" spans="1:2">
      <c r="A14" s="41" t="s">
        <v>109</v>
      </c>
      <c r="B14" s="48">
        <v>1103</v>
      </c>
    </row>
    <row r="15" spans="1:2">
      <c r="A15" s="41" t="s">
        <v>121</v>
      </c>
      <c r="B15" s="48" t="s">
        <v>303</v>
      </c>
    </row>
    <row r="16" spans="1:2">
      <c r="A16" s="41" t="s">
        <v>111</v>
      </c>
      <c r="B16" s="48" t="s">
        <v>304</v>
      </c>
    </row>
    <row r="17" spans="1:6">
      <c r="A17" s="42" t="s">
        <v>122</v>
      </c>
      <c r="B17" s="48"/>
    </row>
    <row r="18" spans="1:6">
      <c r="A18" s="41" t="s">
        <v>113</v>
      </c>
      <c r="B18" s="48" t="s">
        <v>294</v>
      </c>
    </row>
    <row r="19" spans="1:6">
      <c r="A19" s="41" t="s">
        <v>114</v>
      </c>
      <c r="B19" s="48"/>
    </row>
    <row r="20" spans="1:6">
      <c r="A20" s="41" t="s">
        <v>115</v>
      </c>
      <c r="B20" s="48" t="s">
        <v>459</v>
      </c>
    </row>
    <row r="21" spans="1:6">
      <c r="A21" s="41" t="s">
        <v>123</v>
      </c>
      <c r="B21" s="48" t="s">
        <v>42</v>
      </c>
    </row>
    <row r="23" spans="1:6">
      <c r="A23" s="23" t="str">
        <f>HYPERLINK("#'Factor List'!A1", "Back to Factor List")</f>
        <v>Back to Factor List</v>
      </c>
      <c r="B23" s="23" t="str">
        <f>HYPERLINK("#'Assumptions'!A1", "Assumptions")</f>
        <v>Assumptions</v>
      </c>
    </row>
    <row r="26" spans="1:6">
      <c r="A26" s="35" t="s">
        <v>550</v>
      </c>
      <c r="B26" s="76"/>
      <c r="C26" s="76"/>
      <c r="D26" s="76"/>
      <c r="E26" s="76"/>
      <c r="F26" s="76"/>
    </row>
    <row r="27" spans="1:6">
      <c r="A27" s="35" t="s">
        <v>654</v>
      </c>
      <c r="B27" s="76"/>
      <c r="C27" s="76"/>
      <c r="D27" s="76"/>
      <c r="E27" s="76"/>
      <c r="F27" s="76"/>
    </row>
    <row r="28" spans="1:6">
      <c r="A28" s="35" t="s">
        <v>655</v>
      </c>
      <c r="B28" s="76"/>
      <c r="C28" s="76"/>
      <c r="D28" s="76"/>
      <c r="E28" s="76"/>
      <c r="F28" s="76"/>
    </row>
    <row r="29" spans="1:6">
      <c r="A29" s="76"/>
      <c r="B29" s="76"/>
      <c r="C29" s="76"/>
      <c r="D29" s="76"/>
      <c r="E29" s="76"/>
      <c r="F29" s="76"/>
    </row>
    <row r="30" spans="1:6">
      <c r="A30" s="76"/>
      <c r="B30" s="76"/>
      <c r="C30" s="76"/>
      <c r="D30" s="76"/>
      <c r="E30" s="76"/>
      <c r="F30" s="76"/>
    </row>
  </sheetData>
  <sheetProtection algorithmName="SHA-512" hashValue="uU8GYUsn+diJ+IU9eTxIkAAiTvEmHxcLp9YUr7q/vprwBOSKaGr988jCqLGlPmP9c8GKKIKdBc+H6FqCLNiLaQ==" saltValue="oAGr5IlrjsiKvcp+8wee8w==" spinCount="100000" sheet="1" objects="1" scenarios="1"/>
  <conditionalFormatting sqref="A6:A21">
    <cfRule type="expression" dxfId="423" priority="1" stopIfTrue="1">
      <formula>MOD(ROW(),2)=0</formula>
    </cfRule>
    <cfRule type="expression" dxfId="422" priority="2" stopIfTrue="1">
      <formula>MOD(ROW(),2)&lt;&gt;0</formula>
    </cfRule>
  </conditionalFormatting>
  <conditionalFormatting sqref="B6:B21">
    <cfRule type="expression" dxfId="421" priority="3" stopIfTrue="1">
      <formula>MOD(ROW(),2)=0</formula>
    </cfRule>
    <cfRule type="expression" dxfId="420" priority="4"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410F-2229-4FD8-BAF6-734759B59E99}">
  <sheetPr codeName="Sheet39"/>
  <dimension ref="A1:G28"/>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x-1104</v>
      </c>
    </row>
    <row r="6" spans="1:2">
      <c r="A6" s="41" t="s">
        <v>117</v>
      </c>
      <c r="B6" s="48" t="s">
        <v>118</v>
      </c>
    </row>
    <row r="7" spans="1:2">
      <c r="A7" s="41" t="s">
        <v>119</v>
      </c>
      <c r="B7" s="48" t="s">
        <v>129</v>
      </c>
    </row>
    <row r="8" spans="1:2">
      <c r="A8" s="41" t="s">
        <v>104</v>
      </c>
      <c r="B8" s="48" t="s">
        <v>282</v>
      </c>
    </row>
    <row r="9" spans="1:2">
      <c r="A9" s="41" t="s">
        <v>105</v>
      </c>
      <c r="B9" s="48" t="s">
        <v>300</v>
      </c>
    </row>
    <row r="10" spans="1:2" ht="51">
      <c r="A10" s="41" t="s">
        <v>6</v>
      </c>
      <c r="B10" s="48" t="s">
        <v>305</v>
      </c>
    </row>
    <row r="11" spans="1:2">
      <c r="A11" s="41" t="s">
        <v>106</v>
      </c>
      <c r="B11" s="48" t="s">
        <v>230</v>
      </c>
    </row>
    <row r="12" spans="1:2" ht="25.5">
      <c r="A12" s="41" t="s">
        <v>107</v>
      </c>
      <c r="B12" s="48" t="s">
        <v>302</v>
      </c>
    </row>
    <row r="13" spans="1:2">
      <c r="A13" s="41" t="s">
        <v>120</v>
      </c>
      <c r="B13" s="48">
        <v>3</v>
      </c>
    </row>
    <row r="14" spans="1:2">
      <c r="A14" s="41" t="s">
        <v>109</v>
      </c>
      <c r="B14" s="48">
        <v>1104</v>
      </c>
    </row>
    <row r="15" spans="1:2">
      <c r="A15" s="41" t="s">
        <v>121</v>
      </c>
      <c r="B15" s="48" t="s">
        <v>306</v>
      </c>
    </row>
    <row r="16" spans="1:2">
      <c r="A16" s="41" t="s">
        <v>111</v>
      </c>
      <c r="B16" s="48" t="s">
        <v>307</v>
      </c>
    </row>
    <row r="17" spans="1:7">
      <c r="A17" s="42" t="s">
        <v>122</v>
      </c>
      <c r="B17" s="48"/>
    </row>
    <row r="18" spans="1:7">
      <c r="A18" s="41" t="s">
        <v>113</v>
      </c>
      <c r="B18" s="48" t="s">
        <v>294</v>
      </c>
    </row>
    <row r="19" spans="1:7">
      <c r="A19" s="41" t="s">
        <v>114</v>
      </c>
      <c r="B19" s="48"/>
    </row>
    <row r="20" spans="1:7">
      <c r="A20" s="41" t="s">
        <v>115</v>
      </c>
      <c r="B20" s="48" t="s">
        <v>459</v>
      </c>
    </row>
    <row r="21" spans="1:7">
      <c r="A21" s="41" t="s">
        <v>123</v>
      </c>
      <c r="B21" s="48" t="s">
        <v>42</v>
      </c>
    </row>
    <row r="23" spans="1:7">
      <c r="A23" s="23" t="str">
        <f>HYPERLINK("#'Factor List'!A1", "Back to Factor List")</f>
        <v>Back to Factor List</v>
      </c>
      <c r="B23" s="23" t="str">
        <f>HYPERLINK("#'Assumptions'!A1", "Assumptions")</f>
        <v>Assumptions</v>
      </c>
    </row>
    <row r="26" spans="1:7">
      <c r="A26" s="35" t="s">
        <v>550</v>
      </c>
      <c r="B26" s="76"/>
      <c r="C26" s="76"/>
      <c r="D26" s="76"/>
      <c r="E26" s="76"/>
      <c r="F26" s="76"/>
      <c r="G26" s="76"/>
    </row>
    <row r="27" spans="1:7">
      <c r="A27" s="35" t="s">
        <v>654</v>
      </c>
      <c r="B27" s="76"/>
      <c r="C27" s="76"/>
      <c r="D27" s="76"/>
      <c r="E27" s="76"/>
      <c r="F27" s="76"/>
      <c r="G27" s="76"/>
    </row>
    <row r="28" spans="1:7">
      <c r="A28" s="35" t="s">
        <v>655</v>
      </c>
      <c r="B28" s="76"/>
      <c r="C28" s="76"/>
      <c r="D28" s="76"/>
      <c r="E28" s="76"/>
      <c r="F28" s="76"/>
      <c r="G28" s="76"/>
    </row>
  </sheetData>
  <sheetProtection algorithmName="SHA-512" hashValue="S+L9jr7UjHLqwneM7pY4TaUp/WiWCnFysSVx6IgSn76iqdZkQJQmEjGajwa8SS0QC4IozLZqNSB3Wb3VtdGk6A==" saltValue="KWxioi1HvwVvAVwZAGFFHA==" spinCount="100000" sheet="1" objects="1" scenarios="1"/>
  <conditionalFormatting sqref="A6:A21">
    <cfRule type="expression" dxfId="417" priority="1" stopIfTrue="1">
      <formula>MOD(ROW(),2)=0</formula>
    </cfRule>
    <cfRule type="expression" dxfId="416" priority="2" stopIfTrue="1">
      <formula>MOD(ROW(),2)&lt;&gt;0</formula>
    </cfRule>
  </conditionalFormatting>
  <conditionalFormatting sqref="B6:B21">
    <cfRule type="expression" dxfId="415" priority="3" stopIfTrue="1">
      <formula>MOD(ROW(),2)=0</formula>
    </cfRule>
    <cfRule type="expression" dxfId="414" priority="4"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2F7D-332A-4444-A5FC-EF147D4CA718}">
  <sheetPr codeName="Sheet40"/>
  <dimension ref="A1:E28"/>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x-1105</v>
      </c>
    </row>
    <row r="6" spans="1:2">
      <c r="A6" s="41" t="s">
        <v>117</v>
      </c>
      <c r="B6" s="48" t="s">
        <v>118</v>
      </c>
    </row>
    <row r="7" spans="1:2">
      <c r="A7" s="41" t="s">
        <v>119</v>
      </c>
      <c r="B7" s="48" t="s">
        <v>129</v>
      </c>
    </row>
    <row r="8" spans="1:2">
      <c r="A8" s="41" t="s">
        <v>104</v>
      </c>
      <c r="B8" s="48" t="s">
        <v>282</v>
      </c>
    </row>
    <row r="9" spans="1:2">
      <c r="A9" s="41" t="s">
        <v>105</v>
      </c>
      <c r="B9" s="48" t="s">
        <v>300</v>
      </c>
    </row>
    <row r="10" spans="1:2" ht="51">
      <c r="A10" s="41" t="s">
        <v>6</v>
      </c>
      <c r="B10" s="48" t="s">
        <v>308</v>
      </c>
    </row>
    <row r="11" spans="1:2">
      <c r="A11" s="41" t="s">
        <v>106</v>
      </c>
      <c r="B11" s="48" t="s">
        <v>230</v>
      </c>
    </row>
    <row r="12" spans="1:2" ht="25.5">
      <c r="A12" s="41" t="s">
        <v>107</v>
      </c>
      <c r="B12" s="48" t="s">
        <v>302</v>
      </c>
    </row>
    <row r="13" spans="1:2">
      <c r="A13" s="41" t="s">
        <v>120</v>
      </c>
      <c r="B13" s="48">
        <v>3</v>
      </c>
    </row>
    <row r="14" spans="1:2">
      <c r="A14" s="41" t="s">
        <v>109</v>
      </c>
      <c r="B14" s="48">
        <v>1105</v>
      </c>
    </row>
    <row r="15" spans="1:2">
      <c r="A15" s="41" t="s">
        <v>121</v>
      </c>
      <c r="B15" s="48" t="s">
        <v>309</v>
      </c>
    </row>
    <row r="16" spans="1:2">
      <c r="A16" s="41" t="s">
        <v>111</v>
      </c>
      <c r="B16" s="48" t="s">
        <v>310</v>
      </c>
    </row>
    <row r="17" spans="1:5">
      <c r="A17" s="42" t="s">
        <v>122</v>
      </c>
      <c r="B17" s="48"/>
    </row>
    <row r="18" spans="1:5">
      <c r="A18" s="41" t="s">
        <v>113</v>
      </c>
      <c r="B18" s="48" t="s">
        <v>294</v>
      </c>
    </row>
    <row r="19" spans="1:5">
      <c r="A19" s="41" t="s">
        <v>114</v>
      </c>
      <c r="B19" s="48"/>
    </row>
    <row r="20" spans="1:5">
      <c r="A20" s="41" t="s">
        <v>115</v>
      </c>
      <c r="B20" s="48" t="s">
        <v>459</v>
      </c>
    </row>
    <row r="21" spans="1:5">
      <c r="A21" s="41" t="s">
        <v>123</v>
      </c>
      <c r="B21" s="48" t="s">
        <v>42</v>
      </c>
    </row>
    <row r="23" spans="1:5">
      <c r="A23" s="23" t="str">
        <f>HYPERLINK("#'Factor List'!A1", "Back to Factor List")</f>
        <v>Back to Factor List</v>
      </c>
      <c r="B23" s="23" t="str">
        <f>HYPERLINK("#'Assumptions'!A1", "Assumptions")</f>
        <v>Assumptions</v>
      </c>
    </row>
    <row r="26" spans="1:5">
      <c r="A26" s="35" t="s">
        <v>550</v>
      </c>
      <c r="B26" s="76"/>
      <c r="C26" s="76"/>
      <c r="D26" s="76"/>
      <c r="E26" s="76"/>
    </row>
    <row r="27" spans="1:5">
      <c r="A27" s="35" t="s">
        <v>656</v>
      </c>
      <c r="B27" s="76"/>
      <c r="C27" s="76"/>
      <c r="D27" s="76"/>
      <c r="E27" s="76"/>
    </row>
    <row r="28" spans="1:5">
      <c r="A28" s="35" t="s">
        <v>657</v>
      </c>
      <c r="B28" s="76"/>
      <c r="C28" s="76"/>
      <c r="D28" s="76"/>
      <c r="E28" s="76"/>
    </row>
  </sheetData>
  <sheetProtection algorithmName="SHA-512" hashValue="I4IMNtwkFDV7iZlLQ1BTKcbQXypaTDxc0bQ7Mk537UZKILKGfoj7dvziyosCgOGPF+/wnCXO+8Xkyv3gXxWIwg==" saltValue="+C4KBxoAorWXUcm9tBfHCg==" spinCount="100000" sheet="1" objects="1" scenarios="1"/>
  <conditionalFormatting sqref="A6:A21">
    <cfRule type="expression" dxfId="411" priority="1" stopIfTrue="1">
      <formula>MOD(ROW(),2)=0</formula>
    </cfRule>
    <cfRule type="expression" dxfId="410" priority="2" stopIfTrue="1">
      <formula>MOD(ROW(),2)&lt;&gt;0</formula>
    </cfRule>
  </conditionalFormatting>
  <conditionalFormatting sqref="B6:B21">
    <cfRule type="expression" dxfId="409" priority="3" stopIfTrue="1">
      <formula>MOD(ROW(),2)=0</formula>
    </cfRule>
    <cfRule type="expression" dxfId="408" priority="4"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BFFC7-4271-4034-8B83-79D2F1B8ABDB}">
  <sheetPr codeName="Sheet41"/>
  <dimension ref="A1:N30"/>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x-1106</v>
      </c>
    </row>
    <row r="6" spans="1:2">
      <c r="A6" s="41" t="s">
        <v>117</v>
      </c>
      <c r="B6" s="48" t="s">
        <v>118</v>
      </c>
    </row>
    <row r="7" spans="1:2">
      <c r="A7" s="41" t="s">
        <v>119</v>
      </c>
      <c r="B7" s="48" t="s">
        <v>129</v>
      </c>
    </row>
    <row r="8" spans="1:2">
      <c r="A8" s="41" t="s">
        <v>104</v>
      </c>
      <c r="B8" s="48" t="s">
        <v>282</v>
      </c>
    </row>
    <row r="9" spans="1:2">
      <c r="A9" s="41" t="s">
        <v>105</v>
      </c>
      <c r="B9" s="48" t="s">
        <v>300</v>
      </c>
    </row>
    <row r="10" spans="1:2" ht="51">
      <c r="A10" s="41" t="s">
        <v>6</v>
      </c>
      <c r="B10" s="48" t="s">
        <v>311</v>
      </c>
    </row>
    <row r="11" spans="1:2">
      <c r="A11" s="41" t="s">
        <v>106</v>
      </c>
      <c r="B11" s="48" t="s">
        <v>230</v>
      </c>
    </row>
    <row r="12" spans="1:2" ht="25.5">
      <c r="A12" s="41" t="s">
        <v>107</v>
      </c>
      <c r="B12" s="48" t="s">
        <v>302</v>
      </c>
    </row>
    <row r="13" spans="1:2">
      <c r="A13" s="41" t="s">
        <v>120</v>
      </c>
      <c r="B13" s="48">
        <v>3</v>
      </c>
    </row>
    <row r="14" spans="1:2">
      <c r="A14" s="41" t="s">
        <v>109</v>
      </c>
      <c r="B14" s="48">
        <v>1106</v>
      </c>
    </row>
    <row r="15" spans="1:2">
      <c r="A15" s="41" t="s">
        <v>121</v>
      </c>
      <c r="B15" s="48" t="s">
        <v>312</v>
      </c>
    </row>
    <row r="16" spans="1:2">
      <c r="A16" s="41" t="s">
        <v>111</v>
      </c>
      <c r="B16" s="48" t="s">
        <v>313</v>
      </c>
    </row>
    <row r="17" spans="1:14">
      <c r="A17" s="42" t="s">
        <v>122</v>
      </c>
      <c r="B17" s="48"/>
    </row>
    <row r="18" spans="1:14">
      <c r="A18" s="41" t="s">
        <v>113</v>
      </c>
      <c r="B18" s="48" t="s">
        <v>294</v>
      </c>
    </row>
    <row r="19" spans="1:14">
      <c r="A19" s="41" t="s">
        <v>114</v>
      </c>
      <c r="B19" s="48"/>
    </row>
    <row r="20" spans="1:14">
      <c r="A20" s="41" t="s">
        <v>115</v>
      </c>
      <c r="B20" s="48" t="s">
        <v>459</v>
      </c>
    </row>
    <row r="21" spans="1:14">
      <c r="A21" s="41" t="s">
        <v>123</v>
      </c>
      <c r="B21" s="48" t="s">
        <v>42</v>
      </c>
    </row>
    <row r="23" spans="1:14">
      <c r="A23" s="23" t="str">
        <f>HYPERLINK("#'Factor List'!A1", "Back to Factor List")</f>
        <v>Back to Factor List</v>
      </c>
      <c r="B23" s="23" t="str">
        <f>HYPERLINK("#'Assumptions'!A1", "Assumptions")</f>
        <v>Assumptions</v>
      </c>
    </row>
    <row r="26" spans="1:14">
      <c r="A26" s="35" t="s">
        <v>550</v>
      </c>
      <c r="B26" s="76"/>
      <c r="C26" s="76"/>
      <c r="D26" s="76"/>
      <c r="E26" s="76"/>
      <c r="F26" s="76"/>
      <c r="G26" s="76"/>
      <c r="H26" s="76"/>
      <c r="I26" s="76"/>
      <c r="J26" s="76"/>
      <c r="K26" s="76"/>
      <c r="L26" s="76"/>
      <c r="M26" s="76"/>
      <c r="N26" s="76"/>
    </row>
    <row r="27" spans="1:14">
      <c r="A27" s="35" t="s">
        <v>658</v>
      </c>
      <c r="B27" s="76"/>
      <c r="C27" s="76"/>
      <c r="D27" s="76"/>
      <c r="E27" s="76"/>
      <c r="F27" s="76"/>
      <c r="G27" s="76"/>
      <c r="H27" s="76"/>
      <c r="I27" s="76"/>
      <c r="J27" s="76"/>
      <c r="K27" s="76"/>
      <c r="L27" s="76"/>
      <c r="M27" s="76"/>
      <c r="N27" s="76"/>
    </row>
    <row r="28" spans="1:14">
      <c r="A28" s="35" t="s">
        <v>659</v>
      </c>
      <c r="B28" s="76"/>
      <c r="C28" s="76"/>
      <c r="D28" s="76"/>
      <c r="E28" s="76"/>
      <c r="F28" s="76"/>
      <c r="G28" s="76"/>
      <c r="H28" s="76"/>
      <c r="I28" s="76"/>
      <c r="J28" s="76"/>
      <c r="K28" s="76"/>
      <c r="L28" s="76"/>
      <c r="M28" s="76"/>
      <c r="N28" s="76"/>
    </row>
    <row r="29" spans="1:14">
      <c r="A29" s="35" t="s">
        <v>660</v>
      </c>
      <c r="B29" s="76"/>
      <c r="C29" s="76"/>
      <c r="D29" s="76"/>
      <c r="E29" s="76"/>
      <c r="F29" s="76"/>
      <c r="G29" s="76"/>
      <c r="H29" s="76"/>
      <c r="I29" s="76"/>
      <c r="J29" s="76"/>
      <c r="K29" s="76"/>
      <c r="L29" s="76"/>
      <c r="M29" s="76"/>
      <c r="N29" s="76"/>
    </row>
    <row r="30" spans="1:14">
      <c r="A30" s="76"/>
      <c r="B30" s="76"/>
      <c r="C30" s="76"/>
      <c r="D30" s="76"/>
      <c r="E30" s="76"/>
      <c r="F30" s="76"/>
      <c r="G30" s="76"/>
      <c r="H30" s="76"/>
      <c r="I30" s="76"/>
      <c r="J30" s="76"/>
      <c r="K30" s="76"/>
      <c r="L30" s="76"/>
      <c r="M30" s="76"/>
      <c r="N30" s="76"/>
    </row>
  </sheetData>
  <sheetProtection algorithmName="SHA-512" hashValue="V9QUIh6pnCYAXAqJUOMO9D1Iaf4n8y49J70C3FKTRqhE59ZkGsh1v+W2Gtb1y82JGJfL/VwtFxpvZMSjFJ0TRg==" saltValue="lzA4vspO8lipme2oRLLd3w==" spinCount="100000" sheet="1" objects="1" scenarios="1"/>
  <conditionalFormatting sqref="A6:A21">
    <cfRule type="expression" dxfId="405" priority="1" stopIfTrue="1">
      <formula>MOD(ROW(),2)=0</formula>
    </cfRule>
    <cfRule type="expression" dxfId="404" priority="2" stopIfTrue="1">
      <formula>MOD(ROW(),2)&lt;&gt;0</formula>
    </cfRule>
  </conditionalFormatting>
  <conditionalFormatting sqref="B6:B21">
    <cfRule type="expression" dxfId="403" priority="3" stopIfTrue="1">
      <formula>MOD(ROW(),2)=0</formula>
    </cfRule>
    <cfRule type="expression" dxfId="402" priority="4" stopIfTrue="1">
      <formula>MOD(ROW(),2)&lt;&gt;0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topLeftCell="A7" zoomScaleNormal="100" workbookViewId="0">
      <selection activeCell="A19" sqref="A19"/>
    </sheetView>
  </sheetViews>
  <sheetFormatPr defaultColWidth="9.28515625" defaultRowHeight="15"/>
  <cols>
    <col min="1" max="1" width="48.5703125" style="4" customWidth="1"/>
    <col min="2" max="3" width="36.5703125" style="4" customWidth="1"/>
    <col min="4" max="16384" width="9.28515625" style="1"/>
  </cols>
  <sheetData>
    <row r="1" spans="1:3" s="21" customFormat="1" ht="20.25">
      <c r="A1" s="20" t="s">
        <v>0</v>
      </c>
    </row>
    <row r="2" spans="1:3" s="21" customFormat="1" ht="15.75">
      <c r="A2" s="25" t="s">
        <v>1</v>
      </c>
      <c r="B2" s="3" t="str">
        <f>wb_title</f>
        <v>AFPS - Consolidated Factor Spreadsheet</v>
      </c>
    </row>
    <row r="3" spans="1:3" s="21" customFormat="1" ht="15.75">
      <c r="A3" s="25" t="s">
        <v>2</v>
      </c>
      <c r="B3" s="22" t="s">
        <v>11</v>
      </c>
    </row>
    <row r="4" spans="1:3" s="33" customFormat="1" ht="12.75">
      <c r="A4" s="36"/>
      <c r="B4" s="36"/>
      <c r="C4" s="36"/>
    </row>
    <row r="5" spans="1:3" s="33" customFormat="1" ht="12.75">
      <c r="A5" s="36"/>
      <c r="B5" s="36"/>
      <c r="C5" s="36"/>
    </row>
    <row r="6" spans="1:3" s="33" customFormat="1" ht="12.75">
      <c r="A6" s="38" t="s">
        <v>40</v>
      </c>
      <c r="B6" s="38" t="s">
        <v>41</v>
      </c>
      <c r="C6" s="38" t="s">
        <v>42</v>
      </c>
    </row>
    <row r="7" spans="1:3" s="33" customFormat="1" ht="12.75">
      <c r="A7" s="36" t="s">
        <v>43</v>
      </c>
      <c r="B7" s="36" t="s">
        <v>45</v>
      </c>
      <c r="C7" s="36" t="s">
        <v>44</v>
      </c>
    </row>
    <row r="8" spans="1:3" s="33" customFormat="1" ht="12.75">
      <c r="A8" s="36" t="s">
        <v>46</v>
      </c>
      <c r="B8" s="36" t="s">
        <v>48</v>
      </c>
      <c r="C8" s="36" t="s">
        <v>47</v>
      </c>
    </row>
    <row r="9" spans="1:3" s="33" customFormat="1" ht="12.75">
      <c r="A9" s="36" t="s">
        <v>49</v>
      </c>
      <c r="B9" s="36" t="s">
        <v>124</v>
      </c>
      <c r="C9" s="36" t="s">
        <v>50</v>
      </c>
    </row>
    <row r="10" spans="1:3" s="33" customFormat="1" ht="12.75">
      <c r="A10" s="36" t="s">
        <v>51</v>
      </c>
      <c r="B10" s="36" t="s">
        <v>45</v>
      </c>
      <c r="C10" s="36" t="s">
        <v>45</v>
      </c>
    </row>
    <row r="11" spans="1:3" s="33" customFormat="1" ht="12.75">
      <c r="A11" s="36" t="s">
        <v>52</v>
      </c>
      <c r="B11" s="36" t="s">
        <v>54</v>
      </c>
      <c r="C11" s="36" t="s">
        <v>53</v>
      </c>
    </row>
    <row r="12" spans="1:3" s="33" customFormat="1" ht="25.5">
      <c r="A12" s="36" t="s">
        <v>55</v>
      </c>
      <c r="B12" s="36" t="s">
        <v>57</v>
      </c>
      <c r="C12" s="36" t="s">
        <v>56</v>
      </c>
    </row>
    <row r="13" spans="1:3" s="33" customFormat="1" ht="12.75">
      <c r="A13" s="36" t="s">
        <v>58</v>
      </c>
      <c r="B13" s="36" t="s">
        <v>59</v>
      </c>
      <c r="C13" s="36" t="s">
        <v>59</v>
      </c>
    </row>
    <row r="14" spans="1:3" s="33" customFormat="1" ht="12.75">
      <c r="A14" s="36" t="s">
        <v>60</v>
      </c>
      <c r="B14" s="36" t="s">
        <v>61</v>
      </c>
      <c r="C14" s="36" t="s">
        <v>61</v>
      </c>
    </row>
    <row r="15" spans="1:3" s="33" customFormat="1" ht="12.75">
      <c r="A15" s="36" t="s">
        <v>62</v>
      </c>
      <c r="B15" s="36" t="s">
        <v>63</v>
      </c>
      <c r="C15" s="36" t="s">
        <v>63</v>
      </c>
    </row>
    <row r="16" spans="1:3" s="33" customFormat="1" ht="12.75">
      <c r="A16" s="36" t="s">
        <v>64</v>
      </c>
      <c r="B16" s="36" t="s">
        <v>61</v>
      </c>
      <c r="C16" s="36" t="s">
        <v>61</v>
      </c>
    </row>
    <row r="17" spans="1:3" s="33" customFormat="1" ht="12.75">
      <c r="A17" s="36" t="s">
        <v>65</v>
      </c>
      <c r="B17" s="36" t="s">
        <v>67</v>
      </c>
      <c r="C17" s="36" t="s">
        <v>66</v>
      </c>
    </row>
    <row r="18" spans="1:3" s="33" customFormat="1" ht="12.75">
      <c r="A18" s="36" t="s">
        <v>68</v>
      </c>
      <c r="B18" s="36" t="s">
        <v>70</v>
      </c>
      <c r="C18" s="36" t="s">
        <v>69</v>
      </c>
    </row>
    <row r="19" spans="1:3" s="33" customFormat="1" ht="12.75">
      <c r="A19" s="36" t="s">
        <v>71</v>
      </c>
      <c r="B19" s="36" t="s">
        <v>59</v>
      </c>
      <c r="C19" s="36"/>
    </row>
    <row r="20" spans="1:3" s="33" customFormat="1" ht="12.75">
      <c r="A20" s="36" t="s">
        <v>72</v>
      </c>
      <c r="B20" s="36" t="s">
        <v>59</v>
      </c>
      <c r="C20" s="36"/>
    </row>
    <row r="21" spans="1:3" s="33" customFormat="1" ht="12.75">
      <c r="A21" s="36" t="s">
        <v>73</v>
      </c>
      <c r="B21" s="36" t="s">
        <v>67</v>
      </c>
      <c r="C21" s="36" t="s">
        <v>66</v>
      </c>
    </row>
    <row r="22" spans="1:3" s="33" customFormat="1" ht="12.75">
      <c r="A22" s="36" t="s">
        <v>74</v>
      </c>
      <c r="B22" s="36" t="s">
        <v>76</v>
      </c>
      <c r="C22" s="36" t="s">
        <v>75</v>
      </c>
    </row>
    <row r="23" spans="1:3" s="33" customFormat="1" ht="25.5">
      <c r="A23" s="36" t="s">
        <v>77</v>
      </c>
      <c r="B23" s="36" t="s">
        <v>79</v>
      </c>
      <c r="C23" s="36" t="s">
        <v>78</v>
      </c>
    </row>
    <row r="24" spans="1:3" s="33" customFormat="1" ht="12.75">
      <c r="A24" s="36" t="s">
        <v>80</v>
      </c>
      <c r="B24" s="36">
        <v>2028</v>
      </c>
      <c r="C24" s="36">
        <v>2024</v>
      </c>
    </row>
    <row r="25" spans="1:3" s="33" customFormat="1" ht="25.5">
      <c r="A25" s="36" t="s">
        <v>81</v>
      </c>
      <c r="B25" s="36" t="s">
        <v>83</v>
      </c>
      <c r="C25" s="36" t="s">
        <v>82</v>
      </c>
    </row>
    <row r="26" spans="1:3" s="33" customFormat="1" ht="12.75">
      <c r="A26" s="36" t="s">
        <v>84</v>
      </c>
      <c r="B26" s="36" t="s">
        <v>63</v>
      </c>
      <c r="C26" s="36" t="s">
        <v>63</v>
      </c>
    </row>
    <row r="27" spans="1:3" s="33" customFormat="1" ht="12.75">
      <c r="A27" s="36" t="s">
        <v>85</v>
      </c>
      <c r="B27" s="36" t="s">
        <v>63</v>
      </c>
      <c r="C27" s="36" t="s">
        <v>63</v>
      </c>
    </row>
    <row r="28" spans="1:3" s="33" customFormat="1" ht="12.75">
      <c r="A28" s="36" t="s">
        <v>86</v>
      </c>
      <c r="B28" s="36" t="s">
        <v>87</v>
      </c>
      <c r="C28" s="36" t="s">
        <v>87</v>
      </c>
    </row>
    <row r="29" spans="1:3" s="33" customFormat="1" ht="114.75">
      <c r="A29" s="36" t="s">
        <v>88</v>
      </c>
      <c r="B29" s="36" t="s">
        <v>125</v>
      </c>
      <c r="C29" s="36" t="s">
        <v>126</v>
      </c>
    </row>
    <row r="30" spans="1:3" s="33" customFormat="1" ht="12.75">
      <c r="A30" s="36" t="s">
        <v>89</v>
      </c>
      <c r="B30" s="36" t="s">
        <v>90</v>
      </c>
      <c r="C30" s="36" t="s">
        <v>90</v>
      </c>
    </row>
    <row r="31" spans="1:3" s="33" customFormat="1" ht="12.75">
      <c r="A31" s="36" t="s">
        <v>91</v>
      </c>
      <c r="B31" s="36" t="s">
        <v>92</v>
      </c>
      <c r="C31" s="36" t="s">
        <v>92</v>
      </c>
    </row>
    <row r="32" spans="1:3" s="33" customFormat="1" ht="25.5">
      <c r="A32" s="36" t="s">
        <v>93</v>
      </c>
      <c r="B32" s="36" t="s">
        <v>94</v>
      </c>
      <c r="C32" s="36" t="s">
        <v>127</v>
      </c>
    </row>
    <row r="33" spans="1:3" s="33" customFormat="1" ht="63.75">
      <c r="A33" s="36" t="s">
        <v>95</v>
      </c>
      <c r="B33" s="36" t="s">
        <v>96</v>
      </c>
      <c r="C33" s="36" t="s">
        <v>128</v>
      </c>
    </row>
    <row r="34" spans="1:3" s="33" customFormat="1" ht="63.75">
      <c r="A34" s="36" t="s">
        <v>97</v>
      </c>
      <c r="B34" s="36" t="s">
        <v>96</v>
      </c>
      <c r="C34" s="36" t="s">
        <v>128</v>
      </c>
    </row>
    <row r="35" spans="1:3" s="33" customFormat="1" ht="12.75">
      <c r="A35" s="36" t="s">
        <v>98</v>
      </c>
      <c r="B35" s="36" t="s">
        <v>99</v>
      </c>
      <c r="C35" s="36" t="s">
        <v>99</v>
      </c>
    </row>
    <row r="36" spans="1:3" s="33" customFormat="1" ht="12.75">
      <c r="A36" s="36" t="s">
        <v>100</v>
      </c>
      <c r="B36" s="36" t="s">
        <v>63</v>
      </c>
      <c r="C36" s="36" t="s">
        <v>63</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F7C99-0AE9-44B8-B561-94C701B7E43A}">
  <sheetPr codeName="Sheet42"/>
  <dimension ref="A1:G28"/>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x-1107</v>
      </c>
    </row>
    <row r="6" spans="1:2">
      <c r="A6" s="41" t="s">
        <v>117</v>
      </c>
      <c r="B6" s="48" t="s">
        <v>118</v>
      </c>
    </row>
    <row r="7" spans="1:2">
      <c r="A7" s="41" t="s">
        <v>119</v>
      </c>
      <c r="B7" s="48" t="s">
        <v>129</v>
      </c>
    </row>
    <row r="8" spans="1:2">
      <c r="A8" s="41" t="s">
        <v>104</v>
      </c>
      <c r="B8" s="48" t="s">
        <v>282</v>
      </c>
    </row>
    <row r="9" spans="1:2">
      <c r="A9" s="41" t="s">
        <v>105</v>
      </c>
      <c r="B9" s="48" t="s">
        <v>300</v>
      </c>
    </row>
    <row r="10" spans="1:2" ht="51" customHeight="1">
      <c r="A10" s="41" t="s">
        <v>6</v>
      </c>
      <c r="B10" s="48" t="s">
        <v>314</v>
      </c>
    </row>
    <row r="11" spans="1:2">
      <c r="A11" s="41" t="s">
        <v>106</v>
      </c>
      <c r="B11" s="48" t="s">
        <v>230</v>
      </c>
    </row>
    <row r="12" spans="1:2" ht="27.4" customHeight="1">
      <c r="A12" s="41" t="s">
        <v>107</v>
      </c>
      <c r="B12" s="48" t="s">
        <v>302</v>
      </c>
    </row>
    <row r="13" spans="1:2">
      <c r="A13" s="41" t="s">
        <v>120</v>
      </c>
      <c r="B13" s="48">
        <v>3</v>
      </c>
    </row>
    <row r="14" spans="1:2">
      <c r="A14" s="41" t="s">
        <v>109</v>
      </c>
      <c r="B14" s="48">
        <v>1107</v>
      </c>
    </row>
    <row r="15" spans="1:2">
      <c r="A15" s="41" t="s">
        <v>121</v>
      </c>
      <c r="B15" s="48" t="s">
        <v>315</v>
      </c>
    </row>
    <row r="16" spans="1:2">
      <c r="A16" s="41" t="s">
        <v>111</v>
      </c>
      <c r="B16" s="48" t="s">
        <v>316</v>
      </c>
    </row>
    <row r="17" spans="1:7">
      <c r="A17" s="42" t="s">
        <v>122</v>
      </c>
      <c r="B17" s="48"/>
    </row>
    <row r="18" spans="1:7">
      <c r="A18" s="41" t="s">
        <v>113</v>
      </c>
      <c r="B18" s="48" t="s">
        <v>294</v>
      </c>
    </row>
    <row r="19" spans="1:7">
      <c r="A19" s="41" t="s">
        <v>114</v>
      </c>
      <c r="B19" s="48"/>
    </row>
    <row r="20" spans="1:7">
      <c r="A20" s="41" t="s">
        <v>115</v>
      </c>
      <c r="B20" s="48" t="s">
        <v>459</v>
      </c>
    </row>
    <row r="21" spans="1:7">
      <c r="A21" s="41" t="s">
        <v>123</v>
      </c>
      <c r="B21" s="48" t="s">
        <v>42</v>
      </c>
    </row>
    <row r="23" spans="1:7">
      <c r="A23" s="23" t="str">
        <f>HYPERLINK("#'Factor List'!A1", "Back to Factor List")</f>
        <v>Back to Factor List</v>
      </c>
      <c r="B23" s="23" t="str">
        <f>HYPERLINK("#'Assumptions'!A1", "Assumptions")</f>
        <v>Assumptions</v>
      </c>
    </row>
    <row r="25" spans="1:7">
      <c r="A25" s="35" t="s">
        <v>550</v>
      </c>
      <c r="B25" s="76"/>
      <c r="C25" s="76"/>
      <c r="D25" s="76"/>
      <c r="E25" s="76"/>
      <c r="F25" s="76"/>
      <c r="G25" s="76"/>
    </row>
    <row r="26" spans="1:7">
      <c r="A26" s="35" t="s">
        <v>656</v>
      </c>
      <c r="B26" s="76"/>
      <c r="C26" s="76"/>
      <c r="D26" s="76"/>
      <c r="E26" s="76"/>
      <c r="F26" s="76"/>
      <c r="G26" s="76"/>
    </row>
    <row r="27" spans="1:7">
      <c r="A27" s="35" t="s">
        <v>657</v>
      </c>
      <c r="B27" s="76"/>
      <c r="C27" s="76"/>
      <c r="D27" s="76"/>
      <c r="E27" s="76"/>
      <c r="F27" s="76"/>
      <c r="G27" s="76"/>
    </row>
    <row r="28" spans="1:7">
      <c r="A28" s="76"/>
      <c r="B28" s="76"/>
      <c r="C28" s="76"/>
      <c r="D28" s="76"/>
      <c r="E28" s="76"/>
      <c r="F28" s="76"/>
      <c r="G28" s="76"/>
    </row>
  </sheetData>
  <sheetProtection algorithmName="SHA-512" hashValue="w8bMIGhU9dQgSzfsJuHMzhm8Kpkah4Qm1JdAMdu9UKPV4lQA2iDCW5Vn1TC+Z/Z04jDZheTjio3ZUsfwqV/Jwg==" saltValue="QOxZTfzWP1XxqBzIZXu3Fw==" spinCount="100000" sheet="1" objects="1" scenarios="1"/>
  <conditionalFormatting sqref="A6:A21">
    <cfRule type="expression" dxfId="399" priority="1" stopIfTrue="1">
      <formula>MOD(ROW(),2)=0</formula>
    </cfRule>
    <cfRule type="expression" dxfId="398" priority="2" stopIfTrue="1">
      <formula>MOD(ROW(),2)&lt;&gt;0</formula>
    </cfRule>
  </conditionalFormatting>
  <conditionalFormatting sqref="B6:B21">
    <cfRule type="expression" dxfId="397" priority="3" stopIfTrue="1">
      <formula>MOD(ROW(),2)=0</formula>
    </cfRule>
    <cfRule type="expression" dxfId="396" priority="4" stopIfTrue="1">
      <formula>MOD(ROW(),2)&lt;&gt;0</formula>
    </cfRule>
  </conditionalFormatting>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AD6C-3296-4327-B5C3-CB2B09E7E33C}">
  <sheetPr codeName="Sheet43"/>
  <dimension ref="A1:I29"/>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x-1108</v>
      </c>
    </row>
    <row r="6" spans="1:2">
      <c r="A6" s="41" t="s">
        <v>117</v>
      </c>
      <c r="B6" s="48" t="s">
        <v>118</v>
      </c>
    </row>
    <row r="7" spans="1:2">
      <c r="A7" s="41" t="s">
        <v>119</v>
      </c>
      <c r="B7" s="48" t="s">
        <v>129</v>
      </c>
    </row>
    <row r="8" spans="1:2">
      <c r="A8" s="41" t="s">
        <v>104</v>
      </c>
      <c r="B8" s="48" t="s">
        <v>282</v>
      </c>
    </row>
    <row r="9" spans="1:2">
      <c r="A9" s="41" t="s">
        <v>105</v>
      </c>
      <c r="B9" s="48" t="s">
        <v>300</v>
      </c>
    </row>
    <row r="10" spans="1:2" ht="51">
      <c r="A10" s="41" t="s">
        <v>6</v>
      </c>
      <c r="B10" s="48" t="s">
        <v>317</v>
      </c>
    </row>
    <row r="11" spans="1:2">
      <c r="A11" s="41" t="s">
        <v>106</v>
      </c>
      <c r="B11" s="48" t="s">
        <v>230</v>
      </c>
    </row>
    <row r="12" spans="1:2" ht="15.4" customHeight="1">
      <c r="A12" s="41" t="s">
        <v>107</v>
      </c>
      <c r="B12" s="48" t="s">
        <v>318</v>
      </c>
    </row>
    <row r="13" spans="1:2">
      <c r="A13" s="41" t="s">
        <v>120</v>
      </c>
      <c r="B13" s="48">
        <v>3</v>
      </c>
    </row>
    <row r="14" spans="1:2">
      <c r="A14" s="41" t="s">
        <v>109</v>
      </c>
      <c r="B14" s="48">
        <v>1108</v>
      </c>
    </row>
    <row r="15" spans="1:2">
      <c r="A15" s="41" t="s">
        <v>121</v>
      </c>
      <c r="B15" s="48" t="s">
        <v>319</v>
      </c>
    </row>
    <row r="16" spans="1:2">
      <c r="A16" s="41" t="s">
        <v>111</v>
      </c>
      <c r="B16" s="48" t="s">
        <v>320</v>
      </c>
    </row>
    <row r="17" spans="1:9">
      <c r="A17" s="42" t="s">
        <v>122</v>
      </c>
      <c r="B17" s="48"/>
    </row>
    <row r="18" spans="1:9">
      <c r="A18" s="41" t="s">
        <v>113</v>
      </c>
      <c r="B18" s="48" t="s">
        <v>294</v>
      </c>
    </row>
    <row r="19" spans="1:9">
      <c r="A19" s="41" t="s">
        <v>114</v>
      </c>
      <c r="B19" s="48"/>
    </row>
    <row r="20" spans="1:9">
      <c r="A20" s="41" t="s">
        <v>115</v>
      </c>
      <c r="B20" s="48" t="s">
        <v>459</v>
      </c>
    </row>
    <row r="21" spans="1:9">
      <c r="A21" s="41" t="s">
        <v>123</v>
      </c>
      <c r="B21" s="48" t="s">
        <v>42</v>
      </c>
    </row>
    <row r="23" spans="1:9">
      <c r="A23" s="23" t="str">
        <f>HYPERLINK("#'Factor List'!A1", "Back to Factor List")</f>
        <v>Back to Factor List</v>
      </c>
      <c r="B23" s="23" t="str">
        <f>HYPERLINK("#'Assumptions'!A1", "Assumptions")</f>
        <v>Assumptions</v>
      </c>
    </row>
    <row r="26" spans="1:9">
      <c r="A26" s="35" t="s">
        <v>550</v>
      </c>
      <c r="B26" s="76"/>
      <c r="C26" s="76"/>
      <c r="D26" s="76"/>
      <c r="E26" s="76"/>
      <c r="F26" s="76"/>
      <c r="G26" s="76"/>
      <c r="H26" s="76"/>
      <c r="I26" s="76"/>
    </row>
    <row r="27" spans="1:9">
      <c r="A27" s="35" t="s">
        <v>661</v>
      </c>
      <c r="B27" s="76"/>
      <c r="C27" s="76"/>
      <c r="D27" s="76"/>
      <c r="E27" s="76"/>
      <c r="F27" s="76"/>
      <c r="G27" s="76"/>
      <c r="H27" s="76"/>
      <c r="I27" s="76"/>
    </row>
    <row r="28" spans="1:9">
      <c r="A28" t="s">
        <v>662</v>
      </c>
      <c r="B28" s="76"/>
      <c r="C28" s="76"/>
      <c r="D28" s="76"/>
      <c r="E28" s="76"/>
      <c r="F28" s="76"/>
      <c r="G28" s="76"/>
      <c r="H28" s="76"/>
      <c r="I28" s="76"/>
    </row>
    <row r="29" spans="1:9">
      <c r="A29" s="35" t="s">
        <v>663</v>
      </c>
      <c r="B29" s="76"/>
      <c r="C29" s="76"/>
      <c r="D29" s="76"/>
      <c r="E29" s="76"/>
      <c r="F29" s="76"/>
      <c r="G29" s="76"/>
      <c r="H29" s="76"/>
      <c r="I29" s="76"/>
    </row>
  </sheetData>
  <sheetProtection algorithmName="SHA-512" hashValue="GuEJsAXnsgvA2QGC+/d69f3XymQE17U0IIJZYiDBoLefYOFj1t/acsWLV2IB/WWqJt99Fk5ULTRMxBeA0N+qEA==" saltValue="Q+R2PvuyQRmY39pzJ78ILg==" spinCount="100000" sheet="1" objects="1" scenarios="1"/>
  <conditionalFormatting sqref="A6:A21">
    <cfRule type="expression" dxfId="393" priority="1" stopIfTrue="1">
      <formula>MOD(ROW(),2)=0</formula>
    </cfRule>
    <cfRule type="expression" dxfId="392" priority="2" stopIfTrue="1">
      <formula>MOD(ROW(),2)&lt;&gt;0</formula>
    </cfRule>
  </conditionalFormatting>
  <conditionalFormatting sqref="B6:B21">
    <cfRule type="expression" dxfId="391" priority="3" stopIfTrue="1">
      <formula>MOD(ROW(),2)=0</formula>
    </cfRule>
    <cfRule type="expression" dxfId="390" priority="4" stopIfTrue="1">
      <formula>MOD(ROW(),2)&lt;&gt;0</formula>
    </cfRule>
  </conditionalFormatting>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1362-FEDC-4174-AFDB-4205BE51D55D}">
  <sheetPr codeName="Sheet44"/>
  <dimension ref="A1:N29"/>
  <sheetViews>
    <sheetView showGridLines="0" workbookViewId="0">
      <selection activeCell="A6" sqref="A6"/>
    </sheetView>
  </sheetViews>
  <sheetFormatPr defaultRowHeight="12.75"/>
  <cols>
    <col min="1" max="1" width="30.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x-1108</v>
      </c>
    </row>
    <row r="6" spans="1:2">
      <c r="A6" s="41" t="s">
        <v>117</v>
      </c>
      <c r="B6" s="48" t="s">
        <v>118</v>
      </c>
    </row>
    <row r="7" spans="1:2">
      <c r="A7" s="41" t="s">
        <v>119</v>
      </c>
      <c r="B7" s="48" t="s">
        <v>129</v>
      </c>
    </row>
    <row r="8" spans="1:2">
      <c r="A8" s="41" t="s">
        <v>104</v>
      </c>
      <c r="B8" s="48" t="s">
        <v>282</v>
      </c>
    </row>
    <row r="9" spans="1:2">
      <c r="A9" s="41" t="s">
        <v>105</v>
      </c>
      <c r="B9" s="48" t="s">
        <v>300</v>
      </c>
    </row>
    <row r="10" spans="1:2" ht="51">
      <c r="A10" s="41" t="s">
        <v>6</v>
      </c>
      <c r="B10" s="48" t="s">
        <v>317</v>
      </c>
    </row>
    <row r="11" spans="1:2">
      <c r="A11" s="41" t="s">
        <v>106</v>
      </c>
      <c r="B11" s="48" t="s">
        <v>230</v>
      </c>
    </row>
    <row r="12" spans="1:2" ht="13.15" customHeight="1">
      <c r="A12" s="41" t="s">
        <v>107</v>
      </c>
      <c r="B12" s="48" t="s">
        <v>318</v>
      </c>
    </row>
    <row r="13" spans="1:2">
      <c r="A13" s="41" t="s">
        <v>120</v>
      </c>
      <c r="B13" s="48">
        <v>3</v>
      </c>
    </row>
    <row r="14" spans="1:2">
      <c r="A14" s="41" t="s">
        <v>109</v>
      </c>
      <c r="B14" s="48">
        <v>1108</v>
      </c>
    </row>
    <row r="15" spans="1:2">
      <c r="A15" s="41" t="s">
        <v>121</v>
      </c>
      <c r="B15" s="48" t="s">
        <v>319</v>
      </c>
    </row>
    <row r="16" spans="1:2">
      <c r="A16" s="41" t="s">
        <v>111</v>
      </c>
      <c r="B16" s="48" t="s">
        <v>320</v>
      </c>
    </row>
    <row r="17" spans="1:14">
      <c r="A17" s="42" t="s">
        <v>122</v>
      </c>
      <c r="B17" s="48"/>
    </row>
    <row r="18" spans="1:14">
      <c r="A18" s="41" t="s">
        <v>113</v>
      </c>
      <c r="B18" s="48" t="s">
        <v>294</v>
      </c>
    </row>
    <row r="19" spans="1:14">
      <c r="A19" s="41" t="s">
        <v>114</v>
      </c>
      <c r="B19" s="48"/>
    </row>
    <row r="20" spans="1:14">
      <c r="A20" s="41" t="s">
        <v>115</v>
      </c>
      <c r="B20" s="48" t="s">
        <v>459</v>
      </c>
    </row>
    <row r="21" spans="1:14">
      <c r="A21" s="41" t="s">
        <v>123</v>
      </c>
      <c r="B21" s="48" t="s">
        <v>42</v>
      </c>
    </row>
    <row r="23" spans="1:14">
      <c r="A23" s="23" t="str">
        <f>HYPERLINK("#'Factor List'!A1", "Back to Factor List")</f>
        <v>Back to Factor List</v>
      </c>
      <c r="B23" s="23" t="str">
        <f>HYPERLINK("#'Assumptions'!A1", "Assumptions")</f>
        <v>Assumptions</v>
      </c>
    </row>
    <row r="26" spans="1:14" s="57" customFormat="1">
      <c r="A26" s="35" t="s">
        <v>550</v>
      </c>
      <c r="B26" s="76"/>
      <c r="C26" s="76"/>
      <c r="D26" s="76"/>
      <c r="E26" s="76"/>
      <c r="F26" s="76"/>
      <c r="G26" s="76"/>
      <c r="H26" s="76"/>
      <c r="I26" s="76"/>
      <c r="J26" s="76"/>
      <c r="K26" s="76"/>
      <c r="L26" s="76"/>
      <c r="M26" s="76"/>
      <c r="N26" s="76"/>
    </row>
    <row r="27" spans="1:14">
      <c r="A27" s="35" t="s">
        <v>664</v>
      </c>
      <c r="B27" s="76"/>
      <c r="C27" s="76"/>
      <c r="D27" s="76"/>
      <c r="E27" s="76"/>
      <c r="F27" s="76"/>
      <c r="G27" s="76"/>
      <c r="H27" s="76"/>
      <c r="I27" s="76"/>
      <c r="J27" s="76"/>
      <c r="K27" s="76"/>
      <c r="L27" s="76"/>
      <c r="M27" s="76"/>
      <c r="N27" s="76"/>
    </row>
    <row r="28" spans="1:14">
      <c r="A28" s="35" t="s">
        <v>659</v>
      </c>
      <c r="B28" s="76"/>
      <c r="C28" s="76"/>
      <c r="D28" s="76"/>
      <c r="E28" s="76"/>
      <c r="F28" s="76"/>
      <c r="G28" s="76"/>
      <c r="H28" s="76"/>
      <c r="I28" s="76"/>
      <c r="J28" s="76"/>
      <c r="K28" s="76"/>
      <c r="L28" s="76"/>
      <c r="M28" s="76"/>
      <c r="N28" s="76"/>
    </row>
    <row r="29" spans="1:14">
      <c r="A29" s="76"/>
      <c r="B29" s="76"/>
      <c r="C29" s="76"/>
      <c r="D29" s="76"/>
      <c r="E29" s="76"/>
      <c r="F29" s="76"/>
      <c r="G29" s="76"/>
      <c r="H29" s="76"/>
      <c r="I29" s="76"/>
      <c r="J29" s="76"/>
      <c r="K29" s="76"/>
      <c r="L29" s="76"/>
      <c r="M29" s="76"/>
      <c r="N29" s="76"/>
    </row>
  </sheetData>
  <sheetProtection algorithmName="SHA-512" hashValue="b4uS/MHLiQSCxTq4a3euknfzoM/vrwFZkFITIuOPrttO104CXCdrQogSkbLxwzg3UL+Td27sHrxFW4quOQB4UA==" saltValue="V3TcjSsmoQBrxglkvju80A==" spinCount="100000" sheet="1" objects="1" scenarios="1"/>
  <conditionalFormatting sqref="A6:A21">
    <cfRule type="expression" dxfId="387" priority="1" stopIfTrue="1">
      <formula>MOD(ROW(),2)=0</formula>
    </cfRule>
    <cfRule type="expression" dxfId="386" priority="2" stopIfTrue="1">
      <formula>MOD(ROW(),2)&lt;&gt;0</formula>
    </cfRule>
  </conditionalFormatting>
  <conditionalFormatting sqref="B6:B21">
    <cfRule type="expression" dxfId="385" priority="3" stopIfTrue="1">
      <formula>MOD(ROW(),2)=0</formula>
    </cfRule>
    <cfRule type="expression" dxfId="384" priority="4"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A4BE-06A7-4D6C-BFA6-D58B6D514D0E}">
  <sheetPr codeName="Sheet45"/>
  <dimension ref="A1:H30"/>
  <sheetViews>
    <sheetView showGridLines="0" workbookViewId="0">
      <selection activeCell="A6" sqref="A6"/>
    </sheetView>
  </sheetViews>
  <sheetFormatPr defaultRowHeight="12.75"/>
  <cols>
    <col min="1" max="1" width="31.570312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AVC - x-1110</v>
      </c>
    </row>
    <row r="6" spans="1:2">
      <c r="A6" s="41" t="s">
        <v>117</v>
      </c>
      <c r="B6" s="48" t="s">
        <v>118</v>
      </c>
    </row>
    <row r="7" spans="1:2">
      <c r="A7" s="41" t="s">
        <v>119</v>
      </c>
      <c r="B7" s="48" t="s">
        <v>129</v>
      </c>
    </row>
    <row r="8" spans="1:2">
      <c r="A8" s="41" t="s">
        <v>104</v>
      </c>
      <c r="B8" s="48" t="s">
        <v>282</v>
      </c>
    </row>
    <row r="9" spans="1:2">
      <c r="A9" s="41" t="s">
        <v>105</v>
      </c>
      <c r="B9" s="48" t="s">
        <v>300</v>
      </c>
    </row>
    <row r="10" spans="1:2" ht="38.65" customHeight="1">
      <c r="A10" s="41" t="s">
        <v>6</v>
      </c>
      <c r="B10" s="48" t="s">
        <v>321</v>
      </c>
    </row>
    <row r="11" spans="1:2">
      <c r="A11" s="41" t="s">
        <v>106</v>
      </c>
      <c r="B11" s="48" t="s">
        <v>230</v>
      </c>
    </row>
    <row r="12" spans="1:2" ht="13.5" customHeight="1">
      <c r="A12" s="41" t="s">
        <v>107</v>
      </c>
      <c r="B12" s="48" t="s">
        <v>318</v>
      </c>
    </row>
    <row r="13" spans="1:2">
      <c r="A13" s="41" t="s">
        <v>120</v>
      </c>
      <c r="B13" s="48">
        <v>3</v>
      </c>
    </row>
    <row r="14" spans="1:2">
      <c r="A14" s="41" t="s">
        <v>109</v>
      </c>
      <c r="B14" s="48">
        <v>1110</v>
      </c>
    </row>
    <row r="15" spans="1:2">
      <c r="A15" s="41" t="s">
        <v>121</v>
      </c>
      <c r="B15" s="48" t="s">
        <v>322</v>
      </c>
    </row>
    <row r="16" spans="1:2">
      <c r="A16" s="41" t="s">
        <v>111</v>
      </c>
      <c r="B16" s="48" t="s">
        <v>323</v>
      </c>
    </row>
    <row r="17" spans="1:8">
      <c r="A17" s="42" t="s">
        <v>122</v>
      </c>
      <c r="B17" s="48"/>
    </row>
    <row r="18" spans="1:8">
      <c r="A18" s="41" t="s">
        <v>113</v>
      </c>
      <c r="B18" s="48" t="s">
        <v>294</v>
      </c>
    </row>
    <row r="19" spans="1:8">
      <c r="A19" s="41" t="s">
        <v>114</v>
      </c>
      <c r="B19" s="48"/>
    </row>
    <row r="20" spans="1:8">
      <c r="A20" s="41" t="s">
        <v>115</v>
      </c>
      <c r="B20" s="48" t="s">
        <v>459</v>
      </c>
    </row>
    <row r="21" spans="1:8">
      <c r="A21" s="41" t="s">
        <v>123</v>
      </c>
      <c r="B21" s="48" t="s">
        <v>42</v>
      </c>
    </row>
    <row r="23" spans="1:8">
      <c r="A23" s="23" t="str">
        <f>HYPERLINK("#'Factor List'!A1", "Back to Factor List")</f>
        <v>Back to Factor List</v>
      </c>
      <c r="B23" s="23" t="str">
        <f>HYPERLINK("#'Assumptions'!A1", "Assumptions")</f>
        <v>Assumptions</v>
      </c>
    </row>
    <row r="26" spans="1:8">
      <c r="A26" s="35" t="s">
        <v>550</v>
      </c>
      <c r="B26" s="76"/>
      <c r="C26" s="76"/>
      <c r="D26" s="76"/>
      <c r="E26" s="76"/>
      <c r="F26" s="76"/>
      <c r="G26" s="76"/>
      <c r="H26" s="76"/>
    </row>
    <row r="27" spans="1:8">
      <c r="A27" s="35" t="s">
        <v>661</v>
      </c>
      <c r="B27" s="76"/>
      <c r="C27" s="76"/>
      <c r="D27" s="76"/>
      <c r="E27" s="76"/>
      <c r="F27" s="76"/>
      <c r="G27" s="76"/>
      <c r="H27" s="76"/>
    </row>
    <row r="28" spans="1:8">
      <c r="A28" t="s">
        <v>662</v>
      </c>
      <c r="B28" s="76"/>
      <c r="C28" s="76"/>
      <c r="D28" s="76"/>
      <c r="E28" s="76"/>
      <c r="F28" s="76"/>
      <c r="G28" s="76"/>
      <c r="H28" s="76"/>
    </row>
    <row r="29" spans="1:8">
      <c r="A29" s="35" t="s">
        <v>663</v>
      </c>
      <c r="B29" s="76"/>
      <c r="C29" s="76"/>
      <c r="D29" s="76"/>
      <c r="E29" s="76"/>
      <c r="F29" s="76"/>
      <c r="G29" s="76"/>
      <c r="H29" s="76"/>
    </row>
    <row r="30" spans="1:8">
      <c r="A30" s="76"/>
      <c r="B30" s="76"/>
      <c r="C30" s="76"/>
      <c r="D30" s="76"/>
      <c r="E30" s="76"/>
      <c r="F30" s="76"/>
      <c r="G30" s="76"/>
      <c r="H30" s="76"/>
    </row>
  </sheetData>
  <sheetProtection algorithmName="SHA-512" hashValue="Rai0wk2VCdlheZFQ/V3XR6Fn0POJspk9nhhnhYtwLBwMoUXnXqkfgsNWhwrmxMtBwe2liC/kundo/6UIAD41Sg==" saltValue="7tbUrZYUk6isOy+Qrr/Cyg==" spinCount="100000" sheet="1" objects="1" scenarios="1"/>
  <conditionalFormatting sqref="A6:A21">
    <cfRule type="expression" dxfId="381" priority="1" stopIfTrue="1">
      <formula>MOD(ROW(),2)=0</formula>
    </cfRule>
    <cfRule type="expression" dxfId="380" priority="2" stopIfTrue="1">
      <formula>MOD(ROW(),2)&lt;&gt;0</formula>
    </cfRule>
  </conditionalFormatting>
  <conditionalFormatting sqref="B6:B21">
    <cfRule type="expression" dxfId="379" priority="3" stopIfTrue="1">
      <formula>MOD(ROW(),2)=0</formula>
    </cfRule>
    <cfRule type="expression" dxfId="378" priority="4"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A19D4-DDEC-4DA4-9ECF-D415CBCC5409}">
  <sheetPr codeName="Sheet46"/>
  <dimension ref="A1:F27"/>
  <sheetViews>
    <sheetView showGridLines="0" workbookViewId="0">
      <selection activeCell="A6" sqref="A6"/>
    </sheetView>
  </sheetViews>
  <sheetFormatPr defaultRowHeight="12.75"/>
  <cols>
    <col min="1" max="1" width="31.5703125" customWidth="1"/>
    <col min="2" max="2" width="40.7109375" customWidth="1"/>
    <col min="5" max="5" width="31.5703125" customWidth="1"/>
    <col min="6" max="6" width="40.710937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Added Years - x-1111</v>
      </c>
    </row>
    <row r="6" spans="1:6">
      <c r="A6" s="41" t="s">
        <v>117</v>
      </c>
      <c r="B6" s="48" t="s">
        <v>118</v>
      </c>
      <c r="E6" s="41" t="s">
        <v>117</v>
      </c>
      <c r="F6" s="48" t="s">
        <v>118</v>
      </c>
    </row>
    <row r="7" spans="1:6">
      <c r="A7" s="41" t="s">
        <v>119</v>
      </c>
      <c r="B7" s="48" t="s">
        <v>129</v>
      </c>
      <c r="E7" s="41" t="s">
        <v>119</v>
      </c>
      <c r="F7" s="48" t="s">
        <v>129</v>
      </c>
    </row>
    <row r="8" spans="1:6">
      <c r="A8" s="41" t="s">
        <v>104</v>
      </c>
      <c r="B8" s="48" t="s">
        <v>282</v>
      </c>
      <c r="E8" s="41" t="s">
        <v>104</v>
      </c>
      <c r="F8" s="48" t="s">
        <v>130</v>
      </c>
    </row>
    <row r="9" spans="1:6">
      <c r="A9" s="41" t="s">
        <v>105</v>
      </c>
      <c r="B9" s="48" t="s">
        <v>324</v>
      </c>
      <c r="E9" s="41" t="s">
        <v>105</v>
      </c>
      <c r="F9" s="48" t="s">
        <v>324</v>
      </c>
    </row>
    <row r="10" spans="1:6">
      <c r="A10" s="41" t="s">
        <v>6</v>
      </c>
      <c r="B10" s="48" t="s">
        <v>325</v>
      </c>
      <c r="E10" s="41" t="s">
        <v>6</v>
      </c>
      <c r="F10" s="48" t="s">
        <v>331</v>
      </c>
    </row>
    <row r="11" spans="1:6">
      <c r="A11" s="41" t="s">
        <v>106</v>
      </c>
      <c r="B11" s="48" t="s">
        <v>230</v>
      </c>
      <c r="E11" s="41" t="s">
        <v>106</v>
      </c>
      <c r="F11" s="48" t="s">
        <v>230</v>
      </c>
    </row>
    <row r="12" spans="1:6">
      <c r="A12" s="41" t="s">
        <v>107</v>
      </c>
      <c r="B12" s="48" t="s">
        <v>134</v>
      </c>
      <c r="E12" s="41" t="s">
        <v>107</v>
      </c>
      <c r="F12" s="48" t="s">
        <v>134</v>
      </c>
    </row>
    <row r="13" spans="1:6">
      <c r="A13" s="41" t="s">
        <v>120</v>
      </c>
      <c r="B13" s="48">
        <v>3</v>
      </c>
      <c r="E13" s="41" t="s">
        <v>120</v>
      </c>
      <c r="F13" s="48">
        <v>1</v>
      </c>
    </row>
    <row r="14" spans="1:6">
      <c r="A14" s="41" t="s">
        <v>109</v>
      </c>
      <c r="B14" s="48">
        <v>1111</v>
      </c>
      <c r="E14" s="41" t="s">
        <v>109</v>
      </c>
      <c r="F14" s="48">
        <v>1111</v>
      </c>
    </row>
    <row r="15" spans="1:6">
      <c r="A15" s="41" t="s">
        <v>121</v>
      </c>
      <c r="B15" s="48" t="s">
        <v>326</v>
      </c>
      <c r="E15" s="41" t="s">
        <v>121</v>
      </c>
      <c r="F15" s="48" t="s">
        <v>332</v>
      </c>
    </row>
    <row r="16" spans="1:6">
      <c r="A16" s="41" t="s">
        <v>111</v>
      </c>
      <c r="B16" s="48" t="s">
        <v>327</v>
      </c>
      <c r="E16" s="41" t="s">
        <v>111</v>
      </c>
      <c r="F16" s="48" t="s">
        <v>333</v>
      </c>
    </row>
    <row r="17" spans="1:6">
      <c r="A17" s="42" t="s">
        <v>122</v>
      </c>
      <c r="B17" s="48"/>
      <c r="E17" s="42" t="s">
        <v>122</v>
      </c>
      <c r="F17" s="48"/>
    </row>
    <row r="18" spans="1:6">
      <c r="A18" s="41" t="s">
        <v>113</v>
      </c>
      <c r="B18" s="49">
        <v>43636</v>
      </c>
      <c r="E18" s="41" t="s">
        <v>113</v>
      </c>
      <c r="F18" s="49">
        <v>43636</v>
      </c>
    </row>
    <row r="19" spans="1:6">
      <c r="A19" s="41" t="s">
        <v>114</v>
      </c>
      <c r="B19" s="48"/>
      <c r="E19" s="41" t="s">
        <v>114</v>
      </c>
      <c r="F19" s="48"/>
    </row>
    <row r="20" spans="1:6">
      <c r="A20" s="41" t="s">
        <v>115</v>
      </c>
      <c r="B20" s="48" t="s">
        <v>424</v>
      </c>
      <c r="E20" s="41" t="s">
        <v>115</v>
      </c>
      <c r="F20" s="48" t="s">
        <v>424</v>
      </c>
    </row>
    <row r="21" spans="1:6">
      <c r="A21" s="41" t="s">
        <v>123</v>
      </c>
      <c r="B21" s="48" t="s">
        <v>42</v>
      </c>
      <c r="E21" s="41" t="s">
        <v>123</v>
      </c>
      <c r="F21" s="48" t="s">
        <v>42</v>
      </c>
    </row>
    <row r="23" spans="1:6">
      <c r="A23" s="23" t="str">
        <f>HYPERLINK("#'Factor List'!A1", "Back to Factor List")</f>
        <v>Back to Factor List</v>
      </c>
      <c r="B23" s="23" t="str">
        <f>HYPERLINK("#'Assumptions'!A1", "Assumptions")</f>
        <v>Assumptions</v>
      </c>
    </row>
    <row r="26" spans="1:6" s="57" customFormat="1">
      <c r="A26" s="56" t="s">
        <v>328</v>
      </c>
      <c r="B26" s="56" t="s">
        <v>329</v>
      </c>
      <c r="E26" s="56" t="s">
        <v>328</v>
      </c>
      <c r="F26" s="56" t="s">
        <v>329</v>
      </c>
    </row>
    <row r="27" spans="1:6">
      <c r="A27" s="44" t="s">
        <v>330</v>
      </c>
      <c r="B27" s="45">
        <v>1.25</v>
      </c>
      <c r="E27" s="44" t="s">
        <v>334</v>
      </c>
      <c r="F27" s="45">
        <v>1.5</v>
      </c>
    </row>
  </sheetData>
  <sheetProtection algorithmName="SHA-512" hashValue="Ca88F7kYJBB+KKvvTOXrkaHYmemW1/0V7sJ0KrtMSQyIJnsHewM9H/SLr4mVLykuQHIYJWYL0uQCgaK3uKR8eA==" saltValue="z/RUvSZzcK5VLL12oDUiww==" spinCount="100000" sheet="1" objects="1" scenarios="1"/>
  <conditionalFormatting sqref="A6:A21">
    <cfRule type="expression" dxfId="375" priority="5" stopIfTrue="1">
      <formula>MOD(ROW(),2)=0</formula>
    </cfRule>
    <cfRule type="expression" dxfId="374" priority="6" stopIfTrue="1">
      <formula>MOD(ROW(),2)&lt;&gt;0</formula>
    </cfRule>
  </conditionalFormatting>
  <conditionalFormatting sqref="B6:B21">
    <cfRule type="expression" dxfId="373" priority="7" stopIfTrue="1">
      <formula>MOD(ROW(),2)=0</formula>
    </cfRule>
    <cfRule type="expression" dxfId="372" priority="8" stopIfTrue="1">
      <formula>MOD(ROW(),2)&lt;&gt;0</formula>
    </cfRule>
  </conditionalFormatting>
  <conditionalFormatting sqref="A26:A27">
    <cfRule type="expression" dxfId="371" priority="9" stopIfTrue="1">
      <formula>MOD(ROW(),2)=0</formula>
    </cfRule>
    <cfRule type="expression" dxfId="370" priority="10" stopIfTrue="1">
      <formula>MOD(ROW(),2)&lt;&gt;0</formula>
    </cfRule>
  </conditionalFormatting>
  <conditionalFormatting sqref="B26:B27">
    <cfRule type="expression" dxfId="369" priority="11" stopIfTrue="1">
      <formula>MOD(ROW(),2)=0</formula>
    </cfRule>
    <cfRule type="expression" dxfId="368" priority="12" stopIfTrue="1">
      <formula>MOD(ROW(),2)&lt;&gt;0</formula>
    </cfRule>
  </conditionalFormatting>
  <conditionalFormatting sqref="E6:E21">
    <cfRule type="expression" dxfId="367" priority="13" stopIfTrue="1">
      <formula>MOD(ROW(),2)=0</formula>
    </cfRule>
    <cfRule type="expression" dxfId="366" priority="14" stopIfTrue="1">
      <formula>MOD(ROW(),2)&lt;&gt;0</formula>
    </cfRule>
  </conditionalFormatting>
  <conditionalFormatting sqref="F6:F21">
    <cfRule type="expression" dxfId="365" priority="15" stopIfTrue="1">
      <formula>MOD(ROW(),2)=0</formula>
    </cfRule>
    <cfRule type="expression" dxfId="364" priority="16" stopIfTrue="1">
      <formula>MOD(ROW(),2)&lt;&gt;0</formula>
    </cfRule>
  </conditionalFormatting>
  <conditionalFormatting sqref="E26:E27">
    <cfRule type="expression" dxfId="363" priority="17" stopIfTrue="1">
      <formula>MOD(ROW(),2)=0</formula>
    </cfRule>
    <cfRule type="expression" dxfId="362" priority="18" stopIfTrue="1">
      <formula>MOD(ROW(),2)&lt;&gt;0</formula>
    </cfRule>
  </conditionalFormatting>
  <conditionalFormatting sqref="F26:F27">
    <cfRule type="expression" dxfId="361" priority="19" stopIfTrue="1">
      <formula>MOD(ROW(),2)=0</formula>
    </cfRule>
    <cfRule type="expression" dxfId="360" priority="20" stopIfTrue="1">
      <formula>MOD(ROW(),2)&lt;&gt;0</formula>
    </cfRule>
  </conditionalFormatting>
  <pageMargins left="0.7" right="0.7" top="0.75" bottom="0.75" header="0.3" footer="0.3"/>
  <tableParts count="2">
    <tablePart r:id="rId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47237-3AAF-4C03-A8B6-C182DF4B1720}">
  <sheetPr codeName="Sheet47"/>
  <dimension ref="A1:F80"/>
  <sheetViews>
    <sheetView showGridLines="0" workbookViewId="0">
      <selection activeCell="A6" sqref="A6"/>
    </sheetView>
  </sheetViews>
  <sheetFormatPr defaultRowHeight="12.75"/>
  <cols>
    <col min="1" max="1" width="31.5703125" customWidth="1"/>
    <col min="2" max="2" width="40.7109375" customWidth="1"/>
    <col min="5" max="5" width="31.5703125" customWidth="1"/>
    <col min="6" max="6" width="40.710937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Scheme pays AA - x-1201</v>
      </c>
    </row>
    <row r="6" spans="1:6">
      <c r="A6" s="41" t="s">
        <v>117</v>
      </c>
      <c r="B6" s="48" t="s">
        <v>118</v>
      </c>
      <c r="E6" s="41" t="s">
        <v>117</v>
      </c>
      <c r="F6" s="48" t="s">
        <v>118</v>
      </c>
    </row>
    <row r="7" spans="1:6">
      <c r="A7" s="41" t="s">
        <v>119</v>
      </c>
      <c r="B7" s="48" t="s">
        <v>129</v>
      </c>
      <c r="E7" s="41" t="s">
        <v>119</v>
      </c>
      <c r="F7" s="48" t="s">
        <v>129</v>
      </c>
    </row>
    <row r="8" spans="1:6">
      <c r="A8" s="41" t="s">
        <v>104</v>
      </c>
      <c r="B8" s="48" t="s">
        <v>335</v>
      </c>
      <c r="E8" s="41" t="s">
        <v>104</v>
      </c>
      <c r="F8" s="48" t="s">
        <v>335</v>
      </c>
    </row>
    <row r="9" spans="1:6">
      <c r="A9" s="41" t="s">
        <v>105</v>
      </c>
      <c r="B9" s="48" t="s">
        <v>336</v>
      </c>
      <c r="E9" s="41" t="s">
        <v>105</v>
      </c>
      <c r="F9" s="48" t="s">
        <v>336</v>
      </c>
    </row>
    <row r="10" spans="1:6">
      <c r="A10" s="41" t="s">
        <v>6</v>
      </c>
      <c r="B10" s="48" t="s">
        <v>337</v>
      </c>
      <c r="E10" s="41" t="s">
        <v>6</v>
      </c>
      <c r="F10" s="48" t="s">
        <v>342</v>
      </c>
    </row>
    <row r="11" spans="1:6">
      <c r="A11" s="41" t="s">
        <v>106</v>
      </c>
      <c r="B11" s="48" t="s">
        <v>338</v>
      </c>
      <c r="E11" s="41" t="s">
        <v>106</v>
      </c>
      <c r="F11" s="48" t="s">
        <v>343</v>
      </c>
    </row>
    <row r="12" spans="1:6">
      <c r="A12" s="41" t="s">
        <v>107</v>
      </c>
      <c r="B12" s="48" t="s">
        <v>134</v>
      </c>
      <c r="E12" s="41" t="s">
        <v>107</v>
      </c>
      <c r="F12" s="48" t="s">
        <v>134</v>
      </c>
    </row>
    <row r="13" spans="1:6">
      <c r="A13" s="41" t="s">
        <v>120</v>
      </c>
      <c r="B13" s="48" t="s">
        <v>234</v>
      </c>
      <c r="E13" s="41" t="s">
        <v>120</v>
      </c>
      <c r="F13" s="48" t="s">
        <v>234</v>
      </c>
    </row>
    <row r="14" spans="1:6">
      <c r="A14" s="41" t="s">
        <v>109</v>
      </c>
      <c r="B14" s="48">
        <v>1201</v>
      </c>
      <c r="E14" s="41" t="s">
        <v>109</v>
      </c>
      <c r="F14" s="48">
        <v>1201</v>
      </c>
    </row>
    <row r="15" spans="1:6">
      <c r="A15" s="41" t="s">
        <v>121</v>
      </c>
      <c r="B15" s="48" t="s">
        <v>339</v>
      </c>
      <c r="E15" s="41" t="s">
        <v>121</v>
      </c>
      <c r="F15" s="48" t="s">
        <v>344</v>
      </c>
    </row>
    <row r="16" spans="1:6">
      <c r="A16" s="41" t="s">
        <v>111</v>
      </c>
      <c r="B16" s="48" t="s">
        <v>340</v>
      </c>
      <c r="E16" s="41" t="s">
        <v>111</v>
      </c>
      <c r="F16" s="48" t="s">
        <v>345</v>
      </c>
    </row>
    <row r="17" spans="1:6">
      <c r="A17" s="42" t="s">
        <v>122</v>
      </c>
      <c r="B17" s="48"/>
      <c r="E17" s="42" t="s">
        <v>122</v>
      </c>
      <c r="F17" s="48"/>
    </row>
    <row r="18" spans="1:6">
      <c r="A18" s="41" t="s">
        <v>113</v>
      </c>
      <c r="B18" s="49">
        <v>45135</v>
      </c>
      <c r="E18" s="41" t="s">
        <v>113</v>
      </c>
      <c r="F18" s="49">
        <v>45135</v>
      </c>
    </row>
    <row r="19" spans="1:6">
      <c r="A19" s="41" t="s">
        <v>114</v>
      </c>
      <c r="B19" s="49">
        <v>45388</v>
      </c>
      <c r="E19" s="41" t="s">
        <v>114</v>
      </c>
      <c r="F19" s="49">
        <v>45388</v>
      </c>
    </row>
    <row r="20" spans="1:6">
      <c r="A20" s="41" t="s">
        <v>115</v>
      </c>
      <c r="B20" s="48" t="s">
        <v>424</v>
      </c>
      <c r="E20" s="41" t="s">
        <v>115</v>
      </c>
      <c r="F20" s="48" t="s">
        <v>424</v>
      </c>
    </row>
    <row r="21" spans="1:6">
      <c r="A21" s="41" t="s">
        <v>123</v>
      </c>
      <c r="B21" s="48" t="s">
        <v>42</v>
      </c>
      <c r="E21" s="41" t="s">
        <v>123</v>
      </c>
      <c r="F21" s="48" t="s">
        <v>42</v>
      </c>
    </row>
    <row r="23" spans="1:6">
      <c r="A23" s="23" t="str">
        <f>HYPERLINK("#'Factor List'!A1", "Back to Factor List")</f>
        <v>Back to Factor List</v>
      </c>
      <c r="B23" s="23" t="str">
        <f>HYPERLINK("#'Assumptions'!A1", "Assumptions")</f>
        <v>Assumptions</v>
      </c>
    </row>
    <row r="26" spans="1:6" s="57" customFormat="1">
      <c r="A26" s="56" t="s">
        <v>138</v>
      </c>
      <c r="B26" s="56" t="s">
        <v>341</v>
      </c>
      <c r="E26" s="56" t="s">
        <v>138</v>
      </c>
      <c r="F26" s="56" t="s">
        <v>346</v>
      </c>
    </row>
    <row r="27" spans="1:6">
      <c r="A27" s="44">
        <v>16</v>
      </c>
      <c r="B27" s="45">
        <v>9.8699999999999992</v>
      </c>
      <c r="E27" s="44">
        <v>16</v>
      </c>
      <c r="F27" s="45">
        <v>9.8699999999999992</v>
      </c>
    </row>
    <row r="28" spans="1:6">
      <c r="A28" s="44">
        <v>17</v>
      </c>
      <c r="B28" s="45">
        <v>10.01</v>
      </c>
      <c r="E28" s="44">
        <v>17</v>
      </c>
      <c r="F28" s="45">
        <v>10.01</v>
      </c>
    </row>
    <row r="29" spans="1:6">
      <c r="A29" s="44">
        <v>18</v>
      </c>
      <c r="B29" s="45">
        <v>10.15</v>
      </c>
      <c r="E29" s="44">
        <v>18</v>
      </c>
      <c r="F29" s="45">
        <v>10.15</v>
      </c>
    </row>
    <row r="30" spans="1:6">
      <c r="A30" s="44">
        <v>19</v>
      </c>
      <c r="B30" s="45">
        <v>10.29</v>
      </c>
      <c r="E30" s="44">
        <v>19</v>
      </c>
      <c r="F30" s="45">
        <v>10.29</v>
      </c>
    </row>
    <row r="31" spans="1:6">
      <c r="A31" s="44">
        <v>20</v>
      </c>
      <c r="B31" s="45">
        <v>10.44</v>
      </c>
      <c r="E31" s="44">
        <v>20</v>
      </c>
      <c r="F31" s="45">
        <v>10.44</v>
      </c>
    </row>
    <row r="32" spans="1:6">
      <c r="A32" s="44">
        <v>21</v>
      </c>
      <c r="B32" s="45">
        <v>10.59</v>
      </c>
      <c r="E32" s="44">
        <v>21</v>
      </c>
      <c r="F32" s="45">
        <v>10.59</v>
      </c>
    </row>
    <row r="33" spans="1:6">
      <c r="A33" s="44">
        <v>22</v>
      </c>
      <c r="B33" s="45">
        <v>10.74</v>
      </c>
      <c r="E33" s="44">
        <v>22</v>
      </c>
      <c r="F33" s="45">
        <v>10.74</v>
      </c>
    </row>
    <row r="34" spans="1:6">
      <c r="A34" s="44">
        <v>23</v>
      </c>
      <c r="B34" s="45">
        <v>10.89</v>
      </c>
      <c r="E34" s="44">
        <v>23</v>
      </c>
      <c r="F34" s="45">
        <v>10.89</v>
      </c>
    </row>
    <row r="35" spans="1:6">
      <c r="A35" s="44">
        <v>24</v>
      </c>
      <c r="B35" s="45">
        <v>11.04</v>
      </c>
      <c r="E35" s="44">
        <v>24</v>
      </c>
      <c r="F35" s="45">
        <v>11.04</v>
      </c>
    </row>
    <row r="36" spans="1:6">
      <c r="A36" s="44">
        <v>25</v>
      </c>
      <c r="B36" s="45">
        <v>11.2</v>
      </c>
      <c r="E36" s="44">
        <v>25</v>
      </c>
      <c r="F36" s="45">
        <v>11.2</v>
      </c>
    </row>
    <row r="37" spans="1:6">
      <c r="A37" s="44">
        <v>26</v>
      </c>
      <c r="B37" s="45">
        <v>11.36</v>
      </c>
      <c r="E37" s="44">
        <v>26</v>
      </c>
      <c r="F37" s="45">
        <v>11.36</v>
      </c>
    </row>
    <row r="38" spans="1:6">
      <c r="A38" s="44">
        <v>27</v>
      </c>
      <c r="B38" s="45">
        <v>11.52</v>
      </c>
      <c r="E38" s="44">
        <v>27</v>
      </c>
      <c r="F38" s="45">
        <v>11.52</v>
      </c>
    </row>
    <row r="39" spans="1:6">
      <c r="A39" s="44">
        <v>28</v>
      </c>
      <c r="B39" s="45">
        <v>11.68</v>
      </c>
      <c r="E39" s="44">
        <v>28</v>
      </c>
      <c r="F39" s="45">
        <v>11.68</v>
      </c>
    </row>
    <row r="40" spans="1:6">
      <c r="A40" s="44">
        <v>29</v>
      </c>
      <c r="B40" s="45">
        <v>11.85</v>
      </c>
      <c r="E40" s="44">
        <v>29</v>
      </c>
      <c r="F40" s="45">
        <v>11.85</v>
      </c>
    </row>
    <row r="41" spans="1:6">
      <c r="A41" s="44">
        <v>30</v>
      </c>
      <c r="B41" s="45">
        <v>12.02</v>
      </c>
      <c r="E41" s="44">
        <v>30</v>
      </c>
      <c r="F41" s="45">
        <v>12.02</v>
      </c>
    </row>
    <row r="42" spans="1:6">
      <c r="A42" s="44">
        <v>31</v>
      </c>
      <c r="B42" s="45">
        <v>12.19</v>
      </c>
      <c r="E42" s="44">
        <v>31</v>
      </c>
      <c r="F42" s="45">
        <v>12.19</v>
      </c>
    </row>
    <row r="43" spans="1:6">
      <c r="A43" s="44">
        <v>32</v>
      </c>
      <c r="B43" s="45">
        <v>12.36</v>
      </c>
      <c r="E43" s="44">
        <v>32</v>
      </c>
      <c r="F43" s="45">
        <v>12.36</v>
      </c>
    </row>
    <row r="44" spans="1:6">
      <c r="A44" s="44">
        <v>33</v>
      </c>
      <c r="B44" s="45">
        <v>12.54</v>
      </c>
      <c r="E44" s="44">
        <v>33</v>
      </c>
      <c r="F44" s="45">
        <v>12.54</v>
      </c>
    </row>
    <row r="45" spans="1:6">
      <c r="A45" s="44">
        <v>34</v>
      </c>
      <c r="B45" s="45">
        <v>12.72</v>
      </c>
      <c r="E45" s="44">
        <v>34</v>
      </c>
      <c r="F45" s="45">
        <v>12.72</v>
      </c>
    </row>
    <row r="46" spans="1:6">
      <c r="A46" s="44">
        <v>35</v>
      </c>
      <c r="B46" s="45">
        <v>12.9</v>
      </c>
      <c r="E46" s="44">
        <v>35</v>
      </c>
      <c r="F46" s="45">
        <v>12.9</v>
      </c>
    </row>
    <row r="47" spans="1:6">
      <c r="A47" s="44">
        <v>36</v>
      </c>
      <c r="B47" s="45">
        <v>13.09</v>
      </c>
      <c r="E47" s="44">
        <v>36</v>
      </c>
      <c r="F47" s="45">
        <v>13.09</v>
      </c>
    </row>
    <row r="48" spans="1:6">
      <c r="A48" s="44">
        <v>37</v>
      </c>
      <c r="B48" s="45">
        <v>13.28</v>
      </c>
      <c r="E48" s="44">
        <v>37</v>
      </c>
      <c r="F48" s="45">
        <v>13.28</v>
      </c>
    </row>
    <row r="49" spans="1:6">
      <c r="A49" s="44">
        <v>38</v>
      </c>
      <c r="B49" s="45">
        <v>13.47</v>
      </c>
      <c r="E49" s="44">
        <v>38</v>
      </c>
      <c r="F49" s="45">
        <v>13.47</v>
      </c>
    </row>
    <row r="50" spans="1:6">
      <c r="A50" s="44">
        <v>39</v>
      </c>
      <c r="B50" s="45">
        <v>13.67</v>
      </c>
      <c r="E50" s="44">
        <v>39</v>
      </c>
      <c r="F50" s="45">
        <v>13.67</v>
      </c>
    </row>
    <row r="51" spans="1:6">
      <c r="A51" s="44">
        <v>40</v>
      </c>
      <c r="B51" s="45">
        <v>13.87</v>
      </c>
      <c r="E51" s="44">
        <v>40</v>
      </c>
      <c r="F51" s="45">
        <v>13.87</v>
      </c>
    </row>
    <row r="52" spans="1:6">
      <c r="A52" s="44">
        <v>41</v>
      </c>
      <c r="B52" s="45">
        <v>14.07</v>
      </c>
      <c r="E52" s="44">
        <v>41</v>
      </c>
      <c r="F52" s="45">
        <v>14.07</v>
      </c>
    </row>
    <row r="53" spans="1:6">
      <c r="A53" s="44">
        <v>42</v>
      </c>
      <c r="B53" s="45">
        <v>14.28</v>
      </c>
      <c r="E53" s="44">
        <v>42</v>
      </c>
      <c r="F53" s="45">
        <v>14.28</v>
      </c>
    </row>
    <row r="54" spans="1:6">
      <c r="A54" s="44">
        <v>43</v>
      </c>
      <c r="B54" s="45">
        <v>14.49</v>
      </c>
      <c r="E54" s="44">
        <v>43</v>
      </c>
      <c r="F54" s="45">
        <v>14.49</v>
      </c>
    </row>
    <row r="55" spans="1:6">
      <c r="A55" s="44">
        <v>44</v>
      </c>
      <c r="B55" s="45">
        <v>14.71</v>
      </c>
      <c r="E55" s="44">
        <v>44</v>
      </c>
      <c r="F55" s="45">
        <v>14.71</v>
      </c>
    </row>
    <row r="56" spans="1:6">
      <c r="A56" s="44">
        <v>45</v>
      </c>
      <c r="B56" s="45">
        <v>14.93</v>
      </c>
      <c r="E56" s="44">
        <v>45</v>
      </c>
      <c r="F56" s="45">
        <v>14.93</v>
      </c>
    </row>
    <row r="57" spans="1:6">
      <c r="A57" s="44">
        <v>46</v>
      </c>
      <c r="B57" s="45">
        <v>15.16</v>
      </c>
      <c r="E57" s="44">
        <v>46</v>
      </c>
      <c r="F57" s="45">
        <v>15.16</v>
      </c>
    </row>
    <row r="58" spans="1:6">
      <c r="A58" s="44">
        <v>47</v>
      </c>
      <c r="B58" s="45">
        <v>15.39</v>
      </c>
      <c r="E58" s="44">
        <v>47</v>
      </c>
      <c r="F58" s="45">
        <v>15.39</v>
      </c>
    </row>
    <row r="59" spans="1:6">
      <c r="A59" s="44">
        <v>48</v>
      </c>
      <c r="B59" s="45">
        <v>15.62</v>
      </c>
      <c r="E59" s="44">
        <v>48</v>
      </c>
      <c r="F59" s="45">
        <v>15.62</v>
      </c>
    </row>
    <row r="60" spans="1:6">
      <c r="A60" s="44">
        <v>49</v>
      </c>
      <c r="B60" s="45">
        <v>15.87</v>
      </c>
      <c r="E60" s="44">
        <v>49</v>
      </c>
      <c r="F60" s="45">
        <v>15.87</v>
      </c>
    </row>
    <row r="61" spans="1:6">
      <c r="A61" s="44">
        <v>50</v>
      </c>
      <c r="B61" s="45">
        <v>16.12</v>
      </c>
      <c r="E61" s="44">
        <v>50</v>
      </c>
      <c r="F61" s="45">
        <v>16.12</v>
      </c>
    </row>
    <row r="62" spans="1:6">
      <c r="A62" s="44">
        <v>51</v>
      </c>
      <c r="B62" s="45">
        <v>16.37</v>
      </c>
      <c r="E62" s="44">
        <v>51</v>
      </c>
      <c r="F62" s="45">
        <v>16.37</v>
      </c>
    </row>
    <row r="63" spans="1:6">
      <c r="A63" s="44">
        <v>52</v>
      </c>
      <c r="B63" s="45">
        <v>16.63</v>
      </c>
      <c r="E63" s="44">
        <v>52</v>
      </c>
      <c r="F63" s="45">
        <v>16.63</v>
      </c>
    </row>
    <row r="64" spans="1:6">
      <c r="A64" s="44">
        <v>53</v>
      </c>
      <c r="B64" s="45">
        <v>16.899999999999999</v>
      </c>
      <c r="E64" s="44">
        <v>53</v>
      </c>
      <c r="F64" s="45">
        <v>16.899999999999999</v>
      </c>
    </row>
    <row r="65" spans="1:6">
      <c r="A65" s="44">
        <v>54</v>
      </c>
      <c r="B65" s="45">
        <v>17.18</v>
      </c>
      <c r="E65" s="44">
        <v>54</v>
      </c>
      <c r="F65" s="45">
        <v>17.18</v>
      </c>
    </row>
    <row r="66" spans="1:6">
      <c r="A66" s="44">
        <v>55</v>
      </c>
      <c r="B66" s="45">
        <v>17.46</v>
      </c>
      <c r="E66" s="44">
        <v>55</v>
      </c>
      <c r="F66" s="45">
        <v>17.46</v>
      </c>
    </row>
    <row r="67" spans="1:6">
      <c r="A67" s="44">
        <v>56</v>
      </c>
      <c r="B67" s="45">
        <v>17.760000000000002</v>
      </c>
      <c r="E67" s="44">
        <v>56</v>
      </c>
      <c r="F67" s="45">
        <v>17.760000000000002</v>
      </c>
    </row>
    <row r="68" spans="1:6">
      <c r="A68" s="44">
        <v>57</v>
      </c>
      <c r="B68" s="45">
        <v>18.059999999999999</v>
      </c>
      <c r="E68" s="44">
        <v>57</v>
      </c>
      <c r="F68" s="45">
        <v>18.059999999999999</v>
      </c>
    </row>
    <row r="69" spans="1:6">
      <c r="A69" s="44">
        <v>58</v>
      </c>
      <c r="B69" s="45">
        <v>18.38</v>
      </c>
      <c r="E69" s="44">
        <v>58</v>
      </c>
      <c r="F69" s="45">
        <v>18.38</v>
      </c>
    </row>
    <row r="70" spans="1:6">
      <c r="A70" s="44">
        <v>59</v>
      </c>
      <c r="B70" s="45">
        <v>18.71</v>
      </c>
      <c r="E70" s="44">
        <v>59</v>
      </c>
      <c r="F70" s="45">
        <v>18.71</v>
      </c>
    </row>
    <row r="71" spans="1:6">
      <c r="A71" s="44">
        <v>60</v>
      </c>
      <c r="B71" s="45">
        <v>19.05</v>
      </c>
      <c r="E71" s="44">
        <v>60</v>
      </c>
      <c r="F71" s="45">
        <v>19.05</v>
      </c>
    </row>
    <row r="72" spans="1:6">
      <c r="A72" s="44">
        <v>61</v>
      </c>
      <c r="B72" s="45">
        <v>19.399999999999999</v>
      </c>
      <c r="E72" s="44">
        <v>61</v>
      </c>
      <c r="F72" s="45">
        <v>19.399999999999999</v>
      </c>
    </row>
    <row r="73" spans="1:6">
      <c r="A73" s="44">
        <v>62</v>
      </c>
      <c r="B73" s="45">
        <v>19.78</v>
      </c>
      <c r="E73" s="44">
        <v>62</v>
      </c>
      <c r="F73" s="45">
        <v>19.78</v>
      </c>
    </row>
    <row r="74" spans="1:6">
      <c r="A74" s="44">
        <v>63</v>
      </c>
      <c r="B74" s="45">
        <v>20.170000000000002</v>
      </c>
      <c r="E74" s="44">
        <v>63</v>
      </c>
      <c r="F74" s="45">
        <v>20.170000000000002</v>
      </c>
    </row>
    <row r="75" spans="1:6">
      <c r="A75" s="44">
        <v>64</v>
      </c>
      <c r="B75" s="45">
        <v>20.58</v>
      </c>
      <c r="E75" s="44">
        <v>64</v>
      </c>
      <c r="F75" s="45">
        <v>20.58</v>
      </c>
    </row>
    <row r="77" spans="1:6">
      <c r="A77" s="99" t="s">
        <v>609</v>
      </c>
      <c r="B77" s="76"/>
      <c r="C77" s="76"/>
      <c r="D77" s="76"/>
      <c r="E77" s="76"/>
      <c r="F77" s="76"/>
    </row>
    <row r="78" spans="1:6">
      <c r="A78" s="100" t="s">
        <v>665</v>
      </c>
      <c r="B78" s="76"/>
      <c r="C78" s="76"/>
      <c r="D78" s="76"/>
      <c r="E78" s="76"/>
      <c r="F78" s="76"/>
    </row>
    <row r="79" spans="1:6">
      <c r="A79" s="101" t="s">
        <v>666</v>
      </c>
      <c r="B79" s="76"/>
      <c r="C79" s="76"/>
      <c r="D79" s="76"/>
      <c r="E79" s="76"/>
      <c r="F79" s="76"/>
    </row>
    <row r="80" spans="1:6">
      <c r="A80" s="76"/>
      <c r="B80" s="76"/>
      <c r="C80" s="76"/>
      <c r="D80" s="76"/>
      <c r="E80" s="76"/>
      <c r="F80" s="76"/>
    </row>
  </sheetData>
  <sheetProtection algorithmName="SHA-512" hashValue="82Em6Dd0Ej2u7Ne8Yjd93gWeFvl9Me6h8G4RaZpb6rwnXX+gu6NlusnVzKBSWnpOIQ7Ys2BDowJGRCYoMwQvMQ==" saltValue="OstMu5HVpMHww+5//tNzqw==" spinCount="100000" sheet="1" objects="1" scenarios="1"/>
  <conditionalFormatting sqref="A6:A21">
    <cfRule type="expression" dxfId="355" priority="5" stopIfTrue="1">
      <formula>MOD(ROW(),2)=0</formula>
    </cfRule>
    <cfRule type="expression" dxfId="354" priority="6" stopIfTrue="1">
      <formula>MOD(ROW(),2)&lt;&gt;0</formula>
    </cfRule>
  </conditionalFormatting>
  <conditionalFormatting sqref="B6:B21">
    <cfRule type="expression" dxfId="353" priority="7" stopIfTrue="1">
      <formula>MOD(ROW(),2)=0</formula>
    </cfRule>
    <cfRule type="expression" dxfId="352" priority="8" stopIfTrue="1">
      <formula>MOD(ROW(),2)&lt;&gt;0</formula>
    </cfRule>
  </conditionalFormatting>
  <conditionalFormatting sqref="A26:A75">
    <cfRule type="expression" dxfId="351" priority="9" stopIfTrue="1">
      <formula>MOD(ROW(),2)=0</formula>
    </cfRule>
    <cfRule type="expression" dxfId="350" priority="10" stopIfTrue="1">
      <formula>MOD(ROW(),2)&lt;&gt;0</formula>
    </cfRule>
  </conditionalFormatting>
  <conditionalFormatting sqref="B26:B75">
    <cfRule type="expression" dxfId="349" priority="11" stopIfTrue="1">
      <formula>MOD(ROW(),2)=0</formula>
    </cfRule>
    <cfRule type="expression" dxfId="348" priority="12" stopIfTrue="1">
      <formula>MOD(ROW(),2)&lt;&gt;0</formula>
    </cfRule>
  </conditionalFormatting>
  <conditionalFormatting sqref="E6:E21">
    <cfRule type="expression" dxfId="347" priority="13" stopIfTrue="1">
      <formula>MOD(ROW(),2)=0</formula>
    </cfRule>
    <cfRule type="expression" dxfId="346" priority="14" stopIfTrue="1">
      <formula>MOD(ROW(),2)&lt;&gt;0</formula>
    </cfRule>
  </conditionalFormatting>
  <conditionalFormatting sqref="F6:F21">
    <cfRule type="expression" dxfId="345" priority="15" stopIfTrue="1">
      <formula>MOD(ROW(),2)=0</formula>
    </cfRule>
    <cfRule type="expression" dxfId="344" priority="16" stopIfTrue="1">
      <formula>MOD(ROW(),2)&lt;&gt;0</formula>
    </cfRule>
  </conditionalFormatting>
  <conditionalFormatting sqref="E26:E75">
    <cfRule type="expression" dxfId="343" priority="17" stopIfTrue="1">
      <formula>MOD(ROW(),2)=0</formula>
    </cfRule>
    <cfRule type="expression" dxfId="342" priority="18" stopIfTrue="1">
      <formula>MOD(ROW(),2)&lt;&gt;0</formula>
    </cfRule>
  </conditionalFormatting>
  <conditionalFormatting sqref="F26:F75">
    <cfRule type="expression" dxfId="341" priority="19" stopIfTrue="1">
      <formula>MOD(ROW(),2)=0</formula>
    </cfRule>
    <cfRule type="expression" dxfId="340" priority="20" stopIfTrue="1">
      <formula>MOD(ROW(),2)&lt;&gt;0</formula>
    </cfRule>
  </conditionalFormatting>
  <pageMargins left="0.7" right="0.7" top="0.75" bottom="0.75" header="0.3" footer="0.3"/>
  <tableParts count="2">
    <tablePart r:id="rId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1DAD-05B8-45DC-94E7-91EC1ACFD52F}">
  <sheetPr codeName="Sheet48"/>
  <dimension ref="A1:F80"/>
  <sheetViews>
    <sheetView showGridLines="0" workbookViewId="0">
      <selection activeCell="A6" sqref="A6"/>
    </sheetView>
  </sheetViews>
  <sheetFormatPr defaultRowHeight="12.75"/>
  <cols>
    <col min="1" max="1" width="31.5703125" customWidth="1"/>
    <col min="2" max="2" width="40.7109375" customWidth="1"/>
    <col min="5" max="5" width="31.5703125" customWidth="1"/>
    <col min="6" max="6" width="40.710937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Scheme pays AA - x-1202</v>
      </c>
    </row>
    <row r="6" spans="1:6">
      <c r="A6" s="41" t="s">
        <v>117</v>
      </c>
      <c r="B6" s="48" t="s">
        <v>118</v>
      </c>
      <c r="E6" s="41" t="s">
        <v>117</v>
      </c>
      <c r="F6" s="48" t="s">
        <v>118</v>
      </c>
    </row>
    <row r="7" spans="1:6">
      <c r="A7" s="41" t="s">
        <v>119</v>
      </c>
      <c r="B7" s="48" t="s">
        <v>129</v>
      </c>
      <c r="E7" s="41" t="s">
        <v>119</v>
      </c>
      <c r="F7" s="48" t="s">
        <v>129</v>
      </c>
    </row>
    <row r="8" spans="1:6">
      <c r="A8" s="41" t="s">
        <v>104</v>
      </c>
      <c r="B8" s="48" t="s">
        <v>347</v>
      </c>
      <c r="E8" s="41" t="s">
        <v>104</v>
      </c>
      <c r="F8" s="48" t="s">
        <v>347</v>
      </c>
    </row>
    <row r="9" spans="1:6">
      <c r="A9" s="41" t="s">
        <v>105</v>
      </c>
      <c r="B9" s="48" t="s">
        <v>336</v>
      </c>
      <c r="E9" s="41" t="s">
        <v>105</v>
      </c>
      <c r="F9" s="48" t="s">
        <v>336</v>
      </c>
    </row>
    <row r="10" spans="1:6" ht="25.5">
      <c r="A10" s="41" t="s">
        <v>6</v>
      </c>
      <c r="B10" s="48" t="s">
        <v>348</v>
      </c>
      <c r="E10" s="41" t="s">
        <v>6</v>
      </c>
      <c r="F10" s="48" t="s">
        <v>352</v>
      </c>
    </row>
    <row r="11" spans="1:6">
      <c r="A11" s="41" t="s">
        <v>106</v>
      </c>
      <c r="B11" s="48" t="s">
        <v>338</v>
      </c>
      <c r="E11" s="41" t="s">
        <v>106</v>
      </c>
      <c r="F11" s="48" t="s">
        <v>343</v>
      </c>
    </row>
    <row r="12" spans="1:6">
      <c r="A12" s="41" t="s">
        <v>107</v>
      </c>
      <c r="B12" s="48" t="s">
        <v>134</v>
      </c>
      <c r="E12" s="41" t="s">
        <v>107</v>
      </c>
      <c r="F12" s="48" t="s">
        <v>134</v>
      </c>
    </row>
    <row r="13" spans="1:6">
      <c r="A13" s="41" t="s">
        <v>120</v>
      </c>
      <c r="B13" s="48" t="s">
        <v>196</v>
      </c>
      <c r="E13" s="41" t="s">
        <v>120</v>
      </c>
      <c r="F13" s="48" t="s">
        <v>196</v>
      </c>
    </row>
    <row r="14" spans="1:6">
      <c r="A14" s="41" t="s">
        <v>109</v>
      </c>
      <c r="B14" s="48">
        <v>1202</v>
      </c>
      <c r="E14" s="41" t="s">
        <v>109</v>
      </c>
      <c r="F14" s="48">
        <v>1202</v>
      </c>
    </row>
    <row r="15" spans="1:6">
      <c r="A15" s="41" t="s">
        <v>121</v>
      </c>
      <c r="B15" s="48" t="s">
        <v>349</v>
      </c>
      <c r="E15" s="41" t="s">
        <v>121</v>
      </c>
      <c r="F15" s="48" t="s">
        <v>353</v>
      </c>
    </row>
    <row r="16" spans="1:6">
      <c r="A16" s="41" t="s">
        <v>111</v>
      </c>
      <c r="B16" s="48" t="s">
        <v>350</v>
      </c>
      <c r="E16" s="41" t="s">
        <v>111</v>
      </c>
      <c r="F16" s="48" t="s">
        <v>354</v>
      </c>
    </row>
    <row r="17" spans="1:6">
      <c r="A17" s="42" t="s">
        <v>122</v>
      </c>
      <c r="B17" s="48"/>
      <c r="E17" s="42" t="s">
        <v>122</v>
      </c>
      <c r="F17" s="48"/>
    </row>
    <row r="18" spans="1:6">
      <c r="A18" s="41" t="s">
        <v>113</v>
      </c>
      <c r="B18" s="49">
        <v>45135</v>
      </c>
      <c r="E18" s="41" t="s">
        <v>113</v>
      </c>
      <c r="F18" s="49">
        <v>45135</v>
      </c>
    </row>
    <row r="19" spans="1:6">
      <c r="A19" s="41" t="s">
        <v>114</v>
      </c>
      <c r="B19" s="49">
        <v>45388</v>
      </c>
      <c r="E19" s="41" t="s">
        <v>114</v>
      </c>
      <c r="F19" s="49">
        <v>45388</v>
      </c>
    </row>
    <row r="20" spans="1:6">
      <c r="A20" s="41" t="s">
        <v>115</v>
      </c>
      <c r="B20" s="48" t="s">
        <v>424</v>
      </c>
      <c r="E20" s="41" t="s">
        <v>115</v>
      </c>
      <c r="F20" s="48" t="s">
        <v>424</v>
      </c>
    </row>
    <row r="21" spans="1:6">
      <c r="A21" s="41" t="s">
        <v>123</v>
      </c>
      <c r="B21" s="48" t="s">
        <v>42</v>
      </c>
      <c r="E21" s="41" t="s">
        <v>123</v>
      </c>
      <c r="F21" s="48" t="s">
        <v>42</v>
      </c>
    </row>
    <row r="23" spans="1:6">
      <c r="A23" s="23" t="str">
        <f>HYPERLINK("#'Factor List'!A1", "Back to Factor List")</f>
        <v>Back to Factor List</v>
      </c>
      <c r="B23" s="23" t="str">
        <f>HYPERLINK("#'Assumptions'!A1", "Assumptions")</f>
        <v>Assumptions</v>
      </c>
    </row>
    <row r="26" spans="1:6" s="57" customFormat="1">
      <c r="A26" s="56" t="s">
        <v>138</v>
      </c>
      <c r="B26" s="56" t="s">
        <v>351</v>
      </c>
      <c r="E26" s="56" t="s">
        <v>138</v>
      </c>
      <c r="F26" s="56" t="s">
        <v>355</v>
      </c>
    </row>
    <row r="27" spans="1:6">
      <c r="A27" s="44">
        <v>16</v>
      </c>
      <c r="B27" s="45">
        <v>8.5500000000000007</v>
      </c>
      <c r="E27" s="44">
        <v>16</v>
      </c>
      <c r="F27" s="45">
        <v>8.5500000000000007</v>
      </c>
    </row>
    <row r="28" spans="1:6">
      <c r="A28" s="44">
        <v>17</v>
      </c>
      <c r="B28" s="45">
        <v>8.66</v>
      </c>
      <c r="E28" s="44">
        <v>17</v>
      </c>
      <c r="F28" s="45">
        <v>8.66</v>
      </c>
    </row>
    <row r="29" spans="1:6">
      <c r="A29" s="44">
        <v>18</v>
      </c>
      <c r="B29" s="45">
        <v>8.7799999999999994</v>
      </c>
      <c r="E29" s="44">
        <v>18</v>
      </c>
      <c r="F29" s="45">
        <v>8.7799999999999994</v>
      </c>
    </row>
    <row r="30" spans="1:6">
      <c r="A30" s="44">
        <v>19</v>
      </c>
      <c r="B30" s="45">
        <v>8.9</v>
      </c>
      <c r="E30" s="44">
        <v>19</v>
      </c>
      <c r="F30" s="45">
        <v>8.9</v>
      </c>
    </row>
    <row r="31" spans="1:6">
      <c r="A31" s="44">
        <v>20</v>
      </c>
      <c r="B31" s="45">
        <v>9.02</v>
      </c>
      <c r="E31" s="44">
        <v>20</v>
      </c>
      <c r="F31" s="45">
        <v>9.02</v>
      </c>
    </row>
    <row r="32" spans="1:6">
      <c r="A32" s="44">
        <v>21</v>
      </c>
      <c r="B32" s="45">
        <v>9.15</v>
      </c>
      <c r="E32" s="44">
        <v>21</v>
      </c>
      <c r="F32" s="45">
        <v>9.15</v>
      </c>
    </row>
    <row r="33" spans="1:6">
      <c r="A33" s="44">
        <v>22</v>
      </c>
      <c r="B33" s="45">
        <v>9.27</v>
      </c>
      <c r="E33" s="44">
        <v>22</v>
      </c>
      <c r="F33" s="45">
        <v>9.27</v>
      </c>
    </row>
    <row r="34" spans="1:6">
      <c r="A34" s="44">
        <v>23</v>
      </c>
      <c r="B34" s="45">
        <v>9.4</v>
      </c>
      <c r="E34" s="44">
        <v>23</v>
      </c>
      <c r="F34" s="45">
        <v>9.4</v>
      </c>
    </row>
    <row r="35" spans="1:6">
      <c r="A35" s="44">
        <v>24</v>
      </c>
      <c r="B35" s="45">
        <v>9.5299999999999994</v>
      </c>
      <c r="E35" s="44">
        <v>24</v>
      </c>
      <c r="F35" s="45">
        <v>9.5299999999999994</v>
      </c>
    </row>
    <row r="36" spans="1:6">
      <c r="A36" s="44">
        <v>25</v>
      </c>
      <c r="B36" s="45">
        <v>9.66</v>
      </c>
      <c r="E36" s="44">
        <v>25</v>
      </c>
      <c r="F36" s="45">
        <v>9.66</v>
      </c>
    </row>
    <row r="37" spans="1:6">
      <c r="A37" s="44">
        <v>26</v>
      </c>
      <c r="B37" s="45">
        <v>9.7899999999999991</v>
      </c>
      <c r="E37" s="44">
        <v>26</v>
      </c>
      <c r="F37" s="45">
        <v>9.7899999999999991</v>
      </c>
    </row>
    <row r="38" spans="1:6">
      <c r="A38" s="44">
        <v>27</v>
      </c>
      <c r="B38" s="45">
        <v>9.92</v>
      </c>
      <c r="E38" s="44">
        <v>27</v>
      </c>
      <c r="F38" s="45">
        <v>9.92</v>
      </c>
    </row>
    <row r="39" spans="1:6">
      <c r="A39" s="44">
        <v>28</v>
      </c>
      <c r="B39" s="45">
        <v>10.06</v>
      </c>
      <c r="E39" s="44">
        <v>28</v>
      </c>
      <c r="F39" s="45">
        <v>10.06</v>
      </c>
    </row>
    <row r="40" spans="1:6">
      <c r="A40" s="44">
        <v>29</v>
      </c>
      <c r="B40" s="45">
        <v>10.199999999999999</v>
      </c>
      <c r="E40" s="44">
        <v>29</v>
      </c>
      <c r="F40" s="45">
        <v>10.199999999999999</v>
      </c>
    </row>
    <row r="41" spans="1:6">
      <c r="A41" s="44">
        <v>30</v>
      </c>
      <c r="B41" s="45">
        <v>10.34</v>
      </c>
      <c r="E41" s="44">
        <v>30</v>
      </c>
      <c r="F41" s="45">
        <v>10.34</v>
      </c>
    </row>
    <row r="42" spans="1:6">
      <c r="A42" s="44">
        <v>31</v>
      </c>
      <c r="B42" s="45">
        <v>10.48</v>
      </c>
      <c r="E42" s="44">
        <v>31</v>
      </c>
      <c r="F42" s="45">
        <v>10.48</v>
      </c>
    </row>
    <row r="43" spans="1:6">
      <c r="A43" s="44">
        <v>32</v>
      </c>
      <c r="B43" s="45">
        <v>10.63</v>
      </c>
      <c r="E43" s="44">
        <v>32</v>
      </c>
      <c r="F43" s="45">
        <v>10.63</v>
      </c>
    </row>
    <row r="44" spans="1:6">
      <c r="A44" s="44">
        <v>33</v>
      </c>
      <c r="B44" s="45">
        <v>10.78</v>
      </c>
      <c r="E44" s="44">
        <v>33</v>
      </c>
      <c r="F44" s="45">
        <v>10.78</v>
      </c>
    </row>
    <row r="45" spans="1:6">
      <c r="A45" s="44">
        <v>34</v>
      </c>
      <c r="B45" s="45">
        <v>10.93</v>
      </c>
      <c r="E45" s="44">
        <v>34</v>
      </c>
      <c r="F45" s="45">
        <v>10.93</v>
      </c>
    </row>
    <row r="46" spans="1:6">
      <c r="A46" s="44">
        <v>35</v>
      </c>
      <c r="B46" s="45">
        <v>11.08</v>
      </c>
      <c r="E46" s="44">
        <v>35</v>
      </c>
      <c r="F46" s="45">
        <v>11.08</v>
      </c>
    </row>
    <row r="47" spans="1:6">
      <c r="A47" s="44">
        <v>36</v>
      </c>
      <c r="B47" s="45">
        <v>11.23</v>
      </c>
      <c r="E47" s="44">
        <v>36</v>
      </c>
      <c r="F47" s="45">
        <v>11.23</v>
      </c>
    </row>
    <row r="48" spans="1:6">
      <c r="A48" s="44">
        <v>37</v>
      </c>
      <c r="B48" s="45">
        <v>11.39</v>
      </c>
      <c r="E48" s="44">
        <v>37</v>
      </c>
      <c r="F48" s="45">
        <v>11.39</v>
      </c>
    </row>
    <row r="49" spans="1:6">
      <c r="A49" s="44">
        <v>38</v>
      </c>
      <c r="B49" s="45">
        <v>11.55</v>
      </c>
      <c r="E49" s="44">
        <v>38</v>
      </c>
      <c r="F49" s="45">
        <v>11.55</v>
      </c>
    </row>
    <row r="50" spans="1:6">
      <c r="A50" s="44">
        <v>39</v>
      </c>
      <c r="B50" s="45">
        <v>11.72</v>
      </c>
      <c r="E50" s="44">
        <v>39</v>
      </c>
      <c r="F50" s="45">
        <v>11.72</v>
      </c>
    </row>
    <row r="51" spans="1:6">
      <c r="A51" s="44">
        <v>40</v>
      </c>
      <c r="B51" s="45">
        <v>11.88</v>
      </c>
      <c r="E51" s="44">
        <v>40</v>
      </c>
      <c r="F51" s="45">
        <v>11.88</v>
      </c>
    </row>
    <row r="52" spans="1:6">
      <c r="A52" s="44">
        <v>41</v>
      </c>
      <c r="B52" s="45">
        <v>12.05</v>
      </c>
      <c r="E52" s="44">
        <v>41</v>
      </c>
      <c r="F52" s="45">
        <v>12.05</v>
      </c>
    </row>
    <row r="53" spans="1:6">
      <c r="A53" s="44">
        <v>42</v>
      </c>
      <c r="B53" s="45">
        <v>12.23</v>
      </c>
      <c r="E53" s="44">
        <v>42</v>
      </c>
      <c r="F53" s="45">
        <v>12.23</v>
      </c>
    </row>
    <row r="54" spans="1:6">
      <c r="A54" s="44">
        <v>43</v>
      </c>
      <c r="B54" s="45">
        <v>12.4</v>
      </c>
      <c r="E54" s="44">
        <v>43</v>
      </c>
      <c r="F54" s="45">
        <v>12.4</v>
      </c>
    </row>
    <row r="55" spans="1:6">
      <c r="A55" s="44">
        <v>44</v>
      </c>
      <c r="B55" s="45">
        <v>12.59</v>
      </c>
      <c r="E55" s="44">
        <v>44</v>
      </c>
      <c r="F55" s="45">
        <v>12.59</v>
      </c>
    </row>
    <row r="56" spans="1:6">
      <c r="A56" s="44">
        <v>45</v>
      </c>
      <c r="B56" s="45">
        <v>12.77</v>
      </c>
      <c r="E56" s="44">
        <v>45</v>
      </c>
      <c r="F56" s="45">
        <v>12.77</v>
      </c>
    </row>
    <row r="57" spans="1:6">
      <c r="A57" s="44">
        <v>46</v>
      </c>
      <c r="B57" s="45">
        <v>12.96</v>
      </c>
      <c r="E57" s="44">
        <v>46</v>
      </c>
      <c r="F57" s="45">
        <v>12.96</v>
      </c>
    </row>
    <row r="58" spans="1:6">
      <c r="A58" s="44">
        <v>47</v>
      </c>
      <c r="B58" s="45">
        <v>13.15</v>
      </c>
      <c r="E58" s="44">
        <v>47</v>
      </c>
      <c r="F58" s="45">
        <v>13.15</v>
      </c>
    </row>
    <row r="59" spans="1:6">
      <c r="A59" s="44">
        <v>48</v>
      </c>
      <c r="B59" s="45">
        <v>13.35</v>
      </c>
      <c r="E59" s="44">
        <v>48</v>
      </c>
      <c r="F59" s="45">
        <v>13.35</v>
      </c>
    </row>
    <row r="60" spans="1:6">
      <c r="A60" s="44">
        <v>49</v>
      </c>
      <c r="B60" s="45">
        <v>13.56</v>
      </c>
      <c r="E60" s="44">
        <v>49</v>
      </c>
      <c r="F60" s="45">
        <v>13.56</v>
      </c>
    </row>
    <row r="61" spans="1:6">
      <c r="A61" s="44">
        <v>50</v>
      </c>
      <c r="B61" s="45">
        <v>13.77</v>
      </c>
      <c r="E61" s="44">
        <v>50</v>
      </c>
      <c r="F61" s="45">
        <v>13.77</v>
      </c>
    </row>
    <row r="62" spans="1:6">
      <c r="A62" s="44">
        <v>51</v>
      </c>
      <c r="B62" s="45">
        <v>13.98</v>
      </c>
      <c r="E62" s="44">
        <v>51</v>
      </c>
      <c r="F62" s="45">
        <v>13.98</v>
      </c>
    </row>
    <row r="63" spans="1:6">
      <c r="A63" s="44">
        <v>52</v>
      </c>
      <c r="B63" s="45">
        <v>14.2</v>
      </c>
      <c r="E63" s="44">
        <v>52</v>
      </c>
      <c r="F63" s="45">
        <v>14.2</v>
      </c>
    </row>
    <row r="64" spans="1:6">
      <c r="A64" s="44">
        <v>53</v>
      </c>
      <c r="B64" s="45">
        <v>14.43</v>
      </c>
      <c r="E64" s="44">
        <v>53</v>
      </c>
      <c r="F64" s="45">
        <v>14.43</v>
      </c>
    </row>
    <row r="65" spans="1:6">
      <c r="A65" s="44">
        <v>54</v>
      </c>
      <c r="B65" s="45">
        <v>14.67</v>
      </c>
      <c r="E65" s="44">
        <v>54</v>
      </c>
      <c r="F65" s="45">
        <v>14.67</v>
      </c>
    </row>
    <row r="66" spans="1:6">
      <c r="A66" s="44">
        <v>55</v>
      </c>
      <c r="B66" s="45">
        <v>14.91</v>
      </c>
      <c r="E66" s="44">
        <v>55</v>
      </c>
      <c r="F66" s="45">
        <v>14.91</v>
      </c>
    </row>
    <row r="67" spans="1:6">
      <c r="A67" s="44">
        <v>56</v>
      </c>
      <c r="B67" s="45">
        <v>15.16</v>
      </c>
      <c r="E67" s="44">
        <v>56</v>
      </c>
      <c r="F67" s="45">
        <v>15.16</v>
      </c>
    </row>
    <row r="68" spans="1:6">
      <c r="A68" s="44">
        <v>57</v>
      </c>
      <c r="B68" s="45">
        <v>15.42</v>
      </c>
      <c r="E68" s="44">
        <v>57</v>
      </c>
      <c r="F68" s="45">
        <v>15.42</v>
      </c>
    </row>
    <row r="69" spans="1:6">
      <c r="A69" s="44">
        <v>58</v>
      </c>
      <c r="B69" s="45">
        <v>15.69</v>
      </c>
      <c r="E69" s="44">
        <v>58</v>
      </c>
      <c r="F69" s="45">
        <v>15.69</v>
      </c>
    </row>
    <row r="70" spans="1:6">
      <c r="A70" s="44">
        <v>59</v>
      </c>
      <c r="B70" s="45">
        <v>15.97</v>
      </c>
      <c r="E70" s="44">
        <v>59</v>
      </c>
      <c r="F70" s="45">
        <v>15.97</v>
      </c>
    </row>
    <row r="71" spans="1:6">
      <c r="A71" s="44">
        <v>60</v>
      </c>
      <c r="B71" s="45">
        <v>16.27</v>
      </c>
      <c r="E71" s="44">
        <v>60</v>
      </c>
      <c r="F71" s="45">
        <v>16.27</v>
      </c>
    </row>
    <row r="72" spans="1:6">
      <c r="A72" s="44">
        <v>61</v>
      </c>
      <c r="B72" s="45">
        <v>16.57</v>
      </c>
      <c r="E72" s="44">
        <v>61</v>
      </c>
      <c r="F72" s="45">
        <v>16.57</v>
      </c>
    </row>
    <row r="73" spans="1:6">
      <c r="A73" s="44">
        <v>62</v>
      </c>
      <c r="B73" s="45">
        <v>16.899999999999999</v>
      </c>
      <c r="E73" s="44">
        <v>62</v>
      </c>
      <c r="F73" s="45">
        <v>16.899999999999999</v>
      </c>
    </row>
    <row r="74" spans="1:6">
      <c r="A74" s="44">
        <v>63</v>
      </c>
      <c r="B74" s="45">
        <v>17.239999999999998</v>
      </c>
      <c r="E74" s="44">
        <v>63</v>
      </c>
      <c r="F74" s="45">
        <v>17.239999999999998</v>
      </c>
    </row>
    <row r="75" spans="1:6">
      <c r="A75" s="44">
        <v>64</v>
      </c>
      <c r="B75" s="45">
        <v>17.61</v>
      </c>
      <c r="E75" s="44">
        <v>64</v>
      </c>
      <c r="F75" s="45">
        <v>17.61</v>
      </c>
    </row>
    <row r="77" spans="1:6">
      <c r="A77" s="99" t="s">
        <v>609</v>
      </c>
      <c r="B77" s="76"/>
      <c r="C77" s="76"/>
      <c r="D77" s="76"/>
    </row>
    <row r="78" spans="1:6">
      <c r="A78" s="100" t="s">
        <v>665</v>
      </c>
      <c r="B78" s="76"/>
      <c r="C78" s="76"/>
      <c r="D78" s="76"/>
    </row>
    <row r="79" spans="1:6">
      <c r="A79" s="101" t="s">
        <v>667</v>
      </c>
      <c r="B79" s="76"/>
      <c r="C79" s="76"/>
      <c r="D79" s="76"/>
    </row>
    <row r="80" spans="1:6">
      <c r="A80" s="76"/>
      <c r="B80" s="76"/>
      <c r="C80" s="76"/>
      <c r="D80" s="76"/>
    </row>
  </sheetData>
  <sheetProtection algorithmName="SHA-512" hashValue="MEJMzCM7TOLVbr7WwOlubN4bd6blYSrn2SAsjpqUOH0WsJUS8CyHgsBb07RHRIDmYTYhG834IxEavxbdAZEEBg==" saltValue="QMvPbXC4RbW2Z7+PZHl3Zg==" spinCount="100000" sheet="1" objects="1" scenarios="1"/>
  <conditionalFormatting sqref="A6:A21">
    <cfRule type="expression" dxfId="335" priority="5" stopIfTrue="1">
      <formula>MOD(ROW(),2)=0</formula>
    </cfRule>
    <cfRule type="expression" dxfId="334" priority="6" stopIfTrue="1">
      <formula>MOD(ROW(),2)&lt;&gt;0</formula>
    </cfRule>
  </conditionalFormatting>
  <conditionalFormatting sqref="B6:B21">
    <cfRule type="expression" dxfId="333" priority="7" stopIfTrue="1">
      <formula>MOD(ROW(),2)=0</formula>
    </cfRule>
    <cfRule type="expression" dxfId="332" priority="8" stopIfTrue="1">
      <formula>MOD(ROW(),2)&lt;&gt;0</formula>
    </cfRule>
  </conditionalFormatting>
  <conditionalFormatting sqref="A26:A75">
    <cfRule type="expression" dxfId="331" priority="9" stopIfTrue="1">
      <formula>MOD(ROW(),2)=0</formula>
    </cfRule>
    <cfRule type="expression" dxfId="330" priority="10" stopIfTrue="1">
      <formula>MOD(ROW(),2)&lt;&gt;0</formula>
    </cfRule>
  </conditionalFormatting>
  <conditionalFormatting sqref="B26:B75">
    <cfRule type="expression" dxfId="329" priority="11" stopIfTrue="1">
      <formula>MOD(ROW(),2)=0</formula>
    </cfRule>
    <cfRule type="expression" dxfId="328" priority="12" stopIfTrue="1">
      <formula>MOD(ROW(),2)&lt;&gt;0</formula>
    </cfRule>
  </conditionalFormatting>
  <conditionalFormatting sqref="E6:E21">
    <cfRule type="expression" dxfId="327" priority="13" stopIfTrue="1">
      <formula>MOD(ROW(),2)=0</formula>
    </cfRule>
    <cfRule type="expression" dxfId="326" priority="14" stopIfTrue="1">
      <formula>MOD(ROW(),2)&lt;&gt;0</formula>
    </cfRule>
  </conditionalFormatting>
  <conditionalFormatting sqref="F6:F21">
    <cfRule type="expression" dxfId="325" priority="15" stopIfTrue="1">
      <formula>MOD(ROW(),2)=0</formula>
    </cfRule>
    <cfRule type="expression" dxfId="324" priority="16" stopIfTrue="1">
      <formula>MOD(ROW(),2)&lt;&gt;0</formula>
    </cfRule>
  </conditionalFormatting>
  <conditionalFormatting sqref="E26:E75">
    <cfRule type="expression" dxfId="323" priority="17" stopIfTrue="1">
      <formula>MOD(ROW(),2)=0</formula>
    </cfRule>
    <cfRule type="expression" dxfId="322" priority="18" stopIfTrue="1">
      <formula>MOD(ROW(),2)&lt;&gt;0</formula>
    </cfRule>
  </conditionalFormatting>
  <conditionalFormatting sqref="F26:F75">
    <cfRule type="expression" dxfId="321" priority="19" stopIfTrue="1">
      <formula>MOD(ROW(),2)=0</formula>
    </cfRule>
    <cfRule type="expression" dxfId="320" priority="20" stopIfTrue="1">
      <formula>MOD(ROW(),2)&lt;&gt;0</formula>
    </cfRule>
  </conditionalFormatting>
  <pageMargins left="0.7" right="0.7" top="0.75" bottom="0.75" header="0.3" footer="0.3"/>
  <tableParts count="2">
    <tablePart r:id="rId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6408-83EB-46F1-AFBE-CDE95EEC23E8}">
  <sheetPr codeName="Sheet49"/>
  <dimension ref="A1:JR43"/>
  <sheetViews>
    <sheetView showGridLines="0" workbookViewId="0">
      <selection activeCell="A6" sqref="A6"/>
    </sheetView>
  </sheetViews>
  <sheetFormatPr defaultRowHeight="12.75"/>
  <cols>
    <col min="1" max="1" width="31.5703125" customWidth="1"/>
    <col min="2" max="47" width="5.5703125" customWidth="1"/>
    <col min="50" max="50" width="31.5703125" customWidth="1"/>
    <col min="51" max="87" width="6.42578125" customWidth="1"/>
    <col min="90" max="90" width="31.5703125" customWidth="1"/>
    <col min="91" max="136" width="6.5703125" customWidth="1"/>
    <col min="139" max="139" width="31.5703125" customWidth="1"/>
    <col min="140" max="176" width="6.5703125" customWidth="1"/>
    <col min="278" max="278" width="10.140625" bestFit="1" customWidth="1"/>
  </cols>
  <sheetData>
    <row r="1" spans="1:151" s="1" customFormat="1" ht="20.25">
      <c r="A1" s="2" t="s">
        <v>0</v>
      </c>
    </row>
    <row r="2" spans="1:151" s="1" customFormat="1" ht="15.75">
      <c r="A2" s="30" t="s">
        <v>1</v>
      </c>
      <c r="B2" s="3" t="str">
        <f>wb_title</f>
        <v>AFPS - Consolidated Factor Spreadsheet</v>
      </c>
    </row>
    <row r="3" spans="1:151" s="1" customFormat="1" ht="15.75">
      <c r="A3" s="30" t="s">
        <v>2</v>
      </c>
      <c r="B3" s="3" t="str">
        <f>TABLE_FACTOR_TYPE_1 &amp; " - x-" &amp; TABLE_SERIES_NUMBER_1</f>
        <v>Scheme pays AA - x-1203</v>
      </c>
    </row>
    <row r="6" spans="1:151">
      <c r="A6" s="41" t="s">
        <v>117</v>
      </c>
      <c r="B6" s="48" t="s">
        <v>118</v>
      </c>
      <c r="C6" s="48"/>
      <c r="D6" s="48"/>
      <c r="E6" s="48"/>
      <c r="F6" s="48"/>
      <c r="G6" s="48"/>
      <c r="H6" s="48"/>
      <c r="I6" s="48"/>
      <c r="J6" s="48"/>
      <c r="K6" s="48"/>
      <c r="L6" s="48"/>
      <c r="M6" s="48"/>
      <c r="AX6" s="41" t="s">
        <v>117</v>
      </c>
      <c r="AY6" s="48" t="s">
        <v>118</v>
      </c>
      <c r="AZ6" s="48"/>
      <c r="BA6" s="48"/>
      <c r="BB6" s="48"/>
      <c r="BC6" s="48"/>
      <c r="BD6" s="48"/>
      <c r="BE6" s="48"/>
      <c r="BF6" s="48"/>
      <c r="BG6" s="48"/>
      <c r="BH6" s="48"/>
      <c r="BI6" s="48"/>
      <c r="BJ6" s="48"/>
      <c r="CL6" s="41" t="s">
        <v>117</v>
      </c>
      <c r="CM6" s="48" t="s">
        <v>118</v>
      </c>
      <c r="CN6" s="48"/>
      <c r="CO6" s="48"/>
      <c r="CP6" s="48"/>
      <c r="CQ6" s="48"/>
      <c r="CR6" s="48"/>
      <c r="CS6" s="48"/>
      <c r="CT6" s="48"/>
      <c r="CU6" s="48"/>
      <c r="CV6" s="48"/>
      <c r="CW6" s="48"/>
      <c r="CX6" s="48"/>
      <c r="EI6" s="41" t="s">
        <v>117</v>
      </c>
      <c r="EJ6" s="48" t="s">
        <v>118</v>
      </c>
      <c r="EK6" s="48"/>
      <c r="EL6" s="48"/>
      <c r="EM6" s="48"/>
      <c r="EN6" s="48"/>
      <c r="EO6" s="48"/>
      <c r="EP6" s="48"/>
      <c r="EQ6" s="48"/>
      <c r="ER6" s="48"/>
      <c r="ES6" s="48"/>
      <c r="ET6" s="48"/>
      <c r="EU6" s="48"/>
    </row>
    <row r="7" spans="1:151">
      <c r="A7" s="41" t="s">
        <v>119</v>
      </c>
      <c r="B7" s="48" t="s">
        <v>129</v>
      </c>
      <c r="C7" s="48"/>
      <c r="D7" s="48"/>
      <c r="E7" s="48"/>
      <c r="F7" s="48"/>
      <c r="G7" s="48"/>
      <c r="H7" s="48"/>
      <c r="I7" s="48"/>
      <c r="J7" s="48"/>
      <c r="K7" s="48"/>
      <c r="L7" s="48"/>
      <c r="M7" s="48"/>
      <c r="AX7" s="41" t="s">
        <v>119</v>
      </c>
      <c r="AY7" s="48" t="s">
        <v>129</v>
      </c>
      <c r="AZ7" s="48"/>
      <c r="BA7" s="48"/>
      <c r="BB7" s="48"/>
      <c r="BC7" s="48"/>
      <c r="BD7" s="48"/>
      <c r="BE7" s="48"/>
      <c r="BF7" s="48"/>
      <c r="BG7" s="48"/>
      <c r="BH7" s="48"/>
      <c r="BI7" s="48"/>
      <c r="BJ7" s="48"/>
      <c r="CL7" s="41" t="s">
        <v>119</v>
      </c>
      <c r="CM7" s="48" t="s">
        <v>129</v>
      </c>
      <c r="CN7" s="48"/>
      <c r="CO7" s="48"/>
      <c r="CP7" s="48"/>
      <c r="CQ7" s="48"/>
      <c r="CR7" s="48"/>
      <c r="CS7" s="48"/>
      <c r="CT7" s="48"/>
      <c r="CU7" s="48"/>
      <c r="CV7" s="48"/>
      <c r="CW7" s="48"/>
      <c r="CX7" s="48"/>
      <c r="EI7" s="41" t="s">
        <v>119</v>
      </c>
      <c r="EJ7" s="48" t="s">
        <v>129</v>
      </c>
      <c r="EK7" s="48"/>
      <c r="EL7" s="48"/>
      <c r="EM7" s="48"/>
      <c r="EN7" s="48"/>
      <c r="EO7" s="48"/>
      <c r="EP7" s="48"/>
      <c r="EQ7" s="48"/>
      <c r="ER7" s="48"/>
      <c r="ES7" s="48"/>
      <c r="ET7" s="48"/>
      <c r="EU7" s="48"/>
    </row>
    <row r="8" spans="1:151">
      <c r="A8" s="41" t="s">
        <v>104</v>
      </c>
      <c r="B8" s="48" t="s">
        <v>194</v>
      </c>
      <c r="C8" s="48"/>
      <c r="D8" s="48"/>
      <c r="E8" s="48"/>
      <c r="F8" s="48"/>
      <c r="G8" s="48"/>
      <c r="H8" s="48"/>
      <c r="I8" s="48"/>
      <c r="J8" s="48"/>
      <c r="K8" s="48"/>
      <c r="L8" s="48"/>
      <c r="M8" s="48"/>
      <c r="AX8" s="41" t="s">
        <v>104</v>
      </c>
      <c r="AY8" s="48" t="s">
        <v>335</v>
      </c>
      <c r="AZ8" s="48"/>
      <c r="BA8" s="48"/>
      <c r="BB8" s="48"/>
      <c r="BC8" s="48"/>
      <c r="BD8" s="48"/>
      <c r="BE8" s="48"/>
      <c r="BF8" s="48"/>
      <c r="BG8" s="48"/>
      <c r="BH8" s="48"/>
      <c r="BI8" s="48"/>
      <c r="BJ8" s="48"/>
      <c r="CL8" s="41" t="s">
        <v>104</v>
      </c>
      <c r="CM8" s="48" t="s">
        <v>194</v>
      </c>
      <c r="CN8" s="48"/>
      <c r="CO8" s="48"/>
      <c r="CP8" s="48"/>
      <c r="CQ8" s="48"/>
      <c r="CR8" s="48"/>
      <c r="CS8" s="48"/>
      <c r="CT8" s="48"/>
      <c r="CU8" s="48"/>
      <c r="CV8" s="48"/>
      <c r="CW8" s="48"/>
      <c r="CX8" s="48"/>
      <c r="EI8" s="41" t="s">
        <v>104</v>
      </c>
      <c r="EJ8" s="48" t="s">
        <v>335</v>
      </c>
      <c r="EK8" s="48"/>
      <c r="EL8" s="48"/>
      <c r="EM8" s="48"/>
      <c r="EN8" s="48"/>
      <c r="EO8" s="48"/>
      <c r="EP8" s="48"/>
      <c r="EQ8" s="48"/>
      <c r="ER8" s="48"/>
      <c r="ES8" s="48"/>
      <c r="ET8" s="48"/>
      <c r="EU8" s="48"/>
    </row>
    <row r="9" spans="1:151">
      <c r="A9" s="41" t="s">
        <v>105</v>
      </c>
      <c r="B9" s="48" t="s">
        <v>336</v>
      </c>
      <c r="C9" s="48"/>
      <c r="D9" s="48"/>
      <c r="E9" s="48"/>
      <c r="F9" s="48"/>
      <c r="G9" s="48"/>
      <c r="H9" s="48"/>
      <c r="I9" s="48"/>
      <c r="J9" s="48"/>
      <c r="K9" s="48"/>
      <c r="L9" s="48"/>
      <c r="M9" s="48"/>
      <c r="AX9" s="41" t="s">
        <v>105</v>
      </c>
      <c r="AY9" s="48" t="s">
        <v>336</v>
      </c>
      <c r="AZ9" s="48"/>
      <c r="BA9" s="48"/>
      <c r="BB9" s="48"/>
      <c r="BC9" s="48"/>
      <c r="BD9" s="48"/>
      <c r="BE9" s="48"/>
      <c r="BF9" s="48"/>
      <c r="BG9" s="48"/>
      <c r="BH9" s="48"/>
      <c r="BI9" s="48"/>
      <c r="BJ9" s="48"/>
      <c r="CL9" s="41" t="s">
        <v>105</v>
      </c>
      <c r="CM9" s="48" t="s">
        <v>336</v>
      </c>
      <c r="CN9" s="48"/>
      <c r="CO9" s="48"/>
      <c r="CP9" s="48"/>
      <c r="CQ9" s="48"/>
      <c r="CR9" s="48"/>
      <c r="CS9" s="48"/>
      <c r="CT9" s="48"/>
      <c r="CU9" s="48"/>
      <c r="CV9" s="48"/>
      <c r="CW9" s="48"/>
      <c r="CX9" s="48"/>
      <c r="EI9" s="41" t="s">
        <v>105</v>
      </c>
      <c r="EJ9" s="48" t="s">
        <v>336</v>
      </c>
      <c r="EK9" s="48"/>
      <c r="EL9" s="48"/>
      <c r="EM9" s="48"/>
      <c r="EN9" s="48"/>
      <c r="EO9" s="48"/>
      <c r="EP9" s="48"/>
      <c r="EQ9" s="48"/>
      <c r="ER9" s="48"/>
      <c r="ES9" s="48"/>
      <c r="ET9" s="48"/>
      <c r="EU9" s="48"/>
    </row>
    <row r="10" spans="1:151" ht="25.5">
      <c r="A10" s="41" t="s">
        <v>6</v>
      </c>
      <c r="B10" s="48" t="s">
        <v>356</v>
      </c>
      <c r="C10" s="48"/>
      <c r="D10" s="48"/>
      <c r="E10" s="48"/>
      <c r="F10" s="48"/>
      <c r="G10" s="48"/>
      <c r="H10" s="48"/>
      <c r="I10" s="48"/>
      <c r="J10" s="48"/>
      <c r="K10" s="48"/>
      <c r="L10" s="48"/>
      <c r="M10" s="48"/>
      <c r="AX10" s="41" t="s">
        <v>6</v>
      </c>
      <c r="AY10" s="48" t="s">
        <v>359</v>
      </c>
      <c r="AZ10" s="48"/>
      <c r="BA10" s="48"/>
      <c r="BB10" s="48"/>
      <c r="BC10" s="48"/>
      <c r="BD10" s="48"/>
      <c r="BE10" s="48"/>
      <c r="BF10" s="48"/>
      <c r="BG10" s="48"/>
      <c r="BH10" s="48"/>
      <c r="BI10" s="48"/>
      <c r="BJ10" s="48"/>
      <c r="CL10" s="41" t="s">
        <v>6</v>
      </c>
      <c r="CM10" s="48" t="s">
        <v>356</v>
      </c>
      <c r="CN10" s="48"/>
      <c r="CO10" s="48"/>
      <c r="CP10" s="48"/>
      <c r="CQ10" s="48"/>
      <c r="CR10" s="48"/>
      <c r="CS10" s="48"/>
      <c r="CT10" s="48"/>
      <c r="CU10" s="48"/>
      <c r="CV10" s="48"/>
      <c r="CW10" s="48"/>
      <c r="CX10" s="48"/>
      <c r="EI10" s="41" t="s">
        <v>6</v>
      </c>
      <c r="EJ10" s="48" t="s">
        <v>359</v>
      </c>
      <c r="EK10" s="48"/>
      <c r="EL10" s="48"/>
      <c r="EM10" s="48"/>
      <c r="EN10" s="48"/>
      <c r="EO10" s="48"/>
      <c r="EP10" s="48"/>
      <c r="EQ10" s="48"/>
      <c r="ER10" s="48"/>
      <c r="ES10" s="48"/>
      <c r="ET10" s="48"/>
      <c r="EU10" s="48"/>
    </row>
    <row r="11" spans="1:151">
      <c r="A11" s="41" t="s">
        <v>106</v>
      </c>
      <c r="B11" s="48" t="s">
        <v>338</v>
      </c>
      <c r="C11" s="48"/>
      <c r="D11" s="48"/>
      <c r="E11" s="48"/>
      <c r="F11" s="48"/>
      <c r="G11" s="48"/>
      <c r="H11" s="48"/>
      <c r="I11" s="48"/>
      <c r="J11" s="48"/>
      <c r="K11" s="48"/>
      <c r="L11" s="48"/>
      <c r="M11" s="48"/>
      <c r="AX11" s="41" t="s">
        <v>106</v>
      </c>
      <c r="AY11" s="48" t="s">
        <v>338</v>
      </c>
      <c r="AZ11" s="48"/>
      <c r="BA11" s="48"/>
      <c r="BB11" s="48"/>
      <c r="BC11" s="48"/>
      <c r="BD11" s="48"/>
      <c r="BE11" s="48"/>
      <c r="BF11" s="48"/>
      <c r="BG11" s="48"/>
      <c r="BH11" s="48"/>
      <c r="BI11" s="48"/>
      <c r="BJ11" s="48"/>
      <c r="CL11" s="41" t="s">
        <v>106</v>
      </c>
      <c r="CM11" s="48" t="s">
        <v>343</v>
      </c>
      <c r="CN11" s="48"/>
      <c r="CO11" s="48"/>
      <c r="CP11" s="48"/>
      <c r="CQ11" s="48"/>
      <c r="CR11" s="48"/>
      <c r="CS11" s="48"/>
      <c r="CT11" s="48"/>
      <c r="CU11" s="48"/>
      <c r="CV11" s="48"/>
      <c r="CW11" s="48"/>
      <c r="CX11" s="48"/>
      <c r="EI11" s="41" t="s">
        <v>106</v>
      </c>
      <c r="EJ11" s="48" t="s">
        <v>343</v>
      </c>
      <c r="EK11" s="48"/>
      <c r="EL11" s="48"/>
      <c r="EM11" s="48"/>
      <c r="EN11" s="48"/>
      <c r="EO11" s="48"/>
      <c r="EP11" s="48"/>
      <c r="EQ11" s="48"/>
      <c r="ER11" s="48"/>
      <c r="ES11" s="48"/>
      <c r="ET11" s="48"/>
      <c r="EU11" s="48"/>
    </row>
    <row r="12" spans="1:151">
      <c r="A12" s="41" t="s">
        <v>107</v>
      </c>
      <c r="B12" s="48" t="s">
        <v>138</v>
      </c>
      <c r="C12" s="48"/>
      <c r="D12" s="48"/>
      <c r="E12" s="48"/>
      <c r="F12" s="48"/>
      <c r="G12" s="48"/>
      <c r="H12" s="48"/>
      <c r="I12" s="48"/>
      <c r="J12" s="48"/>
      <c r="K12" s="48"/>
      <c r="L12" s="48"/>
      <c r="M12" s="48"/>
      <c r="AX12" s="41" t="s">
        <v>107</v>
      </c>
      <c r="AY12" s="48" t="s">
        <v>138</v>
      </c>
      <c r="AZ12" s="48"/>
      <c r="BA12" s="48"/>
      <c r="BB12" s="48"/>
      <c r="BC12" s="48"/>
      <c r="BD12" s="48"/>
      <c r="BE12" s="48"/>
      <c r="BF12" s="48"/>
      <c r="BG12" s="48"/>
      <c r="BH12" s="48"/>
      <c r="BI12" s="48"/>
      <c r="BJ12" s="48"/>
      <c r="CL12" s="41" t="s">
        <v>107</v>
      </c>
      <c r="CM12" s="48" t="s">
        <v>138</v>
      </c>
      <c r="CN12" s="48"/>
      <c r="CO12" s="48"/>
      <c r="CP12" s="48"/>
      <c r="CQ12" s="48"/>
      <c r="CR12" s="48"/>
      <c r="CS12" s="48"/>
      <c r="CT12" s="48"/>
      <c r="CU12" s="48"/>
      <c r="CV12" s="48"/>
      <c r="CW12" s="48"/>
      <c r="CX12" s="48"/>
      <c r="EI12" s="41" t="s">
        <v>107</v>
      </c>
      <c r="EJ12" s="48" t="s">
        <v>138</v>
      </c>
      <c r="EK12" s="48"/>
      <c r="EL12" s="48"/>
      <c r="EM12" s="48"/>
      <c r="EN12" s="48"/>
      <c r="EO12" s="48"/>
      <c r="EP12" s="48"/>
      <c r="EQ12" s="48"/>
      <c r="ER12" s="48"/>
      <c r="ES12" s="48"/>
      <c r="ET12" s="48"/>
      <c r="EU12" s="48"/>
    </row>
    <row r="13" spans="1:151">
      <c r="A13" s="41" t="s">
        <v>120</v>
      </c>
      <c r="B13" s="48" t="s">
        <v>196</v>
      </c>
      <c r="C13" s="48"/>
      <c r="D13" s="48"/>
      <c r="E13" s="48"/>
      <c r="F13" s="48"/>
      <c r="G13" s="48"/>
      <c r="H13" s="48"/>
      <c r="I13" s="48"/>
      <c r="J13" s="48"/>
      <c r="K13" s="48"/>
      <c r="L13" s="48"/>
      <c r="M13" s="48"/>
      <c r="AX13" s="41" t="s">
        <v>120</v>
      </c>
      <c r="AY13" s="48" t="s">
        <v>234</v>
      </c>
      <c r="AZ13" s="48"/>
      <c r="BA13" s="48"/>
      <c r="BB13" s="48"/>
      <c r="BC13" s="48"/>
      <c r="BD13" s="48"/>
      <c r="BE13" s="48"/>
      <c r="BF13" s="48"/>
      <c r="BG13" s="48"/>
      <c r="BH13" s="48"/>
      <c r="BI13" s="48"/>
      <c r="BJ13" s="48"/>
      <c r="CL13" s="41" t="s">
        <v>120</v>
      </c>
      <c r="CM13" s="48" t="s">
        <v>196</v>
      </c>
      <c r="CN13" s="48"/>
      <c r="CO13" s="48"/>
      <c r="CP13" s="48"/>
      <c r="CQ13" s="48"/>
      <c r="CR13" s="48"/>
      <c r="CS13" s="48"/>
      <c r="CT13" s="48"/>
      <c r="CU13" s="48"/>
      <c r="CV13" s="48"/>
      <c r="CW13" s="48"/>
      <c r="CX13" s="48"/>
      <c r="EI13" s="41" t="s">
        <v>120</v>
      </c>
      <c r="EJ13" s="48" t="s">
        <v>234</v>
      </c>
      <c r="EK13" s="48"/>
      <c r="EL13" s="48"/>
      <c r="EM13" s="48"/>
      <c r="EN13" s="48"/>
      <c r="EO13" s="48"/>
      <c r="EP13" s="48"/>
      <c r="EQ13" s="48"/>
      <c r="ER13" s="48"/>
      <c r="ES13" s="48"/>
      <c r="ET13" s="48"/>
      <c r="EU13" s="48"/>
    </row>
    <row r="14" spans="1:151">
      <c r="A14" s="41" t="s">
        <v>109</v>
      </c>
      <c r="B14" s="48">
        <v>1203</v>
      </c>
      <c r="C14" s="48"/>
      <c r="D14" s="48"/>
      <c r="E14" s="48"/>
      <c r="F14" s="48"/>
      <c r="G14" s="48"/>
      <c r="H14" s="48"/>
      <c r="I14" s="48"/>
      <c r="J14" s="48"/>
      <c r="K14" s="48"/>
      <c r="L14" s="48"/>
      <c r="M14" s="48"/>
      <c r="AX14" s="41" t="s">
        <v>109</v>
      </c>
      <c r="AY14" s="48">
        <v>1203</v>
      </c>
      <c r="AZ14" s="48"/>
      <c r="BA14" s="48"/>
      <c r="BB14" s="48"/>
      <c r="BC14" s="48"/>
      <c r="BD14" s="48"/>
      <c r="BE14" s="48"/>
      <c r="BF14" s="48"/>
      <c r="BG14" s="48"/>
      <c r="BH14" s="48"/>
      <c r="BI14" s="48"/>
      <c r="BJ14" s="48"/>
      <c r="CL14" s="41" t="s">
        <v>109</v>
      </c>
      <c r="CM14" s="48">
        <v>1203</v>
      </c>
      <c r="CN14" s="48"/>
      <c r="CO14" s="48"/>
      <c r="CP14" s="48"/>
      <c r="CQ14" s="48"/>
      <c r="CR14" s="48"/>
      <c r="CS14" s="48"/>
      <c r="CT14" s="48"/>
      <c r="CU14" s="48"/>
      <c r="CV14" s="48"/>
      <c r="CW14" s="48"/>
      <c r="CX14" s="48"/>
      <c r="EI14" s="41" t="s">
        <v>109</v>
      </c>
      <c r="EJ14" s="48">
        <v>1203</v>
      </c>
      <c r="EK14" s="48"/>
      <c r="EL14" s="48"/>
      <c r="EM14" s="48"/>
      <c r="EN14" s="48"/>
      <c r="EO14" s="48"/>
      <c r="EP14" s="48"/>
      <c r="EQ14" s="48"/>
      <c r="ER14" s="48"/>
      <c r="ES14" s="48"/>
      <c r="ET14" s="48"/>
      <c r="EU14" s="48"/>
    </row>
    <row r="15" spans="1:151">
      <c r="A15" s="41" t="s">
        <v>121</v>
      </c>
      <c r="B15" s="48" t="s">
        <v>357</v>
      </c>
      <c r="C15" s="48"/>
      <c r="D15" s="48"/>
      <c r="E15" s="48"/>
      <c r="F15" s="48"/>
      <c r="G15" s="48"/>
      <c r="H15" s="48"/>
      <c r="I15" s="48"/>
      <c r="J15" s="48"/>
      <c r="K15" s="48"/>
      <c r="L15" s="48"/>
      <c r="M15" s="48"/>
      <c r="AX15" s="41" t="s">
        <v>121</v>
      </c>
      <c r="AY15" s="48" t="s">
        <v>360</v>
      </c>
      <c r="AZ15" s="48"/>
      <c r="BA15" s="48"/>
      <c r="BB15" s="48"/>
      <c r="BC15" s="48"/>
      <c r="BD15" s="48"/>
      <c r="BE15" s="48"/>
      <c r="BF15" s="48"/>
      <c r="BG15" s="48"/>
      <c r="BH15" s="48"/>
      <c r="BI15" s="48"/>
      <c r="BJ15" s="48"/>
      <c r="CL15" s="41" t="s">
        <v>121</v>
      </c>
      <c r="CM15" s="48" t="s">
        <v>509</v>
      </c>
      <c r="CN15" s="48"/>
      <c r="CO15" s="48"/>
      <c r="CP15" s="48"/>
      <c r="CQ15" s="48"/>
      <c r="CR15" s="48"/>
      <c r="CS15" s="48"/>
      <c r="CT15" s="48"/>
      <c r="CU15" s="48"/>
      <c r="CV15" s="48"/>
      <c r="CW15" s="48"/>
      <c r="CX15" s="48"/>
      <c r="EI15" s="41" t="s">
        <v>121</v>
      </c>
      <c r="EJ15" s="48" t="s">
        <v>362</v>
      </c>
      <c r="EK15" s="48"/>
      <c r="EL15" s="48"/>
      <c r="EM15" s="48"/>
      <c r="EN15" s="48"/>
      <c r="EO15" s="48"/>
      <c r="EP15" s="48"/>
      <c r="EQ15" s="48"/>
      <c r="ER15" s="48"/>
      <c r="ES15" s="48"/>
      <c r="ET15" s="48"/>
      <c r="EU15" s="48"/>
    </row>
    <row r="16" spans="1:151">
      <c r="A16" s="41" t="s">
        <v>111</v>
      </c>
      <c r="B16" s="48" t="s">
        <v>358</v>
      </c>
      <c r="C16" s="48"/>
      <c r="D16" s="48"/>
      <c r="E16" s="48"/>
      <c r="F16" s="48"/>
      <c r="G16" s="48"/>
      <c r="H16" s="48"/>
      <c r="I16" s="48"/>
      <c r="J16" s="48"/>
      <c r="K16" s="48"/>
      <c r="L16" s="48"/>
      <c r="M16" s="48"/>
      <c r="AX16" s="41" t="s">
        <v>111</v>
      </c>
      <c r="AY16" s="48" t="s">
        <v>361</v>
      </c>
      <c r="AZ16" s="48"/>
      <c r="BA16" s="48"/>
      <c r="BB16" s="48"/>
      <c r="BC16" s="48"/>
      <c r="BD16" s="48"/>
      <c r="BE16" s="48"/>
      <c r="BF16" s="48"/>
      <c r="BG16" s="48"/>
      <c r="BH16" s="48"/>
      <c r="BI16" s="48"/>
      <c r="BJ16" s="48"/>
      <c r="CL16" s="41" t="s">
        <v>111</v>
      </c>
      <c r="CM16" s="48" t="s">
        <v>510</v>
      </c>
      <c r="CN16" s="48"/>
      <c r="CO16" s="48"/>
      <c r="CP16" s="48"/>
      <c r="CQ16" s="48"/>
      <c r="CR16" s="48"/>
      <c r="CS16" s="48"/>
      <c r="CT16" s="48"/>
      <c r="CU16" s="48"/>
      <c r="CV16" s="48"/>
      <c r="CW16" s="48"/>
      <c r="CX16" s="48"/>
      <c r="EI16" s="41" t="s">
        <v>111</v>
      </c>
      <c r="EJ16" s="48" t="s">
        <v>363</v>
      </c>
      <c r="EK16" s="48"/>
      <c r="EL16" s="48"/>
      <c r="EM16" s="48"/>
      <c r="EN16" s="48"/>
      <c r="EO16" s="48"/>
      <c r="EP16" s="48"/>
      <c r="EQ16" s="48"/>
      <c r="ER16" s="48"/>
      <c r="ES16" s="48"/>
      <c r="ET16" s="48"/>
      <c r="EU16" s="48"/>
    </row>
    <row r="17" spans="1:278">
      <c r="A17" s="42" t="s">
        <v>122</v>
      </c>
      <c r="B17" s="48"/>
      <c r="C17" s="48"/>
      <c r="D17" s="48"/>
      <c r="E17" s="48"/>
      <c r="F17" s="48"/>
      <c r="G17" s="48"/>
      <c r="H17" s="48"/>
      <c r="I17" s="48"/>
      <c r="J17" s="48"/>
      <c r="K17" s="48"/>
      <c r="L17" s="48"/>
      <c r="M17" s="48"/>
      <c r="AX17" s="42" t="s">
        <v>122</v>
      </c>
      <c r="AY17" s="48"/>
      <c r="AZ17" s="48"/>
      <c r="BA17" s="48"/>
      <c r="BB17" s="48"/>
      <c r="BC17" s="48"/>
      <c r="BD17" s="48"/>
      <c r="BE17" s="48"/>
      <c r="BF17" s="48"/>
      <c r="BG17" s="48"/>
      <c r="BH17" s="48"/>
      <c r="BI17" s="48"/>
      <c r="BJ17" s="48"/>
      <c r="CL17" s="42" t="s">
        <v>122</v>
      </c>
      <c r="CM17" s="48"/>
      <c r="CN17" s="48"/>
      <c r="CO17" s="48"/>
      <c r="CP17" s="48"/>
      <c r="CQ17" s="48"/>
      <c r="CR17" s="48"/>
      <c r="CS17" s="48"/>
      <c r="CT17" s="48"/>
      <c r="CU17" s="48"/>
      <c r="CV17" s="48"/>
      <c r="CW17" s="48"/>
      <c r="CX17" s="48"/>
      <c r="EI17" s="42" t="s">
        <v>122</v>
      </c>
      <c r="EJ17" s="48"/>
      <c r="EK17" s="48"/>
      <c r="EL17" s="48"/>
      <c r="EM17" s="48"/>
      <c r="EN17" s="48"/>
      <c r="EO17" s="48"/>
      <c r="EP17" s="48"/>
      <c r="EQ17" s="48"/>
      <c r="ER17" s="48"/>
      <c r="ES17" s="48"/>
      <c r="ET17" s="48"/>
      <c r="EU17" s="48"/>
    </row>
    <row r="18" spans="1:278">
      <c r="A18" s="41" t="s">
        <v>113</v>
      </c>
      <c r="B18" s="49">
        <v>45135</v>
      </c>
      <c r="C18" s="49"/>
      <c r="D18" s="49"/>
      <c r="E18" s="49"/>
      <c r="F18" s="49"/>
      <c r="G18" s="49"/>
      <c r="H18" s="49"/>
      <c r="I18" s="49"/>
      <c r="J18" s="49"/>
      <c r="K18" s="49"/>
      <c r="L18" s="49"/>
      <c r="M18" s="49"/>
      <c r="AX18" s="41" t="s">
        <v>113</v>
      </c>
      <c r="AY18" s="49">
        <v>45135</v>
      </c>
      <c r="AZ18" s="49"/>
      <c r="BA18" s="49"/>
      <c r="BB18" s="49"/>
      <c r="BC18" s="49"/>
      <c r="BD18" s="49"/>
      <c r="BE18" s="49"/>
      <c r="BF18" s="49"/>
      <c r="BG18" s="49"/>
      <c r="BH18" s="49"/>
      <c r="BI18" s="49"/>
      <c r="BJ18" s="49"/>
      <c r="CL18" s="41" t="s">
        <v>113</v>
      </c>
      <c r="CM18" s="49">
        <v>45135</v>
      </c>
      <c r="CN18" s="49"/>
      <c r="CO18" s="49"/>
      <c r="CP18" s="49"/>
      <c r="CQ18" s="49"/>
      <c r="CR18" s="49"/>
      <c r="CS18" s="49"/>
      <c r="CT18" s="49"/>
      <c r="CU18" s="49"/>
      <c r="CV18" s="49"/>
      <c r="CW18" s="49"/>
      <c r="CX18" s="49"/>
      <c r="EI18" s="41" t="s">
        <v>113</v>
      </c>
      <c r="EJ18" s="49">
        <v>45135</v>
      </c>
      <c r="EK18" s="49"/>
      <c r="EL18" s="49"/>
      <c r="EM18" s="49"/>
      <c r="EN18" s="49"/>
      <c r="EO18" s="49"/>
      <c r="EP18" s="49"/>
      <c r="EQ18" s="49"/>
      <c r="ER18" s="49"/>
      <c r="ES18" s="49"/>
      <c r="ET18" s="49"/>
      <c r="EU18" s="49"/>
      <c r="JR18" s="31">
        <v>46177</v>
      </c>
    </row>
    <row r="19" spans="1:278">
      <c r="A19" s="41" t="s">
        <v>114</v>
      </c>
      <c r="B19" s="49">
        <v>45388</v>
      </c>
      <c r="C19" s="49"/>
      <c r="D19" s="49"/>
      <c r="E19" s="49"/>
      <c r="F19" s="49"/>
      <c r="G19" s="49"/>
      <c r="H19" s="49"/>
      <c r="I19" s="49"/>
      <c r="J19" s="49"/>
      <c r="K19" s="49"/>
      <c r="L19" s="49"/>
      <c r="M19" s="49"/>
      <c r="AX19" s="41" t="s">
        <v>114</v>
      </c>
      <c r="AY19" s="49">
        <v>45388</v>
      </c>
      <c r="AZ19" s="49"/>
      <c r="BA19" s="49"/>
      <c r="BB19" s="49"/>
      <c r="BC19" s="49"/>
      <c r="BD19" s="49"/>
      <c r="BE19" s="49"/>
      <c r="BF19" s="49"/>
      <c r="BG19" s="49"/>
      <c r="BH19" s="49"/>
      <c r="BI19" s="49"/>
      <c r="BJ19" s="49"/>
      <c r="CL19" s="41" t="s">
        <v>114</v>
      </c>
      <c r="CM19" s="49">
        <v>45388</v>
      </c>
      <c r="CN19" s="49"/>
      <c r="CO19" s="49"/>
      <c r="CP19" s="49"/>
      <c r="CQ19" s="49"/>
      <c r="CR19" s="49"/>
      <c r="CS19" s="49"/>
      <c r="CT19" s="49"/>
      <c r="CU19" s="49"/>
      <c r="CV19" s="49"/>
      <c r="CW19" s="49"/>
      <c r="CX19" s="49"/>
      <c r="EI19" s="41" t="s">
        <v>114</v>
      </c>
      <c r="EJ19" s="49">
        <v>45388</v>
      </c>
      <c r="EK19" s="49"/>
      <c r="EL19" s="49"/>
      <c r="EM19" s="49"/>
      <c r="EN19" s="49"/>
      <c r="EO19" s="49"/>
      <c r="EP19" s="49"/>
      <c r="EQ19" s="49"/>
      <c r="ER19" s="49"/>
      <c r="ES19" s="49"/>
      <c r="ET19" s="49"/>
      <c r="EU19" s="49"/>
      <c r="JR19" s="31"/>
    </row>
    <row r="20" spans="1:278">
      <c r="A20" s="41" t="s">
        <v>115</v>
      </c>
      <c r="B20" s="48" t="s">
        <v>424</v>
      </c>
      <c r="C20" s="48"/>
      <c r="D20" s="48"/>
      <c r="E20" s="48"/>
      <c r="F20" s="48"/>
      <c r="G20" s="48"/>
      <c r="H20" s="48"/>
      <c r="I20" s="48"/>
      <c r="J20" s="48"/>
      <c r="K20" s="48"/>
      <c r="L20" s="48"/>
      <c r="M20" s="48"/>
      <c r="AX20" s="41" t="s">
        <v>115</v>
      </c>
      <c r="AY20" s="48" t="s">
        <v>424</v>
      </c>
      <c r="AZ20" s="48"/>
      <c r="BA20" s="48"/>
      <c r="BB20" s="48"/>
      <c r="BC20" s="48"/>
      <c r="BD20" s="48"/>
      <c r="BE20" s="48"/>
      <c r="BF20" s="48"/>
      <c r="BG20" s="48"/>
      <c r="BH20" s="48"/>
      <c r="BI20" s="48"/>
      <c r="BJ20" s="48"/>
      <c r="CL20" s="41" t="s">
        <v>115</v>
      </c>
      <c r="CM20" s="48" t="s">
        <v>424</v>
      </c>
      <c r="CN20" s="48"/>
      <c r="CO20" s="48"/>
      <c r="CP20" s="48"/>
      <c r="CQ20" s="48"/>
      <c r="CR20" s="48"/>
      <c r="CS20" s="48"/>
      <c r="CT20" s="48"/>
      <c r="CU20" s="48"/>
      <c r="CV20" s="48"/>
      <c r="CW20" s="48"/>
      <c r="CX20" s="48"/>
      <c r="EI20" s="41" t="s">
        <v>115</v>
      </c>
      <c r="EJ20" s="48" t="s">
        <v>424</v>
      </c>
      <c r="EK20" s="48"/>
      <c r="EL20" s="48"/>
      <c r="EM20" s="48"/>
      <c r="EN20" s="48"/>
      <c r="EO20" s="48"/>
      <c r="EP20" s="48"/>
      <c r="EQ20" s="48"/>
      <c r="ER20" s="48"/>
      <c r="ES20" s="48"/>
      <c r="ET20" s="48"/>
      <c r="EU20" s="48"/>
    </row>
    <row r="21" spans="1:278">
      <c r="A21" s="41" t="s">
        <v>123</v>
      </c>
      <c r="B21" s="48" t="s">
        <v>42</v>
      </c>
      <c r="C21" s="48"/>
      <c r="D21" s="48"/>
      <c r="E21" s="48"/>
      <c r="F21" s="48"/>
      <c r="G21" s="48"/>
      <c r="H21" s="48"/>
      <c r="I21" s="48"/>
      <c r="J21" s="48"/>
      <c r="K21" s="48"/>
      <c r="L21" s="48"/>
      <c r="M21" s="48"/>
      <c r="AX21" s="41" t="s">
        <v>123</v>
      </c>
      <c r="AY21" s="48" t="s">
        <v>42</v>
      </c>
      <c r="AZ21" s="48"/>
      <c r="BA21" s="48"/>
      <c r="BB21" s="48"/>
      <c r="BC21" s="48"/>
      <c r="BD21" s="48"/>
      <c r="BE21" s="48"/>
      <c r="BF21" s="48"/>
      <c r="BG21" s="48"/>
      <c r="BH21" s="48"/>
      <c r="BI21" s="48"/>
      <c r="BJ21" s="48"/>
      <c r="CL21" s="41" t="s">
        <v>123</v>
      </c>
      <c r="CM21" s="48" t="s">
        <v>42</v>
      </c>
      <c r="CN21" s="48"/>
      <c r="CO21" s="48"/>
      <c r="CP21" s="48"/>
      <c r="CQ21" s="48"/>
      <c r="CR21" s="48"/>
      <c r="CS21" s="48"/>
      <c r="CT21" s="48"/>
      <c r="CU21" s="48"/>
      <c r="CV21" s="48"/>
      <c r="CW21" s="48"/>
      <c r="CX21" s="48"/>
      <c r="EI21" s="41" t="s">
        <v>123</v>
      </c>
      <c r="EJ21" s="48" t="s">
        <v>42</v>
      </c>
      <c r="EK21" s="48"/>
      <c r="EL21" s="48"/>
      <c r="EM21" s="48"/>
      <c r="EN21" s="48"/>
      <c r="EO21" s="48"/>
      <c r="EP21" s="48"/>
      <c r="EQ21" s="48"/>
      <c r="ER21" s="48"/>
      <c r="ES21" s="48"/>
      <c r="ET21" s="48"/>
      <c r="EU21" s="48"/>
    </row>
    <row r="23" spans="1:278">
      <c r="A23" s="23" t="str">
        <f>HYPERLINK("#'Factor List'!A1", "Back to Factor List")</f>
        <v>Back to Factor List</v>
      </c>
      <c r="B23" s="23" t="str">
        <f>HYPERLINK("#'Assumptions'!A1", "Assumptions")</f>
        <v>Assumptions</v>
      </c>
    </row>
    <row r="26" spans="1:278" s="57" customFormat="1">
      <c r="A26" s="56" t="s">
        <v>232</v>
      </c>
      <c r="B26" s="56">
        <v>30</v>
      </c>
      <c r="C26" s="56">
        <v>31</v>
      </c>
      <c r="D26" s="56">
        <v>32</v>
      </c>
      <c r="E26" s="56">
        <v>33</v>
      </c>
      <c r="F26" s="56">
        <v>34</v>
      </c>
      <c r="G26" s="56">
        <v>35</v>
      </c>
      <c r="H26" s="56">
        <v>36</v>
      </c>
      <c r="I26" s="56">
        <v>37</v>
      </c>
      <c r="J26" s="56">
        <v>38</v>
      </c>
      <c r="K26" s="56">
        <v>39</v>
      </c>
      <c r="L26" s="56">
        <v>40</v>
      </c>
      <c r="M26" s="56">
        <v>41</v>
      </c>
      <c r="N26" s="56">
        <v>42</v>
      </c>
      <c r="O26" s="56">
        <v>43</v>
      </c>
      <c r="P26" s="56">
        <v>44</v>
      </c>
      <c r="Q26" s="56">
        <v>45</v>
      </c>
      <c r="R26" s="56">
        <v>46</v>
      </c>
      <c r="S26" s="56">
        <v>47</v>
      </c>
      <c r="T26" s="56">
        <v>48</v>
      </c>
      <c r="U26" s="56">
        <v>49</v>
      </c>
      <c r="V26" s="56">
        <v>50</v>
      </c>
      <c r="W26" s="56">
        <v>51</v>
      </c>
      <c r="X26" s="56">
        <v>52</v>
      </c>
      <c r="Y26" s="56">
        <v>53</v>
      </c>
      <c r="Z26" s="56">
        <v>54</v>
      </c>
      <c r="AA26" s="56">
        <v>55</v>
      </c>
      <c r="AB26" s="56">
        <v>56</v>
      </c>
      <c r="AC26" s="56">
        <v>57</v>
      </c>
      <c r="AD26" s="56">
        <v>58</v>
      </c>
      <c r="AE26" s="56">
        <v>59</v>
      </c>
      <c r="AF26" s="56">
        <v>60</v>
      </c>
      <c r="AG26" s="56">
        <v>61</v>
      </c>
      <c r="AH26" s="56">
        <v>62</v>
      </c>
      <c r="AI26" s="56">
        <v>63</v>
      </c>
      <c r="AJ26" s="56">
        <v>64</v>
      </c>
      <c r="AK26" s="56">
        <v>65</v>
      </c>
      <c r="AL26" s="56">
        <v>66</v>
      </c>
      <c r="AM26" s="56">
        <v>67</v>
      </c>
      <c r="AN26" s="56">
        <v>68</v>
      </c>
      <c r="AO26" s="56">
        <v>69</v>
      </c>
      <c r="AP26" s="56">
        <v>70</v>
      </c>
      <c r="AQ26" s="56">
        <v>71</v>
      </c>
      <c r="AR26" s="56">
        <v>72</v>
      </c>
      <c r="AS26" s="56">
        <v>73</v>
      </c>
      <c r="AT26" s="56">
        <v>74</v>
      </c>
      <c r="AU26" s="56">
        <v>75</v>
      </c>
      <c r="AX26" s="56" t="s">
        <v>232</v>
      </c>
      <c r="AY26" s="56">
        <v>30</v>
      </c>
      <c r="AZ26" s="56">
        <v>31</v>
      </c>
      <c r="BA26" s="56">
        <v>32</v>
      </c>
      <c r="BB26" s="56">
        <v>33</v>
      </c>
      <c r="BC26" s="56">
        <v>34</v>
      </c>
      <c r="BD26" s="56">
        <v>35</v>
      </c>
      <c r="BE26" s="56">
        <v>36</v>
      </c>
      <c r="BF26" s="56">
        <v>37</v>
      </c>
      <c r="BG26" s="56">
        <v>38</v>
      </c>
      <c r="BH26" s="56">
        <v>39</v>
      </c>
      <c r="BI26" s="56">
        <v>40</v>
      </c>
      <c r="BJ26" s="56">
        <v>41</v>
      </c>
      <c r="BK26" s="56">
        <v>42</v>
      </c>
      <c r="BL26" s="56">
        <v>43</v>
      </c>
      <c r="BM26" s="56">
        <v>44</v>
      </c>
      <c r="BN26" s="56">
        <v>45</v>
      </c>
      <c r="BO26" s="56">
        <v>46</v>
      </c>
      <c r="BP26" s="56">
        <v>47</v>
      </c>
      <c r="BQ26" s="56">
        <v>48</v>
      </c>
      <c r="BR26" s="56">
        <v>49</v>
      </c>
      <c r="BS26" s="56">
        <v>50</v>
      </c>
      <c r="BT26" s="56">
        <v>51</v>
      </c>
      <c r="BU26" s="56">
        <v>52</v>
      </c>
      <c r="BV26" s="56">
        <v>53</v>
      </c>
      <c r="BW26" s="56">
        <v>54</v>
      </c>
      <c r="BX26" s="56">
        <v>55</v>
      </c>
      <c r="BY26" s="56">
        <v>56</v>
      </c>
      <c r="BZ26" s="56">
        <v>57</v>
      </c>
      <c r="CA26" s="56">
        <v>58</v>
      </c>
      <c r="CB26" s="56">
        <v>59</v>
      </c>
      <c r="CC26" s="56">
        <v>60</v>
      </c>
      <c r="CD26" s="56">
        <v>61</v>
      </c>
      <c r="CE26" s="56">
        <v>62</v>
      </c>
      <c r="CF26" s="56">
        <v>63</v>
      </c>
      <c r="CG26" s="56">
        <v>64</v>
      </c>
      <c r="CH26" s="56">
        <v>65</v>
      </c>
      <c r="CI26" s="56">
        <v>66</v>
      </c>
      <c r="CL26" s="56" t="s">
        <v>232</v>
      </c>
      <c r="CM26" s="56">
        <v>30</v>
      </c>
      <c r="CN26" s="56">
        <v>31</v>
      </c>
      <c r="CO26" s="56">
        <v>32</v>
      </c>
      <c r="CP26" s="56">
        <v>33</v>
      </c>
      <c r="CQ26" s="56">
        <v>34</v>
      </c>
      <c r="CR26" s="56">
        <v>35</v>
      </c>
      <c r="CS26" s="56">
        <v>36</v>
      </c>
      <c r="CT26" s="56">
        <v>37</v>
      </c>
      <c r="CU26" s="56">
        <v>38</v>
      </c>
      <c r="CV26" s="56">
        <v>39</v>
      </c>
      <c r="CW26" s="56">
        <v>40</v>
      </c>
      <c r="CX26" s="56">
        <v>41</v>
      </c>
      <c r="CY26" s="56">
        <v>42</v>
      </c>
      <c r="CZ26" s="56">
        <v>43</v>
      </c>
      <c r="DA26" s="56">
        <v>44</v>
      </c>
      <c r="DB26" s="56">
        <v>45</v>
      </c>
      <c r="DC26" s="56">
        <v>46</v>
      </c>
      <c r="DD26" s="56">
        <v>47</v>
      </c>
      <c r="DE26" s="56">
        <v>48</v>
      </c>
      <c r="DF26" s="56">
        <v>49</v>
      </c>
      <c r="DG26" s="56">
        <v>50</v>
      </c>
      <c r="DH26" s="56">
        <v>51</v>
      </c>
      <c r="DI26" s="56">
        <v>52</v>
      </c>
      <c r="DJ26" s="56">
        <v>53</v>
      </c>
      <c r="DK26" s="56">
        <v>54</v>
      </c>
      <c r="DL26" s="56">
        <v>55</v>
      </c>
      <c r="DM26" s="56">
        <v>56</v>
      </c>
      <c r="DN26" s="56">
        <v>57</v>
      </c>
      <c r="DO26" s="56">
        <v>58</v>
      </c>
      <c r="DP26" s="56">
        <v>59</v>
      </c>
      <c r="DQ26" s="56">
        <v>60</v>
      </c>
      <c r="DR26" s="56">
        <v>61</v>
      </c>
      <c r="DS26" s="56">
        <v>62</v>
      </c>
      <c r="DT26" s="56">
        <v>63</v>
      </c>
      <c r="DU26" s="56">
        <v>64</v>
      </c>
      <c r="DV26" s="56">
        <v>65</v>
      </c>
      <c r="DW26" s="56">
        <v>66</v>
      </c>
      <c r="DX26" s="56">
        <v>67</v>
      </c>
      <c r="DY26" s="56">
        <v>68</v>
      </c>
      <c r="DZ26" s="56">
        <v>69</v>
      </c>
      <c r="EA26" s="56">
        <v>70</v>
      </c>
      <c r="EB26" s="56">
        <v>71</v>
      </c>
      <c r="EC26" s="56">
        <v>72</v>
      </c>
      <c r="ED26" s="56">
        <v>73</v>
      </c>
      <c r="EE26" s="56">
        <v>74</v>
      </c>
      <c r="EF26" s="56">
        <v>75</v>
      </c>
      <c r="EI26" s="56" t="s">
        <v>232</v>
      </c>
      <c r="EJ26" s="56">
        <v>30</v>
      </c>
      <c r="EK26" s="56">
        <v>31</v>
      </c>
      <c r="EL26" s="56">
        <v>32</v>
      </c>
      <c r="EM26" s="56">
        <v>33</v>
      </c>
      <c r="EN26" s="56">
        <v>34</v>
      </c>
      <c r="EO26" s="56">
        <v>35</v>
      </c>
      <c r="EP26" s="56">
        <v>36</v>
      </c>
      <c r="EQ26" s="56">
        <v>37</v>
      </c>
      <c r="ER26" s="56">
        <v>38</v>
      </c>
      <c r="ES26" s="56">
        <v>39</v>
      </c>
      <c r="ET26" s="56">
        <v>40</v>
      </c>
      <c r="EU26" s="56">
        <v>41</v>
      </c>
      <c r="EV26" s="56">
        <v>42</v>
      </c>
      <c r="EW26" s="56">
        <v>43</v>
      </c>
      <c r="EX26" s="56">
        <v>44</v>
      </c>
      <c r="EY26" s="56">
        <v>45</v>
      </c>
      <c r="EZ26" s="56">
        <v>46</v>
      </c>
      <c r="FA26" s="56">
        <v>47</v>
      </c>
      <c r="FB26" s="56">
        <v>48</v>
      </c>
      <c r="FC26" s="56">
        <v>49</v>
      </c>
      <c r="FD26" s="56">
        <v>50</v>
      </c>
      <c r="FE26" s="56">
        <v>51</v>
      </c>
      <c r="FF26" s="56">
        <v>52</v>
      </c>
      <c r="FG26" s="56">
        <v>53</v>
      </c>
      <c r="FH26" s="56">
        <v>54</v>
      </c>
      <c r="FI26" s="56">
        <v>55</v>
      </c>
      <c r="FJ26" s="56">
        <v>56</v>
      </c>
      <c r="FK26" s="56">
        <v>57</v>
      </c>
      <c r="FL26" s="56">
        <v>58</v>
      </c>
      <c r="FM26" s="56">
        <v>59</v>
      </c>
      <c r="FN26" s="56">
        <v>60</v>
      </c>
      <c r="FO26" s="56">
        <v>61</v>
      </c>
      <c r="FP26" s="56">
        <v>62</v>
      </c>
      <c r="FQ26" s="56">
        <v>63</v>
      </c>
      <c r="FR26" s="56">
        <v>64</v>
      </c>
      <c r="FS26" s="56">
        <v>65</v>
      </c>
      <c r="FT26" s="56">
        <v>66</v>
      </c>
    </row>
    <row r="27" spans="1:278">
      <c r="A27" s="44">
        <v>0</v>
      </c>
      <c r="B27" s="46">
        <v>0.318</v>
      </c>
      <c r="C27" s="46">
        <v>0.32400000000000001</v>
      </c>
      <c r="D27" s="46">
        <v>0.33</v>
      </c>
      <c r="E27" s="46">
        <v>0.33700000000000002</v>
      </c>
      <c r="F27" s="46">
        <v>0.34300000000000003</v>
      </c>
      <c r="G27" s="46">
        <v>0.35099999999999998</v>
      </c>
      <c r="H27" s="46">
        <v>0.35799999999999998</v>
      </c>
      <c r="I27" s="46">
        <v>0.36599999999999999</v>
      </c>
      <c r="J27" s="46">
        <v>0.374</v>
      </c>
      <c r="K27" s="46">
        <v>0.38300000000000001</v>
      </c>
      <c r="L27" s="46">
        <v>0.39200000000000002</v>
      </c>
      <c r="M27" s="46">
        <v>0.40100000000000002</v>
      </c>
      <c r="N27" s="46">
        <v>0.41099999999999998</v>
      </c>
      <c r="O27" s="46">
        <v>0.42199999999999999</v>
      </c>
      <c r="P27" s="46">
        <v>0.433</v>
      </c>
      <c r="Q27" s="46">
        <v>0.44500000000000001</v>
      </c>
      <c r="R27" s="46">
        <v>0.45700000000000002</v>
      </c>
      <c r="S27" s="46">
        <v>0.47099999999999997</v>
      </c>
      <c r="T27" s="46">
        <v>0.48499999999999999</v>
      </c>
      <c r="U27" s="46">
        <v>0.5</v>
      </c>
      <c r="V27" s="46">
        <v>0.51600000000000001</v>
      </c>
      <c r="W27" s="46">
        <v>0.53400000000000003</v>
      </c>
      <c r="X27" s="46">
        <v>0.55300000000000005</v>
      </c>
      <c r="Y27" s="46">
        <v>0.57299999999999995</v>
      </c>
      <c r="Z27" s="46">
        <v>0.59599999999999997</v>
      </c>
      <c r="AA27" s="46">
        <v>0.62</v>
      </c>
      <c r="AB27" s="46">
        <v>0.64600000000000002</v>
      </c>
      <c r="AC27" s="46">
        <v>0.67400000000000004</v>
      </c>
      <c r="AD27" s="46">
        <v>0.70399999999999996</v>
      </c>
      <c r="AE27" s="46">
        <v>0.73699999999999999</v>
      </c>
      <c r="AF27" s="46">
        <v>0.77200000000000002</v>
      </c>
      <c r="AG27" s="46">
        <v>0.81</v>
      </c>
      <c r="AH27" s="46">
        <v>0.85199999999999998</v>
      </c>
      <c r="AI27" s="46">
        <v>0.89700000000000002</v>
      </c>
      <c r="AJ27" s="46">
        <v>0.94599999999999995</v>
      </c>
      <c r="AK27" s="46">
        <v>1</v>
      </c>
      <c r="AL27" s="46">
        <v>1.0589999999999999</v>
      </c>
      <c r="AM27" s="46">
        <v>1.1240000000000001</v>
      </c>
      <c r="AN27" s="46">
        <v>1.194</v>
      </c>
      <c r="AO27" s="46">
        <v>1.272</v>
      </c>
      <c r="AP27" s="46">
        <v>1.357</v>
      </c>
      <c r="AQ27" s="46">
        <v>1.4510000000000001</v>
      </c>
      <c r="AR27" s="46">
        <v>1.554</v>
      </c>
      <c r="AS27" s="46">
        <v>1.669</v>
      </c>
      <c r="AT27" s="46">
        <v>1.796</v>
      </c>
      <c r="AU27" s="46">
        <v>1.9370000000000001</v>
      </c>
      <c r="AX27" s="44">
        <v>0</v>
      </c>
      <c r="AY27" s="46">
        <v>0.55400000000000005</v>
      </c>
      <c r="AZ27" s="46">
        <v>0.56399999999999995</v>
      </c>
      <c r="BA27" s="46">
        <v>0.57299999999999995</v>
      </c>
      <c r="BB27" s="46">
        <v>0.58299999999999996</v>
      </c>
      <c r="BC27" s="46">
        <v>0.59299999999999997</v>
      </c>
      <c r="BD27" s="46">
        <v>0.60299999999999998</v>
      </c>
      <c r="BE27" s="46">
        <v>0.61299999999999999</v>
      </c>
      <c r="BF27" s="46">
        <v>0.624</v>
      </c>
      <c r="BG27" s="46">
        <v>0.63400000000000001</v>
      </c>
      <c r="BH27" s="46">
        <v>0.64500000000000002</v>
      </c>
      <c r="BI27" s="46">
        <v>0.65600000000000003</v>
      </c>
      <c r="BJ27" s="46">
        <v>0.66700000000000004</v>
      </c>
      <c r="BK27" s="46">
        <v>0.67900000000000005</v>
      </c>
      <c r="BL27" s="46">
        <v>0.69</v>
      </c>
      <c r="BM27" s="46">
        <v>0.70199999999999996</v>
      </c>
      <c r="BN27" s="46">
        <v>0.71399999999999997</v>
      </c>
      <c r="BO27" s="46">
        <v>0.72599999999999998</v>
      </c>
      <c r="BP27" s="46">
        <v>0.73799999999999999</v>
      </c>
      <c r="BQ27" s="46">
        <v>0.751</v>
      </c>
      <c r="BR27" s="46">
        <v>0.76400000000000001</v>
      </c>
      <c r="BS27" s="46">
        <v>0.77700000000000002</v>
      </c>
      <c r="BT27" s="46">
        <v>0.79</v>
      </c>
      <c r="BU27" s="46">
        <v>0.80300000000000005</v>
      </c>
      <c r="BV27" s="46">
        <v>0.81699999999999995</v>
      </c>
      <c r="BW27" s="46">
        <v>0.83099999999999996</v>
      </c>
      <c r="BX27" s="46">
        <v>0.84499999999999997</v>
      </c>
      <c r="BY27" s="46">
        <v>0.85899999999999999</v>
      </c>
      <c r="BZ27" s="46">
        <v>0.874</v>
      </c>
      <c r="CA27" s="46">
        <v>0.88900000000000001</v>
      </c>
      <c r="CB27" s="46">
        <v>0.90400000000000003</v>
      </c>
      <c r="CC27" s="46">
        <v>0.91900000000000004</v>
      </c>
      <c r="CD27" s="46">
        <v>0.93500000000000005</v>
      </c>
      <c r="CE27" s="46">
        <v>0.95099999999999996</v>
      </c>
      <c r="CF27" s="46">
        <v>0.96699999999999997</v>
      </c>
      <c r="CG27" s="46">
        <v>0.98299999999999998</v>
      </c>
      <c r="CH27" s="46">
        <v>1</v>
      </c>
      <c r="CI27" s="46">
        <v>1.0169999999999999</v>
      </c>
      <c r="CL27" s="44">
        <v>0</v>
      </c>
      <c r="CM27" s="46">
        <v>0.318</v>
      </c>
      <c r="CN27" s="46">
        <v>0.32400000000000001</v>
      </c>
      <c r="CO27" s="46">
        <v>0.33</v>
      </c>
      <c r="CP27" s="46">
        <v>0.33700000000000002</v>
      </c>
      <c r="CQ27" s="46">
        <v>0.34300000000000003</v>
      </c>
      <c r="CR27" s="46">
        <v>0.35099999999999998</v>
      </c>
      <c r="CS27" s="46">
        <v>0.35799999999999998</v>
      </c>
      <c r="CT27" s="46">
        <v>0.36599999999999999</v>
      </c>
      <c r="CU27" s="46">
        <v>0.374</v>
      </c>
      <c r="CV27" s="46">
        <v>0.38300000000000001</v>
      </c>
      <c r="CW27" s="46">
        <v>0.39200000000000002</v>
      </c>
      <c r="CX27" s="46">
        <v>0.40100000000000002</v>
      </c>
      <c r="CY27" s="46">
        <v>0.41099999999999998</v>
      </c>
      <c r="CZ27" s="46">
        <v>0.42199999999999999</v>
      </c>
      <c r="DA27" s="46">
        <v>0.433</v>
      </c>
      <c r="DB27" s="46">
        <v>0.44500000000000001</v>
      </c>
      <c r="DC27" s="46">
        <v>0.45700000000000002</v>
      </c>
      <c r="DD27" s="46">
        <v>0.47099999999999997</v>
      </c>
      <c r="DE27" s="46">
        <v>0.48499999999999999</v>
      </c>
      <c r="DF27" s="46">
        <v>0.5</v>
      </c>
      <c r="DG27" s="46">
        <v>0.51600000000000001</v>
      </c>
      <c r="DH27" s="46">
        <v>0.53400000000000003</v>
      </c>
      <c r="DI27" s="46">
        <v>0.55300000000000005</v>
      </c>
      <c r="DJ27" s="46">
        <v>0.57299999999999995</v>
      </c>
      <c r="DK27" s="46">
        <v>0.59599999999999997</v>
      </c>
      <c r="DL27" s="46">
        <v>0.62</v>
      </c>
      <c r="DM27" s="46">
        <v>0.64600000000000002</v>
      </c>
      <c r="DN27" s="46">
        <v>0.67400000000000004</v>
      </c>
      <c r="DO27" s="46">
        <v>0.70399999999999996</v>
      </c>
      <c r="DP27" s="46">
        <v>0.73699999999999999</v>
      </c>
      <c r="DQ27" s="46">
        <v>0.77200000000000002</v>
      </c>
      <c r="DR27" s="46">
        <v>0.81</v>
      </c>
      <c r="DS27" s="46">
        <v>0.85199999999999998</v>
      </c>
      <c r="DT27" s="46">
        <v>0.89700000000000002</v>
      </c>
      <c r="DU27" s="46">
        <v>0.94599999999999995</v>
      </c>
      <c r="DV27" s="46">
        <v>1</v>
      </c>
      <c r="DW27" s="46">
        <v>1.0589999999999999</v>
      </c>
      <c r="DX27" s="46">
        <v>1.1240000000000001</v>
      </c>
      <c r="DY27" s="46">
        <v>1.194</v>
      </c>
      <c r="DZ27" s="46">
        <v>1.272</v>
      </c>
      <c r="EA27" s="46">
        <v>1.357</v>
      </c>
      <c r="EB27" s="46">
        <v>1.4510000000000001</v>
      </c>
      <c r="EC27" s="46">
        <v>1.554</v>
      </c>
      <c r="ED27" s="46">
        <v>1.669</v>
      </c>
      <c r="EE27" s="46">
        <v>1.796</v>
      </c>
      <c r="EF27" s="46">
        <v>1.9370000000000001</v>
      </c>
      <c r="EI27" s="44">
        <v>0</v>
      </c>
      <c r="EJ27" s="46">
        <v>0.55400000000000005</v>
      </c>
      <c r="EK27" s="46">
        <v>0.56399999999999995</v>
      </c>
      <c r="EL27" s="46">
        <v>0.57299999999999995</v>
      </c>
      <c r="EM27" s="46">
        <v>0.58299999999999996</v>
      </c>
      <c r="EN27" s="46">
        <v>0.59299999999999997</v>
      </c>
      <c r="EO27" s="46">
        <v>0.60299999999999998</v>
      </c>
      <c r="EP27" s="46">
        <v>0.61299999999999999</v>
      </c>
      <c r="EQ27" s="46">
        <v>0.624</v>
      </c>
      <c r="ER27" s="46">
        <v>0.63400000000000001</v>
      </c>
      <c r="ES27" s="46">
        <v>0.64500000000000002</v>
      </c>
      <c r="ET27" s="46">
        <v>0.65600000000000003</v>
      </c>
      <c r="EU27" s="46">
        <v>0.66700000000000004</v>
      </c>
      <c r="EV27" s="46">
        <v>0.67900000000000005</v>
      </c>
      <c r="EW27" s="46">
        <v>0.69</v>
      </c>
      <c r="EX27" s="46">
        <v>0.70199999999999996</v>
      </c>
      <c r="EY27" s="46">
        <v>0.71399999999999997</v>
      </c>
      <c r="EZ27" s="46">
        <v>0.72599999999999998</v>
      </c>
      <c r="FA27" s="46">
        <v>0.73799999999999999</v>
      </c>
      <c r="FB27" s="46">
        <v>0.751</v>
      </c>
      <c r="FC27" s="46">
        <v>0.76400000000000001</v>
      </c>
      <c r="FD27" s="46">
        <v>0.77700000000000002</v>
      </c>
      <c r="FE27" s="46">
        <v>0.79</v>
      </c>
      <c r="FF27" s="46">
        <v>0.80300000000000005</v>
      </c>
      <c r="FG27" s="46">
        <v>0.81699999999999995</v>
      </c>
      <c r="FH27" s="46">
        <v>0.83099999999999996</v>
      </c>
      <c r="FI27" s="46">
        <v>0.84499999999999997</v>
      </c>
      <c r="FJ27" s="46">
        <v>0.85899999999999999</v>
      </c>
      <c r="FK27" s="46">
        <v>0.874</v>
      </c>
      <c r="FL27" s="46">
        <v>0.88900000000000001</v>
      </c>
      <c r="FM27" s="46">
        <v>0.90400000000000003</v>
      </c>
      <c r="FN27" s="46">
        <v>0.91900000000000004</v>
      </c>
      <c r="FO27" s="46">
        <v>0.93500000000000005</v>
      </c>
      <c r="FP27" s="46">
        <v>0.95099999999999996</v>
      </c>
      <c r="FQ27" s="46">
        <v>0.96699999999999997</v>
      </c>
      <c r="FR27" s="46">
        <v>0.98299999999999998</v>
      </c>
      <c r="FS27" s="46">
        <v>1</v>
      </c>
      <c r="FT27" s="46">
        <v>1.0169999999999999</v>
      </c>
    </row>
    <row r="28" spans="1:278">
      <c r="A28" s="44">
        <v>1</v>
      </c>
      <c r="B28" s="46">
        <v>0.318</v>
      </c>
      <c r="C28" s="46">
        <v>0.32400000000000001</v>
      </c>
      <c r="D28" s="46">
        <v>0.33100000000000002</v>
      </c>
      <c r="E28" s="46">
        <v>0.33700000000000002</v>
      </c>
      <c r="F28" s="46">
        <v>0.34399999999999997</v>
      </c>
      <c r="G28" s="46">
        <v>0.35099999999999998</v>
      </c>
      <c r="H28" s="46">
        <v>0.35899999999999999</v>
      </c>
      <c r="I28" s="46">
        <v>0.36699999999999999</v>
      </c>
      <c r="J28" s="46">
        <v>0.375</v>
      </c>
      <c r="K28" s="46">
        <v>0.38300000000000001</v>
      </c>
      <c r="L28" s="46">
        <v>0.39200000000000002</v>
      </c>
      <c r="M28" s="46">
        <v>0.40200000000000002</v>
      </c>
      <c r="N28" s="46">
        <v>0.41199999999999998</v>
      </c>
      <c r="O28" s="46">
        <v>0.42299999999999999</v>
      </c>
      <c r="P28" s="46">
        <v>0.434</v>
      </c>
      <c r="Q28" s="46">
        <v>0.44600000000000001</v>
      </c>
      <c r="R28" s="46">
        <v>0.45800000000000002</v>
      </c>
      <c r="S28" s="46">
        <v>0.47199999999999998</v>
      </c>
      <c r="T28" s="46">
        <v>0.48599999999999999</v>
      </c>
      <c r="U28" s="46">
        <v>0.501</v>
      </c>
      <c r="V28" s="46">
        <v>0.51800000000000002</v>
      </c>
      <c r="W28" s="46">
        <v>0.53600000000000003</v>
      </c>
      <c r="X28" s="46">
        <v>0.55500000000000005</v>
      </c>
      <c r="Y28" s="46">
        <v>0.57499999999999996</v>
      </c>
      <c r="Z28" s="46">
        <v>0.59799999999999998</v>
      </c>
      <c r="AA28" s="46">
        <v>0.622</v>
      </c>
      <c r="AB28" s="46">
        <v>0.64800000000000002</v>
      </c>
      <c r="AC28" s="46">
        <v>0.67700000000000005</v>
      </c>
      <c r="AD28" s="46">
        <v>0.70699999999999996</v>
      </c>
      <c r="AE28" s="46">
        <v>0.74</v>
      </c>
      <c r="AF28" s="46">
        <v>0.77500000000000002</v>
      </c>
      <c r="AG28" s="46">
        <v>0.81399999999999995</v>
      </c>
      <c r="AH28" s="46">
        <v>0.85499999999999998</v>
      </c>
      <c r="AI28" s="46">
        <v>0.90100000000000002</v>
      </c>
      <c r="AJ28" s="46">
        <v>0.95099999999999996</v>
      </c>
      <c r="AK28" s="46">
        <v>1.0049999999999999</v>
      </c>
      <c r="AL28" s="46">
        <v>1.0640000000000001</v>
      </c>
      <c r="AM28" s="46">
        <v>1.1299999999999999</v>
      </c>
      <c r="AN28" s="46">
        <v>1.2010000000000001</v>
      </c>
      <c r="AO28" s="46">
        <v>1.2789999999999999</v>
      </c>
      <c r="AP28" s="46">
        <v>1.365</v>
      </c>
      <c r="AQ28" s="46">
        <v>1.4590000000000001</v>
      </c>
      <c r="AR28" s="46">
        <v>1.5640000000000001</v>
      </c>
      <c r="AS28" s="46">
        <v>1.68</v>
      </c>
      <c r="AT28" s="46">
        <v>1.8080000000000001</v>
      </c>
      <c r="AU28" s="46"/>
      <c r="AX28" s="44">
        <v>1</v>
      </c>
      <c r="AY28" s="46">
        <v>0.55500000000000005</v>
      </c>
      <c r="AZ28" s="46">
        <v>0.56499999999999995</v>
      </c>
      <c r="BA28" s="46">
        <v>0.57399999999999995</v>
      </c>
      <c r="BB28" s="46">
        <v>0.58399999999999996</v>
      </c>
      <c r="BC28" s="46">
        <v>0.59399999999999997</v>
      </c>
      <c r="BD28" s="46">
        <v>0.60399999999999998</v>
      </c>
      <c r="BE28" s="46">
        <v>0.61399999999999999</v>
      </c>
      <c r="BF28" s="46">
        <v>0.625</v>
      </c>
      <c r="BG28" s="46">
        <v>0.63500000000000001</v>
      </c>
      <c r="BH28" s="46">
        <v>0.64600000000000002</v>
      </c>
      <c r="BI28" s="46">
        <v>0.65700000000000003</v>
      </c>
      <c r="BJ28" s="46">
        <v>0.66800000000000004</v>
      </c>
      <c r="BK28" s="46">
        <v>0.68</v>
      </c>
      <c r="BL28" s="46">
        <v>0.69099999999999995</v>
      </c>
      <c r="BM28" s="46">
        <v>0.70299999999999996</v>
      </c>
      <c r="BN28" s="46">
        <v>0.71499999999999997</v>
      </c>
      <c r="BO28" s="46">
        <v>0.72699999999999998</v>
      </c>
      <c r="BP28" s="46">
        <v>0.73899999999999999</v>
      </c>
      <c r="BQ28" s="46">
        <v>0.752</v>
      </c>
      <c r="BR28" s="46">
        <v>0.76500000000000001</v>
      </c>
      <c r="BS28" s="46">
        <v>0.77800000000000002</v>
      </c>
      <c r="BT28" s="46">
        <v>0.79100000000000004</v>
      </c>
      <c r="BU28" s="46">
        <v>0.80400000000000005</v>
      </c>
      <c r="BV28" s="46">
        <v>0.81799999999999995</v>
      </c>
      <c r="BW28" s="46">
        <v>0.83199999999999996</v>
      </c>
      <c r="BX28" s="46">
        <v>0.84599999999999997</v>
      </c>
      <c r="BY28" s="46">
        <v>0.86</v>
      </c>
      <c r="BZ28" s="46">
        <v>0.875</v>
      </c>
      <c r="CA28" s="46">
        <v>0.89</v>
      </c>
      <c r="CB28" s="46">
        <v>0.90500000000000003</v>
      </c>
      <c r="CC28" s="46">
        <v>0.92</v>
      </c>
      <c r="CD28" s="46">
        <v>0.93600000000000005</v>
      </c>
      <c r="CE28" s="46">
        <v>0.95199999999999996</v>
      </c>
      <c r="CF28" s="46">
        <v>0.96799999999999997</v>
      </c>
      <c r="CG28" s="46">
        <v>0.98499999999999999</v>
      </c>
      <c r="CH28" s="46">
        <v>1.0009999999999999</v>
      </c>
      <c r="CI28" s="46"/>
      <c r="CL28" s="44">
        <v>1</v>
      </c>
      <c r="CM28" s="46">
        <v>0.318</v>
      </c>
      <c r="CN28" s="46">
        <v>0.32400000000000001</v>
      </c>
      <c r="CO28" s="46">
        <v>0.33100000000000002</v>
      </c>
      <c r="CP28" s="46">
        <v>0.33700000000000002</v>
      </c>
      <c r="CQ28" s="46">
        <v>0.34399999999999997</v>
      </c>
      <c r="CR28" s="46">
        <v>0.35099999999999998</v>
      </c>
      <c r="CS28" s="46">
        <v>0.35899999999999999</v>
      </c>
      <c r="CT28" s="46">
        <v>0.36699999999999999</v>
      </c>
      <c r="CU28" s="46">
        <v>0.375</v>
      </c>
      <c r="CV28" s="46">
        <v>0.38300000000000001</v>
      </c>
      <c r="CW28" s="46">
        <v>0.39200000000000002</v>
      </c>
      <c r="CX28" s="46">
        <v>0.40200000000000002</v>
      </c>
      <c r="CY28" s="46">
        <v>0.41199999999999998</v>
      </c>
      <c r="CZ28" s="46">
        <v>0.42299999999999999</v>
      </c>
      <c r="DA28" s="46">
        <v>0.434</v>
      </c>
      <c r="DB28" s="46">
        <v>0.44600000000000001</v>
      </c>
      <c r="DC28" s="46">
        <v>0.45800000000000002</v>
      </c>
      <c r="DD28" s="46">
        <v>0.47199999999999998</v>
      </c>
      <c r="DE28" s="46">
        <v>0.48599999999999999</v>
      </c>
      <c r="DF28" s="46">
        <v>0.501</v>
      </c>
      <c r="DG28" s="46">
        <v>0.51800000000000002</v>
      </c>
      <c r="DH28" s="46">
        <v>0.53600000000000003</v>
      </c>
      <c r="DI28" s="46">
        <v>0.55500000000000005</v>
      </c>
      <c r="DJ28" s="46">
        <v>0.57499999999999996</v>
      </c>
      <c r="DK28" s="46">
        <v>0.59799999999999998</v>
      </c>
      <c r="DL28" s="46">
        <v>0.622</v>
      </c>
      <c r="DM28" s="46">
        <v>0.64800000000000002</v>
      </c>
      <c r="DN28" s="46">
        <v>0.67700000000000005</v>
      </c>
      <c r="DO28" s="46">
        <v>0.70699999999999996</v>
      </c>
      <c r="DP28" s="46">
        <v>0.74</v>
      </c>
      <c r="DQ28" s="46">
        <v>0.77500000000000002</v>
      </c>
      <c r="DR28" s="46">
        <v>0.81399999999999995</v>
      </c>
      <c r="DS28" s="46">
        <v>0.85499999999999998</v>
      </c>
      <c r="DT28" s="46">
        <v>0.90100000000000002</v>
      </c>
      <c r="DU28" s="46">
        <v>0.95099999999999996</v>
      </c>
      <c r="DV28" s="46">
        <v>1.0049999999999999</v>
      </c>
      <c r="DW28" s="46">
        <v>1.0640000000000001</v>
      </c>
      <c r="DX28" s="46">
        <v>1.1299999999999999</v>
      </c>
      <c r="DY28" s="46">
        <v>1.2010000000000001</v>
      </c>
      <c r="DZ28" s="46">
        <v>1.2789999999999999</v>
      </c>
      <c r="EA28" s="46">
        <v>1.365</v>
      </c>
      <c r="EB28" s="46">
        <v>1.4590000000000001</v>
      </c>
      <c r="EC28" s="46">
        <v>1.5640000000000001</v>
      </c>
      <c r="ED28" s="46">
        <v>1.68</v>
      </c>
      <c r="EE28" s="46">
        <v>1.8080000000000001</v>
      </c>
      <c r="EF28" s="46"/>
      <c r="EI28" s="44">
        <v>1</v>
      </c>
      <c r="EJ28" s="46">
        <v>0.55500000000000005</v>
      </c>
      <c r="EK28" s="46">
        <v>0.56499999999999995</v>
      </c>
      <c r="EL28" s="46">
        <v>0.57399999999999995</v>
      </c>
      <c r="EM28" s="46">
        <v>0.58399999999999996</v>
      </c>
      <c r="EN28" s="46">
        <v>0.59399999999999997</v>
      </c>
      <c r="EO28" s="46">
        <v>0.60399999999999998</v>
      </c>
      <c r="EP28" s="46">
        <v>0.61399999999999999</v>
      </c>
      <c r="EQ28" s="46">
        <v>0.625</v>
      </c>
      <c r="ER28" s="46">
        <v>0.63500000000000001</v>
      </c>
      <c r="ES28" s="46">
        <v>0.64600000000000002</v>
      </c>
      <c r="ET28" s="46">
        <v>0.65700000000000003</v>
      </c>
      <c r="EU28" s="46">
        <v>0.66800000000000004</v>
      </c>
      <c r="EV28" s="46">
        <v>0.68</v>
      </c>
      <c r="EW28" s="46">
        <v>0.69099999999999995</v>
      </c>
      <c r="EX28" s="46">
        <v>0.70299999999999996</v>
      </c>
      <c r="EY28" s="46">
        <v>0.71499999999999997</v>
      </c>
      <c r="EZ28" s="46">
        <v>0.72699999999999998</v>
      </c>
      <c r="FA28" s="46">
        <v>0.73899999999999999</v>
      </c>
      <c r="FB28" s="46">
        <v>0.752</v>
      </c>
      <c r="FC28" s="46">
        <v>0.76500000000000001</v>
      </c>
      <c r="FD28" s="46">
        <v>0.77800000000000002</v>
      </c>
      <c r="FE28" s="46">
        <v>0.79100000000000004</v>
      </c>
      <c r="FF28" s="46">
        <v>0.80400000000000005</v>
      </c>
      <c r="FG28" s="46">
        <v>0.81799999999999995</v>
      </c>
      <c r="FH28" s="46">
        <v>0.83199999999999996</v>
      </c>
      <c r="FI28" s="46">
        <v>0.84599999999999997</v>
      </c>
      <c r="FJ28" s="46">
        <v>0.86</v>
      </c>
      <c r="FK28" s="46">
        <v>0.875</v>
      </c>
      <c r="FL28" s="46">
        <v>0.89</v>
      </c>
      <c r="FM28" s="46">
        <v>0.90500000000000003</v>
      </c>
      <c r="FN28" s="46">
        <v>0.92</v>
      </c>
      <c r="FO28" s="46">
        <v>0.93600000000000005</v>
      </c>
      <c r="FP28" s="46">
        <v>0.95199999999999996</v>
      </c>
      <c r="FQ28" s="46">
        <v>0.96799999999999997</v>
      </c>
      <c r="FR28" s="46">
        <v>0.98499999999999999</v>
      </c>
      <c r="FS28" s="46">
        <v>1.0009999999999999</v>
      </c>
      <c r="FT28" s="46"/>
    </row>
    <row r="29" spans="1:278">
      <c r="A29" s="44">
        <v>2</v>
      </c>
      <c r="B29" s="46">
        <v>0.31900000000000001</v>
      </c>
      <c r="C29" s="46">
        <v>0.32500000000000001</v>
      </c>
      <c r="D29" s="46">
        <v>0.33100000000000002</v>
      </c>
      <c r="E29" s="46">
        <v>0.33800000000000002</v>
      </c>
      <c r="F29" s="46">
        <v>0.34499999999999997</v>
      </c>
      <c r="G29" s="46">
        <v>0.35199999999999998</v>
      </c>
      <c r="H29" s="46">
        <v>0.35899999999999999</v>
      </c>
      <c r="I29" s="46">
        <v>0.36699999999999999</v>
      </c>
      <c r="J29" s="46">
        <v>0.375</v>
      </c>
      <c r="K29" s="46">
        <v>0.38400000000000001</v>
      </c>
      <c r="L29" s="46">
        <v>0.39300000000000002</v>
      </c>
      <c r="M29" s="46">
        <v>0.40300000000000002</v>
      </c>
      <c r="N29" s="46">
        <v>0.41299999999999998</v>
      </c>
      <c r="O29" s="46">
        <v>0.42399999999999999</v>
      </c>
      <c r="P29" s="46">
        <v>0.435</v>
      </c>
      <c r="Q29" s="46">
        <v>0.44700000000000001</v>
      </c>
      <c r="R29" s="46">
        <v>0.45900000000000002</v>
      </c>
      <c r="S29" s="46">
        <v>0.47299999999999998</v>
      </c>
      <c r="T29" s="46">
        <v>0.48699999999999999</v>
      </c>
      <c r="U29" s="46">
        <v>0.503</v>
      </c>
      <c r="V29" s="46">
        <v>0.51900000000000002</v>
      </c>
      <c r="W29" s="46">
        <v>0.53700000000000003</v>
      </c>
      <c r="X29" s="46">
        <v>0.55600000000000005</v>
      </c>
      <c r="Y29" s="46">
        <v>0.57699999999999996</v>
      </c>
      <c r="Z29" s="46">
        <v>0.6</v>
      </c>
      <c r="AA29" s="46">
        <v>0.624</v>
      </c>
      <c r="AB29" s="46">
        <v>0.65100000000000002</v>
      </c>
      <c r="AC29" s="46">
        <v>0.67900000000000005</v>
      </c>
      <c r="AD29" s="46">
        <v>0.71</v>
      </c>
      <c r="AE29" s="46">
        <v>0.74299999999999999</v>
      </c>
      <c r="AF29" s="46">
        <v>0.77900000000000003</v>
      </c>
      <c r="AG29" s="46">
        <v>0.81699999999999995</v>
      </c>
      <c r="AH29" s="46">
        <v>0.85899999999999999</v>
      </c>
      <c r="AI29" s="46">
        <v>0.90500000000000003</v>
      </c>
      <c r="AJ29" s="46">
        <v>0.95499999999999996</v>
      </c>
      <c r="AK29" s="46">
        <v>1.01</v>
      </c>
      <c r="AL29" s="46">
        <v>1.07</v>
      </c>
      <c r="AM29" s="46">
        <v>1.135</v>
      </c>
      <c r="AN29" s="46">
        <v>1.2070000000000001</v>
      </c>
      <c r="AO29" s="46">
        <v>1.286</v>
      </c>
      <c r="AP29" s="46">
        <v>1.373</v>
      </c>
      <c r="AQ29" s="46">
        <v>1.468</v>
      </c>
      <c r="AR29" s="46">
        <v>1.5740000000000001</v>
      </c>
      <c r="AS29" s="46">
        <v>1.69</v>
      </c>
      <c r="AT29" s="46">
        <v>1.82</v>
      </c>
      <c r="AU29" s="46"/>
      <c r="AX29" s="44">
        <v>2</v>
      </c>
      <c r="AY29" s="46">
        <v>0.55600000000000005</v>
      </c>
      <c r="AZ29" s="46">
        <v>0.56499999999999995</v>
      </c>
      <c r="BA29" s="46">
        <v>0.57499999999999996</v>
      </c>
      <c r="BB29" s="46">
        <v>0.58499999999999996</v>
      </c>
      <c r="BC29" s="46">
        <v>0.59499999999999997</v>
      </c>
      <c r="BD29" s="46">
        <v>0.60499999999999998</v>
      </c>
      <c r="BE29" s="46">
        <v>0.61499999999999999</v>
      </c>
      <c r="BF29" s="46">
        <v>0.626</v>
      </c>
      <c r="BG29" s="46">
        <v>0.63600000000000001</v>
      </c>
      <c r="BH29" s="46">
        <v>0.64700000000000002</v>
      </c>
      <c r="BI29" s="46">
        <v>0.65800000000000003</v>
      </c>
      <c r="BJ29" s="46">
        <v>0.66900000000000004</v>
      </c>
      <c r="BK29" s="46">
        <v>0.68100000000000005</v>
      </c>
      <c r="BL29" s="46">
        <v>0.69199999999999995</v>
      </c>
      <c r="BM29" s="46">
        <v>0.70399999999999996</v>
      </c>
      <c r="BN29" s="46">
        <v>0.71599999999999997</v>
      </c>
      <c r="BO29" s="46">
        <v>0.72799999999999998</v>
      </c>
      <c r="BP29" s="46">
        <v>0.74</v>
      </c>
      <c r="BQ29" s="46">
        <v>0.753</v>
      </c>
      <c r="BR29" s="46">
        <v>0.76600000000000001</v>
      </c>
      <c r="BS29" s="46">
        <v>0.77900000000000003</v>
      </c>
      <c r="BT29" s="46">
        <v>0.79200000000000004</v>
      </c>
      <c r="BU29" s="46">
        <v>0.80500000000000005</v>
      </c>
      <c r="BV29" s="46">
        <v>0.81899999999999995</v>
      </c>
      <c r="BW29" s="46">
        <v>0.83299999999999996</v>
      </c>
      <c r="BX29" s="46">
        <v>0.84699999999999998</v>
      </c>
      <c r="BY29" s="46">
        <v>0.86199999999999999</v>
      </c>
      <c r="BZ29" s="46">
        <v>0.876</v>
      </c>
      <c r="CA29" s="46">
        <v>0.89100000000000001</v>
      </c>
      <c r="CB29" s="46">
        <v>0.90600000000000003</v>
      </c>
      <c r="CC29" s="46">
        <v>0.92200000000000004</v>
      </c>
      <c r="CD29" s="46">
        <v>0.93700000000000006</v>
      </c>
      <c r="CE29" s="46">
        <v>0.95299999999999996</v>
      </c>
      <c r="CF29" s="46">
        <v>0.97</v>
      </c>
      <c r="CG29" s="46">
        <v>0.98599999999999999</v>
      </c>
      <c r="CH29" s="46">
        <v>1.0029999999999999</v>
      </c>
      <c r="CI29" s="46"/>
      <c r="CL29" s="44">
        <v>2</v>
      </c>
      <c r="CM29" s="46">
        <v>0.31900000000000001</v>
      </c>
      <c r="CN29" s="46">
        <v>0.32500000000000001</v>
      </c>
      <c r="CO29" s="46">
        <v>0.33100000000000002</v>
      </c>
      <c r="CP29" s="46">
        <v>0.33800000000000002</v>
      </c>
      <c r="CQ29" s="46">
        <v>0.34499999999999997</v>
      </c>
      <c r="CR29" s="46">
        <v>0.35199999999999998</v>
      </c>
      <c r="CS29" s="46">
        <v>0.35899999999999999</v>
      </c>
      <c r="CT29" s="46">
        <v>0.36699999999999999</v>
      </c>
      <c r="CU29" s="46">
        <v>0.375</v>
      </c>
      <c r="CV29" s="46">
        <v>0.38400000000000001</v>
      </c>
      <c r="CW29" s="46">
        <v>0.39300000000000002</v>
      </c>
      <c r="CX29" s="46">
        <v>0.40300000000000002</v>
      </c>
      <c r="CY29" s="46">
        <v>0.41299999999999998</v>
      </c>
      <c r="CZ29" s="46">
        <v>0.42399999999999999</v>
      </c>
      <c r="DA29" s="46">
        <v>0.435</v>
      </c>
      <c r="DB29" s="46">
        <v>0.44700000000000001</v>
      </c>
      <c r="DC29" s="46">
        <v>0.45900000000000002</v>
      </c>
      <c r="DD29" s="46">
        <v>0.47299999999999998</v>
      </c>
      <c r="DE29" s="46">
        <v>0.48699999999999999</v>
      </c>
      <c r="DF29" s="46">
        <v>0.503</v>
      </c>
      <c r="DG29" s="46">
        <v>0.51900000000000002</v>
      </c>
      <c r="DH29" s="46">
        <v>0.53700000000000003</v>
      </c>
      <c r="DI29" s="46">
        <v>0.55600000000000005</v>
      </c>
      <c r="DJ29" s="46">
        <v>0.57699999999999996</v>
      </c>
      <c r="DK29" s="46">
        <v>0.6</v>
      </c>
      <c r="DL29" s="46">
        <v>0.624</v>
      </c>
      <c r="DM29" s="46">
        <v>0.65100000000000002</v>
      </c>
      <c r="DN29" s="46">
        <v>0.67900000000000005</v>
      </c>
      <c r="DO29" s="46">
        <v>0.71</v>
      </c>
      <c r="DP29" s="46">
        <v>0.74299999999999999</v>
      </c>
      <c r="DQ29" s="46">
        <v>0.77900000000000003</v>
      </c>
      <c r="DR29" s="46">
        <v>0.81699999999999995</v>
      </c>
      <c r="DS29" s="46">
        <v>0.85899999999999999</v>
      </c>
      <c r="DT29" s="46">
        <v>0.90500000000000003</v>
      </c>
      <c r="DU29" s="46">
        <v>0.95499999999999996</v>
      </c>
      <c r="DV29" s="46">
        <v>1.01</v>
      </c>
      <c r="DW29" s="46">
        <v>1.07</v>
      </c>
      <c r="DX29" s="46">
        <v>1.135</v>
      </c>
      <c r="DY29" s="46">
        <v>1.2070000000000001</v>
      </c>
      <c r="DZ29" s="46">
        <v>1.286</v>
      </c>
      <c r="EA29" s="46">
        <v>1.373</v>
      </c>
      <c r="EB29" s="46">
        <v>1.468</v>
      </c>
      <c r="EC29" s="46">
        <v>1.5740000000000001</v>
      </c>
      <c r="ED29" s="46">
        <v>1.69</v>
      </c>
      <c r="EE29" s="46">
        <v>1.82</v>
      </c>
      <c r="EF29" s="46"/>
      <c r="EI29" s="44">
        <v>2</v>
      </c>
      <c r="EJ29" s="46">
        <v>0.55600000000000005</v>
      </c>
      <c r="EK29" s="46">
        <v>0.56499999999999995</v>
      </c>
      <c r="EL29" s="46">
        <v>0.57499999999999996</v>
      </c>
      <c r="EM29" s="46">
        <v>0.58499999999999996</v>
      </c>
      <c r="EN29" s="46">
        <v>0.59499999999999997</v>
      </c>
      <c r="EO29" s="46">
        <v>0.60499999999999998</v>
      </c>
      <c r="EP29" s="46">
        <v>0.61499999999999999</v>
      </c>
      <c r="EQ29" s="46">
        <v>0.626</v>
      </c>
      <c r="ER29" s="46">
        <v>0.63600000000000001</v>
      </c>
      <c r="ES29" s="46">
        <v>0.64700000000000002</v>
      </c>
      <c r="ET29" s="46">
        <v>0.65800000000000003</v>
      </c>
      <c r="EU29" s="46">
        <v>0.66900000000000004</v>
      </c>
      <c r="EV29" s="46">
        <v>0.68100000000000005</v>
      </c>
      <c r="EW29" s="46">
        <v>0.69199999999999995</v>
      </c>
      <c r="EX29" s="46">
        <v>0.70399999999999996</v>
      </c>
      <c r="EY29" s="46">
        <v>0.71599999999999997</v>
      </c>
      <c r="EZ29" s="46">
        <v>0.72799999999999998</v>
      </c>
      <c r="FA29" s="46">
        <v>0.74</v>
      </c>
      <c r="FB29" s="46">
        <v>0.753</v>
      </c>
      <c r="FC29" s="46">
        <v>0.76600000000000001</v>
      </c>
      <c r="FD29" s="46">
        <v>0.77900000000000003</v>
      </c>
      <c r="FE29" s="46">
        <v>0.79200000000000004</v>
      </c>
      <c r="FF29" s="46">
        <v>0.80500000000000005</v>
      </c>
      <c r="FG29" s="46">
        <v>0.81899999999999995</v>
      </c>
      <c r="FH29" s="46">
        <v>0.83299999999999996</v>
      </c>
      <c r="FI29" s="46">
        <v>0.84699999999999998</v>
      </c>
      <c r="FJ29" s="46">
        <v>0.86199999999999999</v>
      </c>
      <c r="FK29" s="46">
        <v>0.876</v>
      </c>
      <c r="FL29" s="46">
        <v>0.89100000000000001</v>
      </c>
      <c r="FM29" s="46">
        <v>0.90600000000000003</v>
      </c>
      <c r="FN29" s="46">
        <v>0.92200000000000004</v>
      </c>
      <c r="FO29" s="46">
        <v>0.93700000000000006</v>
      </c>
      <c r="FP29" s="46">
        <v>0.95299999999999996</v>
      </c>
      <c r="FQ29" s="46">
        <v>0.97</v>
      </c>
      <c r="FR29" s="46">
        <v>0.98599999999999999</v>
      </c>
      <c r="FS29" s="46">
        <v>1.0029999999999999</v>
      </c>
      <c r="FT29" s="46"/>
    </row>
    <row r="30" spans="1:278">
      <c r="A30" s="44">
        <v>3</v>
      </c>
      <c r="B30" s="46">
        <v>0.31900000000000001</v>
      </c>
      <c r="C30" s="46">
        <v>0.32500000000000001</v>
      </c>
      <c r="D30" s="46">
        <v>0.33200000000000002</v>
      </c>
      <c r="E30" s="46">
        <v>0.33800000000000002</v>
      </c>
      <c r="F30" s="46">
        <v>0.34499999999999997</v>
      </c>
      <c r="G30" s="46">
        <v>0.35199999999999998</v>
      </c>
      <c r="H30" s="46">
        <v>0.36</v>
      </c>
      <c r="I30" s="46">
        <v>0.36799999999999999</v>
      </c>
      <c r="J30" s="46">
        <v>0.376</v>
      </c>
      <c r="K30" s="46">
        <v>0.38500000000000001</v>
      </c>
      <c r="L30" s="46">
        <v>0.39400000000000002</v>
      </c>
      <c r="M30" s="46">
        <v>0.40400000000000003</v>
      </c>
      <c r="N30" s="46">
        <v>0.41399999999999998</v>
      </c>
      <c r="O30" s="46">
        <v>0.42399999999999999</v>
      </c>
      <c r="P30" s="46">
        <v>0.436</v>
      </c>
      <c r="Q30" s="46">
        <v>0.44800000000000001</v>
      </c>
      <c r="R30" s="46">
        <v>0.46100000000000002</v>
      </c>
      <c r="S30" s="46">
        <v>0.47399999999999998</v>
      </c>
      <c r="T30" s="46">
        <v>0.48899999999999999</v>
      </c>
      <c r="U30" s="46">
        <v>0.504</v>
      </c>
      <c r="V30" s="46">
        <v>0.52100000000000002</v>
      </c>
      <c r="W30" s="46">
        <v>0.53900000000000003</v>
      </c>
      <c r="X30" s="46">
        <v>0.55800000000000005</v>
      </c>
      <c r="Y30" s="46">
        <v>0.57899999999999996</v>
      </c>
      <c r="Z30" s="46">
        <v>0.60199999999999998</v>
      </c>
      <c r="AA30" s="46">
        <v>0.626</v>
      </c>
      <c r="AB30" s="46">
        <v>0.65300000000000002</v>
      </c>
      <c r="AC30" s="46">
        <v>0.68200000000000005</v>
      </c>
      <c r="AD30" s="46">
        <v>0.71299999999999997</v>
      </c>
      <c r="AE30" s="46">
        <v>0.746</v>
      </c>
      <c r="AF30" s="46">
        <v>0.78200000000000003</v>
      </c>
      <c r="AG30" s="46">
        <v>0.82099999999999995</v>
      </c>
      <c r="AH30" s="46">
        <v>0.86299999999999999</v>
      </c>
      <c r="AI30" s="46">
        <v>0.90900000000000003</v>
      </c>
      <c r="AJ30" s="46">
        <v>0.96</v>
      </c>
      <c r="AK30" s="46">
        <v>1.0149999999999999</v>
      </c>
      <c r="AL30" s="46">
        <v>1.075</v>
      </c>
      <c r="AM30" s="46">
        <v>1.141</v>
      </c>
      <c r="AN30" s="46">
        <v>1.214</v>
      </c>
      <c r="AO30" s="46">
        <v>1.2929999999999999</v>
      </c>
      <c r="AP30" s="46">
        <v>1.38</v>
      </c>
      <c r="AQ30" s="46">
        <v>1.4770000000000001</v>
      </c>
      <c r="AR30" s="46">
        <v>1.583</v>
      </c>
      <c r="AS30" s="46">
        <v>1.7010000000000001</v>
      </c>
      <c r="AT30" s="46">
        <v>1.8320000000000001</v>
      </c>
      <c r="AU30" s="46"/>
      <c r="AX30" s="44">
        <v>3</v>
      </c>
      <c r="AY30" s="46">
        <v>0.55700000000000005</v>
      </c>
      <c r="AZ30" s="46">
        <v>0.56599999999999995</v>
      </c>
      <c r="BA30" s="46">
        <v>0.57599999999999996</v>
      </c>
      <c r="BB30" s="46">
        <v>0.58599999999999997</v>
      </c>
      <c r="BC30" s="46">
        <v>0.59599999999999997</v>
      </c>
      <c r="BD30" s="46">
        <v>0.60599999999999998</v>
      </c>
      <c r="BE30" s="46">
        <v>0.61599999999999999</v>
      </c>
      <c r="BF30" s="46">
        <v>0.626</v>
      </c>
      <c r="BG30" s="46">
        <v>0.63700000000000001</v>
      </c>
      <c r="BH30" s="46">
        <v>0.64800000000000002</v>
      </c>
      <c r="BI30" s="46">
        <v>0.65900000000000003</v>
      </c>
      <c r="BJ30" s="46">
        <v>0.67</v>
      </c>
      <c r="BK30" s="46">
        <v>0.68100000000000005</v>
      </c>
      <c r="BL30" s="46">
        <v>0.69299999999999995</v>
      </c>
      <c r="BM30" s="46">
        <v>0.70499999999999996</v>
      </c>
      <c r="BN30" s="46">
        <v>0.71699999999999997</v>
      </c>
      <c r="BO30" s="46">
        <v>0.72899999999999998</v>
      </c>
      <c r="BP30" s="46">
        <v>0.74099999999999999</v>
      </c>
      <c r="BQ30" s="46">
        <v>0.754</v>
      </c>
      <c r="BR30" s="46">
        <v>0.76700000000000002</v>
      </c>
      <c r="BS30" s="46">
        <v>0.78</v>
      </c>
      <c r="BT30" s="46">
        <v>0.79300000000000004</v>
      </c>
      <c r="BU30" s="46">
        <v>0.80700000000000005</v>
      </c>
      <c r="BV30" s="46">
        <v>0.82</v>
      </c>
      <c r="BW30" s="46">
        <v>0.83399999999999996</v>
      </c>
      <c r="BX30" s="46">
        <v>0.84799999999999998</v>
      </c>
      <c r="BY30" s="46">
        <v>0.86299999999999999</v>
      </c>
      <c r="BZ30" s="46">
        <v>0.878</v>
      </c>
      <c r="CA30" s="46">
        <v>0.89200000000000002</v>
      </c>
      <c r="CB30" s="46">
        <v>0.90800000000000003</v>
      </c>
      <c r="CC30" s="46">
        <v>0.92300000000000004</v>
      </c>
      <c r="CD30" s="46">
        <v>0.93899999999999995</v>
      </c>
      <c r="CE30" s="46">
        <v>0.95499999999999996</v>
      </c>
      <c r="CF30" s="46">
        <v>0.97099999999999997</v>
      </c>
      <c r="CG30" s="46">
        <v>0.98699999999999999</v>
      </c>
      <c r="CH30" s="46">
        <v>1.004</v>
      </c>
      <c r="CI30" s="46"/>
      <c r="CL30" s="44">
        <v>3</v>
      </c>
      <c r="CM30" s="46">
        <v>0.31900000000000001</v>
      </c>
      <c r="CN30" s="46">
        <v>0.32500000000000001</v>
      </c>
      <c r="CO30" s="46">
        <v>0.33200000000000002</v>
      </c>
      <c r="CP30" s="46">
        <v>0.33800000000000002</v>
      </c>
      <c r="CQ30" s="46">
        <v>0.34499999999999997</v>
      </c>
      <c r="CR30" s="46">
        <v>0.35199999999999998</v>
      </c>
      <c r="CS30" s="46">
        <v>0.36</v>
      </c>
      <c r="CT30" s="46">
        <v>0.36799999999999999</v>
      </c>
      <c r="CU30" s="46">
        <v>0.376</v>
      </c>
      <c r="CV30" s="46">
        <v>0.38500000000000001</v>
      </c>
      <c r="CW30" s="46">
        <v>0.39400000000000002</v>
      </c>
      <c r="CX30" s="46">
        <v>0.40400000000000003</v>
      </c>
      <c r="CY30" s="46">
        <v>0.41399999999999998</v>
      </c>
      <c r="CZ30" s="46">
        <v>0.42399999999999999</v>
      </c>
      <c r="DA30" s="46">
        <v>0.436</v>
      </c>
      <c r="DB30" s="46">
        <v>0.44800000000000001</v>
      </c>
      <c r="DC30" s="46">
        <v>0.46100000000000002</v>
      </c>
      <c r="DD30" s="46">
        <v>0.47399999999999998</v>
      </c>
      <c r="DE30" s="46">
        <v>0.48899999999999999</v>
      </c>
      <c r="DF30" s="46">
        <v>0.504</v>
      </c>
      <c r="DG30" s="46">
        <v>0.52100000000000002</v>
      </c>
      <c r="DH30" s="46">
        <v>0.53900000000000003</v>
      </c>
      <c r="DI30" s="46">
        <v>0.55800000000000005</v>
      </c>
      <c r="DJ30" s="46">
        <v>0.57899999999999996</v>
      </c>
      <c r="DK30" s="46">
        <v>0.60199999999999998</v>
      </c>
      <c r="DL30" s="46">
        <v>0.626</v>
      </c>
      <c r="DM30" s="46">
        <v>0.65300000000000002</v>
      </c>
      <c r="DN30" s="46">
        <v>0.68200000000000005</v>
      </c>
      <c r="DO30" s="46">
        <v>0.71299999999999997</v>
      </c>
      <c r="DP30" s="46">
        <v>0.746</v>
      </c>
      <c r="DQ30" s="46">
        <v>0.78200000000000003</v>
      </c>
      <c r="DR30" s="46">
        <v>0.82099999999999995</v>
      </c>
      <c r="DS30" s="46">
        <v>0.86299999999999999</v>
      </c>
      <c r="DT30" s="46">
        <v>0.90900000000000003</v>
      </c>
      <c r="DU30" s="46">
        <v>0.96</v>
      </c>
      <c r="DV30" s="46">
        <v>1.0149999999999999</v>
      </c>
      <c r="DW30" s="46">
        <v>1.075</v>
      </c>
      <c r="DX30" s="46">
        <v>1.141</v>
      </c>
      <c r="DY30" s="46">
        <v>1.214</v>
      </c>
      <c r="DZ30" s="46">
        <v>1.2929999999999999</v>
      </c>
      <c r="EA30" s="46">
        <v>1.38</v>
      </c>
      <c r="EB30" s="46">
        <v>1.4770000000000001</v>
      </c>
      <c r="EC30" s="46">
        <v>1.583</v>
      </c>
      <c r="ED30" s="46">
        <v>1.7010000000000001</v>
      </c>
      <c r="EE30" s="46">
        <v>1.8320000000000001</v>
      </c>
      <c r="EF30" s="46"/>
      <c r="EI30" s="44">
        <v>3</v>
      </c>
      <c r="EJ30" s="46">
        <v>0.55700000000000005</v>
      </c>
      <c r="EK30" s="46">
        <v>0.56599999999999995</v>
      </c>
      <c r="EL30" s="46">
        <v>0.57599999999999996</v>
      </c>
      <c r="EM30" s="46">
        <v>0.58599999999999997</v>
      </c>
      <c r="EN30" s="46">
        <v>0.59599999999999997</v>
      </c>
      <c r="EO30" s="46">
        <v>0.60599999999999998</v>
      </c>
      <c r="EP30" s="46">
        <v>0.61599999999999999</v>
      </c>
      <c r="EQ30" s="46">
        <v>0.626</v>
      </c>
      <c r="ER30" s="46">
        <v>0.63700000000000001</v>
      </c>
      <c r="ES30" s="46">
        <v>0.64800000000000002</v>
      </c>
      <c r="ET30" s="46">
        <v>0.65900000000000003</v>
      </c>
      <c r="EU30" s="46">
        <v>0.67</v>
      </c>
      <c r="EV30" s="46">
        <v>0.68100000000000005</v>
      </c>
      <c r="EW30" s="46">
        <v>0.69299999999999995</v>
      </c>
      <c r="EX30" s="46">
        <v>0.70499999999999996</v>
      </c>
      <c r="EY30" s="46">
        <v>0.71699999999999997</v>
      </c>
      <c r="EZ30" s="46">
        <v>0.72899999999999998</v>
      </c>
      <c r="FA30" s="46">
        <v>0.74099999999999999</v>
      </c>
      <c r="FB30" s="46">
        <v>0.754</v>
      </c>
      <c r="FC30" s="46">
        <v>0.76700000000000002</v>
      </c>
      <c r="FD30" s="46">
        <v>0.78</v>
      </c>
      <c r="FE30" s="46">
        <v>0.79300000000000004</v>
      </c>
      <c r="FF30" s="46">
        <v>0.80700000000000005</v>
      </c>
      <c r="FG30" s="46">
        <v>0.82</v>
      </c>
      <c r="FH30" s="46">
        <v>0.83399999999999996</v>
      </c>
      <c r="FI30" s="46">
        <v>0.84799999999999998</v>
      </c>
      <c r="FJ30" s="46">
        <v>0.86299999999999999</v>
      </c>
      <c r="FK30" s="46">
        <v>0.878</v>
      </c>
      <c r="FL30" s="46">
        <v>0.89200000000000002</v>
      </c>
      <c r="FM30" s="46">
        <v>0.90800000000000003</v>
      </c>
      <c r="FN30" s="46">
        <v>0.92300000000000004</v>
      </c>
      <c r="FO30" s="46">
        <v>0.93899999999999995</v>
      </c>
      <c r="FP30" s="46">
        <v>0.95499999999999996</v>
      </c>
      <c r="FQ30" s="46">
        <v>0.97099999999999997</v>
      </c>
      <c r="FR30" s="46">
        <v>0.98699999999999999</v>
      </c>
      <c r="FS30" s="46">
        <v>1.004</v>
      </c>
      <c r="FT30" s="46"/>
    </row>
    <row r="31" spans="1:278">
      <c r="A31" s="44">
        <v>4</v>
      </c>
      <c r="B31" s="46">
        <v>0.32</v>
      </c>
      <c r="C31" s="46">
        <v>0.32600000000000001</v>
      </c>
      <c r="D31" s="46">
        <v>0.33200000000000002</v>
      </c>
      <c r="E31" s="46">
        <v>0.33900000000000002</v>
      </c>
      <c r="F31" s="46">
        <v>0.34599999999999997</v>
      </c>
      <c r="G31" s="46">
        <v>0.35299999999999998</v>
      </c>
      <c r="H31" s="46">
        <v>0.36099999999999999</v>
      </c>
      <c r="I31" s="46">
        <v>0.36899999999999999</v>
      </c>
      <c r="J31" s="46">
        <v>0.377</v>
      </c>
      <c r="K31" s="46">
        <v>0.38600000000000001</v>
      </c>
      <c r="L31" s="46">
        <v>0.39500000000000002</v>
      </c>
      <c r="M31" s="46">
        <v>0.40400000000000003</v>
      </c>
      <c r="N31" s="46">
        <v>0.41499999999999998</v>
      </c>
      <c r="O31" s="46">
        <v>0.42499999999999999</v>
      </c>
      <c r="P31" s="46">
        <v>0.437</v>
      </c>
      <c r="Q31" s="46">
        <v>0.44900000000000001</v>
      </c>
      <c r="R31" s="46">
        <v>0.46200000000000002</v>
      </c>
      <c r="S31" s="46">
        <v>0.47499999999999998</v>
      </c>
      <c r="T31" s="46">
        <v>0.49</v>
      </c>
      <c r="U31" s="46">
        <v>0.50600000000000001</v>
      </c>
      <c r="V31" s="46">
        <v>0.52200000000000002</v>
      </c>
      <c r="W31" s="46">
        <v>0.54</v>
      </c>
      <c r="X31" s="46">
        <v>0.56000000000000005</v>
      </c>
      <c r="Y31" s="46">
        <v>0.58099999999999996</v>
      </c>
      <c r="Z31" s="46">
        <v>0.60399999999999998</v>
      </c>
      <c r="AA31" s="46">
        <v>0.629</v>
      </c>
      <c r="AB31" s="46">
        <v>0.65500000000000003</v>
      </c>
      <c r="AC31" s="46">
        <v>0.68400000000000005</v>
      </c>
      <c r="AD31" s="46">
        <v>0.71499999999999997</v>
      </c>
      <c r="AE31" s="46">
        <v>0.749</v>
      </c>
      <c r="AF31" s="46">
        <v>0.78500000000000003</v>
      </c>
      <c r="AG31" s="46">
        <v>0.82399999999999995</v>
      </c>
      <c r="AH31" s="46">
        <v>0.86699999999999999</v>
      </c>
      <c r="AI31" s="46">
        <v>0.91300000000000003</v>
      </c>
      <c r="AJ31" s="46">
        <v>0.96399999999999997</v>
      </c>
      <c r="AK31" s="46">
        <v>1.02</v>
      </c>
      <c r="AL31" s="46">
        <v>1.081</v>
      </c>
      <c r="AM31" s="46">
        <v>1.147</v>
      </c>
      <c r="AN31" s="46">
        <v>1.22</v>
      </c>
      <c r="AO31" s="46">
        <v>1.3</v>
      </c>
      <c r="AP31" s="46">
        <v>1.3879999999999999</v>
      </c>
      <c r="AQ31" s="46">
        <v>1.4850000000000001</v>
      </c>
      <c r="AR31" s="46">
        <v>1.593</v>
      </c>
      <c r="AS31" s="46">
        <v>1.7110000000000001</v>
      </c>
      <c r="AT31" s="46">
        <v>1.843</v>
      </c>
      <c r="AU31" s="46"/>
      <c r="AX31" s="44">
        <v>4</v>
      </c>
      <c r="AY31" s="46">
        <v>0.55700000000000005</v>
      </c>
      <c r="AZ31" s="46">
        <v>0.56699999999999995</v>
      </c>
      <c r="BA31" s="46">
        <v>0.57699999999999996</v>
      </c>
      <c r="BB31" s="46">
        <v>0.58599999999999997</v>
      </c>
      <c r="BC31" s="46">
        <v>0.59599999999999997</v>
      </c>
      <c r="BD31" s="46">
        <v>0.60599999999999998</v>
      </c>
      <c r="BE31" s="46">
        <v>0.61699999999999999</v>
      </c>
      <c r="BF31" s="46">
        <v>0.627</v>
      </c>
      <c r="BG31" s="46">
        <v>0.63800000000000001</v>
      </c>
      <c r="BH31" s="46">
        <v>0.64900000000000002</v>
      </c>
      <c r="BI31" s="46">
        <v>0.66</v>
      </c>
      <c r="BJ31" s="46">
        <v>0.67100000000000004</v>
      </c>
      <c r="BK31" s="46">
        <v>0.68200000000000005</v>
      </c>
      <c r="BL31" s="46">
        <v>0.69399999999999995</v>
      </c>
      <c r="BM31" s="46">
        <v>0.70599999999999996</v>
      </c>
      <c r="BN31" s="46">
        <v>0.71799999999999997</v>
      </c>
      <c r="BO31" s="46">
        <v>0.73</v>
      </c>
      <c r="BP31" s="46">
        <v>0.74199999999999999</v>
      </c>
      <c r="BQ31" s="46">
        <v>0.755</v>
      </c>
      <c r="BR31" s="46">
        <v>0.76800000000000002</v>
      </c>
      <c r="BS31" s="46">
        <v>0.78100000000000003</v>
      </c>
      <c r="BT31" s="46">
        <v>0.79400000000000004</v>
      </c>
      <c r="BU31" s="46">
        <v>0.80800000000000005</v>
      </c>
      <c r="BV31" s="46">
        <v>0.82099999999999995</v>
      </c>
      <c r="BW31" s="46">
        <v>0.83499999999999996</v>
      </c>
      <c r="BX31" s="46">
        <v>0.85</v>
      </c>
      <c r="BY31" s="46">
        <v>0.86399999999999999</v>
      </c>
      <c r="BZ31" s="46">
        <v>0.879</v>
      </c>
      <c r="CA31" s="46">
        <v>0.89400000000000002</v>
      </c>
      <c r="CB31" s="46">
        <v>0.90900000000000003</v>
      </c>
      <c r="CC31" s="46">
        <v>0.92400000000000004</v>
      </c>
      <c r="CD31" s="46">
        <v>0.94</v>
      </c>
      <c r="CE31" s="46">
        <v>0.95599999999999996</v>
      </c>
      <c r="CF31" s="46">
        <v>0.97199999999999998</v>
      </c>
      <c r="CG31" s="46">
        <v>0.98899999999999999</v>
      </c>
      <c r="CH31" s="46">
        <v>1.006</v>
      </c>
      <c r="CI31" s="46"/>
      <c r="CL31" s="44">
        <v>4</v>
      </c>
      <c r="CM31" s="46">
        <v>0.32</v>
      </c>
      <c r="CN31" s="46">
        <v>0.32600000000000001</v>
      </c>
      <c r="CO31" s="46">
        <v>0.33200000000000002</v>
      </c>
      <c r="CP31" s="46">
        <v>0.33900000000000002</v>
      </c>
      <c r="CQ31" s="46">
        <v>0.34599999999999997</v>
      </c>
      <c r="CR31" s="46">
        <v>0.35299999999999998</v>
      </c>
      <c r="CS31" s="46">
        <v>0.36099999999999999</v>
      </c>
      <c r="CT31" s="46">
        <v>0.36899999999999999</v>
      </c>
      <c r="CU31" s="46">
        <v>0.377</v>
      </c>
      <c r="CV31" s="46">
        <v>0.38600000000000001</v>
      </c>
      <c r="CW31" s="46">
        <v>0.39500000000000002</v>
      </c>
      <c r="CX31" s="46">
        <v>0.40400000000000003</v>
      </c>
      <c r="CY31" s="46">
        <v>0.41499999999999998</v>
      </c>
      <c r="CZ31" s="46">
        <v>0.42499999999999999</v>
      </c>
      <c r="DA31" s="46">
        <v>0.437</v>
      </c>
      <c r="DB31" s="46">
        <v>0.44900000000000001</v>
      </c>
      <c r="DC31" s="46">
        <v>0.46200000000000002</v>
      </c>
      <c r="DD31" s="46">
        <v>0.47499999999999998</v>
      </c>
      <c r="DE31" s="46">
        <v>0.49</v>
      </c>
      <c r="DF31" s="46">
        <v>0.50600000000000001</v>
      </c>
      <c r="DG31" s="46">
        <v>0.52200000000000002</v>
      </c>
      <c r="DH31" s="46">
        <v>0.54</v>
      </c>
      <c r="DI31" s="46">
        <v>0.56000000000000005</v>
      </c>
      <c r="DJ31" s="46">
        <v>0.58099999999999996</v>
      </c>
      <c r="DK31" s="46">
        <v>0.60399999999999998</v>
      </c>
      <c r="DL31" s="46">
        <v>0.629</v>
      </c>
      <c r="DM31" s="46">
        <v>0.65500000000000003</v>
      </c>
      <c r="DN31" s="46">
        <v>0.68400000000000005</v>
      </c>
      <c r="DO31" s="46">
        <v>0.71499999999999997</v>
      </c>
      <c r="DP31" s="46">
        <v>0.749</v>
      </c>
      <c r="DQ31" s="46">
        <v>0.78500000000000003</v>
      </c>
      <c r="DR31" s="46">
        <v>0.82399999999999995</v>
      </c>
      <c r="DS31" s="46">
        <v>0.86699999999999999</v>
      </c>
      <c r="DT31" s="46">
        <v>0.91300000000000003</v>
      </c>
      <c r="DU31" s="46">
        <v>0.96399999999999997</v>
      </c>
      <c r="DV31" s="46">
        <v>1.02</v>
      </c>
      <c r="DW31" s="46">
        <v>1.081</v>
      </c>
      <c r="DX31" s="46">
        <v>1.147</v>
      </c>
      <c r="DY31" s="46">
        <v>1.22</v>
      </c>
      <c r="DZ31" s="46">
        <v>1.3</v>
      </c>
      <c r="EA31" s="46">
        <v>1.3879999999999999</v>
      </c>
      <c r="EB31" s="46">
        <v>1.4850000000000001</v>
      </c>
      <c r="EC31" s="46">
        <v>1.593</v>
      </c>
      <c r="ED31" s="46">
        <v>1.7110000000000001</v>
      </c>
      <c r="EE31" s="46">
        <v>1.843</v>
      </c>
      <c r="EF31" s="46"/>
      <c r="EI31" s="44">
        <v>4</v>
      </c>
      <c r="EJ31" s="46">
        <v>0.55700000000000005</v>
      </c>
      <c r="EK31" s="46">
        <v>0.56699999999999995</v>
      </c>
      <c r="EL31" s="46">
        <v>0.57699999999999996</v>
      </c>
      <c r="EM31" s="46">
        <v>0.58599999999999997</v>
      </c>
      <c r="EN31" s="46">
        <v>0.59599999999999997</v>
      </c>
      <c r="EO31" s="46">
        <v>0.60599999999999998</v>
      </c>
      <c r="EP31" s="46">
        <v>0.61699999999999999</v>
      </c>
      <c r="EQ31" s="46">
        <v>0.627</v>
      </c>
      <c r="ER31" s="46">
        <v>0.63800000000000001</v>
      </c>
      <c r="ES31" s="46">
        <v>0.64900000000000002</v>
      </c>
      <c r="ET31" s="46">
        <v>0.66</v>
      </c>
      <c r="EU31" s="46">
        <v>0.67100000000000004</v>
      </c>
      <c r="EV31" s="46">
        <v>0.68200000000000005</v>
      </c>
      <c r="EW31" s="46">
        <v>0.69399999999999995</v>
      </c>
      <c r="EX31" s="46">
        <v>0.70599999999999996</v>
      </c>
      <c r="EY31" s="46">
        <v>0.71799999999999997</v>
      </c>
      <c r="EZ31" s="46">
        <v>0.73</v>
      </c>
      <c r="FA31" s="46">
        <v>0.74199999999999999</v>
      </c>
      <c r="FB31" s="46">
        <v>0.755</v>
      </c>
      <c r="FC31" s="46">
        <v>0.76800000000000002</v>
      </c>
      <c r="FD31" s="46">
        <v>0.78100000000000003</v>
      </c>
      <c r="FE31" s="46">
        <v>0.79400000000000004</v>
      </c>
      <c r="FF31" s="46">
        <v>0.80800000000000005</v>
      </c>
      <c r="FG31" s="46">
        <v>0.82099999999999995</v>
      </c>
      <c r="FH31" s="46">
        <v>0.83499999999999996</v>
      </c>
      <c r="FI31" s="46">
        <v>0.85</v>
      </c>
      <c r="FJ31" s="46">
        <v>0.86399999999999999</v>
      </c>
      <c r="FK31" s="46">
        <v>0.879</v>
      </c>
      <c r="FL31" s="46">
        <v>0.89400000000000002</v>
      </c>
      <c r="FM31" s="46">
        <v>0.90900000000000003</v>
      </c>
      <c r="FN31" s="46">
        <v>0.92400000000000004</v>
      </c>
      <c r="FO31" s="46">
        <v>0.94</v>
      </c>
      <c r="FP31" s="46">
        <v>0.95599999999999996</v>
      </c>
      <c r="FQ31" s="46">
        <v>0.97199999999999998</v>
      </c>
      <c r="FR31" s="46">
        <v>0.98899999999999999</v>
      </c>
      <c r="FS31" s="46">
        <v>1.006</v>
      </c>
      <c r="FT31" s="46"/>
    </row>
    <row r="32" spans="1:278">
      <c r="A32" s="44">
        <v>5</v>
      </c>
      <c r="B32" s="46">
        <v>0.32</v>
      </c>
      <c r="C32" s="46">
        <v>0.32600000000000001</v>
      </c>
      <c r="D32" s="46">
        <v>0.33300000000000002</v>
      </c>
      <c r="E32" s="46">
        <v>0.33900000000000002</v>
      </c>
      <c r="F32" s="46">
        <v>0.34599999999999997</v>
      </c>
      <c r="G32" s="46">
        <v>0.35399999999999998</v>
      </c>
      <c r="H32" s="46">
        <v>0.36099999999999999</v>
      </c>
      <c r="I32" s="46">
        <v>0.36899999999999999</v>
      </c>
      <c r="J32" s="46">
        <v>0.378</v>
      </c>
      <c r="K32" s="46">
        <v>0.38600000000000001</v>
      </c>
      <c r="L32" s="46">
        <v>0.39600000000000002</v>
      </c>
      <c r="M32" s="46">
        <v>0.40500000000000003</v>
      </c>
      <c r="N32" s="46">
        <v>0.41499999999999998</v>
      </c>
      <c r="O32" s="46">
        <v>0.42599999999999999</v>
      </c>
      <c r="P32" s="46">
        <v>0.438</v>
      </c>
      <c r="Q32" s="46">
        <v>0.45</v>
      </c>
      <c r="R32" s="46">
        <v>0.46300000000000002</v>
      </c>
      <c r="S32" s="46">
        <v>0.47699999999999998</v>
      </c>
      <c r="T32" s="46">
        <v>0.49099999999999999</v>
      </c>
      <c r="U32" s="46">
        <v>0.50700000000000001</v>
      </c>
      <c r="V32" s="46">
        <v>0.52400000000000002</v>
      </c>
      <c r="W32" s="46">
        <v>0.54200000000000004</v>
      </c>
      <c r="X32" s="46">
        <v>0.56200000000000006</v>
      </c>
      <c r="Y32" s="46">
        <v>0.58299999999999996</v>
      </c>
      <c r="Z32" s="46">
        <v>0.60599999999999998</v>
      </c>
      <c r="AA32" s="46">
        <v>0.63100000000000001</v>
      </c>
      <c r="AB32" s="46">
        <v>0.65800000000000003</v>
      </c>
      <c r="AC32" s="46">
        <v>0.68700000000000006</v>
      </c>
      <c r="AD32" s="46">
        <v>0.71799999999999997</v>
      </c>
      <c r="AE32" s="46">
        <v>0.752</v>
      </c>
      <c r="AF32" s="46">
        <v>0.78800000000000003</v>
      </c>
      <c r="AG32" s="46">
        <v>0.82799999999999996</v>
      </c>
      <c r="AH32" s="46">
        <v>0.87</v>
      </c>
      <c r="AI32" s="46">
        <v>0.91700000000000004</v>
      </c>
      <c r="AJ32" s="46">
        <v>0.96899999999999997</v>
      </c>
      <c r="AK32" s="46">
        <v>1.0249999999999999</v>
      </c>
      <c r="AL32" s="46">
        <v>1.0860000000000001</v>
      </c>
      <c r="AM32" s="46">
        <v>1.153</v>
      </c>
      <c r="AN32" s="46">
        <v>1.2270000000000001</v>
      </c>
      <c r="AO32" s="46">
        <v>1.3069999999999999</v>
      </c>
      <c r="AP32" s="46">
        <v>1.3959999999999999</v>
      </c>
      <c r="AQ32" s="46">
        <v>1.494</v>
      </c>
      <c r="AR32" s="46">
        <v>1.6020000000000001</v>
      </c>
      <c r="AS32" s="46">
        <v>1.722</v>
      </c>
      <c r="AT32" s="46">
        <v>1.855</v>
      </c>
      <c r="AU32" s="46"/>
      <c r="AX32" s="44">
        <v>5</v>
      </c>
      <c r="AY32" s="46">
        <v>0.55800000000000005</v>
      </c>
      <c r="AZ32" s="46">
        <v>0.56799999999999995</v>
      </c>
      <c r="BA32" s="46">
        <v>0.57699999999999996</v>
      </c>
      <c r="BB32" s="46">
        <v>0.58699999999999997</v>
      </c>
      <c r="BC32" s="46">
        <v>0.59699999999999998</v>
      </c>
      <c r="BD32" s="46">
        <v>0.60699999999999998</v>
      </c>
      <c r="BE32" s="46">
        <v>0.61799999999999999</v>
      </c>
      <c r="BF32" s="46">
        <v>0.628</v>
      </c>
      <c r="BG32" s="46">
        <v>0.63900000000000001</v>
      </c>
      <c r="BH32" s="46">
        <v>0.65</v>
      </c>
      <c r="BI32" s="46">
        <v>0.66100000000000003</v>
      </c>
      <c r="BJ32" s="46">
        <v>0.67200000000000004</v>
      </c>
      <c r="BK32" s="46">
        <v>0.68300000000000005</v>
      </c>
      <c r="BL32" s="46">
        <v>0.69499999999999995</v>
      </c>
      <c r="BM32" s="46">
        <v>0.70699999999999996</v>
      </c>
      <c r="BN32" s="46">
        <v>0.71899999999999997</v>
      </c>
      <c r="BO32" s="46">
        <v>0.73099999999999998</v>
      </c>
      <c r="BP32" s="46">
        <v>0.74399999999999999</v>
      </c>
      <c r="BQ32" s="46">
        <v>0.75600000000000001</v>
      </c>
      <c r="BR32" s="46">
        <v>0.76900000000000002</v>
      </c>
      <c r="BS32" s="46">
        <v>0.78200000000000003</v>
      </c>
      <c r="BT32" s="46">
        <v>0.79500000000000004</v>
      </c>
      <c r="BU32" s="46">
        <v>0.80900000000000005</v>
      </c>
      <c r="BV32" s="46">
        <v>0.82299999999999995</v>
      </c>
      <c r="BW32" s="46">
        <v>0.83699999999999997</v>
      </c>
      <c r="BX32" s="46">
        <v>0.85099999999999998</v>
      </c>
      <c r="BY32" s="46">
        <v>0.86499999999999999</v>
      </c>
      <c r="BZ32" s="46">
        <v>0.88</v>
      </c>
      <c r="CA32" s="46">
        <v>0.89500000000000002</v>
      </c>
      <c r="CB32" s="46">
        <v>0.91</v>
      </c>
      <c r="CC32" s="46">
        <v>0.92600000000000005</v>
      </c>
      <c r="CD32" s="46">
        <v>0.94099999999999995</v>
      </c>
      <c r="CE32" s="46">
        <v>0.95699999999999996</v>
      </c>
      <c r="CF32" s="46">
        <v>0.97399999999999998</v>
      </c>
      <c r="CG32" s="46">
        <v>0.99</v>
      </c>
      <c r="CH32" s="46">
        <v>1.0069999999999999</v>
      </c>
      <c r="CI32" s="46"/>
      <c r="CL32" s="44">
        <v>5</v>
      </c>
      <c r="CM32" s="46">
        <v>0.32</v>
      </c>
      <c r="CN32" s="46">
        <v>0.32600000000000001</v>
      </c>
      <c r="CO32" s="46">
        <v>0.33300000000000002</v>
      </c>
      <c r="CP32" s="46">
        <v>0.33900000000000002</v>
      </c>
      <c r="CQ32" s="46">
        <v>0.34599999999999997</v>
      </c>
      <c r="CR32" s="46">
        <v>0.35399999999999998</v>
      </c>
      <c r="CS32" s="46">
        <v>0.36099999999999999</v>
      </c>
      <c r="CT32" s="46">
        <v>0.36899999999999999</v>
      </c>
      <c r="CU32" s="46">
        <v>0.378</v>
      </c>
      <c r="CV32" s="46">
        <v>0.38600000000000001</v>
      </c>
      <c r="CW32" s="46">
        <v>0.39600000000000002</v>
      </c>
      <c r="CX32" s="46">
        <v>0.40500000000000003</v>
      </c>
      <c r="CY32" s="46">
        <v>0.41499999999999998</v>
      </c>
      <c r="CZ32" s="46">
        <v>0.42599999999999999</v>
      </c>
      <c r="DA32" s="46">
        <v>0.438</v>
      </c>
      <c r="DB32" s="46">
        <v>0.45</v>
      </c>
      <c r="DC32" s="46">
        <v>0.46300000000000002</v>
      </c>
      <c r="DD32" s="46">
        <v>0.47699999999999998</v>
      </c>
      <c r="DE32" s="46">
        <v>0.49099999999999999</v>
      </c>
      <c r="DF32" s="46">
        <v>0.50700000000000001</v>
      </c>
      <c r="DG32" s="46">
        <v>0.52400000000000002</v>
      </c>
      <c r="DH32" s="46">
        <v>0.54200000000000004</v>
      </c>
      <c r="DI32" s="46">
        <v>0.56200000000000006</v>
      </c>
      <c r="DJ32" s="46">
        <v>0.58299999999999996</v>
      </c>
      <c r="DK32" s="46">
        <v>0.60599999999999998</v>
      </c>
      <c r="DL32" s="46">
        <v>0.63100000000000001</v>
      </c>
      <c r="DM32" s="46">
        <v>0.65800000000000003</v>
      </c>
      <c r="DN32" s="46">
        <v>0.68700000000000006</v>
      </c>
      <c r="DO32" s="46">
        <v>0.71799999999999997</v>
      </c>
      <c r="DP32" s="46">
        <v>0.752</v>
      </c>
      <c r="DQ32" s="46">
        <v>0.78800000000000003</v>
      </c>
      <c r="DR32" s="46">
        <v>0.82799999999999996</v>
      </c>
      <c r="DS32" s="46">
        <v>0.87</v>
      </c>
      <c r="DT32" s="46">
        <v>0.91700000000000004</v>
      </c>
      <c r="DU32" s="46">
        <v>0.96899999999999997</v>
      </c>
      <c r="DV32" s="46">
        <v>1.0249999999999999</v>
      </c>
      <c r="DW32" s="46">
        <v>1.0860000000000001</v>
      </c>
      <c r="DX32" s="46">
        <v>1.153</v>
      </c>
      <c r="DY32" s="46">
        <v>1.2270000000000001</v>
      </c>
      <c r="DZ32" s="46">
        <v>1.3069999999999999</v>
      </c>
      <c r="EA32" s="46">
        <v>1.3959999999999999</v>
      </c>
      <c r="EB32" s="46">
        <v>1.494</v>
      </c>
      <c r="EC32" s="46">
        <v>1.6020000000000001</v>
      </c>
      <c r="ED32" s="46">
        <v>1.722</v>
      </c>
      <c r="EE32" s="46">
        <v>1.855</v>
      </c>
      <c r="EF32" s="46"/>
      <c r="EI32" s="44">
        <v>5</v>
      </c>
      <c r="EJ32" s="46">
        <v>0.55800000000000005</v>
      </c>
      <c r="EK32" s="46">
        <v>0.56799999999999995</v>
      </c>
      <c r="EL32" s="46">
        <v>0.57699999999999996</v>
      </c>
      <c r="EM32" s="46">
        <v>0.58699999999999997</v>
      </c>
      <c r="EN32" s="46">
        <v>0.59699999999999998</v>
      </c>
      <c r="EO32" s="46">
        <v>0.60699999999999998</v>
      </c>
      <c r="EP32" s="46">
        <v>0.61799999999999999</v>
      </c>
      <c r="EQ32" s="46">
        <v>0.628</v>
      </c>
      <c r="ER32" s="46">
        <v>0.63900000000000001</v>
      </c>
      <c r="ES32" s="46">
        <v>0.65</v>
      </c>
      <c r="ET32" s="46">
        <v>0.66100000000000003</v>
      </c>
      <c r="EU32" s="46">
        <v>0.67200000000000004</v>
      </c>
      <c r="EV32" s="46">
        <v>0.68300000000000005</v>
      </c>
      <c r="EW32" s="46">
        <v>0.69499999999999995</v>
      </c>
      <c r="EX32" s="46">
        <v>0.70699999999999996</v>
      </c>
      <c r="EY32" s="46">
        <v>0.71899999999999997</v>
      </c>
      <c r="EZ32" s="46">
        <v>0.73099999999999998</v>
      </c>
      <c r="FA32" s="46">
        <v>0.74399999999999999</v>
      </c>
      <c r="FB32" s="46">
        <v>0.75600000000000001</v>
      </c>
      <c r="FC32" s="46">
        <v>0.76900000000000002</v>
      </c>
      <c r="FD32" s="46">
        <v>0.78200000000000003</v>
      </c>
      <c r="FE32" s="46">
        <v>0.79500000000000004</v>
      </c>
      <c r="FF32" s="46">
        <v>0.80900000000000005</v>
      </c>
      <c r="FG32" s="46">
        <v>0.82299999999999995</v>
      </c>
      <c r="FH32" s="46">
        <v>0.83699999999999997</v>
      </c>
      <c r="FI32" s="46">
        <v>0.85099999999999998</v>
      </c>
      <c r="FJ32" s="46">
        <v>0.86499999999999999</v>
      </c>
      <c r="FK32" s="46">
        <v>0.88</v>
      </c>
      <c r="FL32" s="46">
        <v>0.89500000000000002</v>
      </c>
      <c r="FM32" s="46">
        <v>0.91</v>
      </c>
      <c r="FN32" s="46">
        <v>0.92600000000000005</v>
      </c>
      <c r="FO32" s="46">
        <v>0.94099999999999995</v>
      </c>
      <c r="FP32" s="46">
        <v>0.95699999999999996</v>
      </c>
      <c r="FQ32" s="46">
        <v>0.97399999999999998</v>
      </c>
      <c r="FR32" s="46">
        <v>0.99</v>
      </c>
      <c r="FS32" s="46">
        <v>1.0069999999999999</v>
      </c>
      <c r="FT32" s="46"/>
    </row>
    <row r="33" spans="1:176">
      <c r="A33" s="44">
        <v>6</v>
      </c>
      <c r="B33" s="46">
        <v>0.32100000000000001</v>
      </c>
      <c r="C33" s="46">
        <v>0.32700000000000001</v>
      </c>
      <c r="D33" s="46">
        <v>0.33300000000000002</v>
      </c>
      <c r="E33" s="46">
        <v>0.34</v>
      </c>
      <c r="F33" s="46">
        <v>0.34699999999999998</v>
      </c>
      <c r="G33" s="46">
        <v>0.35399999999999998</v>
      </c>
      <c r="H33" s="46">
        <v>0.36199999999999999</v>
      </c>
      <c r="I33" s="46">
        <v>0.37</v>
      </c>
      <c r="J33" s="46">
        <v>0.378</v>
      </c>
      <c r="K33" s="46">
        <v>0.38700000000000001</v>
      </c>
      <c r="L33" s="46">
        <v>0.39600000000000002</v>
      </c>
      <c r="M33" s="46">
        <v>0.40600000000000003</v>
      </c>
      <c r="N33" s="46">
        <v>0.41599999999999998</v>
      </c>
      <c r="O33" s="46">
        <v>0.42699999999999999</v>
      </c>
      <c r="P33" s="46">
        <v>0.439</v>
      </c>
      <c r="Q33" s="46">
        <v>0.45100000000000001</v>
      </c>
      <c r="R33" s="46">
        <v>0.46400000000000002</v>
      </c>
      <c r="S33" s="46">
        <v>0.47799999999999998</v>
      </c>
      <c r="T33" s="46">
        <v>0.49199999999999999</v>
      </c>
      <c r="U33" s="46">
        <v>0.50800000000000001</v>
      </c>
      <c r="V33" s="46">
        <v>0.52500000000000002</v>
      </c>
      <c r="W33" s="46">
        <v>0.54400000000000004</v>
      </c>
      <c r="X33" s="46">
        <v>0.56299999999999994</v>
      </c>
      <c r="Y33" s="46">
        <v>0.58499999999999996</v>
      </c>
      <c r="Z33" s="46">
        <v>0.60799999999999998</v>
      </c>
      <c r="AA33" s="46">
        <v>0.63300000000000001</v>
      </c>
      <c r="AB33" s="46">
        <v>0.66</v>
      </c>
      <c r="AC33" s="46">
        <v>0.68899999999999995</v>
      </c>
      <c r="AD33" s="46">
        <v>0.72099999999999997</v>
      </c>
      <c r="AE33" s="46">
        <v>0.755</v>
      </c>
      <c r="AF33" s="46">
        <v>0.79100000000000004</v>
      </c>
      <c r="AG33" s="46">
        <v>0.83099999999999996</v>
      </c>
      <c r="AH33" s="46">
        <v>0.874</v>
      </c>
      <c r="AI33" s="46">
        <v>0.92100000000000004</v>
      </c>
      <c r="AJ33" s="46">
        <v>0.97299999999999998</v>
      </c>
      <c r="AK33" s="46">
        <v>1.03</v>
      </c>
      <c r="AL33" s="46">
        <v>1.091</v>
      </c>
      <c r="AM33" s="46">
        <v>1.159</v>
      </c>
      <c r="AN33" s="46">
        <v>1.2330000000000001</v>
      </c>
      <c r="AO33" s="46">
        <v>1.3140000000000001</v>
      </c>
      <c r="AP33" s="46">
        <v>1.4039999999999999</v>
      </c>
      <c r="AQ33" s="46">
        <v>1.5029999999999999</v>
      </c>
      <c r="AR33" s="46">
        <v>1.6120000000000001</v>
      </c>
      <c r="AS33" s="46">
        <v>1.7330000000000001</v>
      </c>
      <c r="AT33" s="46">
        <v>1.867</v>
      </c>
      <c r="AU33" s="46"/>
      <c r="AX33" s="44">
        <v>6</v>
      </c>
      <c r="AY33" s="46">
        <v>0.55900000000000005</v>
      </c>
      <c r="AZ33" s="46">
        <v>0.56899999999999995</v>
      </c>
      <c r="BA33" s="46">
        <v>0.57799999999999996</v>
      </c>
      <c r="BB33" s="46">
        <v>0.58799999999999997</v>
      </c>
      <c r="BC33" s="46">
        <v>0.59799999999999998</v>
      </c>
      <c r="BD33" s="46">
        <v>0.60799999999999998</v>
      </c>
      <c r="BE33" s="46">
        <v>0.61899999999999999</v>
      </c>
      <c r="BF33" s="46">
        <v>0.629</v>
      </c>
      <c r="BG33" s="46">
        <v>0.64</v>
      </c>
      <c r="BH33" s="46">
        <v>0.65100000000000002</v>
      </c>
      <c r="BI33" s="46">
        <v>0.66200000000000003</v>
      </c>
      <c r="BJ33" s="46">
        <v>0.67300000000000004</v>
      </c>
      <c r="BK33" s="46">
        <v>0.68400000000000005</v>
      </c>
      <c r="BL33" s="46">
        <v>0.69599999999999995</v>
      </c>
      <c r="BM33" s="46">
        <v>0.70799999999999996</v>
      </c>
      <c r="BN33" s="46">
        <v>0.72</v>
      </c>
      <c r="BO33" s="46">
        <v>0.73199999999999998</v>
      </c>
      <c r="BP33" s="46">
        <v>0.745</v>
      </c>
      <c r="BQ33" s="46">
        <v>0.75700000000000001</v>
      </c>
      <c r="BR33" s="46">
        <v>0.77</v>
      </c>
      <c r="BS33" s="46">
        <v>0.78300000000000003</v>
      </c>
      <c r="BT33" s="46">
        <v>0.79600000000000004</v>
      </c>
      <c r="BU33" s="46">
        <v>0.81</v>
      </c>
      <c r="BV33" s="46">
        <v>0.82399999999999995</v>
      </c>
      <c r="BW33" s="46">
        <v>0.83799999999999997</v>
      </c>
      <c r="BX33" s="46">
        <v>0.85199999999999998</v>
      </c>
      <c r="BY33" s="46">
        <v>0.86699999999999999</v>
      </c>
      <c r="BZ33" s="46">
        <v>0.88100000000000001</v>
      </c>
      <c r="CA33" s="46">
        <v>0.89600000000000002</v>
      </c>
      <c r="CB33" s="46">
        <v>0.91100000000000003</v>
      </c>
      <c r="CC33" s="46">
        <v>0.92700000000000005</v>
      </c>
      <c r="CD33" s="46">
        <v>0.94299999999999995</v>
      </c>
      <c r="CE33" s="46">
        <v>0.95899999999999996</v>
      </c>
      <c r="CF33" s="46">
        <v>0.97499999999999998</v>
      </c>
      <c r="CG33" s="46">
        <v>0.99199999999999999</v>
      </c>
      <c r="CH33" s="46">
        <v>1.0089999999999999</v>
      </c>
      <c r="CI33" s="46"/>
      <c r="CL33" s="44">
        <v>6</v>
      </c>
      <c r="CM33" s="46">
        <v>0.32100000000000001</v>
      </c>
      <c r="CN33" s="46">
        <v>0.32700000000000001</v>
      </c>
      <c r="CO33" s="46">
        <v>0.33300000000000002</v>
      </c>
      <c r="CP33" s="46">
        <v>0.34</v>
      </c>
      <c r="CQ33" s="46">
        <v>0.34699999999999998</v>
      </c>
      <c r="CR33" s="46">
        <v>0.35399999999999998</v>
      </c>
      <c r="CS33" s="46">
        <v>0.36199999999999999</v>
      </c>
      <c r="CT33" s="46">
        <v>0.37</v>
      </c>
      <c r="CU33" s="46">
        <v>0.378</v>
      </c>
      <c r="CV33" s="46">
        <v>0.38700000000000001</v>
      </c>
      <c r="CW33" s="46">
        <v>0.39600000000000002</v>
      </c>
      <c r="CX33" s="46">
        <v>0.40600000000000003</v>
      </c>
      <c r="CY33" s="46">
        <v>0.41599999999999998</v>
      </c>
      <c r="CZ33" s="46">
        <v>0.42699999999999999</v>
      </c>
      <c r="DA33" s="46">
        <v>0.439</v>
      </c>
      <c r="DB33" s="46">
        <v>0.45100000000000001</v>
      </c>
      <c r="DC33" s="46">
        <v>0.46400000000000002</v>
      </c>
      <c r="DD33" s="46">
        <v>0.47799999999999998</v>
      </c>
      <c r="DE33" s="46">
        <v>0.49199999999999999</v>
      </c>
      <c r="DF33" s="46">
        <v>0.50800000000000001</v>
      </c>
      <c r="DG33" s="46">
        <v>0.52500000000000002</v>
      </c>
      <c r="DH33" s="46">
        <v>0.54400000000000004</v>
      </c>
      <c r="DI33" s="46">
        <v>0.56299999999999994</v>
      </c>
      <c r="DJ33" s="46">
        <v>0.58499999999999996</v>
      </c>
      <c r="DK33" s="46">
        <v>0.60799999999999998</v>
      </c>
      <c r="DL33" s="46">
        <v>0.63300000000000001</v>
      </c>
      <c r="DM33" s="46">
        <v>0.66</v>
      </c>
      <c r="DN33" s="46">
        <v>0.68899999999999995</v>
      </c>
      <c r="DO33" s="46">
        <v>0.72099999999999997</v>
      </c>
      <c r="DP33" s="46">
        <v>0.755</v>
      </c>
      <c r="DQ33" s="46">
        <v>0.79100000000000004</v>
      </c>
      <c r="DR33" s="46">
        <v>0.83099999999999996</v>
      </c>
      <c r="DS33" s="46">
        <v>0.874</v>
      </c>
      <c r="DT33" s="46">
        <v>0.92100000000000004</v>
      </c>
      <c r="DU33" s="46">
        <v>0.97299999999999998</v>
      </c>
      <c r="DV33" s="46">
        <v>1.03</v>
      </c>
      <c r="DW33" s="46">
        <v>1.091</v>
      </c>
      <c r="DX33" s="46">
        <v>1.159</v>
      </c>
      <c r="DY33" s="46">
        <v>1.2330000000000001</v>
      </c>
      <c r="DZ33" s="46">
        <v>1.3140000000000001</v>
      </c>
      <c r="EA33" s="46">
        <v>1.4039999999999999</v>
      </c>
      <c r="EB33" s="46">
        <v>1.5029999999999999</v>
      </c>
      <c r="EC33" s="46">
        <v>1.6120000000000001</v>
      </c>
      <c r="ED33" s="46">
        <v>1.7330000000000001</v>
      </c>
      <c r="EE33" s="46">
        <v>1.867</v>
      </c>
      <c r="EF33" s="46"/>
      <c r="EI33" s="44">
        <v>6</v>
      </c>
      <c r="EJ33" s="46">
        <v>0.55900000000000005</v>
      </c>
      <c r="EK33" s="46">
        <v>0.56899999999999995</v>
      </c>
      <c r="EL33" s="46">
        <v>0.57799999999999996</v>
      </c>
      <c r="EM33" s="46">
        <v>0.58799999999999997</v>
      </c>
      <c r="EN33" s="46">
        <v>0.59799999999999998</v>
      </c>
      <c r="EO33" s="46">
        <v>0.60799999999999998</v>
      </c>
      <c r="EP33" s="46">
        <v>0.61899999999999999</v>
      </c>
      <c r="EQ33" s="46">
        <v>0.629</v>
      </c>
      <c r="ER33" s="46">
        <v>0.64</v>
      </c>
      <c r="ES33" s="46">
        <v>0.65100000000000002</v>
      </c>
      <c r="ET33" s="46">
        <v>0.66200000000000003</v>
      </c>
      <c r="EU33" s="46">
        <v>0.67300000000000004</v>
      </c>
      <c r="EV33" s="46">
        <v>0.68400000000000005</v>
      </c>
      <c r="EW33" s="46">
        <v>0.69599999999999995</v>
      </c>
      <c r="EX33" s="46">
        <v>0.70799999999999996</v>
      </c>
      <c r="EY33" s="46">
        <v>0.72</v>
      </c>
      <c r="EZ33" s="46">
        <v>0.73199999999999998</v>
      </c>
      <c r="FA33" s="46">
        <v>0.745</v>
      </c>
      <c r="FB33" s="46">
        <v>0.75700000000000001</v>
      </c>
      <c r="FC33" s="46">
        <v>0.77</v>
      </c>
      <c r="FD33" s="46">
        <v>0.78300000000000003</v>
      </c>
      <c r="FE33" s="46">
        <v>0.79600000000000004</v>
      </c>
      <c r="FF33" s="46">
        <v>0.81</v>
      </c>
      <c r="FG33" s="46">
        <v>0.82399999999999995</v>
      </c>
      <c r="FH33" s="46">
        <v>0.83799999999999997</v>
      </c>
      <c r="FI33" s="46">
        <v>0.85199999999999998</v>
      </c>
      <c r="FJ33" s="46">
        <v>0.86699999999999999</v>
      </c>
      <c r="FK33" s="46">
        <v>0.88100000000000001</v>
      </c>
      <c r="FL33" s="46">
        <v>0.89600000000000002</v>
      </c>
      <c r="FM33" s="46">
        <v>0.91100000000000003</v>
      </c>
      <c r="FN33" s="46">
        <v>0.92700000000000005</v>
      </c>
      <c r="FO33" s="46">
        <v>0.94299999999999995</v>
      </c>
      <c r="FP33" s="46">
        <v>0.95899999999999996</v>
      </c>
      <c r="FQ33" s="46">
        <v>0.97499999999999998</v>
      </c>
      <c r="FR33" s="46">
        <v>0.99199999999999999</v>
      </c>
      <c r="FS33" s="46">
        <v>1.0089999999999999</v>
      </c>
      <c r="FT33" s="46"/>
    </row>
    <row r="34" spans="1:176">
      <c r="A34" s="44">
        <v>7</v>
      </c>
      <c r="B34" s="46">
        <v>0.32100000000000001</v>
      </c>
      <c r="C34" s="46">
        <v>0.32700000000000001</v>
      </c>
      <c r="D34" s="46">
        <v>0.33400000000000002</v>
      </c>
      <c r="E34" s="46">
        <v>0.34100000000000003</v>
      </c>
      <c r="F34" s="46">
        <v>0.34799999999999998</v>
      </c>
      <c r="G34" s="46">
        <v>0.35499999999999998</v>
      </c>
      <c r="H34" s="46">
        <v>0.36299999999999999</v>
      </c>
      <c r="I34" s="46">
        <v>0.371</v>
      </c>
      <c r="J34" s="46">
        <v>0.379</v>
      </c>
      <c r="K34" s="46">
        <v>0.38800000000000001</v>
      </c>
      <c r="L34" s="46">
        <v>0.39700000000000002</v>
      </c>
      <c r="M34" s="46">
        <v>0.40699999999999997</v>
      </c>
      <c r="N34" s="46">
        <v>0.41699999999999998</v>
      </c>
      <c r="O34" s="46">
        <v>0.42799999999999999</v>
      </c>
      <c r="P34" s="46">
        <v>0.44</v>
      </c>
      <c r="Q34" s="46">
        <v>0.45200000000000001</v>
      </c>
      <c r="R34" s="46">
        <v>0.46500000000000002</v>
      </c>
      <c r="S34" s="46">
        <v>0.47899999999999998</v>
      </c>
      <c r="T34" s="46">
        <v>0.49399999999999999</v>
      </c>
      <c r="U34" s="46">
        <v>0.51</v>
      </c>
      <c r="V34" s="46">
        <v>0.52700000000000002</v>
      </c>
      <c r="W34" s="46">
        <v>0.54500000000000004</v>
      </c>
      <c r="X34" s="46">
        <v>0.56499999999999995</v>
      </c>
      <c r="Y34" s="46">
        <v>0.58599999999999997</v>
      </c>
      <c r="Z34" s="46">
        <v>0.61</v>
      </c>
      <c r="AA34" s="46">
        <v>0.63500000000000001</v>
      </c>
      <c r="AB34" s="46">
        <v>0.66200000000000003</v>
      </c>
      <c r="AC34" s="46">
        <v>0.69199999999999995</v>
      </c>
      <c r="AD34" s="46">
        <v>0.72299999999999998</v>
      </c>
      <c r="AE34" s="46">
        <v>0.75700000000000001</v>
      </c>
      <c r="AF34" s="46">
        <v>0.79400000000000004</v>
      </c>
      <c r="AG34" s="46">
        <v>0.83399999999999996</v>
      </c>
      <c r="AH34" s="46">
        <v>0.878</v>
      </c>
      <c r="AI34" s="46">
        <v>0.92500000000000004</v>
      </c>
      <c r="AJ34" s="46">
        <v>0.97799999999999998</v>
      </c>
      <c r="AK34" s="46">
        <v>1.034</v>
      </c>
      <c r="AL34" s="46">
        <v>1.097</v>
      </c>
      <c r="AM34" s="46">
        <v>1.165</v>
      </c>
      <c r="AN34" s="46">
        <v>1.2390000000000001</v>
      </c>
      <c r="AO34" s="46">
        <v>1.321</v>
      </c>
      <c r="AP34" s="46">
        <v>1.4119999999999999</v>
      </c>
      <c r="AQ34" s="46">
        <v>1.5109999999999999</v>
      </c>
      <c r="AR34" s="46">
        <v>1.621</v>
      </c>
      <c r="AS34" s="46">
        <v>1.7430000000000001</v>
      </c>
      <c r="AT34" s="46">
        <v>1.879</v>
      </c>
      <c r="AU34" s="46"/>
      <c r="AX34" s="44">
        <v>7</v>
      </c>
      <c r="AY34" s="46">
        <v>0.56000000000000005</v>
      </c>
      <c r="AZ34" s="46">
        <v>0.56899999999999995</v>
      </c>
      <c r="BA34" s="46">
        <v>0.57899999999999996</v>
      </c>
      <c r="BB34" s="46">
        <v>0.58899999999999997</v>
      </c>
      <c r="BC34" s="46">
        <v>0.59899999999999998</v>
      </c>
      <c r="BD34" s="46">
        <v>0.60899999999999999</v>
      </c>
      <c r="BE34" s="46">
        <v>0.61899999999999999</v>
      </c>
      <c r="BF34" s="46">
        <v>0.63</v>
      </c>
      <c r="BG34" s="46">
        <v>0.64100000000000001</v>
      </c>
      <c r="BH34" s="46">
        <v>0.65200000000000002</v>
      </c>
      <c r="BI34" s="46">
        <v>0.66300000000000003</v>
      </c>
      <c r="BJ34" s="46">
        <v>0.67400000000000004</v>
      </c>
      <c r="BK34" s="46">
        <v>0.68500000000000005</v>
      </c>
      <c r="BL34" s="46">
        <v>0.69699999999999995</v>
      </c>
      <c r="BM34" s="46">
        <v>0.70899999999999996</v>
      </c>
      <c r="BN34" s="46">
        <v>0.72099999999999997</v>
      </c>
      <c r="BO34" s="46">
        <v>0.73299999999999998</v>
      </c>
      <c r="BP34" s="46">
        <v>0.746</v>
      </c>
      <c r="BQ34" s="46">
        <v>0.75800000000000001</v>
      </c>
      <c r="BR34" s="46">
        <v>0.77100000000000002</v>
      </c>
      <c r="BS34" s="46">
        <v>0.78400000000000003</v>
      </c>
      <c r="BT34" s="46">
        <v>0.79800000000000004</v>
      </c>
      <c r="BU34" s="46">
        <v>0.81100000000000005</v>
      </c>
      <c r="BV34" s="46">
        <v>0.82499999999999996</v>
      </c>
      <c r="BW34" s="46">
        <v>0.83899999999999997</v>
      </c>
      <c r="BX34" s="46">
        <v>0.85299999999999998</v>
      </c>
      <c r="BY34" s="46">
        <v>0.86799999999999999</v>
      </c>
      <c r="BZ34" s="46">
        <v>0.88300000000000001</v>
      </c>
      <c r="CA34" s="46">
        <v>0.89800000000000002</v>
      </c>
      <c r="CB34" s="46">
        <v>0.91300000000000003</v>
      </c>
      <c r="CC34" s="46">
        <v>0.92800000000000005</v>
      </c>
      <c r="CD34" s="46">
        <v>0.94399999999999995</v>
      </c>
      <c r="CE34" s="46">
        <v>0.96</v>
      </c>
      <c r="CF34" s="46">
        <v>0.97599999999999998</v>
      </c>
      <c r="CG34" s="46">
        <v>0.99299999999999999</v>
      </c>
      <c r="CH34" s="46">
        <v>1.01</v>
      </c>
      <c r="CI34" s="46"/>
      <c r="CL34" s="44">
        <v>7</v>
      </c>
      <c r="CM34" s="46">
        <v>0.32100000000000001</v>
      </c>
      <c r="CN34" s="46">
        <v>0.32700000000000001</v>
      </c>
      <c r="CO34" s="46">
        <v>0.33400000000000002</v>
      </c>
      <c r="CP34" s="46">
        <v>0.34100000000000003</v>
      </c>
      <c r="CQ34" s="46">
        <v>0.34799999999999998</v>
      </c>
      <c r="CR34" s="46">
        <v>0.35499999999999998</v>
      </c>
      <c r="CS34" s="46">
        <v>0.36299999999999999</v>
      </c>
      <c r="CT34" s="46">
        <v>0.371</v>
      </c>
      <c r="CU34" s="46">
        <v>0.379</v>
      </c>
      <c r="CV34" s="46">
        <v>0.38800000000000001</v>
      </c>
      <c r="CW34" s="46">
        <v>0.39700000000000002</v>
      </c>
      <c r="CX34" s="46">
        <v>0.40699999999999997</v>
      </c>
      <c r="CY34" s="46">
        <v>0.41699999999999998</v>
      </c>
      <c r="CZ34" s="46">
        <v>0.42799999999999999</v>
      </c>
      <c r="DA34" s="46">
        <v>0.44</v>
      </c>
      <c r="DB34" s="46">
        <v>0.45200000000000001</v>
      </c>
      <c r="DC34" s="46">
        <v>0.46500000000000002</v>
      </c>
      <c r="DD34" s="46">
        <v>0.47899999999999998</v>
      </c>
      <c r="DE34" s="46">
        <v>0.49399999999999999</v>
      </c>
      <c r="DF34" s="46">
        <v>0.51</v>
      </c>
      <c r="DG34" s="46">
        <v>0.52700000000000002</v>
      </c>
      <c r="DH34" s="46">
        <v>0.54500000000000004</v>
      </c>
      <c r="DI34" s="46">
        <v>0.56499999999999995</v>
      </c>
      <c r="DJ34" s="46">
        <v>0.58599999999999997</v>
      </c>
      <c r="DK34" s="46">
        <v>0.61</v>
      </c>
      <c r="DL34" s="46">
        <v>0.63500000000000001</v>
      </c>
      <c r="DM34" s="46">
        <v>0.66200000000000003</v>
      </c>
      <c r="DN34" s="46">
        <v>0.69199999999999995</v>
      </c>
      <c r="DO34" s="46">
        <v>0.72299999999999998</v>
      </c>
      <c r="DP34" s="46">
        <v>0.75700000000000001</v>
      </c>
      <c r="DQ34" s="46">
        <v>0.79400000000000004</v>
      </c>
      <c r="DR34" s="46">
        <v>0.83399999999999996</v>
      </c>
      <c r="DS34" s="46">
        <v>0.878</v>
      </c>
      <c r="DT34" s="46">
        <v>0.92500000000000004</v>
      </c>
      <c r="DU34" s="46">
        <v>0.97799999999999998</v>
      </c>
      <c r="DV34" s="46">
        <v>1.034</v>
      </c>
      <c r="DW34" s="46">
        <v>1.097</v>
      </c>
      <c r="DX34" s="46">
        <v>1.165</v>
      </c>
      <c r="DY34" s="46">
        <v>1.2390000000000001</v>
      </c>
      <c r="DZ34" s="46">
        <v>1.321</v>
      </c>
      <c r="EA34" s="46">
        <v>1.4119999999999999</v>
      </c>
      <c r="EB34" s="46">
        <v>1.5109999999999999</v>
      </c>
      <c r="EC34" s="46">
        <v>1.621</v>
      </c>
      <c r="ED34" s="46">
        <v>1.7430000000000001</v>
      </c>
      <c r="EE34" s="46">
        <v>1.879</v>
      </c>
      <c r="EF34" s="46"/>
      <c r="EI34" s="44">
        <v>7</v>
      </c>
      <c r="EJ34" s="46">
        <v>0.56000000000000005</v>
      </c>
      <c r="EK34" s="46">
        <v>0.56899999999999995</v>
      </c>
      <c r="EL34" s="46">
        <v>0.57899999999999996</v>
      </c>
      <c r="EM34" s="46">
        <v>0.58899999999999997</v>
      </c>
      <c r="EN34" s="46">
        <v>0.59899999999999998</v>
      </c>
      <c r="EO34" s="46">
        <v>0.60899999999999999</v>
      </c>
      <c r="EP34" s="46">
        <v>0.61899999999999999</v>
      </c>
      <c r="EQ34" s="46">
        <v>0.63</v>
      </c>
      <c r="ER34" s="46">
        <v>0.64100000000000001</v>
      </c>
      <c r="ES34" s="46">
        <v>0.65200000000000002</v>
      </c>
      <c r="ET34" s="46">
        <v>0.66300000000000003</v>
      </c>
      <c r="EU34" s="46">
        <v>0.67400000000000004</v>
      </c>
      <c r="EV34" s="46">
        <v>0.68500000000000005</v>
      </c>
      <c r="EW34" s="46">
        <v>0.69699999999999995</v>
      </c>
      <c r="EX34" s="46">
        <v>0.70899999999999996</v>
      </c>
      <c r="EY34" s="46">
        <v>0.72099999999999997</v>
      </c>
      <c r="EZ34" s="46">
        <v>0.73299999999999998</v>
      </c>
      <c r="FA34" s="46">
        <v>0.746</v>
      </c>
      <c r="FB34" s="46">
        <v>0.75800000000000001</v>
      </c>
      <c r="FC34" s="46">
        <v>0.77100000000000002</v>
      </c>
      <c r="FD34" s="46">
        <v>0.78400000000000003</v>
      </c>
      <c r="FE34" s="46">
        <v>0.79800000000000004</v>
      </c>
      <c r="FF34" s="46">
        <v>0.81100000000000005</v>
      </c>
      <c r="FG34" s="46">
        <v>0.82499999999999996</v>
      </c>
      <c r="FH34" s="46">
        <v>0.83899999999999997</v>
      </c>
      <c r="FI34" s="46">
        <v>0.85299999999999998</v>
      </c>
      <c r="FJ34" s="46">
        <v>0.86799999999999999</v>
      </c>
      <c r="FK34" s="46">
        <v>0.88300000000000001</v>
      </c>
      <c r="FL34" s="46">
        <v>0.89800000000000002</v>
      </c>
      <c r="FM34" s="46">
        <v>0.91300000000000003</v>
      </c>
      <c r="FN34" s="46">
        <v>0.92800000000000005</v>
      </c>
      <c r="FO34" s="46">
        <v>0.94399999999999995</v>
      </c>
      <c r="FP34" s="46">
        <v>0.96</v>
      </c>
      <c r="FQ34" s="46">
        <v>0.97599999999999998</v>
      </c>
      <c r="FR34" s="46">
        <v>0.99299999999999999</v>
      </c>
      <c r="FS34" s="46">
        <v>1.01</v>
      </c>
      <c r="FT34" s="46"/>
    </row>
    <row r="35" spans="1:176">
      <c r="A35" s="44">
        <v>8</v>
      </c>
      <c r="B35" s="46">
        <v>0.32200000000000001</v>
      </c>
      <c r="C35" s="46">
        <v>0.32800000000000001</v>
      </c>
      <c r="D35" s="46">
        <v>0.33400000000000002</v>
      </c>
      <c r="E35" s="46">
        <v>0.34100000000000003</v>
      </c>
      <c r="F35" s="46">
        <v>0.34799999999999998</v>
      </c>
      <c r="G35" s="46">
        <v>0.35599999999999998</v>
      </c>
      <c r="H35" s="46">
        <v>0.36299999999999999</v>
      </c>
      <c r="I35" s="46">
        <v>0.371</v>
      </c>
      <c r="J35" s="46">
        <v>0.38</v>
      </c>
      <c r="K35" s="46">
        <v>0.38900000000000001</v>
      </c>
      <c r="L35" s="46">
        <v>0.39800000000000002</v>
      </c>
      <c r="M35" s="46">
        <v>0.40799999999999997</v>
      </c>
      <c r="N35" s="46">
        <v>0.41799999999999998</v>
      </c>
      <c r="O35" s="46">
        <v>0.42899999999999999</v>
      </c>
      <c r="P35" s="46">
        <v>0.441</v>
      </c>
      <c r="Q35" s="46">
        <v>0.45300000000000001</v>
      </c>
      <c r="R35" s="46">
        <v>0.46600000000000003</v>
      </c>
      <c r="S35" s="46">
        <v>0.48</v>
      </c>
      <c r="T35" s="46">
        <v>0.495</v>
      </c>
      <c r="U35" s="46">
        <v>0.51100000000000001</v>
      </c>
      <c r="V35" s="46">
        <v>0.52800000000000002</v>
      </c>
      <c r="W35" s="46">
        <v>0.54700000000000004</v>
      </c>
      <c r="X35" s="46">
        <v>0.56699999999999995</v>
      </c>
      <c r="Y35" s="46">
        <v>0.58799999999999997</v>
      </c>
      <c r="Z35" s="46">
        <v>0.61199999999999999</v>
      </c>
      <c r="AA35" s="46">
        <v>0.63700000000000001</v>
      </c>
      <c r="AB35" s="46">
        <v>0.66500000000000004</v>
      </c>
      <c r="AC35" s="46">
        <v>0.69399999999999995</v>
      </c>
      <c r="AD35" s="46">
        <v>0.72599999999999998</v>
      </c>
      <c r="AE35" s="46">
        <v>0.76</v>
      </c>
      <c r="AF35" s="46">
        <v>0.79800000000000004</v>
      </c>
      <c r="AG35" s="46">
        <v>0.83799999999999997</v>
      </c>
      <c r="AH35" s="46">
        <v>0.88200000000000001</v>
      </c>
      <c r="AI35" s="46">
        <v>0.93</v>
      </c>
      <c r="AJ35" s="46">
        <v>0.98199999999999998</v>
      </c>
      <c r="AK35" s="46">
        <v>1.0389999999999999</v>
      </c>
      <c r="AL35" s="46">
        <v>1.1020000000000001</v>
      </c>
      <c r="AM35" s="46">
        <v>1.171</v>
      </c>
      <c r="AN35" s="46">
        <v>1.246</v>
      </c>
      <c r="AO35" s="46">
        <v>1.329</v>
      </c>
      <c r="AP35" s="46">
        <v>1.42</v>
      </c>
      <c r="AQ35" s="46">
        <v>1.52</v>
      </c>
      <c r="AR35" s="46">
        <v>1.631</v>
      </c>
      <c r="AS35" s="46">
        <v>1.754</v>
      </c>
      <c r="AT35" s="46">
        <v>1.89</v>
      </c>
      <c r="AU35" s="46"/>
      <c r="AX35" s="44">
        <v>8</v>
      </c>
      <c r="AY35" s="46">
        <v>0.56100000000000005</v>
      </c>
      <c r="AZ35" s="46">
        <v>0.56999999999999995</v>
      </c>
      <c r="BA35" s="46">
        <v>0.57999999999999996</v>
      </c>
      <c r="BB35" s="46">
        <v>0.59</v>
      </c>
      <c r="BC35" s="46">
        <v>0.6</v>
      </c>
      <c r="BD35" s="46">
        <v>0.61</v>
      </c>
      <c r="BE35" s="46">
        <v>0.62</v>
      </c>
      <c r="BF35" s="46">
        <v>0.63100000000000001</v>
      </c>
      <c r="BG35" s="46">
        <v>0.64200000000000002</v>
      </c>
      <c r="BH35" s="46">
        <v>0.65200000000000002</v>
      </c>
      <c r="BI35" s="46">
        <v>0.66400000000000003</v>
      </c>
      <c r="BJ35" s="46">
        <v>0.67500000000000004</v>
      </c>
      <c r="BK35" s="46">
        <v>0.68600000000000005</v>
      </c>
      <c r="BL35" s="46">
        <v>0.69799999999999995</v>
      </c>
      <c r="BM35" s="46">
        <v>0.71</v>
      </c>
      <c r="BN35" s="46">
        <v>0.72199999999999998</v>
      </c>
      <c r="BO35" s="46">
        <v>0.73399999999999999</v>
      </c>
      <c r="BP35" s="46">
        <v>0.747</v>
      </c>
      <c r="BQ35" s="46">
        <v>0.75900000000000001</v>
      </c>
      <c r="BR35" s="46">
        <v>0.77200000000000002</v>
      </c>
      <c r="BS35" s="46">
        <v>0.78500000000000003</v>
      </c>
      <c r="BT35" s="46">
        <v>0.79900000000000004</v>
      </c>
      <c r="BU35" s="46">
        <v>0.81200000000000006</v>
      </c>
      <c r="BV35" s="46">
        <v>0.82599999999999996</v>
      </c>
      <c r="BW35" s="46">
        <v>0.84</v>
      </c>
      <c r="BX35" s="46">
        <v>0.85399999999999998</v>
      </c>
      <c r="BY35" s="46">
        <v>0.86899999999999999</v>
      </c>
      <c r="BZ35" s="46">
        <v>0.88400000000000001</v>
      </c>
      <c r="CA35" s="46">
        <v>0.89900000000000002</v>
      </c>
      <c r="CB35" s="46">
        <v>0.91400000000000003</v>
      </c>
      <c r="CC35" s="46">
        <v>0.93</v>
      </c>
      <c r="CD35" s="46">
        <v>0.94499999999999995</v>
      </c>
      <c r="CE35" s="46">
        <v>0.96099999999999997</v>
      </c>
      <c r="CF35" s="46">
        <v>0.97799999999999998</v>
      </c>
      <c r="CG35" s="46">
        <v>0.99399999999999999</v>
      </c>
      <c r="CH35" s="46">
        <v>1.0109999999999999</v>
      </c>
      <c r="CI35" s="46"/>
      <c r="CL35" s="44">
        <v>8</v>
      </c>
      <c r="CM35" s="46">
        <v>0.32200000000000001</v>
      </c>
      <c r="CN35" s="46">
        <v>0.32800000000000001</v>
      </c>
      <c r="CO35" s="46">
        <v>0.33400000000000002</v>
      </c>
      <c r="CP35" s="46">
        <v>0.34100000000000003</v>
      </c>
      <c r="CQ35" s="46">
        <v>0.34799999999999998</v>
      </c>
      <c r="CR35" s="46">
        <v>0.35599999999999998</v>
      </c>
      <c r="CS35" s="46">
        <v>0.36299999999999999</v>
      </c>
      <c r="CT35" s="46">
        <v>0.371</v>
      </c>
      <c r="CU35" s="46">
        <v>0.38</v>
      </c>
      <c r="CV35" s="46">
        <v>0.38900000000000001</v>
      </c>
      <c r="CW35" s="46">
        <v>0.39800000000000002</v>
      </c>
      <c r="CX35" s="46">
        <v>0.40799999999999997</v>
      </c>
      <c r="CY35" s="46">
        <v>0.41799999999999998</v>
      </c>
      <c r="CZ35" s="46">
        <v>0.42899999999999999</v>
      </c>
      <c r="DA35" s="46">
        <v>0.441</v>
      </c>
      <c r="DB35" s="46">
        <v>0.45300000000000001</v>
      </c>
      <c r="DC35" s="46">
        <v>0.46600000000000003</v>
      </c>
      <c r="DD35" s="46">
        <v>0.48</v>
      </c>
      <c r="DE35" s="46">
        <v>0.495</v>
      </c>
      <c r="DF35" s="46">
        <v>0.51100000000000001</v>
      </c>
      <c r="DG35" s="46">
        <v>0.52800000000000002</v>
      </c>
      <c r="DH35" s="46">
        <v>0.54700000000000004</v>
      </c>
      <c r="DI35" s="46">
        <v>0.56699999999999995</v>
      </c>
      <c r="DJ35" s="46">
        <v>0.58799999999999997</v>
      </c>
      <c r="DK35" s="46">
        <v>0.61199999999999999</v>
      </c>
      <c r="DL35" s="46">
        <v>0.63700000000000001</v>
      </c>
      <c r="DM35" s="46">
        <v>0.66500000000000004</v>
      </c>
      <c r="DN35" s="46">
        <v>0.69399999999999995</v>
      </c>
      <c r="DO35" s="46">
        <v>0.72599999999999998</v>
      </c>
      <c r="DP35" s="46">
        <v>0.76</v>
      </c>
      <c r="DQ35" s="46">
        <v>0.79800000000000004</v>
      </c>
      <c r="DR35" s="46">
        <v>0.83799999999999997</v>
      </c>
      <c r="DS35" s="46">
        <v>0.88200000000000001</v>
      </c>
      <c r="DT35" s="46">
        <v>0.93</v>
      </c>
      <c r="DU35" s="46">
        <v>0.98199999999999998</v>
      </c>
      <c r="DV35" s="46">
        <v>1.0389999999999999</v>
      </c>
      <c r="DW35" s="46">
        <v>1.1020000000000001</v>
      </c>
      <c r="DX35" s="46">
        <v>1.171</v>
      </c>
      <c r="DY35" s="46">
        <v>1.246</v>
      </c>
      <c r="DZ35" s="46">
        <v>1.329</v>
      </c>
      <c r="EA35" s="46">
        <v>1.42</v>
      </c>
      <c r="EB35" s="46">
        <v>1.52</v>
      </c>
      <c r="EC35" s="46">
        <v>1.631</v>
      </c>
      <c r="ED35" s="46">
        <v>1.754</v>
      </c>
      <c r="EE35" s="46">
        <v>1.89</v>
      </c>
      <c r="EF35" s="46"/>
      <c r="EI35" s="44">
        <v>8</v>
      </c>
      <c r="EJ35" s="46">
        <v>0.56100000000000005</v>
      </c>
      <c r="EK35" s="46">
        <v>0.56999999999999995</v>
      </c>
      <c r="EL35" s="46">
        <v>0.57999999999999996</v>
      </c>
      <c r="EM35" s="46">
        <v>0.59</v>
      </c>
      <c r="EN35" s="46">
        <v>0.6</v>
      </c>
      <c r="EO35" s="46">
        <v>0.61</v>
      </c>
      <c r="EP35" s="46">
        <v>0.62</v>
      </c>
      <c r="EQ35" s="46">
        <v>0.63100000000000001</v>
      </c>
      <c r="ER35" s="46">
        <v>0.64200000000000002</v>
      </c>
      <c r="ES35" s="46">
        <v>0.65200000000000002</v>
      </c>
      <c r="ET35" s="46">
        <v>0.66400000000000003</v>
      </c>
      <c r="EU35" s="46">
        <v>0.67500000000000004</v>
      </c>
      <c r="EV35" s="46">
        <v>0.68600000000000005</v>
      </c>
      <c r="EW35" s="46">
        <v>0.69799999999999995</v>
      </c>
      <c r="EX35" s="46">
        <v>0.71</v>
      </c>
      <c r="EY35" s="46">
        <v>0.72199999999999998</v>
      </c>
      <c r="EZ35" s="46">
        <v>0.73399999999999999</v>
      </c>
      <c r="FA35" s="46">
        <v>0.747</v>
      </c>
      <c r="FB35" s="46">
        <v>0.75900000000000001</v>
      </c>
      <c r="FC35" s="46">
        <v>0.77200000000000002</v>
      </c>
      <c r="FD35" s="46">
        <v>0.78500000000000003</v>
      </c>
      <c r="FE35" s="46">
        <v>0.79900000000000004</v>
      </c>
      <c r="FF35" s="46">
        <v>0.81200000000000006</v>
      </c>
      <c r="FG35" s="46">
        <v>0.82599999999999996</v>
      </c>
      <c r="FH35" s="46">
        <v>0.84</v>
      </c>
      <c r="FI35" s="46">
        <v>0.85399999999999998</v>
      </c>
      <c r="FJ35" s="46">
        <v>0.86899999999999999</v>
      </c>
      <c r="FK35" s="46">
        <v>0.88400000000000001</v>
      </c>
      <c r="FL35" s="46">
        <v>0.89900000000000002</v>
      </c>
      <c r="FM35" s="46">
        <v>0.91400000000000003</v>
      </c>
      <c r="FN35" s="46">
        <v>0.93</v>
      </c>
      <c r="FO35" s="46">
        <v>0.94499999999999995</v>
      </c>
      <c r="FP35" s="46">
        <v>0.96099999999999997</v>
      </c>
      <c r="FQ35" s="46">
        <v>0.97799999999999998</v>
      </c>
      <c r="FR35" s="46">
        <v>0.99399999999999999</v>
      </c>
      <c r="FS35" s="46">
        <v>1.0109999999999999</v>
      </c>
      <c r="FT35" s="46"/>
    </row>
    <row r="36" spans="1:176">
      <c r="A36" s="44">
        <v>9</v>
      </c>
      <c r="B36" s="46">
        <v>0.32200000000000001</v>
      </c>
      <c r="C36" s="46">
        <v>0.32900000000000001</v>
      </c>
      <c r="D36" s="46">
        <v>0.33500000000000002</v>
      </c>
      <c r="E36" s="46">
        <v>0.34200000000000003</v>
      </c>
      <c r="F36" s="46">
        <v>0.34899999999999998</v>
      </c>
      <c r="G36" s="46">
        <v>0.35599999999999998</v>
      </c>
      <c r="H36" s="46">
        <v>0.36399999999999999</v>
      </c>
      <c r="I36" s="46">
        <v>0.372</v>
      </c>
      <c r="J36" s="46">
        <v>0.38</v>
      </c>
      <c r="K36" s="46">
        <v>0.38900000000000001</v>
      </c>
      <c r="L36" s="46">
        <v>0.39900000000000002</v>
      </c>
      <c r="M36" s="46">
        <v>0.40899999999999997</v>
      </c>
      <c r="N36" s="46">
        <v>0.41899999999999998</v>
      </c>
      <c r="O36" s="46">
        <v>0.43</v>
      </c>
      <c r="P36" s="46">
        <v>0.442</v>
      </c>
      <c r="Q36" s="46">
        <v>0.45400000000000001</v>
      </c>
      <c r="R36" s="46">
        <v>0.46700000000000003</v>
      </c>
      <c r="S36" s="46">
        <v>0.48099999999999998</v>
      </c>
      <c r="T36" s="46">
        <v>0.496</v>
      </c>
      <c r="U36" s="46">
        <v>0.51200000000000001</v>
      </c>
      <c r="V36" s="46">
        <v>0.53</v>
      </c>
      <c r="W36" s="46">
        <v>0.54800000000000004</v>
      </c>
      <c r="X36" s="46">
        <v>0.56799999999999995</v>
      </c>
      <c r="Y36" s="46">
        <v>0.59</v>
      </c>
      <c r="Z36" s="46">
        <v>0.61399999999999999</v>
      </c>
      <c r="AA36" s="46">
        <v>0.64</v>
      </c>
      <c r="AB36" s="46">
        <v>0.66700000000000004</v>
      </c>
      <c r="AC36" s="46">
        <v>0.69699999999999995</v>
      </c>
      <c r="AD36" s="46">
        <v>0.72899999999999998</v>
      </c>
      <c r="AE36" s="46">
        <v>0.76300000000000001</v>
      </c>
      <c r="AF36" s="46">
        <v>0.80100000000000005</v>
      </c>
      <c r="AG36" s="46">
        <v>0.84099999999999997</v>
      </c>
      <c r="AH36" s="46">
        <v>0.88500000000000001</v>
      </c>
      <c r="AI36" s="46">
        <v>0.93400000000000005</v>
      </c>
      <c r="AJ36" s="46">
        <v>0.98699999999999999</v>
      </c>
      <c r="AK36" s="46">
        <v>1.044</v>
      </c>
      <c r="AL36" s="46">
        <v>1.107</v>
      </c>
      <c r="AM36" s="46">
        <v>1.177</v>
      </c>
      <c r="AN36" s="46">
        <v>1.252</v>
      </c>
      <c r="AO36" s="46">
        <v>1.3360000000000001</v>
      </c>
      <c r="AP36" s="46">
        <v>1.427</v>
      </c>
      <c r="AQ36" s="46">
        <v>1.5289999999999999</v>
      </c>
      <c r="AR36" s="46">
        <v>1.64</v>
      </c>
      <c r="AS36" s="46">
        <v>1.764</v>
      </c>
      <c r="AT36" s="46">
        <v>1.9019999999999999</v>
      </c>
      <c r="AU36" s="46"/>
      <c r="AX36" s="44">
        <v>9</v>
      </c>
      <c r="AY36" s="46">
        <v>0.56100000000000005</v>
      </c>
      <c r="AZ36" s="46">
        <v>0.57099999999999995</v>
      </c>
      <c r="BA36" s="46">
        <v>0.58099999999999996</v>
      </c>
      <c r="BB36" s="46">
        <v>0.59099999999999997</v>
      </c>
      <c r="BC36" s="46">
        <v>0.60099999999999998</v>
      </c>
      <c r="BD36" s="46">
        <v>0.61099999999999999</v>
      </c>
      <c r="BE36" s="46">
        <v>0.621</v>
      </c>
      <c r="BF36" s="46">
        <v>0.63200000000000001</v>
      </c>
      <c r="BG36" s="46">
        <v>0.64200000000000002</v>
      </c>
      <c r="BH36" s="46">
        <v>0.65300000000000002</v>
      </c>
      <c r="BI36" s="46">
        <v>0.66400000000000003</v>
      </c>
      <c r="BJ36" s="46">
        <v>0.67600000000000005</v>
      </c>
      <c r="BK36" s="46">
        <v>0.68700000000000006</v>
      </c>
      <c r="BL36" s="46">
        <v>0.69899999999999995</v>
      </c>
      <c r="BM36" s="46">
        <v>0.71099999999999997</v>
      </c>
      <c r="BN36" s="46">
        <v>0.72299999999999998</v>
      </c>
      <c r="BO36" s="46">
        <v>0.73499999999999999</v>
      </c>
      <c r="BP36" s="46">
        <v>0.748</v>
      </c>
      <c r="BQ36" s="46">
        <v>0.76</v>
      </c>
      <c r="BR36" s="46">
        <v>0.77300000000000002</v>
      </c>
      <c r="BS36" s="46">
        <v>0.78600000000000003</v>
      </c>
      <c r="BT36" s="46">
        <v>0.8</v>
      </c>
      <c r="BU36" s="46">
        <v>0.81299999999999994</v>
      </c>
      <c r="BV36" s="46">
        <v>0.82699999999999996</v>
      </c>
      <c r="BW36" s="46">
        <v>0.84099999999999997</v>
      </c>
      <c r="BX36" s="46">
        <v>0.85599999999999998</v>
      </c>
      <c r="BY36" s="46">
        <v>0.87</v>
      </c>
      <c r="BZ36" s="46">
        <v>0.88500000000000001</v>
      </c>
      <c r="CA36" s="46">
        <v>0.9</v>
      </c>
      <c r="CB36" s="46">
        <v>0.91500000000000004</v>
      </c>
      <c r="CC36" s="46">
        <v>0.93100000000000005</v>
      </c>
      <c r="CD36" s="46">
        <v>0.94699999999999995</v>
      </c>
      <c r="CE36" s="46">
        <v>0.96299999999999997</v>
      </c>
      <c r="CF36" s="46">
        <v>0.97899999999999998</v>
      </c>
      <c r="CG36" s="46">
        <v>0.996</v>
      </c>
      <c r="CH36" s="46">
        <v>1.0129999999999999</v>
      </c>
      <c r="CI36" s="46"/>
      <c r="CL36" s="44">
        <v>9</v>
      </c>
      <c r="CM36" s="46">
        <v>0.32200000000000001</v>
      </c>
      <c r="CN36" s="46">
        <v>0.32900000000000001</v>
      </c>
      <c r="CO36" s="46">
        <v>0.33500000000000002</v>
      </c>
      <c r="CP36" s="46">
        <v>0.34200000000000003</v>
      </c>
      <c r="CQ36" s="46">
        <v>0.34899999999999998</v>
      </c>
      <c r="CR36" s="46">
        <v>0.35599999999999998</v>
      </c>
      <c r="CS36" s="46">
        <v>0.36399999999999999</v>
      </c>
      <c r="CT36" s="46">
        <v>0.372</v>
      </c>
      <c r="CU36" s="46">
        <v>0.38</v>
      </c>
      <c r="CV36" s="46">
        <v>0.38900000000000001</v>
      </c>
      <c r="CW36" s="46">
        <v>0.39900000000000002</v>
      </c>
      <c r="CX36" s="46">
        <v>0.40899999999999997</v>
      </c>
      <c r="CY36" s="46">
        <v>0.41899999999999998</v>
      </c>
      <c r="CZ36" s="46">
        <v>0.43</v>
      </c>
      <c r="DA36" s="46">
        <v>0.442</v>
      </c>
      <c r="DB36" s="46">
        <v>0.45400000000000001</v>
      </c>
      <c r="DC36" s="46">
        <v>0.46700000000000003</v>
      </c>
      <c r="DD36" s="46">
        <v>0.48099999999999998</v>
      </c>
      <c r="DE36" s="46">
        <v>0.496</v>
      </c>
      <c r="DF36" s="46">
        <v>0.51200000000000001</v>
      </c>
      <c r="DG36" s="46">
        <v>0.53</v>
      </c>
      <c r="DH36" s="46">
        <v>0.54800000000000004</v>
      </c>
      <c r="DI36" s="46">
        <v>0.56799999999999995</v>
      </c>
      <c r="DJ36" s="46">
        <v>0.59</v>
      </c>
      <c r="DK36" s="46">
        <v>0.61399999999999999</v>
      </c>
      <c r="DL36" s="46">
        <v>0.64</v>
      </c>
      <c r="DM36" s="46">
        <v>0.66700000000000004</v>
      </c>
      <c r="DN36" s="46">
        <v>0.69699999999999995</v>
      </c>
      <c r="DO36" s="46">
        <v>0.72899999999999998</v>
      </c>
      <c r="DP36" s="46">
        <v>0.76300000000000001</v>
      </c>
      <c r="DQ36" s="46">
        <v>0.80100000000000005</v>
      </c>
      <c r="DR36" s="46">
        <v>0.84099999999999997</v>
      </c>
      <c r="DS36" s="46">
        <v>0.88500000000000001</v>
      </c>
      <c r="DT36" s="46">
        <v>0.93400000000000005</v>
      </c>
      <c r="DU36" s="46">
        <v>0.98699999999999999</v>
      </c>
      <c r="DV36" s="46">
        <v>1.044</v>
      </c>
      <c r="DW36" s="46">
        <v>1.107</v>
      </c>
      <c r="DX36" s="46">
        <v>1.177</v>
      </c>
      <c r="DY36" s="46">
        <v>1.252</v>
      </c>
      <c r="DZ36" s="46">
        <v>1.3360000000000001</v>
      </c>
      <c r="EA36" s="46">
        <v>1.427</v>
      </c>
      <c r="EB36" s="46">
        <v>1.5289999999999999</v>
      </c>
      <c r="EC36" s="46">
        <v>1.64</v>
      </c>
      <c r="ED36" s="46">
        <v>1.764</v>
      </c>
      <c r="EE36" s="46">
        <v>1.9019999999999999</v>
      </c>
      <c r="EF36" s="46"/>
      <c r="EI36" s="44">
        <v>9</v>
      </c>
      <c r="EJ36" s="46">
        <v>0.56100000000000005</v>
      </c>
      <c r="EK36" s="46">
        <v>0.57099999999999995</v>
      </c>
      <c r="EL36" s="46">
        <v>0.58099999999999996</v>
      </c>
      <c r="EM36" s="46">
        <v>0.59099999999999997</v>
      </c>
      <c r="EN36" s="46">
        <v>0.60099999999999998</v>
      </c>
      <c r="EO36" s="46">
        <v>0.61099999999999999</v>
      </c>
      <c r="EP36" s="46">
        <v>0.621</v>
      </c>
      <c r="EQ36" s="46">
        <v>0.63200000000000001</v>
      </c>
      <c r="ER36" s="46">
        <v>0.64200000000000002</v>
      </c>
      <c r="ES36" s="46">
        <v>0.65300000000000002</v>
      </c>
      <c r="ET36" s="46">
        <v>0.66400000000000003</v>
      </c>
      <c r="EU36" s="46">
        <v>0.67600000000000005</v>
      </c>
      <c r="EV36" s="46">
        <v>0.68700000000000006</v>
      </c>
      <c r="EW36" s="46">
        <v>0.69899999999999995</v>
      </c>
      <c r="EX36" s="46">
        <v>0.71099999999999997</v>
      </c>
      <c r="EY36" s="46">
        <v>0.72299999999999998</v>
      </c>
      <c r="EZ36" s="46">
        <v>0.73499999999999999</v>
      </c>
      <c r="FA36" s="46">
        <v>0.748</v>
      </c>
      <c r="FB36" s="46">
        <v>0.76</v>
      </c>
      <c r="FC36" s="46">
        <v>0.77300000000000002</v>
      </c>
      <c r="FD36" s="46">
        <v>0.78600000000000003</v>
      </c>
      <c r="FE36" s="46">
        <v>0.8</v>
      </c>
      <c r="FF36" s="46">
        <v>0.81299999999999994</v>
      </c>
      <c r="FG36" s="46">
        <v>0.82699999999999996</v>
      </c>
      <c r="FH36" s="46">
        <v>0.84099999999999997</v>
      </c>
      <c r="FI36" s="46">
        <v>0.85599999999999998</v>
      </c>
      <c r="FJ36" s="46">
        <v>0.87</v>
      </c>
      <c r="FK36" s="46">
        <v>0.88500000000000001</v>
      </c>
      <c r="FL36" s="46">
        <v>0.9</v>
      </c>
      <c r="FM36" s="46">
        <v>0.91500000000000004</v>
      </c>
      <c r="FN36" s="46">
        <v>0.93100000000000005</v>
      </c>
      <c r="FO36" s="46">
        <v>0.94699999999999995</v>
      </c>
      <c r="FP36" s="46">
        <v>0.96299999999999997</v>
      </c>
      <c r="FQ36" s="46">
        <v>0.97899999999999998</v>
      </c>
      <c r="FR36" s="46">
        <v>0.996</v>
      </c>
      <c r="FS36" s="46">
        <v>1.0129999999999999</v>
      </c>
      <c r="FT36" s="46"/>
    </row>
    <row r="37" spans="1:176">
      <c r="A37" s="44">
        <v>10</v>
      </c>
      <c r="B37" s="46">
        <v>0.32300000000000001</v>
      </c>
      <c r="C37" s="46">
        <v>0.32900000000000001</v>
      </c>
      <c r="D37" s="46">
        <v>0.33600000000000002</v>
      </c>
      <c r="E37" s="46">
        <v>0.34200000000000003</v>
      </c>
      <c r="F37" s="46">
        <v>0.34899999999999998</v>
      </c>
      <c r="G37" s="46">
        <v>0.35699999999999998</v>
      </c>
      <c r="H37" s="46">
        <v>0.36499999999999999</v>
      </c>
      <c r="I37" s="46">
        <v>0.373</v>
      </c>
      <c r="J37" s="46">
        <v>0.38100000000000001</v>
      </c>
      <c r="K37" s="46">
        <v>0.39</v>
      </c>
      <c r="L37" s="46">
        <v>0.4</v>
      </c>
      <c r="M37" s="46">
        <v>0.40899999999999997</v>
      </c>
      <c r="N37" s="46">
        <v>0.42</v>
      </c>
      <c r="O37" s="46">
        <v>0.43099999999999999</v>
      </c>
      <c r="P37" s="46">
        <v>0.443</v>
      </c>
      <c r="Q37" s="46">
        <v>0.45500000000000002</v>
      </c>
      <c r="R37" s="46">
        <v>0.46800000000000003</v>
      </c>
      <c r="S37" s="46">
        <v>0.48199999999999998</v>
      </c>
      <c r="T37" s="46">
        <v>0.498</v>
      </c>
      <c r="U37" s="46">
        <v>0.51400000000000001</v>
      </c>
      <c r="V37" s="46">
        <v>0.53100000000000003</v>
      </c>
      <c r="W37" s="46">
        <v>0.55000000000000004</v>
      </c>
      <c r="X37" s="46">
        <v>0.56999999999999995</v>
      </c>
      <c r="Y37" s="46">
        <v>0.59199999999999997</v>
      </c>
      <c r="Z37" s="46">
        <v>0.61599999999999999</v>
      </c>
      <c r="AA37" s="46">
        <v>0.64200000000000002</v>
      </c>
      <c r="AB37" s="46">
        <v>0.67</v>
      </c>
      <c r="AC37" s="46">
        <v>0.69899999999999995</v>
      </c>
      <c r="AD37" s="46">
        <v>0.73199999999999998</v>
      </c>
      <c r="AE37" s="46">
        <v>0.76600000000000001</v>
      </c>
      <c r="AF37" s="46">
        <v>0.80400000000000005</v>
      </c>
      <c r="AG37" s="46">
        <v>0.84499999999999997</v>
      </c>
      <c r="AH37" s="46">
        <v>0.88900000000000001</v>
      </c>
      <c r="AI37" s="46">
        <v>0.93799999999999994</v>
      </c>
      <c r="AJ37" s="46">
        <v>0.99099999999999999</v>
      </c>
      <c r="AK37" s="46">
        <v>1.0489999999999999</v>
      </c>
      <c r="AL37" s="46">
        <v>1.113</v>
      </c>
      <c r="AM37" s="46">
        <v>1.1819999999999999</v>
      </c>
      <c r="AN37" s="46">
        <v>1.2589999999999999</v>
      </c>
      <c r="AO37" s="46">
        <v>1.343</v>
      </c>
      <c r="AP37" s="46">
        <v>1.4350000000000001</v>
      </c>
      <c r="AQ37" s="46">
        <v>1.5369999999999999</v>
      </c>
      <c r="AR37" s="46">
        <v>1.65</v>
      </c>
      <c r="AS37" s="46">
        <v>1.7749999999999999</v>
      </c>
      <c r="AT37" s="46">
        <v>1.9139999999999999</v>
      </c>
      <c r="AU37" s="46"/>
      <c r="AX37" s="44">
        <v>10</v>
      </c>
      <c r="AY37" s="46">
        <v>0.56200000000000006</v>
      </c>
      <c r="AZ37" s="46">
        <v>0.57199999999999995</v>
      </c>
      <c r="BA37" s="46">
        <v>0.58099999999999996</v>
      </c>
      <c r="BB37" s="46">
        <v>0.59099999999999997</v>
      </c>
      <c r="BC37" s="46">
        <v>0.60099999999999998</v>
      </c>
      <c r="BD37" s="46">
        <v>0.61199999999999999</v>
      </c>
      <c r="BE37" s="46">
        <v>0.622</v>
      </c>
      <c r="BF37" s="46">
        <v>0.63300000000000001</v>
      </c>
      <c r="BG37" s="46">
        <v>0.64300000000000002</v>
      </c>
      <c r="BH37" s="46">
        <v>0.65400000000000003</v>
      </c>
      <c r="BI37" s="46">
        <v>0.66500000000000004</v>
      </c>
      <c r="BJ37" s="46">
        <v>0.67700000000000005</v>
      </c>
      <c r="BK37" s="46">
        <v>0.68799999999999994</v>
      </c>
      <c r="BL37" s="46">
        <v>0.7</v>
      </c>
      <c r="BM37" s="46">
        <v>0.71199999999999997</v>
      </c>
      <c r="BN37" s="46">
        <v>0.72399999999999998</v>
      </c>
      <c r="BO37" s="46">
        <v>0.73599999999999999</v>
      </c>
      <c r="BP37" s="46">
        <v>0.749</v>
      </c>
      <c r="BQ37" s="46">
        <v>0.76100000000000001</v>
      </c>
      <c r="BR37" s="46">
        <v>0.77400000000000002</v>
      </c>
      <c r="BS37" s="46">
        <v>0.78800000000000003</v>
      </c>
      <c r="BT37" s="46">
        <v>0.80100000000000005</v>
      </c>
      <c r="BU37" s="46">
        <v>0.81499999999999995</v>
      </c>
      <c r="BV37" s="46">
        <v>0.82799999999999996</v>
      </c>
      <c r="BW37" s="46">
        <v>0.84299999999999997</v>
      </c>
      <c r="BX37" s="46">
        <v>0.85699999999999998</v>
      </c>
      <c r="BY37" s="46">
        <v>0.871</v>
      </c>
      <c r="BZ37" s="46">
        <v>0.88600000000000001</v>
      </c>
      <c r="CA37" s="46">
        <v>0.90100000000000002</v>
      </c>
      <c r="CB37" s="46">
        <v>0.91700000000000004</v>
      </c>
      <c r="CC37" s="46">
        <v>0.93200000000000005</v>
      </c>
      <c r="CD37" s="46">
        <v>0.94799999999999995</v>
      </c>
      <c r="CE37" s="46">
        <v>0.96399999999999997</v>
      </c>
      <c r="CF37" s="46">
        <v>0.98099999999999998</v>
      </c>
      <c r="CG37" s="46">
        <v>0.997</v>
      </c>
      <c r="CH37" s="46">
        <v>1.014</v>
      </c>
      <c r="CI37" s="46"/>
      <c r="CL37" s="44">
        <v>10</v>
      </c>
      <c r="CM37" s="46">
        <v>0.32300000000000001</v>
      </c>
      <c r="CN37" s="46">
        <v>0.32900000000000001</v>
      </c>
      <c r="CO37" s="46">
        <v>0.33600000000000002</v>
      </c>
      <c r="CP37" s="46">
        <v>0.34200000000000003</v>
      </c>
      <c r="CQ37" s="46">
        <v>0.34899999999999998</v>
      </c>
      <c r="CR37" s="46">
        <v>0.35699999999999998</v>
      </c>
      <c r="CS37" s="46">
        <v>0.36499999999999999</v>
      </c>
      <c r="CT37" s="46">
        <v>0.373</v>
      </c>
      <c r="CU37" s="46">
        <v>0.38100000000000001</v>
      </c>
      <c r="CV37" s="46">
        <v>0.39</v>
      </c>
      <c r="CW37" s="46">
        <v>0.4</v>
      </c>
      <c r="CX37" s="46">
        <v>0.40899999999999997</v>
      </c>
      <c r="CY37" s="46">
        <v>0.42</v>
      </c>
      <c r="CZ37" s="46">
        <v>0.43099999999999999</v>
      </c>
      <c r="DA37" s="46">
        <v>0.443</v>
      </c>
      <c r="DB37" s="46">
        <v>0.45500000000000002</v>
      </c>
      <c r="DC37" s="46">
        <v>0.46800000000000003</v>
      </c>
      <c r="DD37" s="46">
        <v>0.48199999999999998</v>
      </c>
      <c r="DE37" s="46">
        <v>0.498</v>
      </c>
      <c r="DF37" s="46">
        <v>0.51400000000000001</v>
      </c>
      <c r="DG37" s="46">
        <v>0.53100000000000003</v>
      </c>
      <c r="DH37" s="46">
        <v>0.55000000000000004</v>
      </c>
      <c r="DI37" s="46">
        <v>0.56999999999999995</v>
      </c>
      <c r="DJ37" s="46">
        <v>0.59199999999999997</v>
      </c>
      <c r="DK37" s="46">
        <v>0.61599999999999999</v>
      </c>
      <c r="DL37" s="46">
        <v>0.64200000000000002</v>
      </c>
      <c r="DM37" s="46">
        <v>0.67</v>
      </c>
      <c r="DN37" s="46">
        <v>0.69899999999999995</v>
      </c>
      <c r="DO37" s="46">
        <v>0.73199999999999998</v>
      </c>
      <c r="DP37" s="46">
        <v>0.76600000000000001</v>
      </c>
      <c r="DQ37" s="46">
        <v>0.80400000000000005</v>
      </c>
      <c r="DR37" s="46">
        <v>0.84499999999999997</v>
      </c>
      <c r="DS37" s="46">
        <v>0.88900000000000001</v>
      </c>
      <c r="DT37" s="46">
        <v>0.93799999999999994</v>
      </c>
      <c r="DU37" s="46">
        <v>0.99099999999999999</v>
      </c>
      <c r="DV37" s="46">
        <v>1.0489999999999999</v>
      </c>
      <c r="DW37" s="46">
        <v>1.113</v>
      </c>
      <c r="DX37" s="46">
        <v>1.1819999999999999</v>
      </c>
      <c r="DY37" s="46">
        <v>1.2589999999999999</v>
      </c>
      <c r="DZ37" s="46">
        <v>1.343</v>
      </c>
      <c r="EA37" s="46">
        <v>1.4350000000000001</v>
      </c>
      <c r="EB37" s="46">
        <v>1.5369999999999999</v>
      </c>
      <c r="EC37" s="46">
        <v>1.65</v>
      </c>
      <c r="ED37" s="46">
        <v>1.7749999999999999</v>
      </c>
      <c r="EE37" s="46">
        <v>1.9139999999999999</v>
      </c>
      <c r="EF37" s="46"/>
      <c r="EI37" s="44">
        <v>10</v>
      </c>
      <c r="EJ37" s="46">
        <v>0.56200000000000006</v>
      </c>
      <c r="EK37" s="46">
        <v>0.57199999999999995</v>
      </c>
      <c r="EL37" s="46">
        <v>0.58099999999999996</v>
      </c>
      <c r="EM37" s="46">
        <v>0.59099999999999997</v>
      </c>
      <c r="EN37" s="46">
        <v>0.60099999999999998</v>
      </c>
      <c r="EO37" s="46">
        <v>0.61199999999999999</v>
      </c>
      <c r="EP37" s="46">
        <v>0.622</v>
      </c>
      <c r="EQ37" s="46">
        <v>0.63300000000000001</v>
      </c>
      <c r="ER37" s="46">
        <v>0.64300000000000002</v>
      </c>
      <c r="ES37" s="46">
        <v>0.65400000000000003</v>
      </c>
      <c r="ET37" s="46">
        <v>0.66500000000000004</v>
      </c>
      <c r="EU37" s="46">
        <v>0.67700000000000005</v>
      </c>
      <c r="EV37" s="46">
        <v>0.68799999999999994</v>
      </c>
      <c r="EW37" s="46">
        <v>0.7</v>
      </c>
      <c r="EX37" s="46">
        <v>0.71199999999999997</v>
      </c>
      <c r="EY37" s="46">
        <v>0.72399999999999998</v>
      </c>
      <c r="EZ37" s="46">
        <v>0.73599999999999999</v>
      </c>
      <c r="FA37" s="46">
        <v>0.749</v>
      </c>
      <c r="FB37" s="46">
        <v>0.76100000000000001</v>
      </c>
      <c r="FC37" s="46">
        <v>0.77400000000000002</v>
      </c>
      <c r="FD37" s="46">
        <v>0.78800000000000003</v>
      </c>
      <c r="FE37" s="46">
        <v>0.80100000000000005</v>
      </c>
      <c r="FF37" s="46">
        <v>0.81499999999999995</v>
      </c>
      <c r="FG37" s="46">
        <v>0.82799999999999996</v>
      </c>
      <c r="FH37" s="46">
        <v>0.84299999999999997</v>
      </c>
      <c r="FI37" s="46">
        <v>0.85699999999999998</v>
      </c>
      <c r="FJ37" s="46">
        <v>0.871</v>
      </c>
      <c r="FK37" s="46">
        <v>0.88600000000000001</v>
      </c>
      <c r="FL37" s="46">
        <v>0.90100000000000002</v>
      </c>
      <c r="FM37" s="46">
        <v>0.91700000000000004</v>
      </c>
      <c r="FN37" s="46">
        <v>0.93200000000000005</v>
      </c>
      <c r="FO37" s="46">
        <v>0.94799999999999995</v>
      </c>
      <c r="FP37" s="46">
        <v>0.96399999999999997</v>
      </c>
      <c r="FQ37" s="46">
        <v>0.98099999999999998</v>
      </c>
      <c r="FR37" s="46">
        <v>0.997</v>
      </c>
      <c r="FS37" s="46">
        <v>1.014</v>
      </c>
      <c r="FT37" s="46"/>
    </row>
    <row r="38" spans="1:176">
      <c r="A38" s="44">
        <v>11</v>
      </c>
      <c r="B38" s="46">
        <v>0.32300000000000001</v>
      </c>
      <c r="C38" s="46">
        <v>0.33</v>
      </c>
      <c r="D38" s="46">
        <v>0.33600000000000002</v>
      </c>
      <c r="E38" s="46">
        <v>0.34300000000000003</v>
      </c>
      <c r="F38" s="46">
        <v>0.35</v>
      </c>
      <c r="G38" s="46">
        <v>0.35699999999999998</v>
      </c>
      <c r="H38" s="46">
        <v>0.36499999999999999</v>
      </c>
      <c r="I38" s="46">
        <v>0.373</v>
      </c>
      <c r="J38" s="46">
        <v>0.38200000000000001</v>
      </c>
      <c r="K38" s="46">
        <v>0.39100000000000001</v>
      </c>
      <c r="L38" s="46">
        <v>0.4</v>
      </c>
      <c r="M38" s="46">
        <v>0.41</v>
      </c>
      <c r="N38" s="46">
        <v>0.42099999999999999</v>
      </c>
      <c r="O38" s="46">
        <v>0.432</v>
      </c>
      <c r="P38" s="46">
        <v>0.44400000000000001</v>
      </c>
      <c r="Q38" s="46">
        <v>0.45600000000000002</v>
      </c>
      <c r="R38" s="46">
        <v>0.46899999999999997</v>
      </c>
      <c r="S38" s="46">
        <v>0.48399999999999999</v>
      </c>
      <c r="T38" s="46">
        <v>0.499</v>
      </c>
      <c r="U38" s="46">
        <v>0.51500000000000001</v>
      </c>
      <c r="V38" s="46">
        <v>0.53300000000000003</v>
      </c>
      <c r="W38" s="46">
        <v>0.55100000000000005</v>
      </c>
      <c r="X38" s="46">
        <v>0.57199999999999995</v>
      </c>
      <c r="Y38" s="46">
        <v>0.59399999999999997</v>
      </c>
      <c r="Z38" s="46">
        <v>0.61799999999999999</v>
      </c>
      <c r="AA38" s="46">
        <v>0.64400000000000002</v>
      </c>
      <c r="AB38" s="46">
        <v>0.67200000000000004</v>
      </c>
      <c r="AC38" s="46">
        <v>0.70199999999999996</v>
      </c>
      <c r="AD38" s="46">
        <v>0.73399999999999999</v>
      </c>
      <c r="AE38" s="46">
        <v>0.76900000000000002</v>
      </c>
      <c r="AF38" s="46">
        <v>0.80700000000000005</v>
      </c>
      <c r="AG38" s="46">
        <v>0.84799999999999998</v>
      </c>
      <c r="AH38" s="46">
        <v>0.89300000000000002</v>
      </c>
      <c r="AI38" s="46">
        <v>0.94199999999999995</v>
      </c>
      <c r="AJ38" s="46">
        <v>0.996</v>
      </c>
      <c r="AK38" s="46">
        <v>1.054</v>
      </c>
      <c r="AL38" s="46">
        <v>1.1180000000000001</v>
      </c>
      <c r="AM38" s="46">
        <v>1.1879999999999999</v>
      </c>
      <c r="AN38" s="46">
        <v>1.2649999999999999</v>
      </c>
      <c r="AO38" s="46">
        <v>1.35</v>
      </c>
      <c r="AP38" s="46">
        <v>1.4430000000000001</v>
      </c>
      <c r="AQ38" s="46">
        <v>1.546</v>
      </c>
      <c r="AR38" s="46">
        <v>1.66</v>
      </c>
      <c r="AS38" s="46">
        <v>1.786</v>
      </c>
      <c r="AT38" s="46">
        <v>1.9259999999999999</v>
      </c>
      <c r="AU38" s="46"/>
      <c r="AX38" s="44">
        <v>11</v>
      </c>
      <c r="AY38" s="46">
        <v>0.56299999999999994</v>
      </c>
      <c r="AZ38" s="46">
        <v>0.57299999999999995</v>
      </c>
      <c r="BA38" s="46">
        <v>0.58199999999999996</v>
      </c>
      <c r="BB38" s="46">
        <v>0.59199999999999997</v>
      </c>
      <c r="BC38" s="46">
        <v>0.60199999999999998</v>
      </c>
      <c r="BD38" s="46">
        <v>0.61199999999999999</v>
      </c>
      <c r="BE38" s="46">
        <v>0.623</v>
      </c>
      <c r="BF38" s="46">
        <v>0.63300000000000001</v>
      </c>
      <c r="BG38" s="46">
        <v>0.64400000000000002</v>
      </c>
      <c r="BH38" s="46">
        <v>0.65500000000000003</v>
      </c>
      <c r="BI38" s="46">
        <v>0.66600000000000004</v>
      </c>
      <c r="BJ38" s="46">
        <v>0.67800000000000005</v>
      </c>
      <c r="BK38" s="46">
        <v>0.68899999999999995</v>
      </c>
      <c r="BL38" s="46">
        <v>0.70099999999999996</v>
      </c>
      <c r="BM38" s="46">
        <v>0.71299999999999997</v>
      </c>
      <c r="BN38" s="46">
        <v>0.72499999999999998</v>
      </c>
      <c r="BO38" s="46">
        <v>0.73699999999999999</v>
      </c>
      <c r="BP38" s="46">
        <v>0.75</v>
      </c>
      <c r="BQ38" s="46">
        <v>0.76300000000000001</v>
      </c>
      <c r="BR38" s="46">
        <v>0.77500000000000002</v>
      </c>
      <c r="BS38" s="46">
        <v>0.78900000000000003</v>
      </c>
      <c r="BT38" s="46">
        <v>0.80200000000000005</v>
      </c>
      <c r="BU38" s="46">
        <v>0.81599999999999995</v>
      </c>
      <c r="BV38" s="46">
        <v>0.83</v>
      </c>
      <c r="BW38" s="46">
        <v>0.84399999999999997</v>
      </c>
      <c r="BX38" s="46">
        <v>0.85799999999999998</v>
      </c>
      <c r="BY38" s="46">
        <v>0.873</v>
      </c>
      <c r="BZ38" s="46">
        <v>0.88700000000000001</v>
      </c>
      <c r="CA38" s="46">
        <v>0.90300000000000002</v>
      </c>
      <c r="CB38" s="46">
        <v>0.91800000000000004</v>
      </c>
      <c r="CC38" s="46">
        <v>0.93300000000000005</v>
      </c>
      <c r="CD38" s="46">
        <v>0.94899999999999995</v>
      </c>
      <c r="CE38" s="46">
        <v>0.96599999999999997</v>
      </c>
      <c r="CF38" s="46">
        <v>0.98199999999999998</v>
      </c>
      <c r="CG38" s="46">
        <v>0.999</v>
      </c>
      <c r="CH38" s="46">
        <v>1.016</v>
      </c>
      <c r="CI38" s="46"/>
      <c r="CL38" s="44">
        <v>11</v>
      </c>
      <c r="CM38" s="46">
        <v>0.32300000000000001</v>
      </c>
      <c r="CN38" s="46">
        <v>0.33</v>
      </c>
      <c r="CO38" s="46">
        <v>0.33600000000000002</v>
      </c>
      <c r="CP38" s="46">
        <v>0.34300000000000003</v>
      </c>
      <c r="CQ38" s="46">
        <v>0.35</v>
      </c>
      <c r="CR38" s="46">
        <v>0.35699999999999998</v>
      </c>
      <c r="CS38" s="46">
        <v>0.36499999999999999</v>
      </c>
      <c r="CT38" s="46">
        <v>0.373</v>
      </c>
      <c r="CU38" s="46">
        <v>0.38200000000000001</v>
      </c>
      <c r="CV38" s="46">
        <v>0.39100000000000001</v>
      </c>
      <c r="CW38" s="46">
        <v>0.4</v>
      </c>
      <c r="CX38" s="46">
        <v>0.41</v>
      </c>
      <c r="CY38" s="46">
        <v>0.42099999999999999</v>
      </c>
      <c r="CZ38" s="46">
        <v>0.432</v>
      </c>
      <c r="DA38" s="46">
        <v>0.44400000000000001</v>
      </c>
      <c r="DB38" s="46">
        <v>0.45600000000000002</v>
      </c>
      <c r="DC38" s="46">
        <v>0.46899999999999997</v>
      </c>
      <c r="DD38" s="46">
        <v>0.48399999999999999</v>
      </c>
      <c r="DE38" s="46">
        <v>0.499</v>
      </c>
      <c r="DF38" s="46">
        <v>0.51500000000000001</v>
      </c>
      <c r="DG38" s="46">
        <v>0.53300000000000003</v>
      </c>
      <c r="DH38" s="46">
        <v>0.55100000000000005</v>
      </c>
      <c r="DI38" s="46">
        <v>0.57199999999999995</v>
      </c>
      <c r="DJ38" s="46">
        <v>0.59399999999999997</v>
      </c>
      <c r="DK38" s="46">
        <v>0.61799999999999999</v>
      </c>
      <c r="DL38" s="46">
        <v>0.64400000000000002</v>
      </c>
      <c r="DM38" s="46">
        <v>0.67200000000000004</v>
      </c>
      <c r="DN38" s="46">
        <v>0.70199999999999996</v>
      </c>
      <c r="DO38" s="46">
        <v>0.73399999999999999</v>
      </c>
      <c r="DP38" s="46">
        <v>0.76900000000000002</v>
      </c>
      <c r="DQ38" s="46">
        <v>0.80700000000000005</v>
      </c>
      <c r="DR38" s="46">
        <v>0.84799999999999998</v>
      </c>
      <c r="DS38" s="46">
        <v>0.89300000000000002</v>
      </c>
      <c r="DT38" s="46">
        <v>0.94199999999999995</v>
      </c>
      <c r="DU38" s="46">
        <v>0.996</v>
      </c>
      <c r="DV38" s="46">
        <v>1.054</v>
      </c>
      <c r="DW38" s="46">
        <v>1.1180000000000001</v>
      </c>
      <c r="DX38" s="46">
        <v>1.1879999999999999</v>
      </c>
      <c r="DY38" s="46">
        <v>1.2649999999999999</v>
      </c>
      <c r="DZ38" s="46">
        <v>1.35</v>
      </c>
      <c r="EA38" s="46">
        <v>1.4430000000000001</v>
      </c>
      <c r="EB38" s="46">
        <v>1.546</v>
      </c>
      <c r="EC38" s="46">
        <v>1.66</v>
      </c>
      <c r="ED38" s="46">
        <v>1.786</v>
      </c>
      <c r="EE38" s="46">
        <v>1.9259999999999999</v>
      </c>
      <c r="EF38" s="46"/>
      <c r="EI38" s="44">
        <v>11</v>
      </c>
      <c r="EJ38" s="46">
        <v>0.56299999999999994</v>
      </c>
      <c r="EK38" s="46">
        <v>0.57299999999999995</v>
      </c>
      <c r="EL38" s="46">
        <v>0.58199999999999996</v>
      </c>
      <c r="EM38" s="46">
        <v>0.59199999999999997</v>
      </c>
      <c r="EN38" s="46">
        <v>0.60199999999999998</v>
      </c>
      <c r="EO38" s="46">
        <v>0.61199999999999999</v>
      </c>
      <c r="EP38" s="46">
        <v>0.623</v>
      </c>
      <c r="EQ38" s="46">
        <v>0.63300000000000001</v>
      </c>
      <c r="ER38" s="46">
        <v>0.64400000000000002</v>
      </c>
      <c r="ES38" s="46">
        <v>0.65500000000000003</v>
      </c>
      <c r="ET38" s="46">
        <v>0.66600000000000004</v>
      </c>
      <c r="EU38" s="46">
        <v>0.67800000000000005</v>
      </c>
      <c r="EV38" s="46">
        <v>0.68899999999999995</v>
      </c>
      <c r="EW38" s="46">
        <v>0.70099999999999996</v>
      </c>
      <c r="EX38" s="46">
        <v>0.71299999999999997</v>
      </c>
      <c r="EY38" s="46">
        <v>0.72499999999999998</v>
      </c>
      <c r="EZ38" s="46">
        <v>0.73699999999999999</v>
      </c>
      <c r="FA38" s="46">
        <v>0.75</v>
      </c>
      <c r="FB38" s="46">
        <v>0.76300000000000001</v>
      </c>
      <c r="FC38" s="46">
        <v>0.77500000000000002</v>
      </c>
      <c r="FD38" s="46">
        <v>0.78900000000000003</v>
      </c>
      <c r="FE38" s="46">
        <v>0.80200000000000005</v>
      </c>
      <c r="FF38" s="46">
        <v>0.81599999999999995</v>
      </c>
      <c r="FG38" s="46">
        <v>0.83</v>
      </c>
      <c r="FH38" s="46">
        <v>0.84399999999999997</v>
      </c>
      <c r="FI38" s="46">
        <v>0.85799999999999998</v>
      </c>
      <c r="FJ38" s="46">
        <v>0.873</v>
      </c>
      <c r="FK38" s="46">
        <v>0.88700000000000001</v>
      </c>
      <c r="FL38" s="46">
        <v>0.90300000000000002</v>
      </c>
      <c r="FM38" s="46">
        <v>0.91800000000000004</v>
      </c>
      <c r="FN38" s="46">
        <v>0.93300000000000005</v>
      </c>
      <c r="FO38" s="46">
        <v>0.94899999999999995</v>
      </c>
      <c r="FP38" s="46">
        <v>0.96599999999999997</v>
      </c>
      <c r="FQ38" s="46">
        <v>0.98199999999999998</v>
      </c>
      <c r="FR38" s="46">
        <v>0.999</v>
      </c>
      <c r="FS38" s="46">
        <v>1.016</v>
      </c>
      <c r="FT38" s="46"/>
    </row>
    <row r="40" spans="1:176" s="76" customFormat="1">
      <c r="A40" s="115" t="s">
        <v>668</v>
      </c>
      <c r="B40" s="115"/>
      <c r="C40" s="115"/>
      <c r="D40" s="115"/>
      <c r="E40" s="115"/>
      <c r="F40" s="115"/>
      <c r="G40" s="115"/>
      <c r="H40" s="115"/>
      <c r="I40" s="115"/>
      <c r="J40" s="115"/>
      <c r="K40" s="115"/>
      <c r="AX40" s="115" t="s">
        <v>668</v>
      </c>
      <c r="AY40" s="115"/>
      <c r="AZ40" s="115"/>
      <c r="BA40" s="115"/>
      <c r="BB40" s="115"/>
      <c r="BC40" s="115"/>
      <c r="BD40" s="115"/>
      <c r="BE40" s="115"/>
      <c r="BF40" s="115"/>
      <c r="BG40" s="115"/>
      <c r="BH40" s="115"/>
      <c r="CL40" s="115" t="s">
        <v>668</v>
      </c>
      <c r="CM40" s="115"/>
      <c r="CN40" s="115"/>
      <c r="CO40" s="115"/>
      <c r="CP40" s="115"/>
      <c r="CQ40" s="115"/>
      <c r="CR40" s="115"/>
      <c r="CS40" s="115"/>
      <c r="CT40" s="115"/>
      <c r="CU40" s="115"/>
      <c r="CV40" s="115"/>
      <c r="EI40" s="115" t="s">
        <v>668</v>
      </c>
      <c r="EJ40" s="115"/>
      <c r="EK40" s="115"/>
      <c r="EL40" s="115"/>
      <c r="EM40" s="115"/>
      <c r="EN40" s="115"/>
      <c r="EO40" s="115"/>
      <c r="EP40" s="115"/>
      <c r="EQ40" s="115"/>
      <c r="ER40" s="115"/>
      <c r="ES40" s="115"/>
    </row>
    <row r="41" spans="1:176" s="76" customFormat="1">
      <c r="A41" s="115"/>
      <c r="B41" s="115"/>
      <c r="C41" s="115"/>
      <c r="D41" s="115"/>
      <c r="E41" s="115"/>
      <c r="F41" s="115"/>
      <c r="G41" s="115"/>
      <c r="H41" s="115"/>
      <c r="I41" s="115"/>
      <c r="J41" s="115"/>
      <c r="K41" s="115"/>
      <c r="AX41" s="115"/>
      <c r="AY41" s="115"/>
      <c r="AZ41" s="115"/>
      <c r="BA41" s="115"/>
      <c r="BB41" s="115"/>
      <c r="BC41" s="115"/>
      <c r="BD41" s="115"/>
      <c r="BE41" s="115"/>
      <c r="BF41" s="115"/>
      <c r="BG41" s="115"/>
      <c r="BH41" s="115"/>
      <c r="CL41" s="115"/>
      <c r="CM41" s="115"/>
      <c r="CN41" s="115"/>
      <c r="CO41" s="115"/>
      <c r="CP41" s="115"/>
      <c r="CQ41" s="115"/>
      <c r="CR41" s="115"/>
      <c r="CS41" s="115"/>
      <c r="CT41" s="115"/>
      <c r="CU41" s="115"/>
      <c r="CV41" s="115"/>
      <c r="EI41" s="115"/>
      <c r="EJ41" s="115"/>
      <c r="EK41" s="115"/>
      <c r="EL41" s="115"/>
      <c r="EM41" s="115"/>
      <c r="EN41" s="115"/>
      <c r="EO41" s="115"/>
      <c r="EP41" s="115"/>
      <c r="EQ41" s="115"/>
      <c r="ER41" s="115"/>
      <c r="ES41" s="115"/>
    </row>
    <row r="42" spans="1:176" s="76" customFormat="1">
      <c r="A42" s="35" t="s">
        <v>669</v>
      </c>
      <c r="B42" s="102"/>
      <c r="C42" s="102"/>
      <c r="D42" s="102"/>
      <c r="E42" s="102"/>
      <c r="F42" s="102"/>
      <c r="G42" s="102"/>
      <c r="H42" s="102"/>
      <c r="I42" s="102"/>
      <c r="J42" s="102"/>
      <c r="K42" s="102"/>
      <c r="AX42" s="35" t="s">
        <v>669</v>
      </c>
      <c r="AY42" s="102"/>
      <c r="AZ42" s="102"/>
      <c r="BA42" s="102"/>
      <c r="BB42" s="102"/>
      <c r="BC42" s="102"/>
      <c r="BD42" s="102"/>
      <c r="BE42" s="102"/>
      <c r="BF42" s="102"/>
      <c r="BG42" s="102"/>
      <c r="BH42" s="102"/>
      <c r="CL42" s="35" t="s">
        <v>669</v>
      </c>
      <c r="CM42" s="102"/>
      <c r="CN42" s="102"/>
      <c r="CO42" s="102"/>
      <c r="CP42" s="102"/>
      <c r="CQ42" s="102"/>
      <c r="CR42" s="102"/>
      <c r="CS42" s="102"/>
      <c r="CT42" s="102"/>
      <c r="CU42" s="102"/>
      <c r="CV42" s="102"/>
      <c r="EI42" s="35" t="s">
        <v>669</v>
      </c>
      <c r="EJ42" s="102"/>
      <c r="EK42" s="102"/>
      <c r="EL42" s="102"/>
      <c r="EM42" s="102"/>
      <c r="EN42" s="102"/>
      <c r="EO42" s="102"/>
      <c r="EP42" s="102"/>
      <c r="EQ42" s="102"/>
      <c r="ER42" s="102"/>
      <c r="ES42" s="102"/>
    </row>
    <row r="43" spans="1:176" s="76" customFormat="1">
      <c r="A43" s="35" t="s">
        <v>670</v>
      </c>
      <c r="B43" s="102"/>
      <c r="C43" s="102"/>
      <c r="D43" s="102"/>
      <c r="E43" s="102"/>
      <c r="F43" s="102"/>
      <c r="G43" s="102"/>
      <c r="H43" s="102"/>
      <c r="I43" s="102"/>
      <c r="J43" s="102"/>
      <c r="K43" s="102"/>
      <c r="AX43" s="35" t="s">
        <v>670</v>
      </c>
      <c r="AY43" s="102"/>
      <c r="AZ43" s="102"/>
      <c r="BA43" s="102"/>
      <c r="BB43" s="102"/>
      <c r="BC43" s="102"/>
      <c r="BD43" s="102"/>
      <c r="BE43" s="102"/>
      <c r="BF43" s="102"/>
      <c r="BG43" s="102"/>
      <c r="BH43" s="102"/>
      <c r="CL43" s="35" t="s">
        <v>670</v>
      </c>
      <c r="CM43" s="102"/>
      <c r="CN43" s="102"/>
      <c r="CO43" s="102"/>
      <c r="CP43" s="102"/>
      <c r="CQ43" s="102"/>
      <c r="CR43" s="102"/>
      <c r="CS43" s="102"/>
      <c r="CT43" s="102"/>
      <c r="CU43" s="102"/>
      <c r="CV43" s="102"/>
      <c r="EI43" s="35" t="s">
        <v>670</v>
      </c>
      <c r="EJ43" s="102"/>
      <c r="EK43" s="102"/>
      <c r="EL43" s="102"/>
      <c r="EM43" s="102"/>
      <c r="EN43" s="102"/>
      <c r="EO43" s="102"/>
      <c r="EP43" s="102"/>
      <c r="EQ43" s="102"/>
      <c r="ER43" s="102"/>
      <c r="ES43" s="102"/>
    </row>
  </sheetData>
  <sheetProtection algorithmName="SHA-512" hashValue="ukJWzUED5qmDG+2FfiemTi7hQ8uRwrirTl6OaVbpymS/IECnmi2z35WXBY17yue9fWJ7pE8CGDCU9zJ/kwYgLA==" saltValue="O1svOuDtz88C1L9M/sYYKA==" spinCount="100000" sheet="1" objects="1" scenarios="1"/>
  <mergeCells count="4">
    <mergeCell ref="A40:K41"/>
    <mergeCell ref="AX40:BH41"/>
    <mergeCell ref="CL40:CV41"/>
    <mergeCell ref="EI40:ES41"/>
  </mergeCells>
  <conditionalFormatting sqref="A6:A21">
    <cfRule type="expression" dxfId="315" priority="13" stopIfTrue="1">
      <formula>MOD(ROW(),2)=0</formula>
    </cfRule>
    <cfRule type="expression" dxfId="314" priority="14" stopIfTrue="1">
      <formula>MOD(ROW(),2)&lt;&gt;0</formula>
    </cfRule>
  </conditionalFormatting>
  <conditionalFormatting sqref="B6:M21">
    <cfRule type="expression" dxfId="313" priority="15" stopIfTrue="1">
      <formula>MOD(ROW(),2)=0</formula>
    </cfRule>
    <cfRule type="expression" dxfId="312" priority="16" stopIfTrue="1">
      <formula>MOD(ROW(),2)&lt;&gt;0</formula>
    </cfRule>
  </conditionalFormatting>
  <conditionalFormatting sqref="A26:A38">
    <cfRule type="expression" dxfId="311" priority="17" stopIfTrue="1">
      <formula>MOD(ROW(),2)=0</formula>
    </cfRule>
    <cfRule type="expression" dxfId="310" priority="18" stopIfTrue="1">
      <formula>MOD(ROW(),2)&lt;&gt;0</formula>
    </cfRule>
  </conditionalFormatting>
  <conditionalFormatting sqref="B26:AU38">
    <cfRule type="expression" dxfId="309" priority="19" stopIfTrue="1">
      <formula>MOD(ROW(),2)=0</formula>
    </cfRule>
    <cfRule type="expression" dxfId="308" priority="20" stopIfTrue="1">
      <formula>MOD(ROW(),2)&lt;&gt;0</formula>
    </cfRule>
  </conditionalFormatting>
  <conditionalFormatting sqref="AX6:AX21">
    <cfRule type="expression" dxfId="307" priority="21" stopIfTrue="1">
      <formula>MOD(ROW(),2)=0</formula>
    </cfRule>
    <cfRule type="expression" dxfId="306" priority="22" stopIfTrue="1">
      <formula>MOD(ROW(),2)&lt;&gt;0</formula>
    </cfRule>
  </conditionalFormatting>
  <conditionalFormatting sqref="AY6:BJ21">
    <cfRule type="expression" dxfId="305" priority="23" stopIfTrue="1">
      <formula>MOD(ROW(),2)=0</formula>
    </cfRule>
    <cfRule type="expression" dxfId="304" priority="24" stopIfTrue="1">
      <formula>MOD(ROW(),2)&lt;&gt;0</formula>
    </cfRule>
  </conditionalFormatting>
  <conditionalFormatting sqref="AX26:AX38">
    <cfRule type="expression" dxfId="303" priority="25" stopIfTrue="1">
      <formula>MOD(ROW(),2)=0</formula>
    </cfRule>
    <cfRule type="expression" dxfId="302" priority="26" stopIfTrue="1">
      <formula>MOD(ROW(),2)&lt;&gt;0</formula>
    </cfRule>
  </conditionalFormatting>
  <conditionalFormatting sqref="AY26:CI38">
    <cfRule type="expression" dxfId="301" priority="27" stopIfTrue="1">
      <formula>MOD(ROW(),2)=0</formula>
    </cfRule>
    <cfRule type="expression" dxfId="300" priority="28" stopIfTrue="1">
      <formula>MOD(ROW(),2)&lt;&gt;0</formula>
    </cfRule>
  </conditionalFormatting>
  <conditionalFormatting sqref="CL6:CL21">
    <cfRule type="expression" dxfId="299" priority="29" stopIfTrue="1">
      <formula>MOD(ROW(),2)=0</formula>
    </cfRule>
  </conditionalFormatting>
  <conditionalFormatting sqref="CL6:CL21">
    <cfRule type="expression" dxfId="298" priority="30" stopIfTrue="1">
      <formula>MOD(ROW(),2)&lt;&gt;0</formula>
    </cfRule>
  </conditionalFormatting>
  <conditionalFormatting sqref="CM6:CX21">
    <cfRule type="expression" dxfId="297" priority="31" stopIfTrue="1">
      <formula>MOD(ROW(),2)=0</formula>
    </cfRule>
  </conditionalFormatting>
  <conditionalFormatting sqref="CM6:CX21">
    <cfRule type="expression" dxfId="296" priority="32" stopIfTrue="1">
      <formula>MOD(ROW(),2)&lt;&gt;0</formula>
    </cfRule>
  </conditionalFormatting>
  <conditionalFormatting sqref="CL26:CL38">
    <cfRule type="expression" dxfId="295" priority="33" stopIfTrue="1">
      <formula>MOD(ROW(),2)=0</formula>
    </cfRule>
  </conditionalFormatting>
  <conditionalFormatting sqref="CL26:CL38">
    <cfRule type="expression" dxfId="294" priority="34" stopIfTrue="1">
      <formula>MOD(ROW(),2)&lt;&gt;0</formula>
    </cfRule>
  </conditionalFormatting>
  <conditionalFormatting sqref="CM26:EF38">
    <cfRule type="expression" dxfId="293" priority="35" stopIfTrue="1">
      <formula>MOD(ROW(),2)=0</formula>
    </cfRule>
  </conditionalFormatting>
  <conditionalFormatting sqref="CM26:EF38">
    <cfRule type="expression" dxfId="292" priority="36" stopIfTrue="1">
      <formula>MOD(ROW(),2)&lt;&gt;0</formula>
    </cfRule>
  </conditionalFormatting>
  <conditionalFormatting sqref="EI6:EI21">
    <cfRule type="expression" dxfId="291" priority="37" stopIfTrue="1">
      <formula>MOD(ROW(),2)=0</formula>
    </cfRule>
  </conditionalFormatting>
  <conditionalFormatting sqref="EI6:EI21">
    <cfRule type="expression" dxfId="290" priority="38" stopIfTrue="1">
      <formula>MOD(ROW(),2)&lt;&gt;0</formula>
    </cfRule>
  </conditionalFormatting>
  <conditionalFormatting sqref="EJ6:EU21">
    <cfRule type="expression" dxfId="289" priority="39" stopIfTrue="1">
      <formula>MOD(ROW(),2)=0</formula>
    </cfRule>
  </conditionalFormatting>
  <conditionalFormatting sqref="EJ6:EU21">
    <cfRule type="expression" dxfId="288" priority="40" stopIfTrue="1">
      <formula>MOD(ROW(),2)&lt;&gt;0</formula>
    </cfRule>
  </conditionalFormatting>
  <conditionalFormatting sqref="EI26:EI38">
    <cfRule type="expression" dxfId="287" priority="41" stopIfTrue="1">
      <formula>MOD(ROW(),2)=0</formula>
    </cfRule>
  </conditionalFormatting>
  <conditionalFormatting sqref="EI26:EI38">
    <cfRule type="expression" dxfId="286" priority="42" stopIfTrue="1">
      <formula>MOD(ROW(),2)&lt;&gt;0</formula>
    </cfRule>
  </conditionalFormatting>
  <conditionalFormatting sqref="EJ26:FT38">
    <cfRule type="expression" dxfId="285" priority="43" stopIfTrue="1">
      <formula>MOD(ROW(),2)=0</formula>
    </cfRule>
  </conditionalFormatting>
  <conditionalFormatting sqref="EJ26:FT38">
    <cfRule type="expression" dxfId="284" priority="44" stopIfTrue="1">
      <formula>MOD(ROW(),2)&lt;&gt;0</formula>
    </cfRule>
  </conditionalFormatting>
  <pageMargins left="0.7" right="0.7" top="0.75" bottom="0.75" header="0.3" footer="0.3"/>
  <tableParts count="4">
    <tablePart r:id="rId1"/>
    <tablePart r:id="rId2"/>
    <tablePart r:id="rId3"/>
    <tablePart r:id="rId4"/>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AFF00-BDA5-4117-902C-CE44FB7F702F}">
  <sheetPr codeName="Sheet50"/>
  <dimension ref="A1:LZ44"/>
  <sheetViews>
    <sheetView showGridLines="0" workbookViewId="0">
      <selection activeCell="A6" sqref="A6"/>
    </sheetView>
  </sheetViews>
  <sheetFormatPr defaultRowHeight="12.75"/>
  <cols>
    <col min="1" max="1" width="31.5703125" customWidth="1"/>
    <col min="2" max="57" width="5.5703125" customWidth="1"/>
    <col min="60" max="60" width="31.5703125" customWidth="1"/>
    <col min="61" max="107" width="6.28515625" customWidth="1"/>
    <col min="110" max="110" width="31.5703125" customWidth="1"/>
    <col min="111" max="166" width="5.5703125" customWidth="1"/>
    <col min="169" max="169" width="31.5703125" customWidth="1"/>
    <col min="170" max="216" width="5.7109375" customWidth="1"/>
    <col min="338" max="338" width="10.140625" bestFit="1" customWidth="1"/>
  </cols>
  <sheetData>
    <row r="1" spans="1:181" s="1" customFormat="1" ht="20.25">
      <c r="A1" s="2" t="s">
        <v>0</v>
      </c>
    </row>
    <row r="2" spans="1:181" s="1" customFormat="1" ht="15.75">
      <c r="A2" s="30" t="s">
        <v>1</v>
      </c>
      <c r="B2" s="3" t="str">
        <f>wb_title</f>
        <v>AFPS - Consolidated Factor Spreadsheet</v>
      </c>
    </row>
    <row r="3" spans="1:181" s="1" customFormat="1" ht="15.75">
      <c r="A3" s="30" t="s">
        <v>2</v>
      </c>
      <c r="B3" s="3" t="str">
        <f>TABLE_FACTOR_TYPE_1 &amp; " - x-" &amp; TABLE_SERIES_NUMBER_1</f>
        <v>Scheme pays AA - x-1204</v>
      </c>
    </row>
    <row r="6" spans="1:181">
      <c r="A6" s="41" t="s">
        <v>117</v>
      </c>
      <c r="B6" s="48" t="s">
        <v>118</v>
      </c>
      <c r="C6" s="48"/>
      <c r="D6" s="48"/>
      <c r="E6" s="48"/>
      <c r="F6" s="48"/>
      <c r="G6" s="48"/>
      <c r="H6" s="48"/>
      <c r="I6" s="48"/>
      <c r="J6" s="48"/>
      <c r="K6" s="48"/>
      <c r="L6" s="48"/>
      <c r="M6" s="48"/>
      <c r="BH6" s="41" t="s">
        <v>117</v>
      </c>
      <c r="BI6" s="48" t="s">
        <v>118</v>
      </c>
      <c r="BJ6" s="48"/>
      <c r="BK6" s="48"/>
      <c r="BL6" s="48"/>
      <c r="BM6" s="48"/>
      <c r="BN6" s="48"/>
      <c r="BO6" s="48"/>
      <c r="BP6" s="48"/>
      <c r="BQ6" s="48"/>
      <c r="BR6" s="48"/>
      <c r="BS6" s="48"/>
      <c r="BT6" s="48"/>
      <c r="DF6" s="41" t="s">
        <v>117</v>
      </c>
      <c r="DG6" s="48" t="s">
        <v>118</v>
      </c>
      <c r="DH6" s="48"/>
      <c r="DI6" s="48"/>
      <c r="DJ6" s="48"/>
      <c r="DK6" s="48"/>
      <c r="DL6" s="48"/>
      <c r="DM6" s="48"/>
      <c r="DN6" s="48"/>
      <c r="DO6" s="48"/>
      <c r="DP6" s="48"/>
      <c r="DQ6" s="48"/>
      <c r="DR6" s="48"/>
      <c r="FM6" s="41" t="s">
        <v>117</v>
      </c>
      <c r="FN6" s="48" t="s">
        <v>118</v>
      </c>
      <c r="FO6" s="48"/>
      <c r="FP6" s="48"/>
      <c r="FQ6" s="48"/>
      <c r="FR6" s="48"/>
      <c r="FS6" s="48"/>
      <c r="FT6" s="48"/>
      <c r="FU6" s="48"/>
      <c r="FV6" s="48"/>
      <c r="FW6" s="48"/>
      <c r="FX6" s="48"/>
      <c r="FY6" s="48"/>
    </row>
    <row r="7" spans="1:181">
      <c r="A7" s="41" t="s">
        <v>119</v>
      </c>
      <c r="B7" s="48" t="s">
        <v>129</v>
      </c>
      <c r="C7" s="48"/>
      <c r="D7" s="48"/>
      <c r="E7" s="48"/>
      <c r="F7" s="48"/>
      <c r="G7" s="48"/>
      <c r="H7" s="48"/>
      <c r="I7" s="48"/>
      <c r="J7" s="48"/>
      <c r="K7" s="48"/>
      <c r="L7" s="48"/>
      <c r="M7" s="48"/>
      <c r="BH7" s="41" t="s">
        <v>119</v>
      </c>
      <c r="BI7" s="48" t="s">
        <v>129</v>
      </c>
      <c r="BJ7" s="48"/>
      <c r="BK7" s="48"/>
      <c r="BL7" s="48"/>
      <c r="BM7" s="48"/>
      <c r="BN7" s="48"/>
      <c r="BO7" s="48"/>
      <c r="BP7" s="48"/>
      <c r="BQ7" s="48"/>
      <c r="BR7" s="48"/>
      <c r="BS7" s="48"/>
      <c r="BT7" s="48"/>
      <c r="DF7" s="41" t="s">
        <v>119</v>
      </c>
      <c r="DG7" s="48" t="s">
        <v>129</v>
      </c>
      <c r="DH7" s="48"/>
      <c r="DI7" s="48"/>
      <c r="DJ7" s="48"/>
      <c r="DK7" s="48"/>
      <c r="DL7" s="48"/>
      <c r="DM7" s="48"/>
      <c r="DN7" s="48"/>
      <c r="DO7" s="48"/>
      <c r="DP7" s="48"/>
      <c r="DQ7" s="48"/>
      <c r="DR7" s="48"/>
      <c r="FM7" s="41" t="s">
        <v>119</v>
      </c>
      <c r="FN7" s="48" t="s">
        <v>129</v>
      </c>
      <c r="FO7" s="48"/>
      <c r="FP7" s="48"/>
      <c r="FQ7" s="48"/>
      <c r="FR7" s="48"/>
      <c r="FS7" s="48"/>
      <c r="FT7" s="48"/>
      <c r="FU7" s="48"/>
      <c r="FV7" s="48"/>
      <c r="FW7" s="48"/>
      <c r="FX7" s="48"/>
      <c r="FY7" s="48"/>
    </row>
    <row r="8" spans="1:181">
      <c r="A8" s="41" t="s">
        <v>104</v>
      </c>
      <c r="B8" s="48" t="s">
        <v>347</v>
      </c>
      <c r="C8" s="48"/>
      <c r="D8" s="48"/>
      <c r="E8" s="48"/>
      <c r="F8" s="48"/>
      <c r="G8" s="48"/>
      <c r="H8" s="48"/>
      <c r="I8" s="48"/>
      <c r="J8" s="48"/>
      <c r="K8" s="48"/>
      <c r="L8" s="48"/>
      <c r="M8" s="48"/>
      <c r="BH8" s="41" t="s">
        <v>104</v>
      </c>
      <c r="BI8" s="48" t="s">
        <v>335</v>
      </c>
      <c r="BJ8" s="48"/>
      <c r="BK8" s="48"/>
      <c r="BL8" s="48"/>
      <c r="BM8" s="48"/>
      <c r="BN8" s="48"/>
      <c r="BO8" s="48"/>
      <c r="BP8" s="48"/>
      <c r="BQ8" s="48"/>
      <c r="BR8" s="48"/>
      <c r="BS8" s="48"/>
      <c r="BT8" s="48"/>
      <c r="DF8" s="41" t="s">
        <v>104</v>
      </c>
      <c r="DG8" s="48" t="s">
        <v>194</v>
      </c>
      <c r="DH8" s="48"/>
      <c r="DI8" s="48"/>
      <c r="DJ8" s="48"/>
      <c r="DK8" s="48"/>
      <c r="DL8" s="48"/>
      <c r="DM8" s="48"/>
      <c r="DN8" s="48"/>
      <c r="DO8" s="48"/>
      <c r="DP8" s="48"/>
      <c r="DQ8" s="48"/>
      <c r="DR8" s="48"/>
      <c r="FM8" s="41" t="s">
        <v>104</v>
      </c>
      <c r="FN8" s="48" t="s">
        <v>335</v>
      </c>
      <c r="FO8" s="48"/>
      <c r="FP8" s="48"/>
      <c r="FQ8" s="48"/>
      <c r="FR8" s="48"/>
      <c r="FS8" s="48"/>
      <c r="FT8" s="48"/>
      <c r="FU8" s="48"/>
      <c r="FV8" s="48"/>
      <c r="FW8" s="48"/>
      <c r="FX8" s="48"/>
      <c r="FY8" s="48"/>
    </row>
    <row r="9" spans="1:181">
      <c r="A9" s="41" t="s">
        <v>105</v>
      </c>
      <c r="B9" s="48" t="s">
        <v>336</v>
      </c>
      <c r="C9" s="48"/>
      <c r="D9" s="48"/>
      <c r="E9" s="48"/>
      <c r="F9" s="48"/>
      <c r="G9" s="48"/>
      <c r="H9" s="48"/>
      <c r="I9" s="48"/>
      <c r="J9" s="48"/>
      <c r="K9" s="48"/>
      <c r="L9" s="48"/>
      <c r="M9" s="48"/>
      <c r="BH9" s="41" t="s">
        <v>105</v>
      </c>
      <c r="BI9" s="48" t="s">
        <v>336</v>
      </c>
      <c r="BJ9" s="48"/>
      <c r="BK9" s="48"/>
      <c r="BL9" s="48"/>
      <c r="BM9" s="48"/>
      <c r="BN9" s="48"/>
      <c r="BO9" s="48"/>
      <c r="BP9" s="48"/>
      <c r="BQ9" s="48"/>
      <c r="BR9" s="48"/>
      <c r="BS9" s="48"/>
      <c r="BT9" s="48"/>
      <c r="DF9" s="41" t="s">
        <v>105</v>
      </c>
      <c r="DG9" s="48" t="s">
        <v>336</v>
      </c>
      <c r="DH9" s="48"/>
      <c r="DI9" s="48"/>
      <c r="DJ9" s="48"/>
      <c r="DK9" s="48"/>
      <c r="DL9" s="48"/>
      <c r="DM9" s="48"/>
      <c r="DN9" s="48"/>
      <c r="DO9" s="48"/>
      <c r="DP9" s="48"/>
      <c r="DQ9" s="48"/>
      <c r="DR9" s="48"/>
      <c r="FM9" s="41" t="s">
        <v>105</v>
      </c>
      <c r="FN9" s="48" t="s">
        <v>336</v>
      </c>
      <c r="FO9" s="48"/>
      <c r="FP9" s="48"/>
      <c r="FQ9" s="48"/>
      <c r="FR9" s="48"/>
      <c r="FS9" s="48"/>
      <c r="FT9" s="48"/>
      <c r="FU9" s="48"/>
      <c r="FV9" s="48"/>
      <c r="FW9" s="48"/>
      <c r="FX9" s="48"/>
      <c r="FY9" s="48"/>
    </row>
    <row r="10" spans="1:181" ht="25.5">
      <c r="A10" s="41" t="s">
        <v>6</v>
      </c>
      <c r="B10" s="48" t="s">
        <v>364</v>
      </c>
      <c r="C10" s="48"/>
      <c r="D10" s="48"/>
      <c r="E10" s="48"/>
      <c r="F10" s="48"/>
      <c r="G10" s="48"/>
      <c r="H10" s="48"/>
      <c r="I10" s="48"/>
      <c r="J10" s="48"/>
      <c r="K10" s="48"/>
      <c r="L10" s="48"/>
      <c r="M10" s="48"/>
      <c r="BH10" s="41" t="s">
        <v>6</v>
      </c>
      <c r="BI10" s="48" t="s">
        <v>367</v>
      </c>
      <c r="BJ10" s="48"/>
      <c r="BK10" s="48"/>
      <c r="BL10" s="48"/>
      <c r="BM10" s="48"/>
      <c r="BN10" s="48"/>
      <c r="BO10" s="48"/>
      <c r="BP10" s="48"/>
      <c r="BQ10" s="48"/>
      <c r="BR10" s="48"/>
      <c r="BS10" s="48"/>
      <c r="BT10" s="48"/>
      <c r="DF10" s="41" t="s">
        <v>6</v>
      </c>
      <c r="DG10" s="48" t="s">
        <v>511</v>
      </c>
      <c r="DH10" s="48"/>
      <c r="DI10" s="48"/>
      <c r="DJ10" s="48"/>
      <c r="DK10" s="48"/>
      <c r="DL10" s="48"/>
      <c r="DM10" s="48"/>
      <c r="DN10" s="48"/>
      <c r="DO10" s="48"/>
      <c r="DP10" s="48"/>
      <c r="DQ10" s="48"/>
      <c r="DR10" s="48"/>
      <c r="FM10" s="41" t="s">
        <v>6</v>
      </c>
      <c r="FN10" s="48" t="s">
        <v>367</v>
      </c>
      <c r="FO10" s="48"/>
      <c r="FP10" s="48"/>
      <c r="FQ10" s="48"/>
      <c r="FR10" s="48"/>
      <c r="FS10" s="48"/>
      <c r="FT10" s="48"/>
      <c r="FU10" s="48"/>
      <c r="FV10" s="48"/>
      <c r="FW10" s="48"/>
      <c r="FX10" s="48"/>
      <c r="FY10" s="48"/>
    </row>
    <row r="11" spans="1:181">
      <c r="A11" s="41" t="s">
        <v>106</v>
      </c>
      <c r="B11" s="48" t="s">
        <v>338</v>
      </c>
      <c r="C11" s="48"/>
      <c r="D11" s="48"/>
      <c r="E11" s="48"/>
      <c r="F11" s="48"/>
      <c r="G11" s="48"/>
      <c r="H11" s="48"/>
      <c r="I11" s="48"/>
      <c r="J11" s="48"/>
      <c r="K11" s="48"/>
      <c r="L11" s="48"/>
      <c r="M11" s="48"/>
      <c r="BH11" s="41" t="s">
        <v>106</v>
      </c>
      <c r="BI11" s="48" t="s">
        <v>338</v>
      </c>
      <c r="BJ11" s="48"/>
      <c r="BK11" s="48"/>
      <c r="BL11" s="48"/>
      <c r="BM11" s="48"/>
      <c r="BN11" s="48"/>
      <c r="BO11" s="48"/>
      <c r="BP11" s="48"/>
      <c r="BQ11" s="48"/>
      <c r="BR11" s="48"/>
      <c r="BS11" s="48"/>
      <c r="BT11" s="48"/>
      <c r="DF11" s="41" t="s">
        <v>106</v>
      </c>
      <c r="DG11" s="48" t="s">
        <v>343</v>
      </c>
      <c r="DH11" s="48"/>
      <c r="DI11" s="48"/>
      <c r="DJ11" s="48"/>
      <c r="DK11" s="48"/>
      <c r="DL11" s="48"/>
      <c r="DM11" s="48"/>
      <c r="DN11" s="48"/>
      <c r="DO11" s="48"/>
      <c r="DP11" s="48"/>
      <c r="DQ11" s="48"/>
      <c r="DR11" s="48"/>
      <c r="FM11" s="41" t="s">
        <v>106</v>
      </c>
      <c r="FN11" s="48" t="s">
        <v>343</v>
      </c>
      <c r="FO11" s="48"/>
      <c r="FP11" s="48"/>
      <c r="FQ11" s="48"/>
      <c r="FR11" s="48"/>
      <c r="FS11" s="48"/>
      <c r="FT11" s="48"/>
      <c r="FU11" s="48"/>
      <c r="FV11" s="48"/>
      <c r="FW11" s="48"/>
      <c r="FX11" s="48"/>
      <c r="FY11" s="48"/>
    </row>
    <row r="12" spans="1:181">
      <c r="A12" s="41" t="s">
        <v>107</v>
      </c>
      <c r="B12" s="48" t="s">
        <v>134</v>
      </c>
      <c r="C12" s="48"/>
      <c r="D12" s="48"/>
      <c r="E12" s="48"/>
      <c r="F12" s="48"/>
      <c r="G12" s="48"/>
      <c r="H12" s="48"/>
      <c r="I12" s="48"/>
      <c r="J12" s="48"/>
      <c r="K12" s="48"/>
      <c r="L12" s="48"/>
      <c r="M12" s="48"/>
      <c r="BH12" s="41" t="s">
        <v>107</v>
      </c>
      <c r="BI12" s="48" t="s">
        <v>134</v>
      </c>
      <c r="BJ12" s="48"/>
      <c r="BK12" s="48"/>
      <c r="BL12" s="48"/>
      <c r="BM12" s="48"/>
      <c r="BN12" s="48"/>
      <c r="BO12" s="48"/>
      <c r="BP12" s="48"/>
      <c r="BQ12" s="48"/>
      <c r="BR12" s="48"/>
      <c r="BS12" s="48"/>
      <c r="BT12" s="48"/>
      <c r="DF12" s="41" t="s">
        <v>107</v>
      </c>
      <c r="DG12" s="48" t="s">
        <v>134</v>
      </c>
      <c r="DH12" s="48"/>
      <c r="DI12" s="48"/>
      <c r="DJ12" s="48"/>
      <c r="DK12" s="48"/>
      <c r="DL12" s="48"/>
      <c r="DM12" s="48"/>
      <c r="DN12" s="48"/>
      <c r="DO12" s="48"/>
      <c r="DP12" s="48"/>
      <c r="DQ12" s="48"/>
      <c r="DR12" s="48"/>
      <c r="FM12" s="41" t="s">
        <v>107</v>
      </c>
      <c r="FN12" s="48" t="s">
        <v>134</v>
      </c>
      <c r="FO12" s="48"/>
      <c r="FP12" s="48"/>
      <c r="FQ12" s="48"/>
      <c r="FR12" s="48"/>
      <c r="FS12" s="48"/>
      <c r="FT12" s="48"/>
      <c r="FU12" s="48"/>
      <c r="FV12" s="48"/>
      <c r="FW12" s="48"/>
      <c r="FX12" s="48"/>
      <c r="FY12" s="48"/>
    </row>
    <row r="13" spans="1:181">
      <c r="A13" s="41" t="s">
        <v>120</v>
      </c>
      <c r="B13" s="48" t="s">
        <v>196</v>
      </c>
      <c r="C13" s="48"/>
      <c r="D13" s="48"/>
      <c r="E13" s="48"/>
      <c r="F13" s="48"/>
      <c r="G13" s="48"/>
      <c r="H13" s="48"/>
      <c r="I13" s="48"/>
      <c r="J13" s="48"/>
      <c r="K13" s="48"/>
      <c r="L13" s="48"/>
      <c r="M13" s="48"/>
      <c r="BH13" s="41" t="s">
        <v>120</v>
      </c>
      <c r="BI13" s="48" t="s">
        <v>234</v>
      </c>
      <c r="BJ13" s="48"/>
      <c r="BK13" s="48"/>
      <c r="BL13" s="48"/>
      <c r="BM13" s="48"/>
      <c r="BN13" s="48"/>
      <c r="BO13" s="48"/>
      <c r="BP13" s="48"/>
      <c r="BQ13" s="48"/>
      <c r="BR13" s="48"/>
      <c r="BS13" s="48"/>
      <c r="BT13" s="48"/>
      <c r="DF13" s="41" t="s">
        <v>120</v>
      </c>
      <c r="DG13" s="48" t="s">
        <v>196</v>
      </c>
      <c r="DH13" s="48"/>
      <c r="DI13" s="48"/>
      <c r="DJ13" s="48"/>
      <c r="DK13" s="48"/>
      <c r="DL13" s="48"/>
      <c r="DM13" s="48"/>
      <c r="DN13" s="48"/>
      <c r="DO13" s="48"/>
      <c r="DP13" s="48"/>
      <c r="DQ13" s="48"/>
      <c r="DR13" s="48"/>
      <c r="FM13" s="41" t="s">
        <v>120</v>
      </c>
      <c r="FN13" s="48" t="s">
        <v>234</v>
      </c>
      <c r="FO13" s="48"/>
      <c r="FP13" s="48"/>
      <c r="FQ13" s="48"/>
      <c r="FR13" s="48"/>
      <c r="FS13" s="48"/>
      <c r="FT13" s="48"/>
      <c r="FU13" s="48"/>
      <c r="FV13" s="48"/>
      <c r="FW13" s="48"/>
      <c r="FX13" s="48"/>
      <c r="FY13" s="48"/>
    </row>
    <row r="14" spans="1:181">
      <c r="A14" s="41" t="s">
        <v>109</v>
      </c>
      <c r="B14" s="48">
        <v>1204</v>
      </c>
      <c r="C14" s="48"/>
      <c r="D14" s="48"/>
      <c r="E14" s="48"/>
      <c r="F14" s="48"/>
      <c r="G14" s="48"/>
      <c r="H14" s="48"/>
      <c r="I14" s="48"/>
      <c r="J14" s="48"/>
      <c r="K14" s="48"/>
      <c r="L14" s="48"/>
      <c r="M14" s="48"/>
      <c r="BH14" s="41" t="s">
        <v>109</v>
      </c>
      <c r="BI14" s="48">
        <v>1204</v>
      </c>
      <c r="BJ14" s="48"/>
      <c r="BK14" s="48"/>
      <c r="BL14" s="48"/>
      <c r="BM14" s="48"/>
      <c r="BN14" s="48"/>
      <c r="BO14" s="48"/>
      <c r="BP14" s="48"/>
      <c r="BQ14" s="48"/>
      <c r="BR14" s="48"/>
      <c r="BS14" s="48"/>
      <c r="BT14" s="48"/>
      <c r="DF14" s="41" t="s">
        <v>109</v>
      </c>
      <c r="DG14" s="48">
        <v>1204</v>
      </c>
      <c r="DH14" s="48"/>
      <c r="DI14" s="48"/>
      <c r="DJ14" s="48"/>
      <c r="DK14" s="48"/>
      <c r="DL14" s="48"/>
      <c r="DM14" s="48"/>
      <c r="DN14" s="48"/>
      <c r="DO14" s="48"/>
      <c r="DP14" s="48"/>
      <c r="DQ14" s="48"/>
      <c r="DR14" s="48"/>
      <c r="FM14" s="41" t="s">
        <v>109</v>
      </c>
      <c r="FN14" s="48">
        <v>1204</v>
      </c>
      <c r="FO14" s="48"/>
      <c r="FP14" s="48"/>
      <c r="FQ14" s="48"/>
      <c r="FR14" s="48"/>
      <c r="FS14" s="48"/>
      <c r="FT14" s="48"/>
      <c r="FU14" s="48"/>
      <c r="FV14" s="48"/>
      <c r="FW14" s="48"/>
      <c r="FX14" s="48"/>
      <c r="FY14" s="48"/>
    </row>
    <row r="15" spans="1:181">
      <c r="A15" s="41" t="s">
        <v>121</v>
      </c>
      <c r="B15" s="48" t="s">
        <v>365</v>
      </c>
      <c r="C15" s="48"/>
      <c r="D15" s="48"/>
      <c r="E15" s="48"/>
      <c r="F15" s="48"/>
      <c r="G15" s="48"/>
      <c r="H15" s="48"/>
      <c r="I15" s="48"/>
      <c r="J15" s="48"/>
      <c r="K15" s="48"/>
      <c r="L15" s="48"/>
      <c r="M15" s="48"/>
      <c r="BH15" s="41" t="s">
        <v>121</v>
      </c>
      <c r="BI15" s="48" t="s">
        <v>368</v>
      </c>
      <c r="BJ15" s="48"/>
      <c r="BK15" s="48"/>
      <c r="BL15" s="48"/>
      <c r="BM15" s="48"/>
      <c r="BN15" s="48"/>
      <c r="BO15" s="48"/>
      <c r="BP15" s="48"/>
      <c r="BQ15" s="48"/>
      <c r="BR15" s="48"/>
      <c r="BS15" s="48"/>
      <c r="BT15" s="48"/>
      <c r="DF15" s="41" t="s">
        <v>121</v>
      </c>
      <c r="DG15" s="48" t="s">
        <v>512</v>
      </c>
      <c r="DH15" s="48"/>
      <c r="DI15" s="48"/>
      <c r="DJ15" s="48"/>
      <c r="DK15" s="48"/>
      <c r="DL15" s="48"/>
      <c r="DM15" s="48"/>
      <c r="DN15" s="48"/>
      <c r="DO15" s="48"/>
      <c r="DP15" s="48"/>
      <c r="DQ15" s="48"/>
      <c r="DR15" s="48"/>
      <c r="FM15" s="41" t="s">
        <v>121</v>
      </c>
      <c r="FN15" s="48" t="s">
        <v>370</v>
      </c>
      <c r="FO15" s="48"/>
      <c r="FP15" s="48"/>
      <c r="FQ15" s="48"/>
      <c r="FR15" s="48"/>
      <c r="FS15" s="48"/>
      <c r="FT15" s="48"/>
      <c r="FU15" s="48"/>
      <c r="FV15" s="48"/>
      <c r="FW15" s="48"/>
      <c r="FX15" s="48"/>
      <c r="FY15" s="48"/>
    </row>
    <row r="16" spans="1:181">
      <c r="A16" s="41" t="s">
        <v>111</v>
      </c>
      <c r="B16" s="48" t="s">
        <v>366</v>
      </c>
      <c r="C16" s="48"/>
      <c r="D16" s="48"/>
      <c r="E16" s="48"/>
      <c r="F16" s="48"/>
      <c r="G16" s="48"/>
      <c r="H16" s="48"/>
      <c r="I16" s="48"/>
      <c r="J16" s="48"/>
      <c r="K16" s="48"/>
      <c r="L16" s="48"/>
      <c r="M16" s="48"/>
      <c r="BH16" s="41" t="s">
        <v>111</v>
      </c>
      <c r="BI16" s="48" t="s">
        <v>369</v>
      </c>
      <c r="BJ16" s="48"/>
      <c r="BK16" s="48"/>
      <c r="BL16" s="48"/>
      <c r="BM16" s="48"/>
      <c r="BN16" s="48"/>
      <c r="BO16" s="48"/>
      <c r="BP16" s="48"/>
      <c r="BQ16" s="48"/>
      <c r="BR16" s="48"/>
      <c r="BS16" s="48"/>
      <c r="BT16" s="48"/>
      <c r="DF16" s="41" t="s">
        <v>111</v>
      </c>
      <c r="DG16" s="48" t="s">
        <v>513</v>
      </c>
      <c r="DH16" s="48"/>
      <c r="DI16" s="48"/>
      <c r="DJ16" s="48"/>
      <c r="DK16" s="48"/>
      <c r="DL16" s="48"/>
      <c r="DM16" s="48"/>
      <c r="DN16" s="48"/>
      <c r="DO16" s="48"/>
      <c r="DP16" s="48"/>
      <c r="DQ16" s="48"/>
      <c r="DR16" s="48"/>
      <c r="FM16" s="41" t="s">
        <v>111</v>
      </c>
      <c r="FN16" s="48" t="s">
        <v>371</v>
      </c>
      <c r="FO16" s="48"/>
      <c r="FP16" s="48"/>
      <c r="FQ16" s="48"/>
      <c r="FR16" s="48"/>
      <c r="FS16" s="48"/>
      <c r="FT16" s="48"/>
      <c r="FU16" s="48"/>
      <c r="FV16" s="48"/>
      <c r="FW16" s="48"/>
      <c r="FX16" s="48"/>
      <c r="FY16" s="48"/>
    </row>
    <row r="17" spans="1:338">
      <c r="A17" s="42" t="s">
        <v>122</v>
      </c>
      <c r="B17" s="48"/>
      <c r="C17" s="48"/>
      <c r="D17" s="48"/>
      <c r="E17" s="48"/>
      <c r="F17" s="48"/>
      <c r="G17" s="48"/>
      <c r="H17" s="48"/>
      <c r="I17" s="48"/>
      <c r="J17" s="48"/>
      <c r="K17" s="48"/>
      <c r="L17" s="48"/>
      <c r="M17" s="48"/>
      <c r="BH17" s="42" t="s">
        <v>122</v>
      </c>
      <c r="BI17" s="48"/>
      <c r="BJ17" s="48"/>
      <c r="BK17" s="48"/>
      <c r="BL17" s="48"/>
      <c r="BM17" s="48"/>
      <c r="BN17" s="48"/>
      <c r="BO17" s="48"/>
      <c r="BP17" s="48"/>
      <c r="BQ17" s="48"/>
      <c r="BR17" s="48"/>
      <c r="BS17" s="48"/>
      <c r="BT17" s="48"/>
      <c r="DF17" s="42" t="s">
        <v>122</v>
      </c>
      <c r="DG17" s="48"/>
      <c r="DH17" s="48"/>
      <c r="DI17" s="48"/>
      <c r="DJ17" s="48"/>
      <c r="DK17" s="48"/>
      <c r="DL17" s="48"/>
      <c r="DM17" s="48"/>
      <c r="DN17" s="48"/>
      <c r="DO17" s="48"/>
      <c r="DP17" s="48"/>
      <c r="DQ17" s="48"/>
      <c r="DR17" s="48"/>
      <c r="FM17" s="42" t="s">
        <v>122</v>
      </c>
      <c r="FN17" s="48"/>
      <c r="FO17" s="48"/>
      <c r="FP17" s="48"/>
      <c r="FQ17" s="48"/>
      <c r="FR17" s="48"/>
      <c r="FS17" s="48"/>
      <c r="FT17" s="48"/>
      <c r="FU17" s="48"/>
      <c r="FV17" s="48"/>
      <c r="FW17" s="48"/>
      <c r="FX17" s="48"/>
      <c r="FY17" s="48"/>
    </row>
    <row r="18" spans="1:338">
      <c r="A18" s="41" t="s">
        <v>113</v>
      </c>
      <c r="B18" s="49">
        <v>45135</v>
      </c>
      <c r="C18" s="49"/>
      <c r="D18" s="49"/>
      <c r="E18" s="49"/>
      <c r="F18" s="49"/>
      <c r="G18" s="49"/>
      <c r="H18" s="49"/>
      <c r="I18" s="49"/>
      <c r="J18" s="49"/>
      <c r="K18" s="49"/>
      <c r="L18" s="49"/>
      <c r="M18" s="49"/>
      <c r="BH18" s="41" t="s">
        <v>113</v>
      </c>
      <c r="BI18" s="49">
        <v>45135</v>
      </c>
      <c r="BJ18" s="49"/>
      <c r="BK18" s="49"/>
      <c r="BL18" s="49"/>
      <c r="BM18" s="49"/>
      <c r="BN18" s="49"/>
      <c r="BO18" s="49"/>
      <c r="BP18" s="49"/>
      <c r="BQ18" s="49"/>
      <c r="BR18" s="49"/>
      <c r="BS18" s="49"/>
      <c r="BT18" s="49"/>
      <c r="DF18" s="41" t="s">
        <v>113</v>
      </c>
      <c r="DG18" s="49">
        <v>45135</v>
      </c>
      <c r="DH18" s="49"/>
      <c r="DI18" s="49"/>
      <c r="DJ18" s="49"/>
      <c r="DK18" s="49"/>
      <c r="DL18" s="49"/>
      <c r="DM18" s="49"/>
      <c r="DN18" s="49"/>
      <c r="DO18" s="49"/>
      <c r="DP18" s="49"/>
      <c r="DQ18" s="49"/>
      <c r="DR18" s="49"/>
      <c r="FM18" s="41" t="s">
        <v>113</v>
      </c>
      <c r="FN18" s="49">
        <v>45135</v>
      </c>
      <c r="FO18" s="49"/>
      <c r="FP18" s="49"/>
      <c r="FQ18" s="49"/>
      <c r="FR18" s="49"/>
      <c r="FS18" s="49"/>
      <c r="FT18" s="49"/>
      <c r="FU18" s="49"/>
      <c r="FV18" s="49"/>
      <c r="FW18" s="49"/>
      <c r="FX18" s="49"/>
      <c r="FY18" s="49"/>
      <c r="LZ18" s="31">
        <v>46177</v>
      </c>
    </row>
    <row r="19" spans="1:338">
      <c r="A19" s="41" t="s">
        <v>114</v>
      </c>
      <c r="B19" s="49">
        <v>45388</v>
      </c>
      <c r="C19" s="49"/>
      <c r="D19" s="49"/>
      <c r="E19" s="49"/>
      <c r="F19" s="49"/>
      <c r="G19" s="49"/>
      <c r="H19" s="49"/>
      <c r="I19" s="49"/>
      <c r="J19" s="49"/>
      <c r="K19" s="49"/>
      <c r="L19" s="49"/>
      <c r="M19" s="49"/>
      <c r="BH19" s="41" t="s">
        <v>114</v>
      </c>
      <c r="BI19" s="49">
        <v>45388</v>
      </c>
      <c r="BJ19" s="49"/>
      <c r="BK19" s="49"/>
      <c r="BL19" s="49"/>
      <c r="BM19" s="49"/>
      <c r="BN19" s="49"/>
      <c r="BO19" s="49"/>
      <c r="BP19" s="49"/>
      <c r="BQ19" s="49"/>
      <c r="BR19" s="49"/>
      <c r="BS19" s="49"/>
      <c r="BT19" s="49"/>
      <c r="DF19" s="41" t="s">
        <v>114</v>
      </c>
      <c r="DG19" s="49">
        <v>45388</v>
      </c>
      <c r="DH19" s="49"/>
      <c r="DI19" s="49"/>
      <c r="DJ19" s="49"/>
      <c r="DK19" s="49"/>
      <c r="DL19" s="49"/>
      <c r="DM19" s="49"/>
      <c r="DN19" s="49"/>
      <c r="DO19" s="49"/>
      <c r="DP19" s="49"/>
      <c r="DQ19" s="49"/>
      <c r="DR19" s="49"/>
      <c r="FM19" s="41" t="s">
        <v>114</v>
      </c>
      <c r="FN19" s="49">
        <v>45388</v>
      </c>
      <c r="FO19" s="49"/>
      <c r="FP19" s="49"/>
      <c r="FQ19" s="49"/>
      <c r="FR19" s="49"/>
      <c r="FS19" s="49"/>
      <c r="FT19" s="49"/>
      <c r="FU19" s="49"/>
      <c r="FV19" s="49"/>
      <c r="FW19" s="49"/>
      <c r="FX19" s="49"/>
      <c r="FY19" s="49"/>
      <c r="LZ19" s="31"/>
    </row>
    <row r="20" spans="1:338">
      <c r="A20" s="41" t="s">
        <v>115</v>
      </c>
      <c r="B20" s="48" t="s">
        <v>424</v>
      </c>
      <c r="C20" s="48"/>
      <c r="D20" s="48"/>
      <c r="E20" s="48"/>
      <c r="F20" s="48"/>
      <c r="G20" s="48"/>
      <c r="H20" s="48"/>
      <c r="I20" s="48"/>
      <c r="J20" s="48"/>
      <c r="K20" s="48"/>
      <c r="L20" s="48"/>
      <c r="M20" s="48"/>
      <c r="BH20" s="41" t="s">
        <v>115</v>
      </c>
      <c r="BI20" s="48" t="s">
        <v>424</v>
      </c>
      <c r="BJ20" s="48"/>
      <c r="BK20" s="48"/>
      <c r="BL20" s="48"/>
      <c r="BM20" s="48"/>
      <c r="BN20" s="48"/>
      <c r="BO20" s="48"/>
      <c r="BP20" s="48"/>
      <c r="BQ20" s="48"/>
      <c r="BR20" s="48"/>
      <c r="BS20" s="48"/>
      <c r="BT20" s="48"/>
      <c r="DF20" s="41" t="s">
        <v>115</v>
      </c>
      <c r="DG20" s="48" t="s">
        <v>424</v>
      </c>
      <c r="DH20" s="48"/>
      <c r="DI20" s="48"/>
      <c r="DJ20" s="48"/>
      <c r="DK20" s="48"/>
      <c r="DL20" s="48"/>
      <c r="DM20" s="48"/>
      <c r="DN20" s="48"/>
      <c r="DO20" s="48"/>
      <c r="DP20" s="48"/>
      <c r="DQ20" s="48"/>
      <c r="DR20" s="48"/>
      <c r="FM20" s="41" t="s">
        <v>115</v>
      </c>
      <c r="FN20" s="48" t="s">
        <v>424</v>
      </c>
      <c r="FO20" s="48"/>
      <c r="FP20" s="48"/>
      <c r="FQ20" s="48"/>
      <c r="FR20" s="48"/>
      <c r="FS20" s="48"/>
      <c r="FT20" s="48"/>
      <c r="FU20" s="48"/>
      <c r="FV20" s="48"/>
      <c r="FW20" s="48"/>
      <c r="FX20" s="48"/>
      <c r="FY20" s="48"/>
    </row>
    <row r="21" spans="1:338">
      <c r="A21" s="41" t="s">
        <v>123</v>
      </c>
      <c r="B21" s="48" t="s">
        <v>42</v>
      </c>
      <c r="C21" s="48"/>
      <c r="D21" s="48"/>
      <c r="E21" s="48"/>
      <c r="F21" s="48"/>
      <c r="G21" s="48"/>
      <c r="H21" s="48"/>
      <c r="I21" s="48"/>
      <c r="J21" s="48"/>
      <c r="K21" s="48"/>
      <c r="L21" s="48"/>
      <c r="M21" s="48"/>
      <c r="BH21" s="41" t="s">
        <v>123</v>
      </c>
      <c r="BI21" s="48" t="s">
        <v>42</v>
      </c>
      <c r="BJ21" s="48"/>
      <c r="BK21" s="48"/>
      <c r="BL21" s="48"/>
      <c r="BM21" s="48"/>
      <c r="BN21" s="48"/>
      <c r="BO21" s="48"/>
      <c r="BP21" s="48"/>
      <c r="BQ21" s="48"/>
      <c r="BR21" s="48"/>
      <c r="BS21" s="48"/>
      <c r="BT21" s="48"/>
      <c r="DF21" s="41" t="s">
        <v>123</v>
      </c>
      <c r="DG21" s="48" t="s">
        <v>42</v>
      </c>
      <c r="DH21" s="48"/>
      <c r="DI21" s="48"/>
      <c r="DJ21" s="48"/>
      <c r="DK21" s="48"/>
      <c r="DL21" s="48"/>
      <c r="DM21" s="48"/>
      <c r="DN21" s="48"/>
      <c r="DO21" s="48"/>
      <c r="DP21" s="48"/>
      <c r="DQ21" s="48"/>
      <c r="DR21" s="48"/>
      <c r="FM21" s="41" t="s">
        <v>123</v>
      </c>
      <c r="FN21" s="48" t="s">
        <v>42</v>
      </c>
      <c r="FO21" s="48"/>
      <c r="FP21" s="48"/>
      <c r="FQ21" s="48"/>
      <c r="FR21" s="48"/>
      <c r="FS21" s="48"/>
      <c r="FT21" s="48"/>
      <c r="FU21" s="48"/>
      <c r="FV21" s="48"/>
      <c r="FW21" s="48"/>
      <c r="FX21" s="48"/>
      <c r="FY21" s="48"/>
    </row>
    <row r="23" spans="1:338">
      <c r="A23" s="23" t="str">
        <f>HYPERLINK("#'Factor List'!A1", "Back to Factor List")</f>
        <v>Back to Factor List</v>
      </c>
      <c r="B23" s="23" t="str">
        <f>HYPERLINK("#'Assumptions'!A1", "Assumptions")</f>
        <v>Assumptions</v>
      </c>
    </row>
    <row r="26" spans="1:338" s="57" customFormat="1">
      <c r="A26" s="56" t="s">
        <v>232</v>
      </c>
      <c r="B26" s="56">
        <v>20</v>
      </c>
      <c r="C26" s="56">
        <v>21</v>
      </c>
      <c r="D26" s="56">
        <v>22</v>
      </c>
      <c r="E26" s="56">
        <v>23</v>
      </c>
      <c r="F26" s="56">
        <v>24</v>
      </c>
      <c r="G26" s="56">
        <v>25</v>
      </c>
      <c r="H26" s="56">
        <v>26</v>
      </c>
      <c r="I26" s="56">
        <v>27</v>
      </c>
      <c r="J26" s="56">
        <v>28</v>
      </c>
      <c r="K26" s="56">
        <v>29</v>
      </c>
      <c r="L26" s="56">
        <v>30</v>
      </c>
      <c r="M26" s="56">
        <v>31</v>
      </c>
      <c r="N26" s="56">
        <v>32</v>
      </c>
      <c r="O26" s="56">
        <v>33</v>
      </c>
      <c r="P26" s="56">
        <v>34</v>
      </c>
      <c r="Q26" s="56">
        <v>35</v>
      </c>
      <c r="R26" s="56">
        <v>36</v>
      </c>
      <c r="S26" s="56">
        <v>37</v>
      </c>
      <c r="T26" s="56">
        <v>38</v>
      </c>
      <c r="U26" s="56">
        <v>39</v>
      </c>
      <c r="V26" s="56">
        <v>40</v>
      </c>
      <c r="W26" s="56">
        <v>41</v>
      </c>
      <c r="X26" s="56">
        <v>42</v>
      </c>
      <c r="Y26" s="56">
        <v>43</v>
      </c>
      <c r="Z26" s="56">
        <v>44</v>
      </c>
      <c r="AA26" s="56">
        <v>45</v>
      </c>
      <c r="AB26" s="56">
        <v>46</v>
      </c>
      <c r="AC26" s="56">
        <v>47</v>
      </c>
      <c r="AD26" s="56">
        <v>48</v>
      </c>
      <c r="AE26" s="56">
        <v>49</v>
      </c>
      <c r="AF26" s="56">
        <v>50</v>
      </c>
      <c r="AG26" s="56">
        <v>51</v>
      </c>
      <c r="AH26" s="56">
        <v>52</v>
      </c>
      <c r="AI26" s="56">
        <v>53</v>
      </c>
      <c r="AJ26" s="56">
        <v>54</v>
      </c>
      <c r="AK26" s="56">
        <v>55</v>
      </c>
      <c r="AL26" s="56">
        <v>56</v>
      </c>
      <c r="AM26" s="56">
        <v>57</v>
      </c>
      <c r="AN26" s="56">
        <v>58</v>
      </c>
      <c r="AO26" s="56">
        <v>59</v>
      </c>
      <c r="AP26" s="56">
        <v>60</v>
      </c>
      <c r="AQ26" s="56">
        <v>61</v>
      </c>
      <c r="AR26" s="56">
        <v>62</v>
      </c>
      <c r="AS26" s="56">
        <v>63</v>
      </c>
      <c r="AT26" s="56">
        <v>64</v>
      </c>
      <c r="AU26" s="56">
        <v>65</v>
      </c>
      <c r="AV26" s="56">
        <v>66</v>
      </c>
      <c r="AW26" s="56">
        <v>67</v>
      </c>
      <c r="AX26" s="56">
        <v>68</v>
      </c>
      <c r="AY26" s="56">
        <v>69</v>
      </c>
      <c r="AZ26" s="56">
        <v>70</v>
      </c>
      <c r="BA26" s="56">
        <v>71</v>
      </c>
      <c r="BB26" s="56">
        <v>72</v>
      </c>
      <c r="BC26" s="56">
        <v>73</v>
      </c>
      <c r="BD26" s="56">
        <v>74</v>
      </c>
      <c r="BE26" s="56">
        <v>75</v>
      </c>
      <c r="BH26" s="56" t="s">
        <v>232</v>
      </c>
      <c r="BI26" s="56">
        <v>20</v>
      </c>
      <c r="BJ26" s="56">
        <v>21</v>
      </c>
      <c r="BK26" s="56">
        <v>22</v>
      </c>
      <c r="BL26" s="56">
        <v>23</v>
      </c>
      <c r="BM26" s="56">
        <v>24</v>
      </c>
      <c r="BN26" s="56">
        <v>25</v>
      </c>
      <c r="BO26" s="56">
        <v>26</v>
      </c>
      <c r="BP26" s="56">
        <v>27</v>
      </c>
      <c r="BQ26" s="56">
        <v>28</v>
      </c>
      <c r="BR26" s="56">
        <v>29</v>
      </c>
      <c r="BS26" s="56">
        <v>30</v>
      </c>
      <c r="BT26" s="56">
        <v>31</v>
      </c>
      <c r="BU26" s="56">
        <v>32</v>
      </c>
      <c r="BV26" s="56">
        <v>33</v>
      </c>
      <c r="BW26" s="56">
        <v>34</v>
      </c>
      <c r="BX26" s="56">
        <v>35</v>
      </c>
      <c r="BY26" s="56">
        <v>36</v>
      </c>
      <c r="BZ26" s="56">
        <v>37</v>
      </c>
      <c r="CA26" s="56">
        <v>38</v>
      </c>
      <c r="CB26" s="56">
        <v>39</v>
      </c>
      <c r="CC26" s="56">
        <v>40</v>
      </c>
      <c r="CD26" s="56">
        <v>41</v>
      </c>
      <c r="CE26" s="56">
        <v>42</v>
      </c>
      <c r="CF26" s="56">
        <v>43</v>
      </c>
      <c r="CG26" s="56">
        <v>44</v>
      </c>
      <c r="CH26" s="56">
        <v>45</v>
      </c>
      <c r="CI26" s="56">
        <v>46</v>
      </c>
      <c r="CJ26" s="56">
        <v>47</v>
      </c>
      <c r="CK26" s="56">
        <v>48</v>
      </c>
      <c r="CL26" s="56">
        <v>49</v>
      </c>
      <c r="CM26" s="56">
        <v>50</v>
      </c>
      <c r="CN26" s="56">
        <v>51</v>
      </c>
      <c r="CO26" s="56">
        <v>52</v>
      </c>
      <c r="CP26" s="56">
        <v>53</v>
      </c>
      <c r="CQ26" s="56">
        <v>54</v>
      </c>
      <c r="CR26" s="56">
        <v>55</v>
      </c>
      <c r="CS26" s="56">
        <v>56</v>
      </c>
      <c r="CT26" s="56">
        <v>57</v>
      </c>
      <c r="CU26" s="56">
        <v>58</v>
      </c>
      <c r="CV26" s="56">
        <v>59</v>
      </c>
      <c r="CW26" s="56">
        <v>60</v>
      </c>
      <c r="CX26" s="56">
        <v>61</v>
      </c>
      <c r="CY26" s="56">
        <v>62</v>
      </c>
      <c r="CZ26" s="56">
        <v>63</v>
      </c>
      <c r="DA26" s="56">
        <v>64</v>
      </c>
      <c r="DB26" s="56">
        <v>65</v>
      </c>
      <c r="DC26" s="56">
        <v>66</v>
      </c>
      <c r="DF26" s="56" t="s">
        <v>232</v>
      </c>
      <c r="DG26" s="56">
        <v>20</v>
      </c>
      <c r="DH26" s="56">
        <v>21</v>
      </c>
      <c r="DI26" s="56">
        <v>22</v>
      </c>
      <c r="DJ26" s="56">
        <v>23</v>
      </c>
      <c r="DK26" s="56">
        <v>24</v>
      </c>
      <c r="DL26" s="56">
        <v>25</v>
      </c>
      <c r="DM26" s="56">
        <v>26</v>
      </c>
      <c r="DN26" s="56">
        <v>27</v>
      </c>
      <c r="DO26" s="56">
        <v>28</v>
      </c>
      <c r="DP26" s="56">
        <v>29</v>
      </c>
      <c r="DQ26" s="56">
        <v>30</v>
      </c>
      <c r="DR26" s="56">
        <v>31</v>
      </c>
      <c r="DS26" s="56">
        <v>32</v>
      </c>
      <c r="DT26" s="56">
        <v>33</v>
      </c>
      <c r="DU26" s="56">
        <v>34</v>
      </c>
      <c r="DV26" s="56">
        <v>35</v>
      </c>
      <c r="DW26" s="56">
        <v>36</v>
      </c>
      <c r="DX26" s="56">
        <v>37</v>
      </c>
      <c r="DY26" s="56">
        <v>38</v>
      </c>
      <c r="DZ26" s="56">
        <v>39</v>
      </c>
      <c r="EA26" s="56">
        <v>40</v>
      </c>
      <c r="EB26" s="56">
        <v>41</v>
      </c>
      <c r="EC26" s="56">
        <v>42</v>
      </c>
      <c r="ED26" s="56">
        <v>43</v>
      </c>
      <c r="EE26" s="56">
        <v>44</v>
      </c>
      <c r="EF26" s="56">
        <v>45</v>
      </c>
      <c r="EG26" s="56">
        <v>46</v>
      </c>
      <c r="EH26" s="56">
        <v>47</v>
      </c>
      <c r="EI26" s="56">
        <v>48</v>
      </c>
      <c r="EJ26" s="56">
        <v>49</v>
      </c>
      <c r="EK26" s="56">
        <v>50</v>
      </c>
      <c r="EL26" s="56">
        <v>51</v>
      </c>
      <c r="EM26" s="56">
        <v>52</v>
      </c>
      <c r="EN26" s="56">
        <v>53</v>
      </c>
      <c r="EO26" s="56">
        <v>54</v>
      </c>
      <c r="EP26" s="56">
        <v>55</v>
      </c>
      <c r="EQ26" s="56">
        <v>56</v>
      </c>
      <c r="ER26" s="56">
        <v>57</v>
      </c>
      <c r="ES26" s="56">
        <v>58</v>
      </c>
      <c r="ET26" s="56">
        <v>59</v>
      </c>
      <c r="EU26" s="56">
        <v>60</v>
      </c>
      <c r="EV26" s="56">
        <v>61</v>
      </c>
      <c r="EW26" s="56">
        <v>62</v>
      </c>
      <c r="EX26" s="56">
        <v>63</v>
      </c>
      <c r="EY26" s="56">
        <v>64</v>
      </c>
      <c r="EZ26" s="56">
        <v>65</v>
      </c>
      <c r="FA26" s="56">
        <v>66</v>
      </c>
      <c r="FB26" s="56">
        <v>67</v>
      </c>
      <c r="FC26" s="56">
        <v>68</v>
      </c>
      <c r="FD26" s="56">
        <v>69</v>
      </c>
      <c r="FE26" s="56">
        <v>70</v>
      </c>
      <c r="FF26" s="56">
        <v>71</v>
      </c>
      <c r="FG26" s="56">
        <v>72</v>
      </c>
      <c r="FH26" s="56">
        <v>73</v>
      </c>
      <c r="FI26" s="56">
        <v>74</v>
      </c>
      <c r="FJ26" s="56">
        <v>75</v>
      </c>
      <c r="FM26" s="56" t="s">
        <v>232</v>
      </c>
      <c r="FN26" s="56">
        <v>20</v>
      </c>
      <c r="FO26" s="56">
        <v>21</v>
      </c>
      <c r="FP26" s="56">
        <v>22</v>
      </c>
      <c r="FQ26" s="56">
        <v>23</v>
      </c>
      <c r="FR26" s="56">
        <v>24</v>
      </c>
      <c r="FS26" s="56">
        <v>25</v>
      </c>
      <c r="FT26" s="56">
        <v>26</v>
      </c>
      <c r="FU26" s="56">
        <v>27</v>
      </c>
      <c r="FV26" s="56">
        <v>28</v>
      </c>
      <c r="FW26" s="56">
        <v>29</v>
      </c>
      <c r="FX26" s="56">
        <v>30</v>
      </c>
      <c r="FY26" s="56">
        <v>31</v>
      </c>
      <c r="FZ26" s="56">
        <v>32</v>
      </c>
      <c r="GA26" s="56">
        <v>33</v>
      </c>
      <c r="GB26" s="56">
        <v>34</v>
      </c>
      <c r="GC26" s="56">
        <v>35</v>
      </c>
      <c r="GD26" s="56">
        <v>36</v>
      </c>
      <c r="GE26" s="56">
        <v>37</v>
      </c>
      <c r="GF26" s="56">
        <v>38</v>
      </c>
      <c r="GG26" s="56">
        <v>39</v>
      </c>
      <c r="GH26" s="56">
        <v>40</v>
      </c>
      <c r="GI26" s="56">
        <v>41</v>
      </c>
      <c r="GJ26" s="56">
        <v>42</v>
      </c>
      <c r="GK26" s="56">
        <v>43</v>
      </c>
      <c r="GL26" s="56">
        <v>44</v>
      </c>
      <c r="GM26" s="56">
        <v>45</v>
      </c>
      <c r="GN26" s="56">
        <v>46</v>
      </c>
      <c r="GO26" s="56">
        <v>47</v>
      </c>
      <c r="GP26" s="56">
        <v>48</v>
      </c>
      <c r="GQ26" s="56">
        <v>49</v>
      </c>
      <c r="GR26" s="56">
        <v>50</v>
      </c>
      <c r="GS26" s="56">
        <v>51</v>
      </c>
      <c r="GT26" s="56">
        <v>52</v>
      </c>
      <c r="GU26" s="56">
        <v>53</v>
      </c>
      <c r="GV26" s="56">
        <v>54</v>
      </c>
      <c r="GW26" s="56">
        <v>55</v>
      </c>
      <c r="GX26" s="56">
        <v>56</v>
      </c>
      <c r="GY26" s="56">
        <v>57</v>
      </c>
      <c r="GZ26" s="56">
        <v>58</v>
      </c>
      <c r="HA26" s="56">
        <v>59</v>
      </c>
      <c r="HB26" s="56">
        <v>60</v>
      </c>
      <c r="HC26" s="56">
        <v>61</v>
      </c>
      <c r="HD26" s="56">
        <v>62</v>
      </c>
      <c r="HE26" s="56">
        <v>63</v>
      </c>
      <c r="HF26" s="56">
        <v>64</v>
      </c>
      <c r="HG26" s="56">
        <v>65</v>
      </c>
      <c r="HH26" s="56">
        <v>66</v>
      </c>
    </row>
    <row r="27" spans="1:338">
      <c r="A27" s="44">
        <v>0</v>
      </c>
      <c r="B27" s="46">
        <v>0.223</v>
      </c>
      <c r="C27" s="46">
        <v>0.22800000000000001</v>
      </c>
      <c r="D27" s="46">
        <v>0.23400000000000001</v>
      </c>
      <c r="E27" s="46">
        <v>0.23899999999999999</v>
      </c>
      <c r="F27" s="46">
        <v>0.245</v>
      </c>
      <c r="G27" s="46">
        <v>0.25</v>
      </c>
      <c r="H27" s="46">
        <v>0.25600000000000001</v>
      </c>
      <c r="I27" s="46">
        <v>0.26300000000000001</v>
      </c>
      <c r="J27" s="46">
        <v>0.26900000000000002</v>
      </c>
      <c r="K27" s="46">
        <v>0.27600000000000002</v>
      </c>
      <c r="L27" s="46">
        <v>0.28299999999999997</v>
      </c>
      <c r="M27" s="46">
        <v>0.28999999999999998</v>
      </c>
      <c r="N27" s="46">
        <v>0.29799999999999999</v>
      </c>
      <c r="O27" s="46">
        <v>0.30599999999999999</v>
      </c>
      <c r="P27" s="46">
        <v>0.314</v>
      </c>
      <c r="Q27" s="46">
        <v>0.32200000000000001</v>
      </c>
      <c r="R27" s="46">
        <v>0.33100000000000002</v>
      </c>
      <c r="S27" s="46">
        <v>0.34</v>
      </c>
      <c r="T27" s="46">
        <v>0.35</v>
      </c>
      <c r="U27" s="46">
        <v>0.36</v>
      </c>
      <c r="V27" s="46">
        <v>0.371</v>
      </c>
      <c r="W27" s="46">
        <v>0.38200000000000001</v>
      </c>
      <c r="X27" s="46">
        <v>0.39400000000000002</v>
      </c>
      <c r="Y27" s="46">
        <v>0.40600000000000003</v>
      </c>
      <c r="Z27" s="46">
        <v>0.41899999999999998</v>
      </c>
      <c r="AA27" s="46">
        <v>0.432</v>
      </c>
      <c r="AB27" s="46">
        <v>0.44600000000000001</v>
      </c>
      <c r="AC27" s="46">
        <v>0.46200000000000002</v>
      </c>
      <c r="AD27" s="46">
        <v>0.47699999999999998</v>
      </c>
      <c r="AE27" s="46">
        <v>0.49399999999999999</v>
      </c>
      <c r="AF27" s="46">
        <v>0.51200000000000001</v>
      </c>
      <c r="AG27" s="46">
        <v>0.53100000000000003</v>
      </c>
      <c r="AH27" s="46">
        <v>0.55100000000000005</v>
      </c>
      <c r="AI27" s="46">
        <v>0.57299999999999995</v>
      </c>
      <c r="AJ27" s="46">
        <v>0.59499999999999997</v>
      </c>
      <c r="AK27" s="46">
        <v>0.62</v>
      </c>
      <c r="AL27" s="46">
        <v>0.64600000000000002</v>
      </c>
      <c r="AM27" s="46">
        <v>0.67400000000000004</v>
      </c>
      <c r="AN27" s="46">
        <v>0.70399999999999996</v>
      </c>
      <c r="AO27" s="46">
        <v>0.73699999999999999</v>
      </c>
      <c r="AP27" s="46">
        <v>0.77200000000000002</v>
      </c>
      <c r="AQ27" s="46">
        <v>0.81</v>
      </c>
      <c r="AR27" s="46">
        <v>0.85199999999999998</v>
      </c>
      <c r="AS27" s="46">
        <v>0.89700000000000002</v>
      </c>
      <c r="AT27" s="46">
        <v>0.94599999999999995</v>
      </c>
      <c r="AU27" s="46">
        <v>1</v>
      </c>
      <c r="AV27" s="46">
        <v>1.0589999999999999</v>
      </c>
      <c r="AW27" s="46">
        <v>1.1240000000000001</v>
      </c>
      <c r="AX27" s="46">
        <v>1.194</v>
      </c>
      <c r="AY27" s="46">
        <v>1.272</v>
      </c>
      <c r="AZ27" s="46">
        <v>1.357</v>
      </c>
      <c r="BA27" s="46">
        <v>1.4510000000000001</v>
      </c>
      <c r="BB27" s="46">
        <v>1.554</v>
      </c>
      <c r="BC27" s="46">
        <v>1.669</v>
      </c>
      <c r="BD27" s="46">
        <v>1.796</v>
      </c>
      <c r="BE27" s="46">
        <v>1.9370000000000001</v>
      </c>
      <c r="BH27" s="44">
        <v>0</v>
      </c>
      <c r="BI27" s="46">
        <v>0.46800000000000003</v>
      </c>
      <c r="BJ27" s="46">
        <v>0.47599999999999998</v>
      </c>
      <c r="BK27" s="46">
        <v>0.48399999999999999</v>
      </c>
      <c r="BL27" s="46">
        <v>0.49299999999999999</v>
      </c>
      <c r="BM27" s="46">
        <v>0.501</v>
      </c>
      <c r="BN27" s="46">
        <v>0.51</v>
      </c>
      <c r="BO27" s="46">
        <v>0.51800000000000002</v>
      </c>
      <c r="BP27" s="46">
        <v>0.52700000000000002</v>
      </c>
      <c r="BQ27" s="46">
        <v>0.53600000000000003</v>
      </c>
      <c r="BR27" s="46">
        <v>0.54500000000000004</v>
      </c>
      <c r="BS27" s="46">
        <v>0.55400000000000005</v>
      </c>
      <c r="BT27" s="46">
        <v>0.56399999999999995</v>
      </c>
      <c r="BU27" s="46">
        <v>0.57299999999999995</v>
      </c>
      <c r="BV27" s="46">
        <v>0.58299999999999996</v>
      </c>
      <c r="BW27" s="46">
        <v>0.59299999999999997</v>
      </c>
      <c r="BX27" s="46">
        <v>0.60299999999999998</v>
      </c>
      <c r="BY27" s="46">
        <v>0.61299999999999999</v>
      </c>
      <c r="BZ27" s="46">
        <v>0.624</v>
      </c>
      <c r="CA27" s="46">
        <v>0.63400000000000001</v>
      </c>
      <c r="CB27" s="46">
        <v>0.64500000000000002</v>
      </c>
      <c r="CC27" s="46">
        <v>0.65600000000000003</v>
      </c>
      <c r="CD27" s="46">
        <v>0.66700000000000004</v>
      </c>
      <c r="CE27" s="46">
        <v>0.67900000000000005</v>
      </c>
      <c r="CF27" s="46">
        <v>0.69</v>
      </c>
      <c r="CG27" s="46">
        <v>0.70199999999999996</v>
      </c>
      <c r="CH27" s="46">
        <v>0.71399999999999997</v>
      </c>
      <c r="CI27" s="46">
        <v>0.72599999999999998</v>
      </c>
      <c r="CJ27" s="46">
        <v>0.73799999999999999</v>
      </c>
      <c r="CK27" s="46">
        <v>0.751</v>
      </c>
      <c r="CL27" s="46">
        <v>0.76400000000000001</v>
      </c>
      <c r="CM27" s="46">
        <v>0.77700000000000002</v>
      </c>
      <c r="CN27" s="46">
        <v>0.79</v>
      </c>
      <c r="CO27" s="46">
        <v>0.80300000000000005</v>
      </c>
      <c r="CP27" s="46">
        <v>0.81699999999999995</v>
      </c>
      <c r="CQ27" s="46">
        <v>0.83099999999999996</v>
      </c>
      <c r="CR27" s="46">
        <v>0.84499999999999997</v>
      </c>
      <c r="CS27" s="46">
        <v>0.85899999999999999</v>
      </c>
      <c r="CT27" s="46">
        <v>0.874</v>
      </c>
      <c r="CU27" s="46">
        <v>0.88900000000000001</v>
      </c>
      <c r="CV27" s="46">
        <v>0.90400000000000003</v>
      </c>
      <c r="CW27" s="46">
        <v>0.91900000000000004</v>
      </c>
      <c r="CX27" s="46">
        <v>0.93500000000000005</v>
      </c>
      <c r="CY27" s="46">
        <v>0.95099999999999996</v>
      </c>
      <c r="CZ27" s="46">
        <v>0.96699999999999997</v>
      </c>
      <c r="DA27" s="46">
        <v>0.98299999999999998</v>
      </c>
      <c r="DB27" s="46">
        <v>1</v>
      </c>
      <c r="DC27" s="46">
        <v>1.0169999999999999</v>
      </c>
      <c r="DF27" s="44">
        <v>0</v>
      </c>
      <c r="DG27" s="46">
        <v>0.223</v>
      </c>
      <c r="DH27" s="46">
        <v>0.22800000000000001</v>
      </c>
      <c r="DI27" s="46">
        <v>0.23400000000000001</v>
      </c>
      <c r="DJ27" s="46">
        <v>0.23899999999999999</v>
      </c>
      <c r="DK27" s="46">
        <v>0.245</v>
      </c>
      <c r="DL27" s="46">
        <v>0.25</v>
      </c>
      <c r="DM27" s="46">
        <v>0.25600000000000001</v>
      </c>
      <c r="DN27" s="46">
        <v>0.26300000000000001</v>
      </c>
      <c r="DO27" s="46">
        <v>0.26900000000000002</v>
      </c>
      <c r="DP27" s="46">
        <v>0.27600000000000002</v>
      </c>
      <c r="DQ27" s="46">
        <v>0.28299999999999997</v>
      </c>
      <c r="DR27" s="46">
        <v>0.28999999999999998</v>
      </c>
      <c r="DS27" s="46">
        <v>0.29799999999999999</v>
      </c>
      <c r="DT27" s="46">
        <v>0.30599999999999999</v>
      </c>
      <c r="DU27" s="46">
        <v>0.314</v>
      </c>
      <c r="DV27" s="46">
        <v>0.32200000000000001</v>
      </c>
      <c r="DW27" s="46">
        <v>0.33100000000000002</v>
      </c>
      <c r="DX27" s="46">
        <v>0.34</v>
      </c>
      <c r="DY27" s="46">
        <v>0.35</v>
      </c>
      <c r="DZ27" s="46">
        <v>0.36</v>
      </c>
      <c r="EA27" s="46">
        <v>0.371</v>
      </c>
      <c r="EB27" s="46">
        <v>0.38200000000000001</v>
      </c>
      <c r="EC27" s="46">
        <v>0.39400000000000002</v>
      </c>
      <c r="ED27" s="46">
        <v>0.40600000000000003</v>
      </c>
      <c r="EE27" s="46">
        <v>0.41899999999999998</v>
      </c>
      <c r="EF27" s="46">
        <v>0.432</v>
      </c>
      <c r="EG27" s="46">
        <v>0.44600000000000001</v>
      </c>
      <c r="EH27" s="46">
        <v>0.46200000000000002</v>
      </c>
      <c r="EI27" s="46">
        <v>0.47699999999999998</v>
      </c>
      <c r="EJ27" s="46">
        <v>0.49399999999999999</v>
      </c>
      <c r="EK27" s="46">
        <v>0.51200000000000001</v>
      </c>
      <c r="EL27" s="46">
        <v>0.53100000000000003</v>
      </c>
      <c r="EM27" s="46">
        <v>0.55100000000000005</v>
      </c>
      <c r="EN27" s="46">
        <v>0.57299999999999995</v>
      </c>
      <c r="EO27" s="46">
        <v>0.59499999999999997</v>
      </c>
      <c r="EP27" s="46">
        <v>0.62</v>
      </c>
      <c r="EQ27" s="46">
        <v>0.64600000000000002</v>
      </c>
      <c r="ER27" s="46">
        <v>0.67400000000000004</v>
      </c>
      <c r="ES27" s="46">
        <v>0.70399999999999996</v>
      </c>
      <c r="ET27" s="46">
        <v>0.73699999999999999</v>
      </c>
      <c r="EU27" s="46">
        <v>0.77200000000000002</v>
      </c>
      <c r="EV27" s="46">
        <v>0.81</v>
      </c>
      <c r="EW27" s="46">
        <v>0.85199999999999998</v>
      </c>
      <c r="EX27" s="46">
        <v>0.89700000000000002</v>
      </c>
      <c r="EY27" s="46">
        <v>0.94599999999999995</v>
      </c>
      <c r="EZ27" s="46">
        <v>1</v>
      </c>
      <c r="FA27" s="46">
        <v>1.0589999999999999</v>
      </c>
      <c r="FB27" s="46">
        <v>1.1240000000000001</v>
      </c>
      <c r="FC27" s="46">
        <v>1.194</v>
      </c>
      <c r="FD27" s="46">
        <v>1.272</v>
      </c>
      <c r="FE27" s="46">
        <v>1.357</v>
      </c>
      <c r="FF27" s="46">
        <v>1.4510000000000001</v>
      </c>
      <c r="FG27" s="46">
        <v>1.554</v>
      </c>
      <c r="FH27" s="46">
        <v>1.669</v>
      </c>
      <c r="FI27" s="46">
        <v>1.796</v>
      </c>
      <c r="FJ27" s="46">
        <v>1.9370000000000001</v>
      </c>
      <c r="FM27" s="44">
        <v>0</v>
      </c>
      <c r="FN27" s="46">
        <v>0.46800000000000003</v>
      </c>
      <c r="FO27" s="46">
        <v>0.47599999999999998</v>
      </c>
      <c r="FP27" s="46">
        <v>0.48399999999999999</v>
      </c>
      <c r="FQ27" s="46">
        <v>0.49299999999999999</v>
      </c>
      <c r="FR27" s="46">
        <v>0.501</v>
      </c>
      <c r="FS27" s="46">
        <v>0.51</v>
      </c>
      <c r="FT27" s="46">
        <v>0.51800000000000002</v>
      </c>
      <c r="FU27" s="46">
        <v>0.52700000000000002</v>
      </c>
      <c r="FV27" s="46">
        <v>0.53600000000000003</v>
      </c>
      <c r="FW27" s="46">
        <v>0.54500000000000004</v>
      </c>
      <c r="FX27" s="46">
        <v>0.55400000000000005</v>
      </c>
      <c r="FY27" s="46">
        <v>0.56399999999999995</v>
      </c>
      <c r="FZ27" s="46">
        <v>0.57299999999999995</v>
      </c>
      <c r="GA27" s="46">
        <v>0.58299999999999996</v>
      </c>
      <c r="GB27" s="46">
        <v>0.59299999999999997</v>
      </c>
      <c r="GC27" s="46">
        <v>0.60299999999999998</v>
      </c>
      <c r="GD27" s="46">
        <v>0.61299999999999999</v>
      </c>
      <c r="GE27" s="46">
        <v>0.624</v>
      </c>
      <c r="GF27" s="46">
        <v>0.63400000000000001</v>
      </c>
      <c r="GG27" s="46">
        <v>0.64500000000000002</v>
      </c>
      <c r="GH27" s="46">
        <v>0.65600000000000003</v>
      </c>
      <c r="GI27" s="46">
        <v>0.66700000000000004</v>
      </c>
      <c r="GJ27" s="46">
        <v>0.67900000000000005</v>
      </c>
      <c r="GK27" s="46">
        <v>0.69</v>
      </c>
      <c r="GL27" s="46">
        <v>0.70199999999999996</v>
      </c>
      <c r="GM27" s="46">
        <v>0.71399999999999997</v>
      </c>
      <c r="GN27" s="46">
        <v>0.72599999999999998</v>
      </c>
      <c r="GO27" s="46">
        <v>0.73799999999999999</v>
      </c>
      <c r="GP27" s="46">
        <v>0.751</v>
      </c>
      <c r="GQ27" s="46">
        <v>0.76400000000000001</v>
      </c>
      <c r="GR27" s="46">
        <v>0.77700000000000002</v>
      </c>
      <c r="GS27" s="46">
        <v>0.79</v>
      </c>
      <c r="GT27" s="46">
        <v>0.80300000000000005</v>
      </c>
      <c r="GU27" s="46">
        <v>0.81699999999999995</v>
      </c>
      <c r="GV27" s="46">
        <v>0.83099999999999996</v>
      </c>
      <c r="GW27" s="46">
        <v>0.84499999999999997</v>
      </c>
      <c r="GX27" s="46">
        <v>0.85899999999999999</v>
      </c>
      <c r="GY27" s="46">
        <v>0.874</v>
      </c>
      <c r="GZ27" s="46">
        <v>0.88900000000000001</v>
      </c>
      <c r="HA27" s="46">
        <v>0.90400000000000003</v>
      </c>
      <c r="HB27" s="46">
        <v>0.91900000000000004</v>
      </c>
      <c r="HC27" s="46">
        <v>0.93500000000000005</v>
      </c>
      <c r="HD27" s="46">
        <v>0.95099999999999996</v>
      </c>
      <c r="HE27" s="46">
        <v>0.96699999999999997</v>
      </c>
      <c r="HF27" s="46">
        <v>0.98299999999999998</v>
      </c>
      <c r="HG27" s="46">
        <v>1</v>
      </c>
      <c r="HH27" s="46">
        <v>1.0169999999999999</v>
      </c>
    </row>
    <row r="28" spans="1:338">
      <c r="A28" s="44">
        <v>1</v>
      </c>
      <c r="B28" s="46">
        <v>0.224</v>
      </c>
      <c r="C28" s="46">
        <v>0.22900000000000001</v>
      </c>
      <c r="D28" s="46">
        <v>0.23400000000000001</v>
      </c>
      <c r="E28" s="46">
        <v>0.24</v>
      </c>
      <c r="F28" s="46">
        <v>0.245</v>
      </c>
      <c r="G28" s="46">
        <v>0.251</v>
      </c>
      <c r="H28" s="46">
        <v>0.25700000000000001</v>
      </c>
      <c r="I28" s="46">
        <v>0.26300000000000001</v>
      </c>
      <c r="J28" s="46">
        <v>0.27</v>
      </c>
      <c r="K28" s="46">
        <v>0.27600000000000002</v>
      </c>
      <c r="L28" s="46">
        <v>0.28299999999999997</v>
      </c>
      <c r="M28" s="46">
        <v>0.29099999999999998</v>
      </c>
      <c r="N28" s="46">
        <v>0.29799999999999999</v>
      </c>
      <c r="O28" s="46">
        <v>0.30599999999999999</v>
      </c>
      <c r="P28" s="46">
        <v>0.314</v>
      </c>
      <c r="Q28" s="46">
        <v>0.32300000000000001</v>
      </c>
      <c r="R28" s="46">
        <v>0.33200000000000002</v>
      </c>
      <c r="S28" s="46">
        <v>0.34100000000000003</v>
      </c>
      <c r="T28" s="46">
        <v>0.35099999999999998</v>
      </c>
      <c r="U28" s="46">
        <v>0.36099999999999999</v>
      </c>
      <c r="V28" s="46">
        <v>0.372</v>
      </c>
      <c r="W28" s="46">
        <v>0.38300000000000001</v>
      </c>
      <c r="X28" s="46">
        <v>0.39500000000000002</v>
      </c>
      <c r="Y28" s="46">
        <v>0.40699999999999997</v>
      </c>
      <c r="Z28" s="46">
        <v>0.42</v>
      </c>
      <c r="AA28" s="46">
        <v>0.433</v>
      </c>
      <c r="AB28" s="46">
        <v>0.44800000000000001</v>
      </c>
      <c r="AC28" s="46">
        <v>0.46300000000000002</v>
      </c>
      <c r="AD28" s="46">
        <v>0.47899999999999998</v>
      </c>
      <c r="AE28" s="46">
        <v>0.496</v>
      </c>
      <c r="AF28" s="46">
        <v>0.51400000000000001</v>
      </c>
      <c r="AG28" s="46">
        <v>0.53300000000000003</v>
      </c>
      <c r="AH28" s="46">
        <v>0.55300000000000005</v>
      </c>
      <c r="AI28" s="46">
        <v>0.57499999999999996</v>
      </c>
      <c r="AJ28" s="46">
        <v>0.59799999999999998</v>
      </c>
      <c r="AK28" s="46">
        <v>0.622</v>
      </c>
      <c r="AL28" s="46">
        <v>0.64800000000000002</v>
      </c>
      <c r="AM28" s="46">
        <v>0.67700000000000005</v>
      </c>
      <c r="AN28" s="46">
        <v>0.70699999999999996</v>
      </c>
      <c r="AO28" s="46">
        <v>0.74</v>
      </c>
      <c r="AP28" s="46">
        <v>0.77500000000000002</v>
      </c>
      <c r="AQ28" s="46">
        <v>0.81399999999999995</v>
      </c>
      <c r="AR28" s="46">
        <v>0.85499999999999998</v>
      </c>
      <c r="AS28" s="46">
        <v>0.90100000000000002</v>
      </c>
      <c r="AT28" s="46">
        <v>0.95099999999999996</v>
      </c>
      <c r="AU28" s="46">
        <v>1.0049999999999999</v>
      </c>
      <c r="AV28" s="46">
        <v>1.0640000000000001</v>
      </c>
      <c r="AW28" s="46">
        <v>1.1299999999999999</v>
      </c>
      <c r="AX28" s="46">
        <v>1.2010000000000001</v>
      </c>
      <c r="AY28" s="46">
        <v>1.2789999999999999</v>
      </c>
      <c r="AZ28" s="46">
        <v>1.365</v>
      </c>
      <c r="BA28" s="46">
        <v>1.4590000000000001</v>
      </c>
      <c r="BB28" s="46">
        <v>1.5640000000000001</v>
      </c>
      <c r="BC28" s="46">
        <v>1.68</v>
      </c>
      <c r="BD28" s="46">
        <v>1.8080000000000001</v>
      </c>
      <c r="BE28" s="46"/>
      <c r="BH28" s="44">
        <v>1</v>
      </c>
      <c r="BI28" s="46">
        <v>0.46899999999999997</v>
      </c>
      <c r="BJ28" s="46">
        <v>0.47699999999999998</v>
      </c>
      <c r="BK28" s="46">
        <v>0.48499999999999999</v>
      </c>
      <c r="BL28" s="46">
        <v>0.49299999999999999</v>
      </c>
      <c r="BM28" s="46">
        <v>0.502</v>
      </c>
      <c r="BN28" s="46">
        <v>0.51</v>
      </c>
      <c r="BO28" s="46">
        <v>0.51900000000000002</v>
      </c>
      <c r="BP28" s="46">
        <v>0.52800000000000002</v>
      </c>
      <c r="BQ28" s="46">
        <v>0.53700000000000003</v>
      </c>
      <c r="BR28" s="46">
        <v>0.54600000000000004</v>
      </c>
      <c r="BS28" s="46">
        <v>0.55500000000000005</v>
      </c>
      <c r="BT28" s="46">
        <v>0.56499999999999995</v>
      </c>
      <c r="BU28" s="46">
        <v>0.57399999999999995</v>
      </c>
      <c r="BV28" s="46">
        <v>0.58399999999999996</v>
      </c>
      <c r="BW28" s="46">
        <v>0.59399999999999997</v>
      </c>
      <c r="BX28" s="46">
        <v>0.60399999999999998</v>
      </c>
      <c r="BY28" s="46">
        <v>0.61399999999999999</v>
      </c>
      <c r="BZ28" s="46">
        <v>0.625</v>
      </c>
      <c r="CA28" s="46">
        <v>0.63500000000000001</v>
      </c>
      <c r="CB28" s="46">
        <v>0.64600000000000002</v>
      </c>
      <c r="CC28" s="46">
        <v>0.65700000000000003</v>
      </c>
      <c r="CD28" s="46">
        <v>0.66800000000000004</v>
      </c>
      <c r="CE28" s="46">
        <v>0.68</v>
      </c>
      <c r="CF28" s="46">
        <v>0.69099999999999995</v>
      </c>
      <c r="CG28" s="46">
        <v>0.70299999999999996</v>
      </c>
      <c r="CH28" s="46">
        <v>0.71499999999999997</v>
      </c>
      <c r="CI28" s="46">
        <v>0.72699999999999998</v>
      </c>
      <c r="CJ28" s="46">
        <v>0.73899999999999999</v>
      </c>
      <c r="CK28" s="46">
        <v>0.752</v>
      </c>
      <c r="CL28" s="46">
        <v>0.76500000000000001</v>
      </c>
      <c r="CM28" s="46">
        <v>0.77800000000000002</v>
      </c>
      <c r="CN28" s="46">
        <v>0.79100000000000004</v>
      </c>
      <c r="CO28" s="46">
        <v>0.80400000000000005</v>
      </c>
      <c r="CP28" s="46">
        <v>0.81799999999999995</v>
      </c>
      <c r="CQ28" s="46">
        <v>0.83199999999999996</v>
      </c>
      <c r="CR28" s="46">
        <v>0.84599999999999997</v>
      </c>
      <c r="CS28" s="46">
        <v>0.86</v>
      </c>
      <c r="CT28" s="46">
        <v>0.875</v>
      </c>
      <c r="CU28" s="46">
        <v>0.89</v>
      </c>
      <c r="CV28" s="46">
        <v>0.90500000000000003</v>
      </c>
      <c r="CW28" s="46">
        <v>0.92</v>
      </c>
      <c r="CX28" s="46">
        <v>0.93600000000000005</v>
      </c>
      <c r="CY28" s="46">
        <v>0.95199999999999996</v>
      </c>
      <c r="CZ28" s="46">
        <v>0.96799999999999997</v>
      </c>
      <c r="DA28" s="46">
        <v>0.98499999999999999</v>
      </c>
      <c r="DB28" s="46">
        <v>1.0009999999999999</v>
      </c>
      <c r="DC28" s="46"/>
      <c r="DF28" s="44">
        <v>1</v>
      </c>
      <c r="DG28" s="46">
        <v>0.224</v>
      </c>
      <c r="DH28" s="46">
        <v>0.22900000000000001</v>
      </c>
      <c r="DI28" s="46">
        <v>0.23400000000000001</v>
      </c>
      <c r="DJ28" s="46">
        <v>0.24</v>
      </c>
      <c r="DK28" s="46">
        <v>0.245</v>
      </c>
      <c r="DL28" s="46">
        <v>0.251</v>
      </c>
      <c r="DM28" s="46">
        <v>0.25700000000000001</v>
      </c>
      <c r="DN28" s="46">
        <v>0.26300000000000001</v>
      </c>
      <c r="DO28" s="46">
        <v>0.27</v>
      </c>
      <c r="DP28" s="46">
        <v>0.27600000000000002</v>
      </c>
      <c r="DQ28" s="46">
        <v>0.28299999999999997</v>
      </c>
      <c r="DR28" s="46">
        <v>0.29099999999999998</v>
      </c>
      <c r="DS28" s="46">
        <v>0.29799999999999999</v>
      </c>
      <c r="DT28" s="46">
        <v>0.30599999999999999</v>
      </c>
      <c r="DU28" s="46">
        <v>0.314</v>
      </c>
      <c r="DV28" s="46">
        <v>0.32300000000000001</v>
      </c>
      <c r="DW28" s="46">
        <v>0.33200000000000002</v>
      </c>
      <c r="DX28" s="46">
        <v>0.34100000000000003</v>
      </c>
      <c r="DY28" s="46">
        <v>0.35099999999999998</v>
      </c>
      <c r="DZ28" s="46">
        <v>0.36099999999999999</v>
      </c>
      <c r="EA28" s="46">
        <v>0.372</v>
      </c>
      <c r="EB28" s="46">
        <v>0.38300000000000001</v>
      </c>
      <c r="EC28" s="46">
        <v>0.39500000000000002</v>
      </c>
      <c r="ED28" s="46">
        <v>0.40699999999999997</v>
      </c>
      <c r="EE28" s="46">
        <v>0.42</v>
      </c>
      <c r="EF28" s="46">
        <v>0.433</v>
      </c>
      <c r="EG28" s="46">
        <v>0.44800000000000001</v>
      </c>
      <c r="EH28" s="46">
        <v>0.46300000000000002</v>
      </c>
      <c r="EI28" s="46">
        <v>0.47899999999999998</v>
      </c>
      <c r="EJ28" s="46">
        <v>0.496</v>
      </c>
      <c r="EK28" s="46">
        <v>0.51400000000000001</v>
      </c>
      <c r="EL28" s="46">
        <v>0.53300000000000003</v>
      </c>
      <c r="EM28" s="46">
        <v>0.55300000000000005</v>
      </c>
      <c r="EN28" s="46">
        <v>0.57499999999999996</v>
      </c>
      <c r="EO28" s="46">
        <v>0.59799999999999998</v>
      </c>
      <c r="EP28" s="46">
        <v>0.622</v>
      </c>
      <c r="EQ28" s="46">
        <v>0.64800000000000002</v>
      </c>
      <c r="ER28" s="46">
        <v>0.67700000000000005</v>
      </c>
      <c r="ES28" s="46">
        <v>0.70699999999999996</v>
      </c>
      <c r="ET28" s="46">
        <v>0.74</v>
      </c>
      <c r="EU28" s="46">
        <v>0.77500000000000002</v>
      </c>
      <c r="EV28" s="46">
        <v>0.81399999999999995</v>
      </c>
      <c r="EW28" s="46">
        <v>0.85499999999999998</v>
      </c>
      <c r="EX28" s="46">
        <v>0.90100000000000002</v>
      </c>
      <c r="EY28" s="46">
        <v>0.95099999999999996</v>
      </c>
      <c r="EZ28" s="46">
        <v>1.0049999999999999</v>
      </c>
      <c r="FA28" s="46">
        <v>1.0640000000000001</v>
      </c>
      <c r="FB28" s="46">
        <v>1.1299999999999999</v>
      </c>
      <c r="FC28" s="46">
        <v>1.2010000000000001</v>
      </c>
      <c r="FD28" s="46">
        <v>1.2789999999999999</v>
      </c>
      <c r="FE28" s="46">
        <v>1.365</v>
      </c>
      <c r="FF28" s="46">
        <v>1.4590000000000001</v>
      </c>
      <c r="FG28" s="46">
        <v>1.5640000000000001</v>
      </c>
      <c r="FH28" s="46">
        <v>1.68</v>
      </c>
      <c r="FI28" s="46">
        <v>1.8080000000000001</v>
      </c>
      <c r="FJ28" s="46"/>
      <c r="FM28" s="44">
        <v>1</v>
      </c>
      <c r="FN28" s="46">
        <v>0.46899999999999997</v>
      </c>
      <c r="FO28" s="46">
        <v>0.47699999999999998</v>
      </c>
      <c r="FP28" s="46">
        <v>0.48499999999999999</v>
      </c>
      <c r="FQ28" s="46">
        <v>0.49299999999999999</v>
      </c>
      <c r="FR28" s="46">
        <v>0.502</v>
      </c>
      <c r="FS28" s="46">
        <v>0.51</v>
      </c>
      <c r="FT28" s="46">
        <v>0.51900000000000002</v>
      </c>
      <c r="FU28" s="46">
        <v>0.52800000000000002</v>
      </c>
      <c r="FV28" s="46">
        <v>0.53700000000000003</v>
      </c>
      <c r="FW28" s="46">
        <v>0.54600000000000004</v>
      </c>
      <c r="FX28" s="46">
        <v>0.55500000000000005</v>
      </c>
      <c r="FY28" s="46">
        <v>0.56499999999999995</v>
      </c>
      <c r="FZ28" s="46">
        <v>0.57399999999999995</v>
      </c>
      <c r="GA28" s="46">
        <v>0.58399999999999996</v>
      </c>
      <c r="GB28" s="46">
        <v>0.59399999999999997</v>
      </c>
      <c r="GC28" s="46">
        <v>0.60399999999999998</v>
      </c>
      <c r="GD28" s="46">
        <v>0.61399999999999999</v>
      </c>
      <c r="GE28" s="46">
        <v>0.625</v>
      </c>
      <c r="GF28" s="46">
        <v>0.63500000000000001</v>
      </c>
      <c r="GG28" s="46">
        <v>0.64600000000000002</v>
      </c>
      <c r="GH28" s="46">
        <v>0.65700000000000003</v>
      </c>
      <c r="GI28" s="46">
        <v>0.66800000000000004</v>
      </c>
      <c r="GJ28" s="46">
        <v>0.68</v>
      </c>
      <c r="GK28" s="46">
        <v>0.69099999999999995</v>
      </c>
      <c r="GL28" s="46">
        <v>0.70299999999999996</v>
      </c>
      <c r="GM28" s="46">
        <v>0.71499999999999997</v>
      </c>
      <c r="GN28" s="46">
        <v>0.72699999999999998</v>
      </c>
      <c r="GO28" s="46">
        <v>0.73899999999999999</v>
      </c>
      <c r="GP28" s="46">
        <v>0.752</v>
      </c>
      <c r="GQ28" s="46">
        <v>0.76500000000000001</v>
      </c>
      <c r="GR28" s="46">
        <v>0.77800000000000002</v>
      </c>
      <c r="GS28" s="46">
        <v>0.79100000000000004</v>
      </c>
      <c r="GT28" s="46">
        <v>0.80400000000000005</v>
      </c>
      <c r="GU28" s="46">
        <v>0.81799999999999995</v>
      </c>
      <c r="GV28" s="46">
        <v>0.83199999999999996</v>
      </c>
      <c r="GW28" s="46">
        <v>0.84599999999999997</v>
      </c>
      <c r="GX28" s="46">
        <v>0.86</v>
      </c>
      <c r="GY28" s="46">
        <v>0.875</v>
      </c>
      <c r="GZ28" s="46">
        <v>0.89</v>
      </c>
      <c r="HA28" s="46">
        <v>0.90500000000000003</v>
      </c>
      <c r="HB28" s="46">
        <v>0.92</v>
      </c>
      <c r="HC28" s="46">
        <v>0.93600000000000005</v>
      </c>
      <c r="HD28" s="46">
        <v>0.95199999999999996</v>
      </c>
      <c r="HE28" s="46">
        <v>0.96799999999999997</v>
      </c>
      <c r="HF28" s="46">
        <v>0.98499999999999999</v>
      </c>
      <c r="HG28" s="46">
        <v>1.0009999999999999</v>
      </c>
      <c r="HH28" s="46"/>
    </row>
    <row r="29" spans="1:338">
      <c r="A29" s="44">
        <v>2</v>
      </c>
      <c r="B29" s="46">
        <v>0.224</v>
      </c>
      <c r="C29" s="46">
        <v>0.22900000000000001</v>
      </c>
      <c r="D29" s="46">
        <v>0.23499999999999999</v>
      </c>
      <c r="E29" s="46">
        <v>0.24</v>
      </c>
      <c r="F29" s="46">
        <v>0.246</v>
      </c>
      <c r="G29" s="46">
        <v>0.251</v>
      </c>
      <c r="H29" s="46">
        <v>0.25800000000000001</v>
      </c>
      <c r="I29" s="46">
        <v>0.26400000000000001</v>
      </c>
      <c r="J29" s="46">
        <v>0.27</v>
      </c>
      <c r="K29" s="46">
        <v>0.27700000000000002</v>
      </c>
      <c r="L29" s="46">
        <v>0.28399999999999997</v>
      </c>
      <c r="M29" s="46">
        <v>0.29099999999999998</v>
      </c>
      <c r="N29" s="46">
        <v>0.29899999999999999</v>
      </c>
      <c r="O29" s="46">
        <v>0.307</v>
      </c>
      <c r="P29" s="46">
        <v>0.315</v>
      </c>
      <c r="Q29" s="46">
        <v>0.32400000000000001</v>
      </c>
      <c r="R29" s="46">
        <v>0.33300000000000002</v>
      </c>
      <c r="S29" s="46">
        <v>0.34200000000000003</v>
      </c>
      <c r="T29" s="46">
        <v>0.35199999999999998</v>
      </c>
      <c r="U29" s="46">
        <v>0.36199999999999999</v>
      </c>
      <c r="V29" s="46">
        <v>0.373</v>
      </c>
      <c r="W29" s="46">
        <v>0.38400000000000001</v>
      </c>
      <c r="X29" s="46">
        <v>0.39600000000000002</v>
      </c>
      <c r="Y29" s="46">
        <v>0.40799999999999997</v>
      </c>
      <c r="Z29" s="46">
        <v>0.42099999999999999</v>
      </c>
      <c r="AA29" s="46">
        <v>0.435</v>
      </c>
      <c r="AB29" s="46">
        <v>0.44900000000000001</v>
      </c>
      <c r="AC29" s="46">
        <v>0.46400000000000002</v>
      </c>
      <c r="AD29" s="46">
        <v>0.48</v>
      </c>
      <c r="AE29" s="46">
        <v>0.497</v>
      </c>
      <c r="AF29" s="46">
        <v>0.51500000000000001</v>
      </c>
      <c r="AG29" s="46">
        <v>0.53400000000000003</v>
      </c>
      <c r="AH29" s="46">
        <v>0.55500000000000005</v>
      </c>
      <c r="AI29" s="46">
        <v>0.57599999999999996</v>
      </c>
      <c r="AJ29" s="46">
        <v>0.6</v>
      </c>
      <c r="AK29" s="46">
        <v>0.624</v>
      </c>
      <c r="AL29" s="46">
        <v>0.65100000000000002</v>
      </c>
      <c r="AM29" s="46">
        <v>0.67900000000000005</v>
      </c>
      <c r="AN29" s="46">
        <v>0.71</v>
      </c>
      <c r="AO29" s="46">
        <v>0.74299999999999999</v>
      </c>
      <c r="AP29" s="46">
        <v>0.77900000000000003</v>
      </c>
      <c r="AQ29" s="46">
        <v>0.81699999999999995</v>
      </c>
      <c r="AR29" s="46">
        <v>0.85899999999999999</v>
      </c>
      <c r="AS29" s="46">
        <v>0.90500000000000003</v>
      </c>
      <c r="AT29" s="46">
        <v>0.95499999999999996</v>
      </c>
      <c r="AU29" s="46">
        <v>1.01</v>
      </c>
      <c r="AV29" s="46">
        <v>1.07</v>
      </c>
      <c r="AW29" s="46">
        <v>1.135</v>
      </c>
      <c r="AX29" s="46">
        <v>1.2070000000000001</v>
      </c>
      <c r="AY29" s="46">
        <v>1.286</v>
      </c>
      <c r="AZ29" s="46">
        <v>1.373</v>
      </c>
      <c r="BA29" s="46">
        <v>1.468</v>
      </c>
      <c r="BB29" s="46">
        <v>1.5740000000000001</v>
      </c>
      <c r="BC29" s="46">
        <v>1.69</v>
      </c>
      <c r="BD29" s="46">
        <v>1.82</v>
      </c>
      <c r="BE29" s="46"/>
      <c r="BH29" s="44">
        <v>2</v>
      </c>
      <c r="BI29" s="46">
        <v>0.47</v>
      </c>
      <c r="BJ29" s="46">
        <v>0.47799999999999998</v>
      </c>
      <c r="BK29" s="46">
        <v>0.48599999999999999</v>
      </c>
      <c r="BL29" s="46">
        <v>0.49399999999999999</v>
      </c>
      <c r="BM29" s="46">
        <v>0.502</v>
      </c>
      <c r="BN29" s="46">
        <v>0.51100000000000001</v>
      </c>
      <c r="BO29" s="46">
        <v>0.52</v>
      </c>
      <c r="BP29" s="46">
        <v>0.52800000000000002</v>
      </c>
      <c r="BQ29" s="46">
        <v>0.53700000000000003</v>
      </c>
      <c r="BR29" s="46">
        <v>0.54700000000000004</v>
      </c>
      <c r="BS29" s="46">
        <v>0.55600000000000005</v>
      </c>
      <c r="BT29" s="46">
        <v>0.56499999999999995</v>
      </c>
      <c r="BU29" s="46">
        <v>0.57499999999999996</v>
      </c>
      <c r="BV29" s="46">
        <v>0.58499999999999996</v>
      </c>
      <c r="BW29" s="46">
        <v>0.59499999999999997</v>
      </c>
      <c r="BX29" s="46">
        <v>0.60499999999999998</v>
      </c>
      <c r="BY29" s="46">
        <v>0.61499999999999999</v>
      </c>
      <c r="BZ29" s="46">
        <v>0.626</v>
      </c>
      <c r="CA29" s="46">
        <v>0.63600000000000001</v>
      </c>
      <c r="CB29" s="46">
        <v>0.64700000000000002</v>
      </c>
      <c r="CC29" s="46">
        <v>0.65800000000000003</v>
      </c>
      <c r="CD29" s="46">
        <v>0.66900000000000004</v>
      </c>
      <c r="CE29" s="46">
        <v>0.68100000000000005</v>
      </c>
      <c r="CF29" s="46">
        <v>0.69199999999999995</v>
      </c>
      <c r="CG29" s="46">
        <v>0.70399999999999996</v>
      </c>
      <c r="CH29" s="46">
        <v>0.71599999999999997</v>
      </c>
      <c r="CI29" s="46">
        <v>0.72799999999999998</v>
      </c>
      <c r="CJ29" s="46">
        <v>0.74</v>
      </c>
      <c r="CK29" s="46">
        <v>0.753</v>
      </c>
      <c r="CL29" s="46">
        <v>0.76600000000000001</v>
      </c>
      <c r="CM29" s="46">
        <v>0.77900000000000003</v>
      </c>
      <c r="CN29" s="46">
        <v>0.79200000000000004</v>
      </c>
      <c r="CO29" s="46">
        <v>0.80500000000000005</v>
      </c>
      <c r="CP29" s="46">
        <v>0.81899999999999995</v>
      </c>
      <c r="CQ29" s="46">
        <v>0.83299999999999996</v>
      </c>
      <c r="CR29" s="46">
        <v>0.84699999999999998</v>
      </c>
      <c r="CS29" s="46">
        <v>0.86199999999999999</v>
      </c>
      <c r="CT29" s="46">
        <v>0.876</v>
      </c>
      <c r="CU29" s="46">
        <v>0.89100000000000001</v>
      </c>
      <c r="CV29" s="46">
        <v>0.90600000000000003</v>
      </c>
      <c r="CW29" s="46">
        <v>0.92200000000000004</v>
      </c>
      <c r="CX29" s="46">
        <v>0.93700000000000006</v>
      </c>
      <c r="CY29" s="46">
        <v>0.95299999999999996</v>
      </c>
      <c r="CZ29" s="46">
        <v>0.97</v>
      </c>
      <c r="DA29" s="46">
        <v>0.98599999999999999</v>
      </c>
      <c r="DB29" s="46">
        <v>1.0029999999999999</v>
      </c>
      <c r="DC29" s="46"/>
      <c r="DF29" s="44">
        <v>2</v>
      </c>
      <c r="DG29" s="46">
        <v>0.224</v>
      </c>
      <c r="DH29" s="46">
        <v>0.22900000000000001</v>
      </c>
      <c r="DI29" s="46">
        <v>0.23499999999999999</v>
      </c>
      <c r="DJ29" s="46">
        <v>0.24</v>
      </c>
      <c r="DK29" s="46">
        <v>0.246</v>
      </c>
      <c r="DL29" s="46">
        <v>0.251</v>
      </c>
      <c r="DM29" s="46">
        <v>0.25800000000000001</v>
      </c>
      <c r="DN29" s="46">
        <v>0.26400000000000001</v>
      </c>
      <c r="DO29" s="46">
        <v>0.27</v>
      </c>
      <c r="DP29" s="46">
        <v>0.27700000000000002</v>
      </c>
      <c r="DQ29" s="46">
        <v>0.28399999999999997</v>
      </c>
      <c r="DR29" s="46">
        <v>0.29099999999999998</v>
      </c>
      <c r="DS29" s="46">
        <v>0.29899999999999999</v>
      </c>
      <c r="DT29" s="46">
        <v>0.307</v>
      </c>
      <c r="DU29" s="46">
        <v>0.315</v>
      </c>
      <c r="DV29" s="46">
        <v>0.32400000000000001</v>
      </c>
      <c r="DW29" s="46">
        <v>0.33300000000000002</v>
      </c>
      <c r="DX29" s="46">
        <v>0.34200000000000003</v>
      </c>
      <c r="DY29" s="46">
        <v>0.35199999999999998</v>
      </c>
      <c r="DZ29" s="46">
        <v>0.36199999999999999</v>
      </c>
      <c r="EA29" s="46">
        <v>0.373</v>
      </c>
      <c r="EB29" s="46">
        <v>0.38400000000000001</v>
      </c>
      <c r="EC29" s="46">
        <v>0.39600000000000002</v>
      </c>
      <c r="ED29" s="46">
        <v>0.40799999999999997</v>
      </c>
      <c r="EE29" s="46">
        <v>0.42099999999999999</v>
      </c>
      <c r="EF29" s="46">
        <v>0.435</v>
      </c>
      <c r="EG29" s="46">
        <v>0.44900000000000001</v>
      </c>
      <c r="EH29" s="46">
        <v>0.46400000000000002</v>
      </c>
      <c r="EI29" s="46">
        <v>0.48</v>
      </c>
      <c r="EJ29" s="46">
        <v>0.497</v>
      </c>
      <c r="EK29" s="46">
        <v>0.51500000000000001</v>
      </c>
      <c r="EL29" s="46">
        <v>0.53400000000000003</v>
      </c>
      <c r="EM29" s="46">
        <v>0.55500000000000005</v>
      </c>
      <c r="EN29" s="46">
        <v>0.57599999999999996</v>
      </c>
      <c r="EO29" s="46">
        <v>0.6</v>
      </c>
      <c r="EP29" s="46">
        <v>0.624</v>
      </c>
      <c r="EQ29" s="46">
        <v>0.65100000000000002</v>
      </c>
      <c r="ER29" s="46">
        <v>0.67900000000000005</v>
      </c>
      <c r="ES29" s="46">
        <v>0.71</v>
      </c>
      <c r="ET29" s="46">
        <v>0.74299999999999999</v>
      </c>
      <c r="EU29" s="46">
        <v>0.77900000000000003</v>
      </c>
      <c r="EV29" s="46">
        <v>0.81699999999999995</v>
      </c>
      <c r="EW29" s="46">
        <v>0.85899999999999999</v>
      </c>
      <c r="EX29" s="46">
        <v>0.90500000000000003</v>
      </c>
      <c r="EY29" s="46">
        <v>0.95499999999999996</v>
      </c>
      <c r="EZ29" s="46">
        <v>1.01</v>
      </c>
      <c r="FA29" s="46">
        <v>1.07</v>
      </c>
      <c r="FB29" s="46">
        <v>1.135</v>
      </c>
      <c r="FC29" s="46">
        <v>1.2070000000000001</v>
      </c>
      <c r="FD29" s="46">
        <v>1.286</v>
      </c>
      <c r="FE29" s="46">
        <v>1.373</v>
      </c>
      <c r="FF29" s="46">
        <v>1.468</v>
      </c>
      <c r="FG29" s="46">
        <v>1.5740000000000001</v>
      </c>
      <c r="FH29" s="46">
        <v>1.69</v>
      </c>
      <c r="FI29" s="46">
        <v>1.82</v>
      </c>
      <c r="FJ29" s="46"/>
      <c r="FM29" s="44">
        <v>2</v>
      </c>
      <c r="FN29" s="46">
        <v>0.47</v>
      </c>
      <c r="FO29" s="46">
        <v>0.47799999999999998</v>
      </c>
      <c r="FP29" s="46">
        <v>0.48599999999999999</v>
      </c>
      <c r="FQ29" s="46">
        <v>0.49399999999999999</v>
      </c>
      <c r="FR29" s="46">
        <v>0.502</v>
      </c>
      <c r="FS29" s="46">
        <v>0.51100000000000001</v>
      </c>
      <c r="FT29" s="46">
        <v>0.52</v>
      </c>
      <c r="FU29" s="46">
        <v>0.52800000000000002</v>
      </c>
      <c r="FV29" s="46">
        <v>0.53700000000000003</v>
      </c>
      <c r="FW29" s="46">
        <v>0.54700000000000004</v>
      </c>
      <c r="FX29" s="46">
        <v>0.55600000000000005</v>
      </c>
      <c r="FY29" s="46">
        <v>0.56499999999999995</v>
      </c>
      <c r="FZ29" s="46">
        <v>0.57499999999999996</v>
      </c>
      <c r="GA29" s="46">
        <v>0.58499999999999996</v>
      </c>
      <c r="GB29" s="46">
        <v>0.59499999999999997</v>
      </c>
      <c r="GC29" s="46">
        <v>0.60499999999999998</v>
      </c>
      <c r="GD29" s="46">
        <v>0.61499999999999999</v>
      </c>
      <c r="GE29" s="46">
        <v>0.626</v>
      </c>
      <c r="GF29" s="46">
        <v>0.63600000000000001</v>
      </c>
      <c r="GG29" s="46">
        <v>0.64700000000000002</v>
      </c>
      <c r="GH29" s="46">
        <v>0.65800000000000003</v>
      </c>
      <c r="GI29" s="46">
        <v>0.66900000000000004</v>
      </c>
      <c r="GJ29" s="46">
        <v>0.68100000000000005</v>
      </c>
      <c r="GK29" s="46">
        <v>0.69199999999999995</v>
      </c>
      <c r="GL29" s="46">
        <v>0.70399999999999996</v>
      </c>
      <c r="GM29" s="46">
        <v>0.71599999999999997</v>
      </c>
      <c r="GN29" s="46">
        <v>0.72799999999999998</v>
      </c>
      <c r="GO29" s="46">
        <v>0.74</v>
      </c>
      <c r="GP29" s="46">
        <v>0.753</v>
      </c>
      <c r="GQ29" s="46">
        <v>0.76600000000000001</v>
      </c>
      <c r="GR29" s="46">
        <v>0.77900000000000003</v>
      </c>
      <c r="GS29" s="46">
        <v>0.79200000000000004</v>
      </c>
      <c r="GT29" s="46">
        <v>0.80500000000000005</v>
      </c>
      <c r="GU29" s="46">
        <v>0.81899999999999995</v>
      </c>
      <c r="GV29" s="46">
        <v>0.83299999999999996</v>
      </c>
      <c r="GW29" s="46">
        <v>0.84699999999999998</v>
      </c>
      <c r="GX29" s="46">
        <v>0.86199999999999999</v>
      </c>
      <c r="GY29" s="46">
        <v>0.876</v>
      </c>
      <c r="GZ29" s="46">
        <v>0.89100000000000001</v>
      </c>
      <c r="HA29" s="46">
        <v>0.90600000000000003</v>
      </c>
      <c r="HB29" s="46">
        <v>0.92200000000000004</v>
      </c>
      <c r="HC29" s="46">
        <v>0.93700000000000006</v>
      </c>
      <c r="HD29" s="46">
        <v>0.95299999999999996</v>
      </c>
      <c r="HE29" s="46">
        <v>0.97</v>
      </c>
      <c r="HF29" s="46">
        <v>0.98599999999999999</v>
      </c>
      <c r="HG29" s="46">
        <v>1.0029999999999999</v>
      </c>
      <c r="HH29" s="46"/>
    </row>
    <row r="30" spans="1:338">
      <c r="A30" s="44">
        <v>3</v>
      </c>
      <c r="B30" s="46">
        <v>0.22500000000000001</v>
      </c>
      <c r="C30" s="46">
        <v>0.23</v>
      </c>
      <c r="D30" s="46">
        <v>0.23499999999999999</v>
      </c>
      <c r="E30" s="46">
        <v>0.24</v>
      </c>
      <c r="F30" s="46">
        <v>0.246</v>
      </c>
      <c r="G30" s="46">
        <v>0.252</v>
      </c>
      <c r="H30" s="46">
        <v>0.25800000000000001</v>
      </c>
      <c r="I30" s="46">
        <v>0.26400000000000001</v>
      </c>
      <c r="J30" s="46">
        <v>0.27100000000000002</v>
      </c>
      <c r="K30" s="46">
        <v>0.27800000000000002</v>
      </c>
      <c r="L30" s="46">
        <v>0.28499999999999998</v>
      </c>
      <c r="M30" s="46">
        <v>0.29199999999999998</v>
      </c>
      <c r="N30" s="46">
        <v>0.3</v>
      </c>
      <c r="O30" s="46">
        <v>0.308</v>
      </c>
      <c r="P30" s="46">
        <v>0.316</v>
      </c>
      <c r="Q30" s="46">
        <v>0.32400000000000001</v>
      </c>
      <c r="R30" s="46">
        <v>0.33300000000000002</v>
      </c>
      <c r="S30" s="46">
        <v>0.34300000000000003</v>
      </c>
      <c r="T30" s="46">
        <v>0.35299999999999998</v>
      </c>
      <c r="U30" s="46">
        <v>0.36299999999999999</v>
      </c>
      <c r="V30" s="46">
        <v>0.374</v>
      </c>
      <c r="W30" s="46">
        <v>0.38500000000000001</v>
      </c>
      <c r="X30" s="46">
        <v>0.39700000000000002</v>
      </c>
      <c r="Y30" s="46">
        <v>0.40899999999999997</v>
      </c>
      <c r="Z30" s="46">
        <v>0.42199999999999999</v>
      </c>
      <c r="AA30" s="46">
        <v>0.436</v>
      </c>
      <c r="AB30" s="46">
        <v>0.45</v>
      </c>
      <c r="AC30" s="46">
        <v>0.46500000000000002</v>
      </c>
      <c r="AD30" s="46">
        <v>0.48199999999999998</v>
      </c>
      <c r="AE30" s="46">
        <v>0.499</v>
      </c>
      <c r="AF30" s="46">
        <v>0.51700000000000002</v>
      </c>
      <c r="AG30" s="46">
        <v>0.53600000000000003</v>
      </c>
      <c r="AH30" s="46">
        <v>0.55700000000000005</v>
      </c>
      <c r="AI30" s="46">
        <v>0.57799999999999996</v>
      </c>
      <c r="AJ30" s="46">
        <v>0.60199999999999998</v>
      </c>
      <c r="AK30" s="46">
        <v>0.626</v>
      </c>
      <c r="AL30" s="46">
        <v>0.65300000000000002</v>
      </c>
      <c r="AM30" s="46">
        <v>0.68200000000000005</v>
      </c>
      <c r="AN30" s="46">
        <v>0.71299999999999997</v>
      </c>
      <c r="AO30" s="46">
        <v>0.746</v>
      </c>
      <c r="AP30" s="46">
        <v>0.78200000000000003</v>
      </c>
      <c r="AQ30" s="46">
        <v>0.82099999999999995</v>
      </c>
      <c r="AR30" s="46">
        <v>0.86299999999999999</v>
      </c>
      <c r="AS30" s="46">
        <v>0.90900000000000003</v>
      </c>
      <c r="AT30" s="46">
        <v>0.96</v>
      </c>
      <c r="AU30" s="46">
        <v>1.0149999999999999</v>
      </c>
      <c r="AV30" s="46">
        <v>1.075</v>
      </c>
      <c r="AW30" s="46">
        <v>1.141</v>
      </c>
      <c r="AX30" s="46">
        <v>1.214</v>
      </c>
      <c r="AY30" s="46">
        <v>1.2929999999999999</v>
      </c>
      <c r="AZ30" s="46">
        <v>1.38</v>
      </c>
      <c r="BA30" s="46">
        <v>1.4770000000000001</v>
      </c>
      <c r="BB30" s="46">
        <v>1.583</v>
      </c>
      <c r="BC30" s="46">
        <v>1.7010000000000001</v>
      </c>
      <c r="BD30" s="46">
        <v>1.8320000000000001</v>
      </c>
      <c r="BE30" s="46"/>
      <c r="BH30" s="44">
        <v>3</v>
      </c>
      <c r="BI30" s="46">
        <v>0.47</v>
      </c>
      <c r="BJ30" s="46">
        <v>0.47799999999999998</v>
      </c>
      <c r="BK30" s="46">
        <v>0.48599999999999999</v>
      </c>
      <c r="BL30" s="46">
        <v>0.495</v>
      </c>
      <c r="BM30" s="46">
        <v>0.503</v>
      </c>
      <c r="BN30" s="46">
        <v>0.51200000000000001</v>
      </c>
      <c r="BO30" s="46">
        <v>0.52</v>
      </c>
      <c r="BP30" s="46">
        <v>0.52900000000000003</v>
      </c>
      <c r="BQ30" s="46">
        <v>0.53800000000000003</v>
      </c>
      <c r="BR30" s="46">
        <v>0.54700000000000004</v>
      </c>
      <c r="BS30" s="46">
        <v>0.55700000000000005</v>
      </c>
      <c r="BT30" s="46">
        <v>0.56599999999999995</v>
      </c>
      <c r="BU30" s="46">
        <v>0.57599999999999996</v>
      </c>
      <c r="BV30" s="46">
        <v>0.58599999999999997</v>
      </c>
      <c r="BW30" s="46">
        <v>0.59599999999999997</v>
      </c>
      <c r="BX30" s="46">
        <v>0.60599999999999998</v>
      </c>
      <c r="BY30" s="46">
        <v>0.61599999999999999</v>
      </c>
      <c r="BZ30" s="46">
        <v>0.626</v>
      </c>
      <c r="CA30" s="46">
        <v>0.63700000000000001</v>
      </c>
      <c r="CB30" s="46">
        <v>0.64800000000000002</v>
      </c>
      <c r="CC30" s="46">
        <v>0.65900000000000003</v>
      </c>
      <c r="CD30" s="46">
        <v>0.67</v>
      </c>
      <c r="CE30" s="46">
        <v>0.68100000000000005</v>
      </c>
      <c r="CF30" s="46">
        <v>0.69299999999999995</v>
      </c>
      <c r="CG30" s="46">
        <v>0.70499999999999996</v>
      </c>
      <c r="CH30" s="46">
        <v>0.71699999999999997</v>
      </c>
      <c r="CI30" s="46">
        <v>0.72899999999999998</v>
      </c>
      <c r="CJ30" s="46">
        <v>0.74099999999999999</v>
      </c>
      <c r="CK30" s="46">
        <v>0.754</v>
      </c>
      <c r="CL30" s="46">
        <v>0.76700000000000002</v>
      </c>
      <c r="CM30" s="46">
        <v>0.78</v>
      </c>
      <c r="CN30" s="46">
        <v>0.79300000000000004</v>
      </c>
      <c r="CO30" s="46">
        <v>0.80700000000000005</v>
      </c>
      <c r="CP30" s="46">
        <v>0.82</v>
      </c>
      <c r="CQ30" s="46">
        <v>0.83399999999999996</v>
      </c>
      <c r="CR30" s="46">
        <v>0.84799999999999998</v>
      </c>
      <c r="CS30" s="46">
        <v>0.86299999999999999</v>
      </c>
      <c r="CT30" s="46">
        <v>0.878</v>
      </c>
      <c r="CU30" s="46">
        <v>0.89200000000000002</v>
      </c>
      <c r="CV30" s="46">
        <v>0.90800000000000003</v>
      </c>
      <c r="CW30" s="46">
        <v>0.92300000000000004</v>
      </c>
      <c r="CX30" s="46">
        <v>0.93899999999999995</v>
      </c>
      <c r="CY30" s="46">
        <v>0.95499999999999996</v>
      </c>
      <c r="CZ30" s="46">
        <v>0.97099999999999997</v>
      </c>
      <c r="DA30" s="46">
        <v>0.98699999999999999</v>
      </c>
      <c r="DB30" s="46">
        <v>1.004</v>
      </c>
      <c r="DC30" s="46"/>
      <c r="DF30" s="44">
        <v>3</v>
      </c>
      <c r="DG30" s="46">
        <v>0.22500000000000001</v>
      </c>
      <c r="DH30" s="46">
        <v>0.23</v>
      </c>
      <c r="DI30" s="46">
        <v>0.23499999999999999</v>
      </c>
      <c r="DJ30" s="46">
        <v>0.24</v>
      </c>
      <c r="DK30" s="46">
        <v>0.246</v>
      </c>
      <c r="DL30" s="46">
        <v>0.252</v>
      </c>
      <c r="DM30" s="46">
        <v>0.25800000000000001</v>
      </c>
      <c r="DN30" s="46">
        <v>0.26400000000000001</v>
      </c>
      <c r="DO30" s="46">
        <v>0.27100000000000002</v>
      </c>
      <c r="DP30" s="46">
        <v>0.27800000000000002</v>
      </c>
      <c r="DQ30" s="46">
        <v>0.28499999999999998</v>
      </c>
      <c r="DR30" s="46">
        <v>0.29199999999999998</v>
      </c>
      <c r="DS30" s="46">
        <v>0.3</v>
      </c>
      <c r="DT30" s="46">
        <v>0.308</v>
      </c>
      <c r="DU30" s="46">
        <v>0.316</v>
      </c>
      <c r="DV30" s="46">
        <v>0.32400000000000001</v>
      </c>
      <c r="DW30" s="46">
        <v>0.33300000000000002</v>
      </c>
      <c r="DX30" s="46">
        <v>0.34300000000000003</v>
      </c>
      <c r="DY30" s="46">
        <v>0.35299999999999998</v>
      </c>
      <c r="DZ30" s="46">
        <v>0.36299999999999999</v>
      </c>
      <c r="EA30" s="46">
        <v>0.374</v>
      </c>
      <c r="EB30" s="46">
        <v>0.38500000000000001</v>
      </c>
      <c r="EC30" s="46">
        <v>0.39700000000000002</v>
      </c>
      <c r="ED30" s="46">
        <v>0.40899999999999997</v>
      </c>
      <c r="EE30" s="46">
        <v>0.42199999999999999</v>
      </c>
      <c r="EF30" s="46">
        <v>0.436</v>
      </c>
      <c r="EG30" s="46">
        <v>0.45</v>
      </c>
      <c r="EH30" s="46">
        <v>0.46500000000000002</v>
      </c>
      <c r="EI30" s="46">
        <v>0.48199999999999998</v>
      </c>
      <c r="EJ30" s="46">
        <v>0.499</v>
      </c>
      <c r="EK30" s="46">
        <v>0.51700000000000002</v>
      </c>
      <c r="EL30" s="46">
        <v>0.53600000000000003</v>
      </c>
      <c r="EM30" s="46">
        <v>0.55700000000000005</v>
      </c>
      <c r="EN30" s="46">
        <v>0.57799999999999996</v>
      </c>
      <c r="EO30" s="46">
        <v>0.60199999999999998</v>
      </c>
      <c r="EP30" s="46">
        <v>0.626</v>
      </c>
      <c r="EQ30" s="46">
        <v>0.65300000000000002</v>
      </c>
      <c r="ER30" s="46">
        <v>0.68200000000000005</v>
      </c>
      <c r="ES30" s="46">
        <v>0.71299999999999997</v>
      </c>
      <c r="ET30" s="46">
        <v>0.746</v>
      </c>
      <c r="EU30" s="46">
        <v>0.78200000000000003</v>
      </c>
      <c r="EV30" s="46">
        <v>0.82099999999999995</v>
      </c>
      <c r="EW30" s="46">
        <v>0.86299999999999999</v>
      </c>
      <c r="EX30" s="46">
        <v>0.90900000000000003</v>
      </c>
      <c r="EY30" s="46">
        <v>0.96</v>
      </c>
      <c r="EZ30" s="46">
        <v>1.0149999999999999</v>
      </c>
      <c r="FA30" s="46">
        <v>1.075</v>
      </c>
      <c r="FB30" s="46">
        <v>1.141</v>
      </c>
      <c r="FC30" s="46">
        <v>1.214</v>
      </c>
      <c r="FD30" s="46">
        <v>1.2929999999999999</v>
      </c>
      <c r="FE30" s="46">
        <v>1.38</v>
      </c>
      <c r="FF30" s="46">
        <v>1.4770000000000001</v>
      </c>
      <c r="FG30" s="46">
        <v>1.583</v>
      </c>
      <c r="FH30" s="46">
        <v>1.7010000000000001</v>
      </c>
      <c r="FI30" s="46">
        <v>1.8320000000000001</v>
      </c>
      <c r="FJ30" s="46"/>
      <c r="FM30" s="44">
        <v>3</v>
      </c>
      <c r="FN30" s="46">
        <v>0.47</v>
      </c>
      <c r="FO30" s="46">
        <v>0.47799999999999998</v>
      </c>
      <c r="FP30" s="46">
        <v>0.48599999999999999</v>
      </c>
      <c r="FQ30" s="46">
        <v>0.495</v>
      </c>
      <c r="FR30" s="46">
        <v>0.503</v>
      </c>
      <c r="FS30" s="46">
        <v>0.51200000000000001</v>
      </c>
      <c r="FT30" s="46">
        <v>0.52</v>
      </c>
      <c r="FU30" s="46">
        <v>0.52900000000000003</v>
      </c>
      <c r="FV30" s="46">
        <v>0.53800000000000003</v>
      </c>
      <c r="FW30" s="46">
        <v>0.54700000000000004</v>
      </c>
      <c r="FX30" s="46">
        <v>0.55700000000000005</v>
      </c>
      <c r="FY30" s="46">
        <v>0.56599999999999995</v>
      </c>
      <c r="FZ30" s="46">
        <v>0.57599999999999996</v>
      </c>
      <c r="GA30" s="46">
        <v>0.58599999999999997</v>
      </c>
      <c r="GB30" s="46">
        <v>0.59599999999999997</v>
      </c>
      <c r="GC30" s="46">
        <v>0.60599999999999998</v>
      </c>
      <c r="GD30" s="46">
        <v>0.61599999999999999</v>
      </c>
      <c r="GE30" s="46">
        <v>0.626</v>
      </c>
      <c r="GF30" s="46">
        <v>0.63700000000000001</v>
      </c>
      <c r="GG30" s="46">
        <v>0.64800000000000002</v>
      </c>
      <c r="GH30" s="46">
        <v>0.65900000000000003</v>
      </c>
      <c r="GI30" s="46">
        <v>0.67</v>
      </c>
      <c r="GJ30" s="46">
        <v>0.68100000000000005</v>
      </c>
      <c r="GK30" s="46">
        <v>0.69299999999999995</v>
      </c>
      <c r="GL30" s="46">
        <v>0.70499999999999996</v>
      </c>
      <c r="GM30" s="46">
        <v>0.71699999999999997</v>
      </c>
      <c r="GN30" s="46">
        <v>0.72899999999999998</v>
      </c>
      <c r="GO30" s="46">
        <v>0.74099999999999999</v>
      </c>
      <c r="GP30" s="46">
        <v>0.754</v>
      </c>
      <c r="GQ30" s="46">
        <v>0.76700000000000002</v>
      </c>
      <c r="GR30" s="46">
        <v>0.78</v>
      </c>
      <c r="GS30" s="46">
        <v>0.79300000000000004</v>
      </c>
      <c r="GT30" s="46">
        <v>0.80700000000000005</v>
      </c>
      <c r="GU30" s="46">
        <v>0.82</v>
      </c>
      <c r="GV30" s="46">
        <v>0.83399999999999996</v>
      </c>
      <c r="GW30" s="46">
        <v>0.84799999999999998</v>
      </c>
      <c r="GX30" s="46">
        <v>0.86299999999999999</v>
      </c>
      <c r="GY30" s="46">
        <v>0.878</v>
      </c>
      <c r="GZ30" s="46">
        <v>0.89200000000000002</v>
      </c>
      <c r="HA30" s="46">
        <v>0.90800000000000003</v>
      </c>
      <c r="HB30" s="46">
        <v>0.92300000000000004</v>
      </c>
      <c r="HC30" s="46">
        <v>0.93899999999999995</v>
      </c>
      <c r="HD30" s="46">
        <v>0.95499999999999996</v>
      </c>
      <c r="HE30" s="46">
        <v>0.97099999999999997</v>
      </c>
      <c r="HF30" s="46">
        <v>0.98699999999999999</v>
      </c>
      <c r="HG30" s="46">
        <v>1.004</v>
      </c>
      <c r="HH30" s="46"/>
    </row>
    <row r="31" spans="1:338">
      <c r="A31" s="44">
        <v>4</v>
      </c>
      <c r="B31" s="46">
        <v>0.22500000000000001</v>
      </c>
      <c r="C31" s="46">
        <v>0.23</v>
      </c>
      <c r="D31" s="46">
        <v>0.23499999999999999</v>
      </c>
      <c r="E31" s="46">
        <v>0.24099999999999999</v>
      </c>
      <c r="F31" s="46">
        <v>0.247</v>
      </c>
      <c r="G31" s="46">
        <v>0.252</v>
      </c>
      <c r="H31" s="46">
        <v>0.25900000000000001</v>
      </c>
      <c r="I31" s="46">
        <v>0.26500000000000001</v>
      </c>
      <c r="J31" s="46">
        <v>0.27100000000000002</v>
      </c>
      <c r="K31" s="46">
        <v>0.27800000000000002</v>
      </c>
      <c r="L31" s="46">
        <v>0.28499999999999998</v>
      </c>
      <c r="M31" s="46">
        <v>0.29299999999999998</v>
      </c>
      <c r="N31" s="46">
        <v>0.3</v>
      </c>
      <c r="O31" s="46">
        <v>0.308</v>
      </c>
      <c r="P31" s="46">
        <v>0.317</v>
      </c>
      <c r="Q31" s="46">
        <v>0.32500000000000001</v>
      </c>
      <c r="R31" s="46">
        <v>0.33400000000000002</v>
      </c>
      <c r="S31" s="46">
        <v>0.34399999999999997</v>
      </c>
      <c r="T31" s="46">
        <v>0.35299999999999998</v>
      </c>
      <c r="U31" s="46">
        <v>0.36399999999999999</v>
      </c>
      <c r="V31" s="46">
        <v>0.374</v>
      </c>
      <c r="W31" s="46">
        <v>0.38600000000000001</v>
      </c>
      <c r="X31" s="46">
        <v>0.39800000000000002</v>
      </c>
      <c r="Y31" s="46">
        <v>0.41</v>
      </c>
      <c r="Z31" s="46">
        <v>0.42299999999999999</v>
      </c>
      <c r="AA31" s="46">
        <v>0.437</v>
      </c>
      <c r="AB31" s="46">
        <v>0.45100000000000001</v>
      </c>
      <c r="AC31" s="46">
        <v>0.46700000000000003</v>
      </c>
      <c r="AD31" s="46">
        <v>0.48299999999999998</v>
      </c>
      <c r="AE31" s="46">
        <v>0.5</v>
      </c>
      <c r="AF31" s="46">
        <v>0.51800000000000002</v>
      </c>
      <c r="AG31" s="46">
        <v>0.53800000000000003</v>
      </c>
      <c r="AH31" s="46">
        <v>0.55800000000000005</v>
      </c>
      <c r="AI31" s="46">
        <v>0.57999999999999996</v>
      </c>
      <c r="AJ31" s="46">
        <v>0.60399999999999998</v>
      </c>
      <c r="AK31" s="46">
        <v>0.629</v>
      </c>
      <c r="AL31" s="46">
        <v>0.65500000000000003</v>
      </c>
      <c r="AM31" s="46">
        <v>0.68400000000000005</v>
      </c>
      <c r="AN31" s="46">
        <v>0.71499999999999997</v>
      </c>
      <c r="AO31" s="46">
        <v>0.749</v>
      </c>
      <c r="AP31" s="46">
        <v>0.78500000000000003</v>
      </c>
      <c r="AQ31" s="46">
        <v>0.82399999999999995</v>
      </c>
      <c r="AR31" s="46">
        <v>0.86699999999999999</v>
      </c>
      <c r="AS31" s="46">
        <v>0.91300000000000003</v>
      </c>
      <c r="AT31" s="46">
        <v>0.96399999999999997</v>
      </c>
      <c r="AU31" s="46">
        <v>1.02</v>
      </c>
      <c r="AV31" s="46">
        <v>1.081</v>
      </c>
      <c r="AW31" s="46">
        <v>1.147</v>
      </c>
      <c r="AX31" s="46">
        <v>1.22</v>
      </c>
      <c r="AY31" s="46">
        <v>1.3</v>
      </c>
      <c r="AZ31" s="46">
        <v>1.3879999999999999</v>
      </c>
      <c r="BA31" s="46">
        <v>1.4850000000000001</v>
      </c>
      <c r="BB31" s="46">
        <v>1.593</v>
      </c>
      <c r="BC31" s="46">
        <v>1.7110000000000001</v>
      </c>
      <c r="BD31" s="46">
        <v>1.843</v>
      </c>
      <c r="BE31" s="46"/>
      <c r="BH31" s="44">
        <v>4</v>
      </c>
      <c r="BI31" s="46">
        <v>0.47099999999999997</v>
      </c>
      <c r="BJ31" s="46">
        <v>0.47899999999999998</v>
      </c>
      <c r="BK31" s="46">
        <v>0.48699999999999999</v>
      </c>
      <c r="BL31" s="46">
        <v>0.495</v>
      </c>
      <c r="BM31" s="46">
        <v>0.504</v>
      </c>
      <c r="BN31" s="46">
        <v>0.51200000000000001</v>
      </c>
      <c r="BO31" s="46">
        <v>0.52100000000000002</v>
      </c>
      <c r="BP31" s="46">
        <v>0.53</v>
      </c>
      <c r="BQ31" s="46">
        <v>0.53900000000000003</v>
      </c>
      <c r="BR31" s="46">
        <v>0.54800000000000004</v>
      </c>
      <c r="BS31" s="46">
        <v>0.55700000000000005</v>
      </c>
      <c r="BT31" s="46">
        <v>0.56699999999999995</v>
      </c>
      <c r="BU31" s="46">
        <v>0.57699999999999996</v>
      </c>
      <c r="BV31" s="46">
        <v>0.58599999999999997</v>
      </c>
      <c r="BW31" s="46">
        <v>0.59599999999999997</v>
      </c>
      <c r="BX31" s="46">
        <v>0.60599999999999998</v>
      </c>
      <c r="BY31" s="46">
        <v>0.61699999999999999</v>
      </c>
      <c r="BZ31" s="46">
        <v>0.627</v>
      </c>
      <c r="CA31" s="46">
        <v>0.63800000000000001</v>
      </c>
      <c r="CB31" s="46">
        <v>0.64900000000000002</v>
      </c>
      <c r="CC31" s="46">
        <v>0.66</v>
      </c>
      <c r="CD31" s="46">
        <v>0.67100000000000004</v>
      </c>
      <c r="CE31" s="46">
        <v>0.68200000000000005</v>
      </c>
      <c r="CF31" s="46">
        <v>0.69399999999999995</v>
      </c>
      <c r="CG31" s="46">
        <v>0.70599999999999996</v>
      </c>
      <c r="CH31" s="46">
        <v>0.71799999999999997</v>
      </c>
      <c r="CI31" s="46">
        <v>0.73</v>
      </c>
      <c r="CJ31" s="46">
        <v>0.74199999999999999</v>
      </c>
      <c r="CK31" s="46">
        <v>0.755</v>
      </c>
      <c r="CL31" s="46">
        <v>0.76800000000000002</v>
      </c>
      <c r="CM31" s="46">
        <v>0.78100000000000003</v>
      </c>
      <c r="CN31" s="46">
        <v>0.79400000000000004</v>
      </c>
      <c r="CO31" s="46">
        <v>0.80800000000000005</v>
      </c>
      <c r="CP31" s="46">
        <v>0.82099999999999995</v>
      </c>
      <c r="CQ31" s="46">
        <v>0.83499999999999996</v>
      </c>
      <c r="CR31" s="46">
        <v>0.85</v>
      </c>
      <c r="CS31" s="46">
        <v>0.86399999999999999</v>
      </c>
      <c r="CT31" s="46">
        <v>0.879</v>
      </c>
      <c r="CU31" s="46">
        <v>0.89400000000000002</v>
      </c>
      <c r="CV31" s="46">
        <v>0.90900000000000003</v>
      </c>
      <c r="CW31" s="46">
        <v>0.92400000000000004</v>
      </c>
      <c r="CX31" s="46">
        <v>0.94</v>
      </c>
      <c r="CY31" s="46">
        <v>0.95599999999999996</v>
      </c>
      <c r="CZ31" s="46">
        <v>0.97199999999999998</v>
      </c>
      <c r="DA31" s="46">
        <v>0.98899999999999999</v>
      </c>
      <c r="DB31" s="46">
        <v>1.006</v>
      </c>
      <c r="DC31" s="46"/>
      <c r="DF31" s="44">
        <v>4</v>
      </c>
      <c r="DG31" s="46">
        <v>0.22500000000000001</v>
      </c>
      <c r="DH31" s="46">
        <v>0.23</v>
      </c>
      <c r="DI31" s="46">
        <v>0.23499999999999999</v>
      </c>
      <c r="DJ31" s="46">
        <v>0.24099999999999999</v>
      </c>
      <c r="DK31" s="46">
        <v>0.247</v>
      </c>
      <c r="DL31" s="46">
        <v>0.252</v>
      </c>
      <c r="DM31" s="46">
        <v>0.25900000000000001</v>
      </c>
      <c r="DN31" s="46">
        <v>0.26500000000000001</v>
      </c>
      <c r="DO31" s="46">
        <v>0.27100000000000002</v>
      </c>
      <c r="DP31" s="46">
        <v>0.27800000000000002</v>
      </c>
      <c r="DQ31" s="46">
        <v>0.28499999999999998</v>
      </c>
      <c r="DR31" s="46">
        <v>0.29299999999999998</v>
      </c>
      <c r="DS31" s="46">
        <v>0.3</v>
      </c>
      <c r="DT31" s="46">
        <v>0.308</v>
      </c>
      <c r="DU31" s="46">
        <v>0.317</v>
      </c>
      <c r="DV31" s="46">
        <v>0.32500000000000001</v>
      </c>
      <c r="DW31" s="46">
        <v>0.33400000000000002</v>
      </c>
      <c r="DX31" s="46">
        <v>0.34399999999999997</v>
      </c>
      <c r="DY31" s="46">
        <v>0.35299999999999998</v>
      </c>
      <c r="DZ31" s="46">
        <v>0.36399999999999999</v>
      </c>
      <c r="EA31" s="46">
        <v>0.374</v>
      </c>
      <c r="EB31" s="46">
        <v>0.38600000000000001</v>
      </c>
      <c r="EC31" s="46">
        <v>0.39800000000000002</v>
      </c>
      <c r="ED31" s="46">
        <v>0.41</v>
      </c>
      <c r="EE31" s="46">
        <v>0.42299999999999999</v>
      </c>
      <c r="EF31" s="46">
        <v>0.437</v>
      </c>
      <c r="EG31" s="46">
        <v>0.45100000000000001</v>
      </c>
      <c r="EH31" s="46">
        <v>0.46700000000000003</v>
      </c>
      <c r="EI31" s="46">
        <v>0.48299999999999998</v>
      </c>
      <c r="EJ31" s="46">
        <v>0.5</v>
      </c>
      <c r="EK31" s="46">
        <v>0.51800000000000002</v>
      </c>
      <c r="EL31" s="46">
        <v>0.53800000000000003</v>
      </c>
      <c r="EM31" s="46">
        <v>0.55800000000000005</v>
      </c>
      <c r="EN31" s="46">
        <v>0.57999999999999996</v>
      </c>
      <c r="EO31" s="46">
        <v>0.60399999999999998</v>
      </c>
      <c r="EP31" s="46">
        <v>0.629</v>
      </c>
      <c r="EQ31" s="46">
        <v>0.65500000000000003</v>
      </c>
      <c r="ER31" s="46">
        <v>0.68400000000000005</v>
      </c>
      <c r="ES31" s="46">
        <v>0.71499999999999997</v>
      </c>
      <c r="ET31" s="46">
        <v>0.749</v>
      </c>
      <c r="EU31" s="46">
        <v>0.78500000000000003</v>
      </c>
      <c r="EV31" s="46">
        <v>0.82399999999999995</v>
      </c>
      <c r="EW31" s="46">
        <v>0.86699999999999999</v>
      </c>
      <c r="EX31" s="46">
        <v>0.91300000000000003</v>
      </c>
      <c r="EY31" s="46">
        <v>0.96399999999999997</v>
      </c>
      <c r="EZ31" s="46">
        <v>1.02</v>
      </c>
      <c r="FA31" s="46">
        <v>1.081</v>
      </c>
      <c r="FB31" s="46">
        <v>1.147</v>
      </c>
      <c r="FC31" s="46">
        <v>1.22</v>
      </c>
      <c r="FD31" s="46">
        <v>1.3</v>
      </c>
      <c r="FE31" s="46">
        <v>1.3879999999999999</v>
      </c>
      <c r="FF31" s="46">
        <v>1.4850000000000001</v>
      </c>
      <c r="FG31" s="46">
        <v>1.593</v>
      </c>
      <c r="FH31" s="46">
        <v>1.7110000000000001</v>
      </c>
      <c r="FI31" s="46">
        <v>1.843</v>
      </c>
      <c r="FJ31" s="46"/>
      <c r="FM31" s="44">
        <v>4</v>
      </c>
      <c r="FN31" s="46">
        <v>0.47099999999999997</v>
      </c>
      <c r="FO31" s="46">
        <v>0.47899999999999998</v>
      </c>
      <c r="FP31" s="46">
        <v>0.48699999999999999</v>
      </c>
      <c r="FQ31" s="46">
        <v>0.495</v>
      </c>
      <c r="FR31" s="46">
        <v>0.504</v>
      </c>
      <c r="FS31" s="46">
        <v>0.51200000000000001</v>
      </c>
      <c r="FT31" s="46">
        <v>0.52100000000000002</v>
      </c>
      <c r="FU31" s="46">
        <v>0.53</v>
      </c>
      <c r="FV31" s="46">
        <v>0.53900000000000003</v>
      </c>
      <c r="FW31" s="46">
        <v>0.54800000000000004</v>
      </c>
      <c r="FX31" s="46">
        <v>0.55700000000000005</v>
      </c>
      <c r="FY31" s="46">
        <v>0.56699999999999995</v>
      </c>
      <c r="FZ31" s="46">
        <v>0.57699999999999996</v>
      </c>
      <c r="GA31" s="46">
        <v>0.58599999999999997</v>
      </c>
      <c r="GB31" s="46">
        <v>0.59599999999999997</v>
      </c>
      <c r="GC31" s="46">
        <v>0.60599999999999998</v>
      </c>
      <c r="GD31" s="46">
        <v>0.61699999999999999</v>
      </c>
      <c r="GE31" s="46">
        <v>0.627</v>
      </c>
      <c r="GF31" s="46">
        <v>0.63800000000000001</v>
      </c>
      <c r="GG31" s="46">
        <v>0.64900000000000002</v>
      </c>
      <c r="GH31" s="46">
        <v>0.66</v>
      </c>
      <c r="GI31" s="46">
        <v>0.67100000000000004</v>
      </c>
      <c r="GJ31" s="46">
        <v>0.68200000000000005</v>
      </c>
      <c r="GK31" s="46">
        <v>0.69399999999999995</v>
      </c>
      <c r="GL31" s="46">
        <v>0.70599999999999996</v>
      </c>
      <c r="GM31" s="46">
        <v>0.71799999999999997</v>
      </c>
      <c r="GN31" s="46">
        <v>0.73</v>
      </c>
      <c r="GO31" s="46">
        <v>0.74199999999999999</v>
      </c>
      <c r="GP31" s="46">
        <v>0.755</v>
      </c>
      <c r="GQ31" s="46">
        <v>0.76800000000000002</v>
      </c>
      <c r="GR31" s="46">
        <v>0.78100000000000003</v>
      </c>
      <c r="GS31" s="46">
        <v>0.79400000000000004</v>
      </c>
      <c r="GT31" s="46">
        <v>0.80800000000000005</v>
      </c>
      <c r="GU31" s="46">
        <v>0.82099999999999995</v>
      </c>
      <c r="GV31" s="46">
        <v>0.83499999999999996</v>
      </c>
      <c r="GW31" s="46">
        <v>0.85</v>
      </c>
      <c r="GX31" s="46">
        <v>0.86399999999999999</v>
      </c>
      <c r="GY31" s="46">
        <v>0.879</v>
      </c>
      <c r="GZ31" s="46">
        <v>0.89400000000000002</v>
      </c>
      <c r="HA31" s="46">
        <v>0.90900000000000003</v>
      </c>
      <c r="HB31" s="46">
        <v>0.92400000000000004</v>
      </c>
      <c r="HC31" s="46">
        <v>0.94</v>
      </c>
      <c r="HD31" s="46">
        <v>0.95599999999999996</v>
      </c>
      <c r="HE31" s="46">
        <v>0.97199999999999998</v>
      </c>
      <c r="HF31" s="46">
        <v>0.98899999999999999</v>
      </c>
      <c r="HG31" s="46">
        <v>1.006</v>
      </c>
      <c r="HH31" s="46"/>
    </row>
    <row r="32" spans="1:338">
      <c r="A32" s="44">
        <v>5</v>
      </c>
      <c r="B32" s="46">
        <v>0.22500000000000001</v>
      </c>
      <c r="C32" s="46">
        <v>0.23100000000000001</v>
      </c>
      <c r="D32" s="46">
        <v>0.23599999999999999</v>
      </c>
      <c r="E32" s="46">
        <v>0.24099999999999999</v>
      </c>
      <c r="F32" s="46">
        <v>0.247</v>
      </c>
      <c r="G32" s="46">
        <v>0.253</v>
      </c>
      <c r="H32" s="46">
        <v>0.25900000000000001</v>
      </c>
      <c r="I32" s="46">
        <v>0.26500000000000001</v>
      </c>
      <c r="J32" s="46">
        <v>0.27200000000000002</v>
      </c>
      <c r="K32" s="46">
        <v>0.27900000000000003</v>
      </c>
      <c r="L32" s="46">
        <v>0.28599999999999998</v>
      </c>
      <c r="M32" s="46">
        <v>0.29299999999999998</v>
      </c>
      <c r="N32" s="46">
        <v>0.30099999999999999</v>
      </c>
      <c r="O32" s="46">
        <v>0.309</v>
      </c>
      <c r="P32" s="46">
        <v>0.317</v>
      </c>
      <c r="Q32" s="46">
        <v>0.32600000000000001</v>
      </c>
      <c r="R32" s="46">
        <v>0.33500000000000002</v>
      </c>
      <c r="S32" s="46">
        <v>0.34399999999999997</v>
      </c>
      <c r="T32" s="46">
        <v>0.35399999999999998</v>
      </c>
      <c r="U32" s="46">
        <v>0.36499999999999999</v>
      </c>
      <c r="V32" s="46">
        <v>0.375</v>
      </c>
      <c r="W32" s="46">
        <v>0.38700000000000001</v>
      </c>
      <c r="X32" s="46">
        <v>0.39900000000000002</v>
      </c>
      <c r="Y32" s="46">
        <v>0.41099999999999998</v>
      </c>
      <c r="Z32" s="46">
        <v>0.42399999999999999</v>
      </c>
      <c r="AA32" s="46">
        <v>0.438</v>
      </c>
      <c r="AB32" s="46">
        <v>0.45300000000000001</v>
      </c>
      <c r="AC32" s="46">
        <v>0.46800000000000003</v>
      </c>
      <c r="AD32" s="46">
        <v>0.48399999999999999</v>
      </c>
      <c r="AE32" s="46">
        <v>0.502</v>
      </c>
      <c r="AF32" s="46">
        <v>0.52</v>
      </c>
      <c r="AG32" s="46">
        <v>0.53900000000000003</v>
      </c>
      <c r="AH32" s="46">
        <v>0.56000000000000005</v>
      </c>
      <c r="AI32" s="46">
        <v>0.58199999999999996</v>
      </c>
      <c r="AJ32" s="46">
        <v>0.60599999999999998</v>
      </c>
      <c r="AK32" s="46">
        <v>0.63100000000000001</v>
      </c>
      <c r="AL32" s="46">
        <v>0.65800000000000003</v>
      </c>
      <c r="AM32" s="46">
        <v>0.68700000000000006</v>
      </c>
      <c r="AN32" s="46">
        <v>0.71799999999999997</v>
      </c>
      <c r="AO32" s="46">
        <v>0.752</v>
      </c>
      <c r="AP32" s="46">
        <v>0.78800000000000003</v>
      </c>
      <c r="AQ32" s="46">
        <v>0.82799999999999996</v>
      </c>
      <c r="AR32" s="46">
        <v>0.87</v>
      </c>
      <c r="AS32" s="46">
        <v>0.91700000000000004</v>
      </c>
      <c r="AT32" s="46">
        <v>0.96899999999999997</v>
      </c>
      <c r="AU32" s="46">
        <v>1.0249999999999999</v>
      </c>
      <c r="AV32" s="46">
        <v>1.0860000000000001</v>
      </c>
      <c r="AW32" s="46">
        <v>1.153</v>
      </c>
      <c r="AX32" s="46">
        <v>1.2270000000000001</v>
      </c>
      <c r="AY32" s="46">
        <v>1.3069999999999999</v>
      </c>
      <c r="AZ32" s="46">
        <v>1.3959999999999999</v>
      </c>
      <c r="BA32" s="46">
        <v>1.494</v>
      </c>
      <c r="BB32" s="46">
        <v>1.6020000000000001</v>
      </c>
      <c r="BC32" s="46">
        <v>1.722</v>
      </c>
      <c r="BD32" s="46">
        <v>1.855</v>
      </c>
      <c r="BE32" s="46"/>
      <c r="BH32" s="44">
        <v>5</v>
      </c>
      <c r="BI32" s="46">
        <v>0.47199999999999998</v>
      </c>
      <c r="BJ32" s="46">
        <v>0.48</v>
      </c>
      <c r="BK32" s="46">
        <v>0.48799999999999999</v>
      </c>
      <c r="BL32" s="46">
        <v>0.496</v>
      </c>
      <c r="BM32" s="46">
        <v>0.505</v>
      </c>
      <c r="BN32" s="46">
        <v>0.51300000000000001</v>
      </c>
      <c r="BO32" s="46">
        <v>0.52200000000000002</v>
      </c>
      <c r="BP32" s="46">
        <v>0.53100000000000003</v>
      </c>
      <c r="BQ32" s="46">
        <v>0.54</v>
      </c>
      <c r="BR32" s="46">
        <v>0.54900000000000004</v>
      </c>
      <c r="BS32" s="46">
        <v>0.55800000000000005</v>
      </c>
      <c r="BT32" s="46">
        <v>0.56799999999999995</v>
      </c>
      <c r="BU32" s="46">
        <v>0.57699999999999996</v>
      </c>
      <c r="BV32" s="46">
        <v>0.58699999999999997</v>
      </c>
      <c r="BW32" s="46">
        <v>0.59699999999999998</v>
      </c>
      <c r="BX32" s="46">
        <v>0.60699999999999998</v>
      </c>
      <c r="BY32" s="46">
        <v>0.61799999999999999</v>
      </c>
      <c r="BZ32" s="46">
        <v>0.628</v>
      </c>
      <c r="CA32" s="46">
        <v>0.63900000000000001</v>
      </c>
      <c r="CB32" s="46">
        <v>0.65</v>
      </c>
      <c r="CC32" s="46">
        <v>0.66100000000000003</v>
      </c>
      <c r="CD32" s="46">
        <v>0.67200000000000004</v>
      </c>
      <c r="CE32" s="46">
        <v>0.68300000000000005</v>
      </c>
      <c r="CF32" s="46">
        <v>0.69499999999999995</v>
      </c>
      <c r="CG32" s="46">
        <v>0.70699999999999996</v>
      </c>
      <c r="CH32" s="46">
        <v>0.71899999999999997</v>
      </c>
      <c r="CI32" s="46">
        <v>0.73099999999999998</v>
      </c>
      <c r="CJ32" s="46">
        <v>0.74399999999999999</v>
      </c>
      <c r="CK32" s="46">
        <v>0.75600000000000001</v>
      </c>
      <c r="CL32" s="46">
        <v>0.76900000000000002</v>
      </c>
      <c r="CM32" s="46">
        <v>0.78200000000000003</v>
      </c>
      <c r="CN32" s="46">
        <v>0.79500000000000004</v>
      </c>
      <c r="CO32" s="46">
        <v>0.80900000000000005</v>
      </c>
      <c r="CP32" s="46">
        <v>0.82299999999999995</v>
      </c>
      <c r="CQ32" s="46">
        <v>0.83699999999999997</v>
      </c>
      <c r="CR32" s="46">
        <v>0.85099999999999998</v>
      </c>
      <c r="CS32" s="46">
        <v>0.86499999999999999</v>
      </c>
      <c r="CT32" s="46">
        <v>0.88</v>
      </c>
      <c r="CU32" s="46">
        <v>0.89500000000000002</v>
      </c>
      <c r="CV32" s="46">
        <v>0.91</v>
      </c>
      <c r="CW32" s="46">
        <v>0.92600000000000005</v>
      </c>
      <c r="CX32" s="46">
        <v>0.94099999999999995</v>
      </c>
      <c r="CY32" s="46">
        <v>0.95699999999999996</v>
      </c>
      <c r="CZ32" s="46">
        <v>0.97399999999999998</v>
      </c>
      <c r="DA32" s="46">
        <v>0.99</v>
      </c>
      <c r="DB32" s="46">
        <v>1.0069999999999999</v>
      </c>
      <c r="DC32" s="46"/>
      <c r="DF32" s="44">
        <v>5</v>
      </c>
      <c r="DG32" s="46">
        <v>0.22500000000000001</v>
      </c>
      <c r="DH32" s="46">
        <v>0.23100000000000001</v>
      </c>
      <c r="DI32" s="46">
        <v>0.23599999999999999</v>
      </c>
      <c r="DJ32" s="46">
        <v>0.24099999999999999</v>
      </c>
      <c r="DK32" s="46">
        <v>0.247</v>
      </c>
      <c r="DL32" s="46">
        <v>0.253</v>
      </c>
      <c r="DM32" s="46">
        <v>0.25900000000000001</v>
      </c>
      <c r="DN32" s="46">
        <v>0.26500000000000001</v>
      </c>
      <c r="DO32" s="46">
        <v>0.27200000000000002</v>
      </c>
      <c r="DP32" s="46">
        <v>0.27900000000000003</v>
      </c>
      <c r="DQ32" s="46">
        <v>0.28599999999999998</v>
      </c>
      <c r="DR32" s="46">
        <v>0.29299999999999998</v>
      </c>
      <c r="DS32" s="46">
        <v>0.30099999999999999</v>
      </c>
      <c r="DT32" s="46">
        <v>0.309</v>
      </c>
      <c r="DU32" s="46">
        <v>0.317</v>
      </c>
      <c r="DV32" s="46">
        <v>0.32600000000000001</v>
      </c>
      <c r="DW32" s="46">
        <v>0.33500000000000002</v>
      </c>
      <c r="DX32" s="46">
        <v>0.34399999999999997</v>
      </c>
      <c r="DY32" s="46">
        <v>0.35399999999999998</v>
      </c>
      <c r="DZ32" s="46">
        <v>0.36499999999999999</v>
      </c>
      <c r="EA32" s="46">
        <v>0.375</v>
      </c>
      <c r="EB32" s="46">
        <v>0.38700000000000001</v>
      </c>
      <c r="EC32" s="46">
        <v>0.39900000000000002</v>
      </c>
      <c r="ED32" s="46">
        <v>0.41099999999999998</v>
      </c>
      <c r="EE32" s="46">
        <v>0.42399999999999999</v>
      </c>
      <c r="EF32" s="46">
        <v>0.438</v>
      </c>
      <c r="EG32" s="46">
        <v>0.45300000000000001</v>
      </c>
      <c r="EH32" s="46">
        <v>0.46800000000000003</v>
      </c>
      <c r="EI32" s="46">
        <v>0.48399999999999999</v>
      </c>
      <c r="EJ32" s="46">
        <v>0.502</v>
      </c>
      <c r="EK32" s="46">
        <v>0.52</v>
      </c>
      <c r="EL32" s="46">
        <v>0.53900000000000003</v>
      </c>
      <c r="EM32" s="46">
        <v>0.56000000000000005</v>
      </c>
      <c r="EN32" s="46">
        <v>0.58199999999999996</v>
      </c>
      <c r="EO32" s="46">
        <v>0.60599999999999998</v>
      </c>
      <c r="EP32" s="46">
        <v>0.63100000000000001</v>
      </c>
      <c r="EQ32" s="46">
        <v>0.65800000000000003</v>
      </c>
      <c r="ER32" s="46">
        <v>0.68700000000000006</v>
      </c>
      <c r="ES32" s="46">
        <v>0.71799999999999997</v>
      </c>
      <c r="ET32" s="46">
        <v>0.752</v>
      </c>
      <c r="EU32" s="46">
        <v>0.78800000000000003</v>
      </c>
      <c r="EV32" s="46">
        <v>0.82799999999999996</v>
      </c>
      <c r="EW32" s="46">
        <v>0.87</v>
      </c>
      <c r="EX32" s="46">
        <v>0.91700000000000004</v>
      </c>
      <c r="EY32" s="46">
        <v>0.96899999999999997</v>
      </c>
      <c r="EZ32" s="46">
        <v>1.0249999999999999</v>
      </c>
      <c r="FA32" s="46">
        <v>1.0860000000000001</v>
      </c>
      <c r="FB32" s="46">
        <v>1.153</v>
      </c>
      <c r="FC32" s="46">
        <v>1.2270000000000001</v>
      </c>
      <c r="FD32" s="46">
        <v>1.3069999999999999</v>
      </c>
      <c r="FE32" s="46">
        <v>1.3959999999999999</v>
      </c>
      <c r="FF32" s="46">
        <v>1.494</v>
      </c>
      <c r="FG32" s="46">
        <v>1.6020000000000001</v>
      </c>
      <c r="FH32" s="46">
        <v>1.722</v>
      </c>
      <c r="FI32" s="46">
        <v>1.855</v>
      </c>
      <c r="FJ32" s="46"/>
      <c r="FM32" s="44">
        <v>5</v>
      </c>
      <c r="FN32" s="46">
        <v>0.47199999999999998</v>
      </c>
      <c r="FO32" s="46">
        <v>0.48</v>
      </c>
      <c r="FP32" s="46">
        <v>0.48799999999999999</v>
      </c>
      <c r="FQ32" s="46">
        <v>0.496</v>
      </c>
      <c r="FR32" s="46">
        <v>0.505</v>
      </c>
      <c r="FS32" s="46">
        <v>0.51300000000000001</v>
      </c>
      <c r="FT32" s="46">
        <v>0.52200000000000002</v>
      </c>
      <c r="FU32" s="46">
        <v>0.53100000000000003</v>
      </c>
      <c r="FV32" s="46">
        <v>0.54</v>
      </c>
      <c r="FW32" s="46">
        <v>0.54900000000000004</v>
      </c>
      <c r="FX32" s="46">
        <v>0.55800000000000005</v>
      </c>
      <c r="FY32" s="46">
        <v>0.56799999999999995</v>
      </c>
      <c r="FZ32" s="46">
        <v>0.57699999999999996</v>
      </c>
      <c r="GA32" s="46">
        <v>0.58699999999999997</v>
      </c>
      <c r="GB32" s="46">
        <v>0.59699999999999998</v>
      </c>
      <c r="GC32" s="46">
        <v>0.60699999999999998</v>
      </c>
      <c r="GD32" s="46">
        <v>0.61799999999999999</v>
      </c>
      <c r="GE32" s="46">
        <v>0.628</v>
      </c>
      <c r="GF32" s="46">
        <v>0.63900000000000001</v>
      </c>
      <c r="GG32" s="46">
        <v>0.65</v>
      </c>
      <c r="GH32" s="46">
        <v>0.66100000000000003</v>
      </c>
      <c r="GI32" s="46">
        <v>0.67200000000000004</v>
      </c>
      <c r="GJ32" s="46">
        <v>0.68300000000000005</v>
      </c>
      <c r="GK32" s="46">
        <v>0.69499999999999995</v>
      </c>
      <c r="GL32" s="46">
        <v>0.70699999999999996</v>
      </c>
      <c r="GM32" s="46">
        <v>0.71899999999999997</v>
      </c>
      <c r="GN32" s="46">
        <v>0.73099999999999998</v>
      </c>
      <c r="GO32" s="46">
        <v>0.74399999999999999</v>
      </c>
      <c r="GP32" s="46">
        <v>0.75600000000000001</v>
      </c>
      <c r="GQ32" s="46">
        <v>0.76900000000000002</v>
      </c>
      <c r="GR32" s="46">
        <v>0.78200000000000003</v>
      </c>
      <c r="GS32" s="46">
        <v>0.79500000000000004</v>
      </c>
      <c r="GT32" s="46">
        <v>0.80900000000000005</v>
      </c>
      <c r="GU32" s="46">
        <v>0.82299999999999995</v>
      </c>
      <c r="GV32" s="46">
        <v>0.83699999999999997</v>
      </c>
      <c r="GW32" s="46">
        <v>0.85099999999999998</v>
      </c>
      <c r="GX32" s="46">
        <v>0.86499999999999999</v>
      </c>
      <c r="GY32" s="46">
        <v>0.88</v>
      </c>
      <c r="GZ32" s="46">
        <v>0.89500000000000002</v>
      </c>
      <c r="HA32" s="46">
        <v>0.91</v>
      </c>
      <c r="HB32" s="46">
        <v>0.92600000000000005</v>
      </c>
      <c r="HC32" s="46">
        <v>0.94099999999999995</v>
      </c>
      <c r="HD32" s="46">
        <v>0.95699999999999996</v>
      </c>
      <c r="HE32" s="46">
        <v>0.97399999999999998</v>
      </c>
      <c r="HF32" s="46">
        <v>0.99</v>
      </c>
      <c r="HG32" s="46">
        <v>1.0069999999999999</v>
      </c>
      <c r="HH32" s="46"/>
    </row>
    <row r="33" spans="1:216">
      <c r="A33" s="44">
        <v>6</v>
      </c>
      <c r="B33" s="46">
        <v>0.22600000000000001</v>
      </c>
      <c r="C33" s="46">
        <v>0.23100000000000001</v>
      </c>
      <c r="D33" s="46">
        <v>0.23599999999999999</v>
      </c>
      <c r="E33" s="46">
        <v>0.24199999999999999</v>
      </c>
      <c r="F33" s="46">
        <v>0.248</v>
      </c>
      <c r="G33" s="46">
        <v>0.253</v>
      </c>
      <c r="H33" s="46">
        <v>0.26</v>
      </c>
      <c r="I33" s="46">
        <v>0.26600000000000001</v>
      </c>
      <c r="J33" s="46">
        <v>0.27300000000000002</v>
      </c>
      <c r="K33" s="46">
        <v>0.27900000000000003</v>
      </c>
      <c r="L33" s="46">
        <v>0.28699999999999998</v>
      </c>
      <c r="M33" s="46">
        <v>0.29399999999999998</v>
      </c>
      <c r="N33" s="46">
        <v>0.30199999999999999</v>
      </c>
      <c r="O33" s="46">
        <v>0.31</v>
      </c>
      <c r="P33" s="46">
        <v>0.318</v>
      </c>
      <c r="Q33" s="46">
        <v>0.32700000000000001</v>
      </c>
      <c r="R33" s="46">
        <v>0.33600000000000002</v>
      </c>
      <c r="S33" s="46">
        <v>0.34499999999999997</v>
      </c>
      <c r="T33" s="46">
        <v>0.35499999999999998</v>
      </c>
      <c r="U33" s="46">
        <v>0.36499999999999999</v>
      </c>
      <c r="V33" s="46">
        <v>0.376</v>
      </c>
      <c r="W33" s="46">
        <v>0.38800000000000001</v>
      </c>
      <c r="X33" s="46">
        <v>0.4</v>
      </c>
      <c r="Y33" s="46">
        <v>0.41199999999999998</v>
      </c>
      <c r="Z33" s="46">
        <v>0.42499999999999999</v>
      </c>
      <c r="AA33" s="46">
        <v>0.439</v>
      </c>
      <c r="AB33" s="46">
        <v>0.45400000000000001</v>
      </c>
      <c r="AC33" s="46">
        <v>0.46899999999999997</v>
      </c>
      <c r="AD33" s="46">
        <v>0.48599999999999999</v>
      </c>
      <c r="AE33" s="46">
        <v>0.503</v>
      </c>
      <c r="AF33" s="46">
        <v>0.52200000000000002</v>
      </c>
      <c r="AG33" s="46">
        <v>0.54100000000000004</v>
      </c>
      <c r="AH33" s="46">
        <v>0.56200000000000006</v>
      </c>
      <c r="AI33" s="46">
        <v>0.58399999999999996</v>
      </c>
      <c r="AJ33" s="46">
        <v>0.60799999999999998</v>
      </c>
      <c r="AK33" s="46">
        <v>0.63300000000000001</v>
      </c>
      <c r="AL33" s="46">
        <v>0.66</v>
      </c>
      <c r="AM33" s="46">
        <v>0.68899999999999995</v>
      </c>
      <c r="AN33" s="46">
        <v>0.72099999999999997</v>
      </c>
      <c r="AO33" s="46">
        <v>0.755</v>
      </c>
      <c r="AP33" s="46">
        <v>0.79100000000000004</v>
      </c>
      <c r="AQ33" s="46">
        <v>0.83099999999999996</v>
      </c>
      <c r="AR33" s="46">
        <v>0.874</v>
      </c>
      <c r="AS33" s="46">
        <v>0.92100000000000004</v>
      </c>
      <c r="AT33" s="46">
        <v>0.97299999999999998</v>
      </c>
      <c r="AU33" s="46">
        <v>1.03</v>
      </c>
      <c r="AV33" s="46">
        <v>1.091</v>
      </c>
      <c r="AW33" s="46">
        <v>1.159</v>
      </c>
      <c r="AX33" s="46">
        <v>1.2330000000000001</v>
      </c>
      <c r="AY33" s="46">
        <v>1.3140000000000001</v>
      </c>
      <c r="AZ33" s="46">
        <v>1.4039999999999999</v>
      </c>
      <c r="BA33" s="46">
        <v>1.5029999999999999</v>
      </c>
      <c r="BB33" s="46">
        <v>1.6120000000000001</v>
      </c>
      <c r="BC33" s="46">
        <v>1.7330000000000001</v>
      </c>
      <c r="BD33" s="46">
        <v>1.867</v>
      </c>
      <c r="BE33" s="46"/>
      <c r="BH33" s="44">
        <v>6</v>
      </c>
      <c r="BI33" s="46">
        <v>0.47199999999999998</v>
      </c>
      <c r="BJ33" s="46">
        <v>0.48</v>
      </c>
      <c r="BK33" s="46">
        <v>0.48899999999999999</v>
      </c>
      <c r="BL33" s="46">
        <v>0.497</v>
      </c>
      <c r="BM33" s="46">
        <v>0.505</v>
      </c>
      <c r="BN33" s="46">
        <v>0.51400000000000001</v>
      </c>
      <c r="BO33" s="46">
        <v>0.52300000000000002</v>
      </c>
      <c r="BP33" s="46">
        <v>0.53100000000000003</v>
      </c>
      <c r="BQ33" s="46">
        <v>0.54100000000000004</v>
      </c>
      <c r="BR33" s="46">
        <v>0.55000000000000004</v>
      </c>
      <c r="BS33" s="46">
        <v>0.55900000000000005</v>
      </c>
      <c r="BT33" s="46">
        <v>0.56899999999999995</v>
      </c>
      <c r="BU33" s="46">
        <v>0.57799999999999996</v>
      </c>
      <c r="BV33" s="46">
        <v>0.58799999999999997</v>
      </c>
      <c r="BW33" s="46">
        <v>0.59799999999999998</v>
      </c>
      <c r="BX33" s="46">
        <v>0.60799999999999998</v>
      </c>
      <c r="BY33" s="46">
        <v>0.61899999999999999</v>
      </c>
      <c r="BZ33" s="46">
        <v>0.629</v>
      </c>
      <c r="CA33" s="46">
        <v>0.64</v>
      </c>
      <c r="CB33" s="46">
        <v>0.65100000000000002</v>
      </c>
      <c r="CC33" s="46">
        <v>0.66200000000000003</v>
      </c>
      <c r="CD33" s="46">
        <v>0.67300000000000004</v>
      </c>
      <c r="CE33" s="46">
        <v>0.68400000000000005</v>
      </c>
      <c r="CF33" s="46">
        <v>0.69599999999999995</v>
      </c>
      <c r="CG33" s="46">
        <v>0.70799999999999996</v>
      </c>
      <c r="CH33" s="46">
        <v>0.72</v>
      </c>
      <c r="CI33" s="46">
        <v>0.73199999999999998</v>
      </c>
      <c r="CJ33" s="46">
        <v>0.745</v>
      </c>
      <c r="CK33" s="46">
        <v>0.75700000000000001</v>
      </c>
      <c r="CL33" s="46">
        <v>0.77</v>
      </c>
      <c r="CM33" s="46">
        <v>0.78300000000000003</v>
      </c>
      <c r="CN33" s="46">
        <v>0.79600000000000004</v>
      </c>
      <c r="CO33" s="46">
        <v>0.81</v>
      </c>
      <c r="CP33" s="46">
        <v>0.82399999999999995</v>
      </c>
      <c r="CQ33" s="46">
        <v>0.83799999999999997</v>
      </c>
      <c r="CR33" s="46">
        <v>0.85199999999999998</v>
      </c>
      <c r="CS33" s="46">
        <v>0.86699999999999999</v>
      </c>
      <c r="CT33" s="46">
        <v>0.88100000000000001</v>
      </c>
      <c r="CU33" s="46">
        <v>0.89600000000000002</v>
      </c>
      <c r="CV33" s="46">
        <v>0.91100000000000003</v>
      </c>
      <c r="CW33" s="46">
        <v>0.92700000000000005</v>
      </c>
      <c r="CX33" s="46">
        <v>0.94299999999999995</v>
      </c>
      <c r="CY33" s="46">
        <v>0.95899999999999996</v>
      </c>
      <c r="CZ33" s="46">
        <v>0.97499999999999998</v>
      </c>
      <c r="DA33" s="46">
        <v>0.99199999999999999</v>
      </c>
      <c r="DB33" s="46">
        <v>1.0089999999999999</v>
      </c>
      <c r="DC33" s="46"/>
      <c r="DF33" s="44">
        <v>6</v>
      </c>
      <c r="DG33" s="46">
        <v>0.22600000000000001</v>
      </c>
      <c r="DH33" s="46">
        <v>0.23100000000000001</v>
      </c>
      <c r="DI33" s="46">
        <v>0.23599999999999999</v>
      </c>
      <c r="DJ33" s="46">
        <v>0.24199999999999999</v>
      </c>
      <c r="DK33" s="46">
        <v>0.248</v>
      </c>
      <c r="DL33" s="46">
        <v>0.253</v>
      </c>
      <c r="DM33" s="46">
        <v>0.26</v>
      </c>
      <c r="DN33" s="46">
        <v>0.26600000000000001</v>
      </c>
      <c r="DO33" s="46">
        <v>0.27300000000000002</v>
      </c>
      <c r="DP33" s="46">
        <v>0.27900000000000003</v>
      </c>
      <c r="DQ33" s="46">
        <v>0.28699999999999998</v>
      </c>
      <c r="DR33" s="46">
        <v>0.29399999999999998</v>
      </c>
      <c r="DS33" s="46">
        <v>0.30199999999999999</v>
      </c>
      <c r="DT33" s="46">
        <v>0.31</v>
      </c>
      <c r="DU33" s="46">
        <v>0.318</v>
      </c>
      <c r="DV33" s="46">
        <v>0.32700000000000001</v>
      </c>
      <c r="DW33" s="46">
        <v>0.33600000000000002</v>
      </c>
      <c r="DX33" s="46">
        <v>0.34499999999999997</v>
      </c>
      <c r="DY33" s="46">
        <v>0.35499999999999998</v>
      </c>
      <c r="DZ33" s="46">
        <v>0.36499999999999999</v>
      </c>
      <c r="EA33" s="46">
        <v>0.376</v>
      </c>
      <c r="EB33" s="46">
        <v>0.38800000000000001</v>
      </c>
      <c r="EC33" s="46">
        <v>0.4</v>
      </c>
      <c r="ED33" s="46">
        <v>0.41199999999999998</v>
      </c>
      <c r="EE33" s="46">
        <v>0.42499999999999999</v>
      </c>
      <c r="EF33" s="46">
        <v>0.439</v>
      </c>
      <c r="EG33" s="46">
        <v>0.45400000000000001</v>
      </c>
      <c r="EH33" s="46">
        <v>0.46899999999999997</v>
      </c>
      <c r="EI33" s="46">
        <v>0.48599999999999999</v>
      </c>
      <c r="EJ33" s="46">
        <v>0.503</v>
      </c>
      <c r="EK33" s="46">
        <v>0.52200000000000002</v>
      </c>
      <c r="EL33" s="46">
        <v>0.54100000000000004</v>
      </c>
      <c r="EM33" s="46">
        <v>0.56200000000000006</v>
      </c>
      <c r="EN33" s="46">
        <v>0.58399999999999996</v>
      </c>
      <c r="EO33" s="46">
        <v>0.60799999999999998</v>
      </c>
      <c r="EP33" s="46">
        <v>0.63300000000000001</v>
      </c>
      <c r="EQ33" s="46">
        <v>0.66</v>
      </c>
      <c r="ER33" s="46">
        <v>0.68899999999999995</v>
      </c>
      <c r="ES33" s="46">
        <v>0.72099999999999997</v>
      </c>
      <c r="ET33" s="46">
        <v>0.755</v>
      </c>
      <c r="EU33" s="46">
        <v>0.79100000000000004</v>
      </c>
      <c r="EV33" s="46">
        <v>0.83099999999999996</v>
      </c>
      <c r="EW33" s="46">
        <v>0.874</v>
      </c>
      <c r="EX33" s="46">
        <v>0.92100000000000004</v>
      </c>
      <c r="EY33" s="46">
        <v>0.97299999999999998</v>
      </c>
      <c r="EZ33" s="46">
        <v>1.03</v>
      </c>
      <c r="FA33" s="46">
        <v>1.091</v>
      </c>
      <c r="FB33" s="46">
        <v>1.159</v>
      </c>
      <c r="FC33" s="46">
        <v>1.2330000000000001</v>
      </c>
      <c r="FD33" s="46">
        <v>1.3140000000000001</v>
      </c>
      <c r="FE33" s="46">
        <v>1.4039999999999999</v>
      </c>
      <c r="FF33" s="46">
        <v>1.5029999999999999</v>
      </c>
      <c r="FG33" s="46">
        <v>1.6120000000000001</v>
      </c>
      <c r="FH33" s="46">
        <v>1.7330000000000001</v>
      </c>
      <c r="FI33" s="46">
        <v>1.867</v>
      </c>
      <c r="FJ33" s="46"/>
      <c r="FM33" s="44">
        <v>6</v>
      </c>
      <c r="FN33" s="46">
        <v>0.47199999999999998</v>
      </c>
      <c r="FO33" s="46">
        <v>0.48</v>
      </c>
      <c r="FP33" s="46">
        <v>0.48899999999999999</v>
      </c>
      <c r="FQ33" s="46">
        <v>0.497</v>
      </c>
      <c r="FR33" s="46">
        <v>0.505</v>
      </c>
      <c r="FS33" s="46">
        <v>0.51400000000000001</v>
      </c>
      <c r="FT33" s="46">
        <v>0.52300000000000002</v>
      </c>
      <c r="FU33" s="46">
        <v>0.53100000000000003</v>
      </c>
      <c r="FV33" s="46">
        <v>0.54100000000000004</v>
      </c>
      <c r="FW33" s="46">
        <v>0.55000000000000004</v>
      </c>
      <c r="FX33" s="46">
        <v>0.55900000000000005</v>
      </c>
      <c r="FY33" s="46">
        <v>0.56899999999999995</v>
      </c>
      <c r="FZ33" s="46">
        <v>0.57799999999999996</v>
      </c>
      <c r="GA33" s="46">
        <v>0.58799999999999997</v>
      </c>
      <c r="GB33" s="46">
        <v>0.59799999999999998</v>
      </c>
      <c r="GC33" s="46">
        <v>0.60799999999999998</v>
      </c>
      <c r="GD33" s="46">
        <v>0.61899999999999999</v>
      </c>
      <c r="GE33" s="46">
        <v>0.629</v>
      </c>
      <c r="GF33" s="46">
        <v>0.64</v>
      </c>
      <c r="GG33" s="46">
        <v>0.65100000000000002</v>
      </c>
      <c r="GH33" s="46">
        <v>0.66200000000000003</v>
      </c>
      <c r="GI33" s="46">
        <v>0.67300000000000004</v>
      </c>
      <c r="GJ33" s="46">
        <v>0.68400000000000005</v>
      </c>
      <c r="GK33" s="46">
        <v>0.69599999999999995</v>
      </c>
      <c r="GL33" s="46">
        <v>0.70799999999999996</v>
      </c>
      <c r="GM33" s="46">
        <v>0.72</v>
      </c>
      <c r="GN33" s="46">
        <v>0.73199999999999998</v>
      </c>
      <c r="GO33" s="46">
        <v>0.745</v>
      </c>
      <c r="GP33" s="46">
        <v>0.75700000000000001</v>
      </c>
      <c r="GQ33" s="46">
        <v>0.77</v>
      </c>
      <c r="GR33" s="46">
        <v>0.78300000000000003</v>
      </c>
      <c r="GS33" s="46">
        <v>0.79600000000000004</v>
      </c>
      <c r="GT33" s="46">
        <v>0.81</v>
      </c>
      <c r="GU33" s="46">
        <v>0.82399999999999995</v>
      </c>
      <c r="GV33" s="46">
        <v>0.83799999999999997</v>
      </c>
      <c r="GW33" s="46">
        <v>0.85199999999999998</v>
      </c>
      <c r="GX33" s="46">
        <v>0.86699999999999999</v>
      </c>
      <c r="GY33" s="46">
        <v>0.88100000000000001</v>
      </c>
      <c r="GZ33" s="46">
        <v>0.89600000000000002</v>
      </c>
      <c r="HA33" s="46">
        <v>0.91100000000000003</v>
      </c>
      <c r="HB33" s="46">
        <v>0.92700000000000005</v>
      </c>
      <c r="HC33" s="46">
        <v>0.94299999999999995</v>
      </c>
      <c r="HD33" s="46">
        <v>0.95899999999999996</v>
      </c>
      <c r="HE33" s="46">
        <v>0.97499999999999998</v>
      </c>
      <c r="HF33" s="46">
        <v>0.99199999999999999</v>
      </c>
      <c r="HG33" s="46">
        <v>1.0089999999999999</v>
      </c>
      <c r="HH33" s="46"/>
    </row>
    <row r="34" spans="1:216">
      <c r="A34" s="44">
        <v>7</v>
      </c>
      <c r="B34" s="46">
        <v>0.22600000000000001</v>
      </c>
      <c r="C34" s="46">
        <v>0.23100000000000001</v>
      </c>
      <c r="D34" s="46">
        <v>0.23699999999999999</v>
      </c>
      <c r="E34" s="46">
        <v>0.24199999999999999</v>
      </c>
      <c r="F34" s="46">
        <v>0.248</v>
      </c>
      <c r="G34" s="46">
        <v>0.254</v>
      </c>
      <c r="H34" s="46">
        <v>0.26</v>
      </c>
      <c r="I34" s="46">
        <v>0.26700000000000002</v>
      </c>
      <c r="J34" s="46">
        <v>0.27300000000000002</v>
      </c>
      <c r="K34" s="46">
        <v>0.28000000000000003</v>
      </c>
      <c r="L34" s="46">
        <v>0.28699999999999998</v>
      </c>
      <c r="M34" s="46">
        <v>0.29499999999999998</v>
      </c>
      <c r="N34" s="46">
        <v>0.30199999999999999</v>
      </c>
      <c r="O34" s="46">
        <v>0.31</v>
      </c>
      <c r="P34" s="46">
        <v>0.31900000000000001</v>
      </c>
      <c r="Q34" s="46">
        <v>0.32700000000000001</v>
      </c>
      <c r="R34" s="46">
        <v>0.33600000000000002</v>
      </c>
      <c r="S34" s="46">
        <v>0.34599999999999997</v>
      </c>
      <c r="T34" s="46">
        <v>0.35599999999999998</v>
      </c>
      <c r="U34" s="46">
        <v>0.36599999999999999</v>
      </c>
      <c r="V34" s="46">
        <v>0.377</v>
      </c>
      <c r="W34" s="46">
        <v>0.38900000000000001</v>
      </c>
      <c r="X34" s="46">
        <v>0.40100000000000002</v>
      </c>
      <c r="Y34" s="46">
        <v>0.41299999999999998</v>
      </c>
      <c r="Z34" s="46">
        <v>0.42699999999999999</v>
      </c>
      <c r="AA34" s="46">
        <v>0.44</v>
      </c>
      <c r="AB34" s="46">
        <v>0.45500000000000002</v>
      </c>
      <c r="AC34" s="46">
        <v>0.47099999999999997</v>
      </c>
      <c r="AD34" s="46">
        <v>0.48699999999999999</v>
      </c>
      <c r="AE34" s="46">
        <v>0.505</v>
      </c>
      <c r="AF34" s="46">
        <v>0.52300000000000002</v>
      </c>
      <c r="AG34" s="46">
        <v>0.54300000000000004</v>
      </c>
      <c r="AH34" s="46">
        <v>0.56399999999999995</v>
      </c>
      <c r="AI34" s="46">
        <v>0.58599999999999997</v>
      </c>
      <c r="AJ34" s="46">
        <v>0.61</v>
      </c>
      <c r="AK34" s="46">
        <v>0.63500000000000001</v>
      </c>
      <c r="AL34" s="46">
        <v>0.66200000000000003</v>
      </c>
      <c r="AM34" s="46">
        <v>0.69199999999999995</v>
      </c>
      <c r="AN34" s="46">
        <v>0.72299999999999998</v>
      </c>
      <c r="AO34" s="46">
        <v>0.75700000000000001</v>
      </c>
      <c r="AP34" s="46">
        <v>0.79400000000000004</v>
      </c>
      <c r="AQ34" s="46">
        <v>0.83399999999999996</v>
      </c>
      <c r="AR34" s="46">
        <v>0.878</v>
      </c>
      <c r="AS34" s="46">
        <v>0.92500000000000004</v>
      </c>
      <c r="AT34" s="46">
        <v>0.97799999999999998</v>
      </c>
      <c r="AU34" s="46">
        <v>1.034</v>
      </c>
      <c r="AV34" s="46">
        <v>1.097</v>
      </c>
      <c r="AW34" s="46">
        <v>1.165</v>
      </c>
      <c r="AX34" s="46">
        <v>1.2390000000000001</v>
      </c>
      <c r="AY34" s="46">
        <v>1.321</v>
      </c>
      <c r="AZ34" s="46">
        <v>1.4119999999999999</v>
      </c>
      <c r="BA34" s="46">
        <v>1.5109999999999999</v>
      </c>
      <c r="BB34" s="46">
        <v>1.621</v>
      </c>
      <c r="BC34" s="46">
        <v>1.7430000000000001</v>
      </c>
      <c r="BD34" s="46">
        <v>1.879</v>
      </c>
      <c r="BE34" s="46"/>
      <c r="BH34" s="44">
        <v>7</v>
      </c>
      <c r="BI34" s="46">
        <v>0.47299999999999998</v>
      </c>
      <c r="BJ34" s="46">
        <v>0.48099999999999998</v>
      </c>
      <c r="BK34" s="46">
        <v>0.48899999999999999</v>
      </c>
      <c r="BL34" s="46">
        <v>0.498</v>
      </c>
      <c r="BM34" s="46">
        <v>0.50600000000000001</v>
      </c>
      <c r="BN34" s="46">
        <v>0.51500000000000001</v>
      </c>
      <c r="BO34" s="46">
        <v>0.52300000000000002</v>
      </c>
      <c r="BP34" s="46">
        <v>0.53200000000000003</v>
      </c>
      <c r="BQ34" s="46">
        <v>0.54100000000000004</v>
      </c>
      <c r="BR34" s="46">
        <v>0.55000000000000004</v>
      </c>
      <c r="BS34" s="46">
        <v>0.56000000000000005</v>
      </c>
      <c r="BT34" s="46">
        <v>0.56899999999999995</v>
      </c>
      <c r="BU34" s="46">
        <v>0.57899999999999996</v>
      </c>
      <c r="BV34" s="46">
        <v>0.58899999999999997</v>
      </c>
      <c r="BW34" s="46">
        <v>0.59899999999999998</v>
      </c>
      <c r="BX34" s="46">
        <v>0.60899999999999999</v>
      </c>
      <c r="BY34" s="46">
        <v>0.61899999999999999</v>
      </c>
      <c r="BZ34" s="46">
        <v>0.63</v>
      </c>
      <c r="CA34" s="46">
        <v>0.64100000000000001</v>
      </c>
      <c r="CB34" s="46">
        <v>0.65200000000000002</v>
      </c>
      <c r="CC34" s="46">
        <v>0.66300000000000003</v>
      </c>
      <c r="CD34" s="46">
        <v>0.67400000000000004</v>
      </c>
      <c r="CE34" s="46">
        <v>0.68500000000000005</v>
      </c>
      <c r="CF34" s="46">
        <v>0.69699999999999995</v>
      </c>
      <c r="CG34" s="46">
        <v>0.70899999999999996</v>
      </c>
      <c r="CH34" s="46">
        <v>0.72099999999999997</v>
      </c>
      <c r="CI34" s="46">
        <v>0.73299999999999998</v>
      </c>
      <c r="CJ34" s="46">
        <v>0.746</v>
      </c>
      <c r="CK34" s="46">
        <v>0.75800000000000001</v>
      </c>
      <c r="CL34" s="46">
        <v>0.77100000000000002</v>
      </c>
      <c r="CM34" s="46">
        <v>0.78400000000000003</v>
      </c>
      <c r="CN34" s="46">
        <v>0.79800000000000004</v>
      </c>
      <c r="CO34" s="46">
        <v>0.81100000000000005</v>
      </c>
      <c r="CP34" s="46">
        <v>0.82499999999999996</v>
      </c>
      <c r="CQ34" s="46">
        <v>0.83899999999999997</v>
      </c>
      <c r="CR34" s="46">
        <v>0.85299999999999998</v>
      </c>
      <c r="CS34" s="46">
        <v>0.86799999999999999</v>
      </c>
      <c r="CT34" s="46">
        <v>0.88300000000000001</v>
      </c>
      <c r="CU34" s="46">
        <v>0.89800000000000002</v>
      </c>
      <c r="CV34" s="46">
        <v>0.91300000000000003</v>
      </c>
      <c r="CW34" s="46">
        <v>0.92800000000000005</v>
      </c>
      <c r="CX34" s="46">
        <v>0.94399999999999995</v>
      </c>
      <c r="CY34" s="46">
        <v>0.96</v>
      </c>
      <c r="CZ34" s="46">
        <v>0.97599999999999998</v>
      </c>
      <c r="DA34" s="46">
        <v>0.99299999999999999</v>
      </c>
      <c r="DB34" s="46">
        <v>1.01</v>
      </c>
      <c r="DC34" s="46"/>
      <c r="DF34" s="44">
        <v>7</v>
      </c>
      <c r="DG34" s="46">
        <v>0.22600000000000001</v>
      </c>
      <c r="DH34" s="46">
        <v>0.23100000000000001</v>
      </c>
      <c r="DI34" s="46">
        <v>0.23699999999999999</v>
      </c>
      <c r="DJ34" s="46">
        <v>0.24199999999999999</v>
      </c>
      <c r="DK34" s="46">
        <v>0.248</v>
      </c>
      <c r="DL34" s="46">
        <v>0.254</v>
      </c>
      <c r="DM34" s="46">
        <v>0.26</v>
      </c>
      <c r="DN34" s="46">
        <v>0.26700000000000002</v>
      </c>
      <c r="DO34" s="46">
        <v>0.27300000000000002</v>
      </c>
      <c r="DP34" s="46">
        <v>0.28000000000000003</v>
      </c>
      <c r="DQ34" s="46">
        <v>0.28699999999999998</v>
      </c>
      <c r="DR34" s="46">
        <v>0.29499999999999998</v>
      </c>
      <c r="DS34" s="46">
        <v>0.30199999999999999</v>
      </c>
      <c r="DT34" s="46">
        <v>0.31</v>
      </c>
      <c r="DU34" s="46">
        <v>0.31900000000000001</v>
      </c>
      <c r="DV34" s="46">
        <v>0.32700000000000001</v>
      </c>
      <c r="DW34" s="46">
        <v>0.33600000000000002</v>
      </c>
      <c r="DX34" s="46">
        <v>0.34599999999999997</v>
      </c>
      <c r="DY34" s="46">
        <v>0.35599999999999998</v>
      </c>
      <c r="DZ34" s="46">
        <v>0.36599999999999999</v>
      </c>
      <c r="EA34" s="46">
        <v>0.377</v>
      </c>
      <c r="EB34" s="46">
        <v>0.38900000000000001</v>
      </c>
      <c r="EC34" s="46">
        <v>0.40100000000000002</v>
      </c>
      <c r="ED34" s="46">
        <v>0.41299999999999998</v>
      </c>
      <c r="EE34" s="46">
        <v>0.42699999999999999</v>
      </c>
      <c r="EF34" s="46">
        <v>0.44</v>
      </c>
      <c r="EG34" s="46">
        <v>0.45500000000000002</v>
      </c>
      <c r="EH34" s="46">
        <v>0.47099999999999997</v>
      </c>
      <c r="EI34" s="46">
        <v>0.48699999999999999</v>
      </c>
      <c r="EJ34" s="46">
        <v>0.505</v>
      </c>
      <c r="EK34" s="46">
        <v>0.52300000000000002</v>
      </c>
      <c r="EL34" s="46">
        <v>0.54300000000000004</v>
      </c>
      <c r="EM34" s="46">
        <v>0.56399999999999995</v>
      </c>
      <c r="EN34" s="46">
        <v>0.58599999999999997</v>
      </c>
      <c r="EO34" s="46">
        <v>0.61</v>
      </c>
      <c r="EP34" s="46">
        <v>0.63500000000000001</v>
      </c>
      <c r="EQ34" s="46">
        <v>0.66200000000000003</v>
      </c>
      <c r="ER34" s="46">
        <v>0.69199999999999995</v>
      </c>
      <c r="ES34" s="46">
        <v>0.72299999999999998</v>
      </c>
      <c r="ET34" s="46">
        <v>0.75700000000000001</v>
      </c>
      <c r="EU34" s="46">
        <v>0.79400000000000004</v>
      </c>
      <c r="EV34" s="46">
        <v>0.83399999999999996</v>
      </c>
      <c r="EW34" s="46">
        <v>0.878</v>
      </c>
      <c r="EX34" s="46">
        <v>0.92500000000000004</v>
      </c>
      <c r="EY34" s="46">
        <v>0.97799999999999998</v>
      </c>
      <c r="EZ34" s="46">
        <v>1.034</v>
      </c>
      <c r="FA34" s="46">
        <v>1.097</v>
      </c>
      <c r="FB34" s="46">
        <v>1.165</v>
      </c>
      <c r="FC34" s="46">
        <v>1.2390000000000001</v>
      </c>
      <c r="FD34" s="46">
        <v>1.321</v>
      </c>
      <c r="FE34" s="46">
        <v>1.4119999999999999</v>
      </c>
      <c r="FF34" s="46">
        <v>1.5109999999999999</v>
      </c>
      <c r="FG34" s="46">
        <v>1.621</v>
      </c>
      <c r="FH34" s="46">
        <v>1.7430000000000001</v>
      </c>
      <c r="FI34" s="46">
        <v>1.879</v>
      </c>
      <c r="FJ34" s="46"/>
      <c r="FM34" s="44">
        <v>7</v>
      </c>
      <c r="FN34" s="46">
        <v>0.47299999999999998</v>
      </c>
      <c r="FO34" s="46">
        <v>0.48099999999999998</v>
      </c>
      <c r="FP34" s="46">
        <v>0.48899999999999999</v>
      </c>
      <c r="FQ34" s="46">
        <v>0.498</v>
      </c>
      <c r="FR34" s="46">
        <v>0.50600000000000001</v>
      </c>
      <c r="FS34" s="46">
        <v>0.51500000000000001</v>
      </c>
      <c r="FT34" s="46">
        <v>0.52300000000000002</v>
      </c>
      <c r="FU34" s="46">
        <v>0.53200000000000003</v>
      </c>
      <c r="FV34" s="46">
        <v>0.54100000000000004</v>
      </c>
      <c r="FW34" s="46">
        <v>0.55000000000000004</v>
      </c>
      <c r="FX34" s="46">
        <v>0.56000000000000005</v>
      </c>
      <c r="FY34" s="46">
        <v>0.56899999999999995</v>
      </c>
      <c r="FZ34" s="46">
        <v>0.57899999999999996</v>
      </c>
      <c r="GA34" s="46">
        <v>0.58899999999999997</v>
      </c>
      <c r="GB34" s="46">
        <v>0.59899999999999998</v>
      </c>
      <c r="GC34" s="46">
        <v>0.60899999999999999</v>
      </c>
      <c r="GD34" s="46">
        <v>0.61899999999999999</v>
      </c>
      <c r="GE34" s="46">
        <v>0.63</v>
      </c>
      <c r="GF34" s="46">
        <v>0.64100000000000001</v>
      </c>
      <c r="GG34" s="46">
        <v>0.65200000000000002</v>
      </c>
      <c r="GH34" s="46">
        <v>0.66300000000000003</v>
      </c>
      <c r="GI34" s="46">
        <v>0.67400000000000004</v>
      </c>
      <c r="GJ34" s="46">
        <v>0.68500000000000005</v>
      </c>
      <c r="GK34" s="46">
        <v>0.69699999999999995</v>
      </c>
      <c r="GL34" s="46">
        <v>0.70899999999999996</v>
      </c>
      <c r="GM34" s="46">
        <v>0.72099999999999997</v>
      </c>
      <c r="GN34" s="46">
        <v>0.73299999999999998</v>
      </c>
      <c r="GO34" s="46">
        <v>0.746</v>
      </c>
      <c r="GP34" s="46">
        <v>0.75800000000000001</v>
      </c>
      <c r="GQ34" s="46">
        <v>0.77100000000000002</v>
      </c>
      <c r="GR34" s="46">
        <v>0.78400000000000003</v>
      </c>
      <c r="GS34" s="46">
        <v>0.79800000000000004</v>
      </c>
      <c r="GT34" s="46">
        <v>0.81100000000000005</v>
      </c>
      <c r="GU34" s="46">
        <v>0.82499999999999996</v>
      </c>
      <c r="GV34" s="46">
        <v>0.83899999999999997</v>
      </c>
      <c r="GW34" s="46">
        <v>0.85299999999999998</v>
      </c>
      <c r="GX34" s="46">
        <v>0.86799999999999999</v>
      </c>
      <c r="GY34" s="46">
        <v>0.88300000000000001</v>
      </c>
      <c r="GZ34" s="46">
        <v>0.89800000000000002</v>
      </c>
      <c r="HA34" s="46">
        <v>0.91300000000000003</v>
      </c>
      <c r="HB34" s="46">
        <v>0.92800000000000005</v>
      </c>
      <c r="HC34" s="46">
        <v>0.94399999999999995</v>
      </c>
      <c r="HD34" s="46">
        <v>0.96</v>
      </c>
      <c r="HE34" s="46">
        <v>0.97599999999999998</v>
      </c>
      <c r="HF34" s="46">
        <v>0.99299999999999999</v>
      </c>
      <c r="HG34" s="46">
        <v>1.01</v>
      </c>
      <c r="HH34" s="46"/>
    </row>
    <row r="35" spans="1:216">
      <c r="A35" s="44">
        <v>8</v>
      </c>
      <c r="B35" s="46">
        <v>0.22700000000000001</v>
      </c>
      <c r="C35" s="46">
        <v>0.23200000000000001</v>
      </c>
      <c r="D35" s="46">
        <v>0.23699999999999999</v>
      </c>
      <c r="E35" s="46">
        <v>0.24299999999999999</v>
      </c>
      <c r="F35" s="46">
        <v>0.249</v>
      </c>
      <c r="G35" s="46">
        <v>0.254</v>
      </c>
      <c r="H35" s="46">
        <v>0.26100000000000001</v>
      </c>
      <c r="I35" s="46">
        <v>0.26700000000000002</v>
      </c>
      <c r="J35" s="46">
        <v>0.27400000000000002</v>
      </c>
      <c r="K35" s="46">
        <v>0.28100000000000003</v>
      </c>
      <c r="L35" s="46">
        <v>0.28799999999999998</v>
      </c>
      <c r="M35" s="46">
        <v>0.29499999999999998</v>
      </c>
      <c r="N35" s="46">
        <v>0.30299999999999999</v>
      </c>
      <c r="O35" s="46">
        <v>0.311</v>
      </c>
      <c r="P35" s="46">
        <v>0.31900000000000001</v>
      </c>
      <c r="Q35" s="46">
        <v>0.32800000000000001</v>
      </c>
      <c r="R35" s="46">
        <v>0.33700000000000002</v>
      </c>
      <c r="S35" s="46">
        <v>0.34699999999999998</v>
      </c>
      <c r="T35" s="46">
        <v>0.35699999999999998</v>
      </c>
      <c r="U35" s="46">
        <v>0.36699999999999999</v>
      </c>
      <c r="V35" s="46">
        <v>0.378</v>
      </c>
      <c r="W35" s="46">
        <v>0.39</v>
      </c>
      <c r="X35" s="46">
        <v>0.40200000000000002</v>
      </c>
      <c r="Y35" s="46">
        <v>0.41399999999999998</v>
      </c>
      <c r="Z35" s="46">
        <v>0.42799999999999999</v>
      </c>
      <c r="AA35" s="46">
        <v>0.442</v>
      </c>
      <c r="AB35" s="46">
        <v>0.45600000000000002</v>
      </c>
      <c r="AC35" s="46">
        <v>0.47199999999999998</v>
      </c>
      <c r="AD35" s="46">
        <v>0.48899999999999999</v>
      </c>
      <c r="AE35" s="46">
        <v>0.50600000000000001</v>
      </c>
      <c r="AF35" s="46">
        <v>0.52500000000000002</v>
      </c>
      <c r="AG35" s="46">
        <v>0.54400000000000004</v>
      </c>
      <c r="AH35" s="46">
        <v>0.56499999999999995</v>
      </c>
      <c r="AI35" s="46">
        <v>0.58799999999999997</v>
      </c>
      <c r="AJ35" s="46">
        <v>0.61199999999999999</v>
      </c>
      <c r="AK35" s="46">
        <v>0.63700000000000001</v>
      </c>
      <c r="AL35" s="46">
        <v>0.66500000000000004</v>
      </c>
      <c r="AM35" s="46">
        <v>0.69399999999999995</v>
      </c>
      <c r="AN35" s="46">
        <v>0.72599999999999998</v>
      </c>
      <c r="AO35" s="46">
        <v>0.76</v>
      </c>
      <c r="AP35" s="46">
        <v>0.79800000000000004</v>
      </c>
      <c r="AQ35" s="46">
        <v>0.83799999999999997</v>
      </c>
      <c r="AR35" s="46">
        <v>0.88200000000000001</v>
      </c>
      <c r="AS35" s="46">
        <v>0.93</v>
      </c>
      <c r="AT35" s="46">
        <v>0.98199999999999998</v>
      </c>
      <c r="AU35" s="46">
        <v>1.0389999999999999</v>
      </c>
      <c r="AV35" s="46">
        <v>1.1020000000000001</v>
      </c>
      <c r="AW35" s="46">
        <v>1.171</v>
      </c>
      <c r="AX35" s="46">
        <v>1.246</v>
      </c>
      <c r="AY35" s="46">
        <v>1.329</v>
      </c>
      <c r="AZ35" s="46">
        <v>1.42</v>
      </c>
      <c r="BA35" s="46">
        <v>1.52</v>
      </c>
      <c r="BB35" s="46">
        <v>1.631</v>
      </c>
      <c r="BC35" s="46">
        <v>1.754</v>
      </c>
      <c r="BD35" s="46">
        <v>1.89</v>
      </c>
      <c r="BE35" s="46"/>
      <c r="BH35" s="44">
        <v>8</v>
      </c>
      <c r="BI35" s="46">
        <v>0.47399999999999998</v>
      </c>
      <c r="BJ35" s="46">
        <v>0.48199999999999998</v>
      </c>
      <c r="BK35" s="46">
        <v>0.49</v>
      </c>
      <c r="BL35" s="46">
        <v>0.498</v>
      </c>
      <c r="BM35" s="46">
        <v>0.50700000000000001</v>
      </c>
      <c r="BN35" s="46">
        <v>0.51500000000000001</v>
      </c>
      <c r="BO35" s="46">
        <v>0.52400000000000002</v>
      </c>
      <c r="BP35" s="46">
        <v>0.53300000000000003</v>
      </c>
      <c r="BQ35" s="46">
        <v>0.54200000000000004</v>
      </c>
      <c r="BR35" s="46">
        <v>0.55100000000000005</v>
      </c>
      <c r="BS35" s="46">
        <v>0.56100000000000005</v>
      </c>
      <c r="BT35" s="46">
        <v>0.56999999999999995</v>
      </c>
      <c r="BU35" s="46">
        <v>0.57999999999999996</v>
      </c>
      <c r="BV35" s="46">
        <v>0.59</v>
      </c>
      <c r="BW35" s="46">
        <v>0.6</v>
      </c>
      <c r="BX35" s="46">
        <v>0.61</v>
      </c>
      <c r="BY35" s="46">
        <v>0.62</v>
      </c>
      <c r="BZ35" s="46">
        <v>0.63100000000000001</v>
      </c>
      <c r="CA35" s="46">
        <v>0.64200000000000002</v>
      </c>
      <c r="CB35" s="46">
        <v>0.65200000000000002</v>
      </c>
      <c r="CC35" s="46">
        <v>0.66400000000000003</v>
      </c>
      <c r="CD35" s="46">
        <v>0.67500000000000004</v>
      </c>
      <c r="CE35" s="46">
        <v>0.68600000000000005</v>
      </c>
      <c r="CF35" s="46">
        <v>0.69799999999999995</v>
      </c>
      <c r="CG35" s="46">
        <v>0.71</v>
      </c>
      <c r="CH35" s="46">
        <v>0.72199999999999998</v>
      </c>
      <c r="CI35" s="46">
        <v>0.73399999999999999</v>
      </c>
      <c r="CJ35" s="46">
        <v>0.747</v>
      </c>
      <c r="CK35" s="46">
        <v>0.75900000000000001</v>
      </c>
      <c r="CL35" s="46">
        <v>0.77200000000000002</v>
      </c>
      <c r="CM35" s="46">
        <v>0.78500000000000003</v>
      </c>
      <c r="CN35" s="46">
        <v>0.79900000000000004</v>
      </c>
      <c r="CO35" s="46">
        <v>0.81200000000000006</v>
      </c>
      <c r="CP35" s="46">
        <v>0.82599999999999996</v>
      </c>
      <c r="CQ35" s="46">
        <v>0.84</v>
      </c>
      <c r="CR35" s="46">
        <v>0.85399999999999998</v>
      </c>
      <c r="CS35" s="46">
        <v>0.86899999999999999</v>
      </c>
      <c r="CT35" s="46">
        <v>0.88400000000000001</v>
      </c>
      <c r="CU35" s="46">
        <v>0.89900000000000002</v>
      </c>
      <c r="CV35" s="46">
        <v>0.91400000000000003</v>
      </c>
      <c r="CW35" s="46">
        <v>0.93</v>
      </c>
      <c r="CX35" s="46">
        <v>0.94499999999999995</v>
      </c>
      <c r="CY35" s="46">
        <v>0.96099999999999997</v>
      </c>
      <c r="CZ35" s="46">
        <v>0.97799999999999998</v>
      </c>
      <c r="DA35" s="46">
        <v>0.99399999999999999</v>
      </c>
      <c r="DB35" s="46">
        <v>1.0109999999999999</v>
      </c>
      <c r="DC35" s="46"/>
      <c r="DF35" s="44">
        <v>8</v>
      </c>
      <c r="DG35" s="46">
        <v>0.22700000000000001</v>
      </c>
      <c r="DH35" s="46">
        <v>0.23200000000000001</v>
      </c>
      <c r="DI35" s="46">
        <v>0.23699999999999999</v>
      </c>
      <c r="DJ35" s="46">
        <v>0.24299999999999999</v>
      </c>
      <c r="DK35" s="46">
        <v>0.249</v>
      </c>
      <c r="DL35" s="46">
        <v>0.254</v>
      </c>
      <c r="DM35" s="46">
        <v>0.26100000000000001</v>
      </c>
      <c r="DN35" s="46">
        <v>0.26700000000000002</v>
      </c>
      <c r="DO35" s="46">
        <v>0.27400000000000002</v>
      </c>
      <c r="DP35" s="46">
        <v>0.28100000000000003</v>
      </c>
      <c r="DQ35" s="46">
        <v>0.28799999999999998</v>
      </c>
      <c r="DR35" s="46">
        <v>0.29499999999999998</v>
      </c>
      <c r="DS35" s="46">
        <v>0.30299999999999999</v>
      </c>
      <c r="DT35" s="46">
        <v>0.311</v>
      </c>
      <c r="DU35" s="46">
        <v>0.31900000000000001</v>
      </c>
      <c r="DV35" s="46">
        <v>0.32800000000000001</v>
      </c>
      <c r="DW35" s="46">
        <v>0.33700000000000002</v>
      </c>
      <c r="DX35" s="46">
        <v>0.34699999999999998</v>
      </c>
      <c r="DY35" s="46">
        <v>0.35699999999999998</v>
      </c>
      <c r="DZ35" s="46">
        <v>0.36699999999999999</v>
      </c>
      <c r="EA35" s="46">
        <v>0.378</v>
      </c>
      <c r="EB35" s="46">
        <v>0.39</v>
      </c>
      <c r="EC35" s="46">
        <v>0.40200000000000002</v>
      </c>
      <c r="ED35" s="46">
        <v>0.41399999999999998</v>
      </c>
      <c r="EE35" s="46">
        <v>0.42799999999999999</v>
      </c>
      <c r="EF35" s="46">
        <v>0.442</v>
      </c>
      <c r="EG35" s="46">
        <v>0.45600000000000002</v>
      </c>
      <c r="EH35" s="46">
        <v>0.47199999999999998</v>
      </c>
      <c r="EI35" s="46">
        <v>0.48899999999999999</v>
      </c>
      <c r="EJ35" s="46">
        <v>0.50600000000000001</v>
      </c>
      <c r="EK35" s="46">
        <v>0.52500000000000002</v>
      </c>
      <c r="EL35" s="46">
        <v>0.54400000000000004</v>
      </c>
      <c r="EM35" s="46">
        <v>0.56499999999999995</v>
      </c>
      <c r="EN35" s="46">
        <v>0.58799999999999997</v>
      </c>
      <c r="EO35" s="46">
        <v>0.61199999999999999</v>
      </c>
      <c r="EP35" s="46">
        <v>0.63700000000000001</v>
      </c>
      <c r="EQ35" s="46">
        <v>0.66500000000000004</v>
      </c>
      <c r="ER35" s="46">
        <v>0.69399999999999995</v>
      </c>
      <c r="ES35" s="46">
        <v>0.72599999999999998</v>
      </c>
      <c r="ET35" s="46">
        <v>0.76</v>
      </c>
      <c r="EU35" s="46">
        <v>0.79800000000000004</v>
      </c>
      <c r="EV35" s="46">
        <v>0.83799999999999997</v>
      </c>
      <c r="EW35" s="46">
        <v>0.88200000000000001</v>
      </c>
      <c r="EX35" s="46">
        <v>0.93</v>
      </c>
      <c r="EY35" s="46">
        <v>0.98199999999999998</v>
      </c>
      <c r="EZ35" s="46">
        <v>1.0389999999999999</v>
      </c>
      <c r="FA35" s="46">
        <v>1.1020000000000001</v>
      </c>
      <c r="FB35" s="46">
        <v>1.171</v>
      </c>
      <c r="FC35" s="46">
        <v>1.246</v>
      </c>
      <c r="FD35" s="46">
        <v>1.329</v>
      </c>
      <c r="FE35" s="46">
        <v>1.42</v>
      </c>
      <c r="FF35" s="46">
        <v>1.52</v>
      </c>
      <c r="FG35" s="46">
        <v>1.631</v>
      </c>
      <c r="FH35" s="46">
        <v>1.754</v>
      </c>
      <c r="FI35" s="46">
        <v>1.89</v>
      </c>
      <c r="FJ35" s="46"/>
      <c r="FM35" s="44">
        <v>8</v>
      </c>
      <c r="FN35" s="46">
        <v>0.47399999999999998</v>
      </c>
      <c r="FO35" s="46">
        <v>0.48199999999999998</v>
      </c>
      <c r="FP35" s="46">
        <v>0.49</v>
      </c>
      <c r="FQ35" s="46">
        <v>0.498</v>
      </c>
      <c r="FR35" s="46">
        <v>0.50700000000000001</v>
      </c>
      <c r="FS35" s="46">
        <v>0.51500000000000001</v>
      </c>
      <c r="FT35" s="46">
        <v>0.52400000000000002</v>
      </c>
      <c r="FU35" s="46">
        <v>0.53300000000000003</v>
      </c>
      <c r="FV35" s="46">
        <v>0.54200000000000004</v>
      </c>
      <c r="FW35" s="46">
        <v>0.55100000000000005</v>
      </c>
      <c r="FX35" s="46">
        <v>0.56100000000000005</v>
      </c>
      <c r="FY35" s="46">
        <v>0.56999999999999995</v>
      </c>
      <c r="FZ35" s="46">
        <v>0.57999999999999996</v>
      </c>
      <c r="GA35" s="46">
        <v>0.59</v>
      </c>
      <c r="GB35" s="46">
        <v>0.6</v>
      </c>
      <c r="GC35" s="46">
        <v>0.61</v>
      </c>
      <c r="GD35" s="46">
        <v>0.62</v>
      </c>
      <c r="GE35" s="46">
        <v>0.63100000000000001</v>
      </c>
      <c r="GF35" s="46">
        <v>0.64200000000000002</v>
      </c>
      <c r="GG35" s="46">
        <v>0.65200000000000002</v>
      </c>
      <c r="GH35" s="46">
        <v>0.66400000000000003</v>
      </c>
      <c r="GI35" s="46">
        <v>0.67500000000000004</v>
      </c>
      <c r="GJ35" s="46">
        <v>0.68600000000000005</v>
      </c>
      <c r="GK35" s="46">
        <v>0.69799999999999995</v>
      </c>
      <c r="GL35" s="46">
        <v>0.71</v>
      </c>
      <c r="GM35" s="46">
        <v>0.72199999999999998</v>
      </c>
      <c r="GN35" s="46">
        <v>0.73399999999999999</v>
      </c>
      <c r="GO35" s="46">
        <v>0.747</v>
      </c>
      <c r="GP35" s="46">
        <v>0.75900000000000001</v>
      </c>
      <c r="GQ35" s="46">
        <v>0.77200000000000002</v>
      </c>
      <c r="GR35" s="46">
        <v>0.78500000000000003</v>
      </c>
      <c r="GS35" s="46">
        <v>0.79900000000000004</v>
      </c>
      <c r="GT35" s="46">
        <v>0.81200000000000006</v>
      </c>
      <c r="GU35" s="46">
        <v>0.82599999999999996</v>
      </c>
      <c r="GV35" s="46">
        <v>0.84</v>
      </c>
      <c r="GW35" s="46">
        <v>0.85399999999999998</v>
      </c>
      <c r="GX35" s="46">
        <v>0.86899999999999999</v>
      </c>
      <c r="GY35" s="46">
        <v>0.88400000000000001</v>
      </c>
      <c r="GZ35" s="46">
        <v>0.89900000000000002</v>
      </c>
      <c r="HA35" s="46">
        <v>0.91400000000000003</v>
      </c>
      <c r="HB35" s="46">
        <v>0.93</v>
      </c>
      <c r="HC35" s="46">
        <v>0.94499999999999995</v>
      </c>
      <c r="HD35" s="46">
        <v>0.96099999999999997</v>
      </c>
      <c r="HE35" s="46">
        <v>0.97799999999999998</v>
      </c>
      <c r="HF35" s="46">
        <v>0.99399999999999999</v>
      </c>
      <c r="HG35" s="46">
        <v>1.0109999999999999</v>
      </c>
      <c r="HH35" s="46"/>
    </row>
    <row r="36" spans="1:216">
      <c r="A36" s="44">
        <v>9</v>
      </c>
      <c r="B36" s="46">
        <v>0.22700000000000001</v>
      </c>
      <c r="C36" s="46">
        <v>0.23200000000000001</v>
      </c>
      <c r="D36" s="46">
        <v>0.23799999999999999</v>
      </c>
      <c r="E36" s="46">
        <v>0.24299999999999999</v>
      </c>
      <c r="F36" s="46">
        <v>0.249</v>
      </c>
      <c r="G36" s="46">
        <v>0.255</v>
      </c>
      <c r="H36" s="46">
        <v>0.26100000000000001</v>
      </c>
      <c r="I36" s="46">
        <v>0.26800000000000002</v>
      </c>
      <c r="J36" s="46">
        <v>0.27400000000000002</v>
      </c>
      <c r="K36" s="46">
        <v>0.28100000000000003</v>
      </c>
      <c r="L36" s="46">
        <v>0.28799999999999998</v>
      </c>
      <c r="M36" s="46">
        <v>0.29599999999999999</v>
      </c>
      <c r="N36" s="46">
        <v>0.30399999999999999</v>
      </c>
      <c r="O36" s="46">
        <v>0.312</v>
      </c>
      <c r="P36" s="46">
        <v>0.32</v>
      </c>
      <c r="Q36" s="46">
        <v>0.32900000000000001</v>
      </c>
      <c r="R36" s="46">
        <v>0.33800000000000002</v>
      </c>
      <c r="S36" s="46">
        <v>0.34799999999999998</v>
      </c>
      <c r="T36" s="46">
        <v>0.35799999999999998</v>
      </c>
      <c r="U36" s="46">
        <v>0.36799999999999999</v>
      </c>
      <c r="V36" s="46">
        <v>0.379</v>
      </c>
      <c r="W36" s="46">
        <v>0.39100000000000001</v>
      </c>
      <c r="X36" s="46">
        <v>0.40300000000000002</v>
      </c>
      <c r="Y36" s="46">
        <v>0.41499999999999998</v>
      </c>
      <c r="Z36" s="46">
        <v>0.42899999999999999</v>
      </c>
      <c r="AA36" s="46">
        <v>0.443</v>
      </c>
      <c r="AB36" s="46">
        <v>0.45800000000000002</v>
      </c>
      <c r="AC36" s="46">
        <v>0.47299999999999998</v>
      </c>
      <c r="AD36" s="46">
        <v>0.49</v>
      </c>
      <c r="AE36" s="46">
        <v>0.50800000000000001</v>
      </c>
      <c r="AF36" s="46">
        <v>0.52600000000000002</v>
      </c>
      <c r="AG36" s="46">
        <v>0.54600000000000004</v>
      </c>
      <c r="AH36" s="46">
        <v>0.56699999999999995</v>
      </c>
      <c r="AI36" s="46">
        <v>0.59</v>
      </c>
      <c r="AJ36" s="46">
        <v>0.61399999999999999</v>
      </c>
      <c r="AK36" s="46">
        <v>0.64</v>
      </c>
      <c r="AL36" s="46">
        <v>0.66700000000000004</v>
      </c>
      <c r="AM36" s="46">
        <v>0.69699999999999995</v>
      </c>
      <c r="AN36" s="46">
        <v>0.72899999999999998</v>
      </c>
      <c r="AO36" s="46">
        <v>0.76300000000000001</v>
      </c>
      <c r="AP36" s="46">
        <v>0.80100000000000005</v>
      </c>
      <c r="AQ36" s="46">
        <v>0.84099999999999997</v>
      </c>
      <c r="AR36" s="46">
        <v>0.88500000000000001</v>
      </c>
      <c r="AS36" s="46">
        <v>0.93400000000000005</v>
      </c>
      <c r="AT36" s="46">
        <v>0.98699999999999999</v>
      </c>
      <c r="AU36" s="46">
        <v>1.044</v>
      </c>
      <c r="AV36" s="46">
        <v>1.107</v>
      </c>
      <c r="AW36" s="46">
        <v>1.177</v>
      </c>
      <c r="AX36" s="46">
        <v>1.252</v>
      </c>
      <c r="AY36" s="46">
        <v>1.3360000000000001</v>
      </c>
      <c r="AZ36" s="46">
        <v>1.427</v>
      </c>
      <c r="BA36" s="46">
        <v>1.5289999999999999</v>
      </c>
      <c r="BB36" s="46">
        <v>1.64</v>
      </c>
      <c r="BC36" s="46">
        <v>1.764</v>
      </c>
      <c r="BD36" s="46">
        <v>1.9019999999999999</v>
      </c>
      <c r="BE36" s="46"/>
      <c r="BH36" s="44">
        <v>9</v>
      </c>
      <c r="BI36" s="46">
        <v>0.47399999999999998</v>
      </c>
      <c r="BJ36" s="46">
        <v>0.48199999999999998</v>
      </c>
      <c r="BK36" s="46">
        <v>0.49099999999999999</v>
      </c>
      <c r="BL36" s="46">
        <v>0.499</v>
      </c>
      <c r="BM36" s="46">
        <v>0.50700000000000001</v>
      </c>
      <c r="BN36" s="46">
        <v>0.51600000000000001</v>
      </c>
      <c r="BO36" s="46">
        <v>0.52500000000000002</v>
      </c>
      <c r="BP36" s="46">
        <v>0.53400000000000003</v>
      </c>
      <c r="BQ36" s="46">
        <v>0.54300000000000004</v>
      </c>
      <c r="BR36" s="46">
        <v>0.55200000000000005</v>
      </c>
      <c r="BS36" s="46">
        <v>0.56100000000000005</v>
      </c>
      <c r="BT36" s="46">
        <v>0.57099999999999995</v>
      </c>
      <c r="BU36" s="46">
        <v>0.58099999999999996</v>
      </c>
      <c r="BV36" s="46">
        <v>0.59099999999999997</v>
      </c>
      <c r="BW36" s="46">
        <v>0.60099999999999998</v>
      </c>
      <c r="BX36" s="46">
        <v>0.61099999999999999</v>
      </c>
      <c r="BY36" s="46">
        <v>0.621</v>
      </c>
      <c r="BZ36" s="46">
        <v>0.63200000000000001</v>
      </c>
      <c r="CA36" s="46">
        <v>0.64200000000000002</v>
      </c>
      <c r="CB36" s="46">
        <v>0.65300000000000002</v>
      </c>
      <c r="CC36" s="46">
        <v>0.66400000000000003</v>
      </c>
      <c r="CD36" s="46">
        <v>0.67600000000000005</v>
      </c>
      <c r="CE36" s="46">
        <v>0.68700000000000006</v>
      </c>
      <c r="CF36" s="46">
        <v>0.69899999999999995</v>
      </c>
      <c r="CG36" s="46">
        <v>0.71099999999999997</v>
      </c>
      <c r="CH36" s="46">
        <v>0.72299999999999998</v>
      </c>
      <c r="CI36" s="46">
        <v>0.73499999999999999</v>
      </c>
      <c r="CJ36" s="46">
        <v>0.748</v>
      </c>
      <c r="CK36" s="46">
        <v>0.76</v>
      </c>
      <c r="CL36" s="46">
        <v>0.77300000000000002</v>
      </c>
      <c r="CM36" s="46">
        <v>0.78600000000000003</v>
      </c>
      <c r="CN36" s="46">
        <v>0.8</v>
      </c>
      <c r="CO36" s="46">
        <v>0.81299999999999994</v>
      </c>
      <c r="CP36" s="46">
        <v>0.82699999999999996</v>
      </c>
      <c r="CQ36" s="46">
        <v>0.84099999999999997</v>
      </c>
      <c r="CR36" s="46">
        <v>0.85599999999999998</v>
      </c>
      <c r="CS36" s="46">
        <v>0.87</v>
      </c>
      <c r="CT36" s="46">
        <v>0.88500000000000001</v>
      </c>
      <c r="CU36" s="46">
        <v>0.9</v>
      </c>
      <c r="CV36" s="46">
        <v>0.91500000000000004</v>
      </c>
      <c r="CW36" s="46">
        <v>0.93100000000000005</v>
      </c>
      <c r="CX36" s="46">
        <v>0.94699999999999995</v>
      </c>
      <c r="CY36" s="46">
        <v>0.96299999999999997</v>
      </c>
      <c r="CZ36" s="46">
        <v>0.97899999999999998</v>
      </c>
      <c r="DA36" s="46">
        <v>0.996</v>
      </c>
      <c r="DB36" s="46">
        <v>1.0129999999999999</v>
      </c>
      <c r="DC36" s="46"/>
      <c r="DF36" s="44">
        <v>9</v>
      </c>
      <c r="DG36" s="46">
        <v>0.22700000000000001</v>
      </c>
      <c r="DH36" s="46">
        <v>0.23200000000000001</v>
      </c>
      <c r="DI36" s="46">
        <v>0.23799999999999999</v>
      </c>
      <c r="DJ36" s="46">
        <v>0.24299999999999999</v>
      </c>
      <c r="DK36" s="46">
        <v>0.249</v>
      </c>
      <c r="DL36" s="46">
        <v>0.255</v>
      </c>
      <c r="DM36" s="46">
        <v>0.26100000000000001</v>
      </c>
      <c r="DN36" s="46">
        <v>0.26800000000000002</v>
      </c>
      <c r="DO36" s="46">
        <v>0.27400000000000002</v>
      </c>
      <c r="DP36" s="46">
        <v>0.28100000000000003</v>
      </c>
      <c r="DQ36" s="46">
        <v>0.28799999999999998</v>
      </c>
      <c r="DR36" s="46">
        <v>0.29599999999999999</v>
      </c>
      <c r="DS36" s="46">
        <v>0.30399999999999999</v>
      </c>
      <c r="DT36" s="46">
        <v>0.312</v>
      </c>
      <c r="DU36" s="46">
        <v>0.32</v>
      </c>
      <c r="DV36" s="46">
        <v>0.32900000000000001</v>
      </c>
      <c r="DW36" s="46">
        <v>0.33800000000000002</v>
      </c>
      <c r="DX36" s="46">
        <v>0.34799999999999998</v>
      </c>
      <c r="DY36" s="46">
        <v>0.35799999999999998</v>
      </c>
      <c r="DZ36" s="46">
        <v>0.36799999999999999</v>
      </c>
      <c r="EA36" s="46">
        <v>0.379</v>
      </c>
      <c r="EB36" s="46">
        <v>0.39100000000000001</v>
      </c>
      <c r="EC36" s="46">
        <v>0.40300000000000002</v>
      </c>
      <c r="ED36" s="46">
        <v>0.41499999999999998</v>
      </c>
      <c r="EE36" s="46">
        <v>0.42899999999999999</v>
      </c>
      <c r="EF36" s="46">
        <v>0.443</v>
      </c>
      <c r="EG36" s="46">
        <v>0.45800000000000002</v>
      </c>
      <c r="EH36" s="46">
        <v>0.47299999999999998</v>
      </c>
      <c r="EI36" s="46">
        <v>0.49</v>
      </c>
      <c r="EJ36" s="46">
        <v>0.50800000000000001</v>
      </c>
      <c r="EK36" s="46">
        <v>0.52600000000000002</v>
      </c>
      <c r="EL36" s="46">
        <v>0.54600000000000004</v>
      </c>
      <c r="EM36" s="46">
        <v>0.56699999999999995</v>
      </c>
      <c r="EN36" s="46">
        <v>0.59</v>
      </c>
      <c r="EO36" s="46">
        <v>0.61399999999999999</v>
      </c>
      <c r="EP36" s="46">
        <v>0.64</v>
      </c>
      <c r="EQ36" s="46">
        <v>0.66700000000000004</v>
      </c>
      <c r="ER36" s="46">
        <v>0.69699999999999995</v>
      </c>
      <c r="ES36" s="46">
        <v>0.72899999999999998</v>
      </c>
      <c r="ET36" s="46">
        <v>0.76300000000000001</v>
      </c>
      <c r="EU36" s="46">
        <v>0.80100000000000005</v>
      </c>
      <c r="EV36" s="46">
        <v>0.84099999999999997</v>
      </c>
      <c r="EW36" s="46">
        <v>0.88500000000000001</v>
      </c>
      <c r="EX36" s="46">
        <v>0.93400000000000005</v>
      </c>
      <c r="EY36" s="46">
        <v>0.98699999999999999</v>
      </c>
      <c r="EZ36" s="46">
        <v>1.044</v>
      </c>
      <c r="FA36" s="46">
        <v>1.107</v>
      </c>
      <c r="FB36" s="46">
        <v>1.177</v>
      </c>
      <c r="FC36" s="46">
        <v>1.252</v>
      </c>
      <c r="FD36" s="46">
        <v>1.3360000000000001</v>
      </c>
      <c r="FE36" s="46">
        <v>1.427</v>
      </c>
      <c r="FF36" s="46">
        <v>1.5289999999999999</v>
      </c>
      <c r="FG36" s="46">
        <v>1.64</v>
      </c>
      <c r="FH36" s="46">
        <v>1.764</v>
      </c>
      <c r="FI36" s="46">
        <v>1.9019999999999999</v>
      </c>
      <c r="FJ36" s="46"/>
      <c r="FM36" s="44">
        <v>9</v>
      </c>
      <c r="FN36" s="46">
        <v>0.47399999999999998</v>
      </c>
      <c r="FO36" s="46">
        <v>0.48199999999999998</v>
      </c>
      <c r="FP36" s="46">
        <v>0.49099999999999999</v>
      </c>
      <c r="FQ36" s="46">
        <v>0.499</v>
      </c>
      <c r="FR36" s="46">
        <v>0.50700000000000001</v>
      </c>
      <c r="FS36" s="46">
        <v>0.51600000000000001</v>
      </c>
      <c r="FT36" s="46">
        <v>0.52500000000000002</v>
      </c>
      <c r="FU36" s="46">
        <v>0.53400000000000003</v>
      </c>
      <c r="FV36" s="46">
        <v>0.54300000000000004</v>
      </c>
      <c r="FW36" s="46">
        <v>0.55200000000000005</v>
      </c>
      <c r="FX36" s="46">
        <v>0.56100000000000005</v>
      </c>
      <c r="FY36" s="46">
        <v>0.57099999999999995</v>
      </c>
      <c r="FZ36" s="46">
        <v>0.58099999999999996</v>
      </c>
      <c r="GA36" s="46">
        <v>0.59099999999999997</v>
      </c>
      <c r="GB36" s="46">
        <v>0.60099999999999998</v>
      </c>
      <c r="GC36" s="46">
        <v>0.61099999999999999</v>
      </c>
      <c r="GD36" s="46">
        <v>0.621</v>
      </c>
      <c r="GE36" s="46">
        <v>0.63200000000000001</v>
      </c>
      <c r="GF36" s="46">
        <v>0.64200000000000002</v>
      </c>
      <c r="GG36" s="46">
        <v>0.65300000000000002</v>
      </c>
      <c r="GH36" s="46">
        <v>0.66400000000000003</v>
      </c>
      <c r="GI36" s="46">
        <v>0.67600000000000005</v>
      </c>
      <c r="GJ36" s="46">
        <v>0.68700000000000006</v>
      </c>
      <c r="GK36" s="46">
        <v>0.69899999999999995</v>
      </c>
      <c r="GL36" s="46">
        <v>0.71099999999999997</v>
      </c>
      <c r="GM36" s="46">
        <v>0.72299999999999998</v>
      </c>
      <c r="GN36" s="46">
        <v>0.73499999999999999</v>
      </c>
      <c r="GO36" s="46">
        <v>0.748</v>
      </c>
      <c r="GP36" s="46">
        <v>0.76</v>
      </c>
      <c r="GQ36" s="46">
        <v>0.77300000000000002</v>
      </c>
      <c r="GR36" s="46">
        <v>0.78600000000000003</v>
      </c>
      <c r="GS36" s="46">
        <v>0.8</v>
      </c>
      <c r="GT36" s="46">
        <v>0.81299999999999994</v>
      </c>
      <c r="GU36" s="46">
        <v>0.82699999999999996</v>
      </c>
      <c r="GV36" s="46">
        <v>0.84099999999999997</v>
      </c>
      <c r="GW36" s="46">
        <v>0.85599999999999998</v>
      </c>
      <c r="GX36" s="46">
        <v>0.87</v>
      </c>
      <c r="GY36" s="46">
        <v>0.88500000000000001</v>
      </c>
      <c r="GZ36" s="46">
        <v>0.9</v>
      </c>
      <c r="HA36" s="46">
        <v>0.91500000000000004</v>
      </c>
      <c r="HB36" s="46">
        <v>0.93100000000000005</v>
      </c>
      <c r="HC36" s="46">
        <v>0.94699999999999995</v>
      </c>
      <c r="HD36" s="46">
        <v>0.96299999999999997</v>
      </c>
      <c r="HE36" s="46">
        <v>0.97899999999999998</v>
      </c>
      <c r="HF36" s="46">
        <v>0.996</v>
      </c>
      <c r="HG36" s="46">
        <v>1.0129999999999999</v>
      </c>
      <c r="HH36" s="46"/>
    </row>
    <row r="37" spans="1:216">
      <c r="A37" s="44">
        <v>10</v>
      </c>
      <c r="B37" s="46">
        <v>0.22800000000000001</v>
      </c>
      <c r="C37" s="46">
        <v>0.23300000000000001</v>
      </c>
      <c r="D37" s="46">
        <v>0.23799999999999999</v>
      </c>
      <c r="E37" s="46">
        <v>0.24399999999999999</v>
      </c>
      <c r="F37" s="46">
        <v>0.25</v>
      </c>
      <c r="G37" s="46">
        <v>0.255</v>
      </c>
      <c r="H37" s="46">
        <v>0.26200000000000001</v>
      </c>
      <c r="I37" s="46">
        <v>0.26800000000000002</v>
      </c>
      <c r="J37" s="46">
        <v>0.27500000000000002</v>
      </c>
      <c r="K37" s="46">
        <v>0.28199999999999997</v>
      </c>
      <c r="L37" s="46">
        <v>0.28899999999999998</v>
      </c>
      <c r="M37" s="46">
        <v>0.29599999999999999</v>
      </c>
      <c r="N37" s="46">
        <v>0.30399999999999999</v>
      </c>
      <c r="O37" s="46">
        <v>0.312</v>
      </c>
      <c r="P37" s="46">
        <v>0.32100000000000001</v>
      </c>
      <c r="Q37" s="46">
        <v>0.33</v>
      </c>
      <c r="R37" s="46">
        <v>0.33900000000000002</v>
      </c>
      <c r="S37" s="46">
        <v>0.34799999999999998</v>
      </c>
      <c r="T37" s="46">
        <v>0.35799999999999998</v>
      </c>
      <c r="U37" s="46">
        <v>0.36899999999999999</v>
      </c>
      <c r="V37" s="46">
        <v>0.38</v>
      </c>
      <c r="W37" s="46">
        <v>0.39200000000000002</v>
      </c>
      <c r="X37" s="46">
        <v>0.40400000000000003</v>
      </c>
      <c r="Y37" s="46">
        <v>0.41599999999999998</v>
      </c>
      <c r="Z37" s="46">
        <v>0.43</v>
      </c>
      <c r="AA37" s="46">
        <v>0.44400000000000001</v>
      </c>
      <c r="AB37" s="46">
        <v>0.45900000000000002</v>
      </c>
      <c r="AC37" s="46">
        <v>0.47499999999999998</v>
      </c>
      <c r="AD37" s="46">
        <v>0.49099999999999999</v>
      </c>
      <c r="AE37" s="46">
        <v>0.50900000000000001</v>
      </c>
      <c r="AF37" s="46">
        <v>0.52800000000000002</v>
      </c>
      <c r="AG37" s="46">
        <v>0.54800000000000004</v>
      </c>
      <c r="AH37" s="46">
        <v>0.56899999999999995</v>
      </c>
      <c r="AI37" s="46">
        <v>0.59199999999999997</v>
      </c>
      <c r="AJ37" s="46">
        <v>0.61599999999999999</v>
      </c>
      <c r="AK37" s="46">
        <v>0.64200000000000002</v>
      </c>
      <c r="AL37" s="46">
        <v>0.67</v>
      </c>
      <c r="AM37" s="46">
        <v>0.69899999999999995</v>
      </c>
      <c r="AN37" s="46">
        <v>0.73199999999999998</v>
      </c>
      <c r="AO37" s="46">
        <v>0.76600000000000001</v>
      </c>
      <c r="AP37" s="46">
        <v>0.80400000000000005</v>
      </c>
      <c r="AQ37" s="46">
        <v>0.84499999999999997</v>
      </c>
      <c r="AR37" s="46">
        <v>0.88900000000000001</v>
      </c>
      <c r="AS37" s="46">
        <v>0.93799999999999994</v>
      </c>
      <c r="AT37" s="46">
        <v>0.99099999999999999</v>
      </c>
      <c r="AU37" s="46">
        <v>1.0489999999999999</v>
      </c>
      <c r="AV37" s="46">
        <v>1.113</v>
      </c>
      <c r="AW37" s="46">
        <v>1.1819999999999999</v>
      </c>
      <c r="AX37" s="46">
        <v>1.2589999999999999</v>
      </c>
      <c r="AY37" s="46">
        <v>1.343</v>
      </c>
      <c r="AZ37" s="46">
        <v>1.4350000000000001</v>
      </c>
      <c r="BA37" s="46">
        <v>1.5369999999999999</v>
      </c>
      <c r="BB37" s="46">
        <v>1.65</v>
      </c>
      <c r="BC37" s="46">
        <v>1.7749999999999999</v>
      </c>
      <c r="BD37" s="46">
        <v>1.9139999999999999</v>
      </c>
      <c r="BE37" s="46"/>
      <c r="BH37" s="44">
        <v>10</v>
      </c>
      <c r="BI37" s="46">
        <v>0.47499999999999998</v>
      </c>
      <c r="BJ37" s="46">
        <v>0.48299999999999998</v>
      </c>
      <c r="BK37" s="46">
        <v>0.49099999999999999</v>
      </c>
      <c r="BL37" s="46">
        <v>0.5</v>
      </c>
      <c r="BM37" s="46">
        <v>0.50800000000000001</v>
      </c>
      <c r="BN37" s="46">
        <v>0.51700000000000002</v>
      </c>
      <c r="BO37" s="46">
        <v>0.52600000000000002</v>
      </c>
      <c r="BP37" s="46">
        <v>0.53400000000000003</v>
      </c>
      <c r="BQ37" s="46">
        <v>0.54400000000000004</v>
      </c>
      <c r="BR37" s="46">
        <v>0.55300000000000005</v>
      </c>
      <c r="BS37" s="46">
        <v>0.56200000000000006</v>
      </c>
      <c r="BT37" s="46">
        <v>0.57199999999999995</v>
      </c>
      <c r="BU37" s="46">
        <v>0.58099999999999996</v>
      </c>
      <c r="BV37" s="46">
        <v>0.59099999999999997</v>
      </c>
      <c r="BW37" s="46">
        <v>0.60099999999999998</v>
      </c>
      <c r="BX37" s="46">
        <v>0.61199999999999999</v>
      </c>
      <c r="BY37" s="46">
        <v>0.622</v>
      </c>
      <c r="BZ37" s="46">
        <v>0.63300000000000001</v>
      </c>
      <c r="CA37" s="46">
        <v>0.64300000000000002</v>
      </c>
      <c r="CB37" s="46">
        <v>0.65400000000000003</v>
      </c>
      <c r="CC37" s="46">
        <v>0.66500000000000004</v>
      </c>
      <c r="CD37" s="46">
        <v>0.67700000000000005</v>
      </c>
      <c r="CE37" s="46">
        <v>0.68799999999999994</v>
      </c>
      <c r="CF37" s="46">
        <v>0.7</v>
      </c>
      <c r="CG37" s="46">
        <v>0.71199999999999997</v>
      </c>
      <c r="CH37" s="46">
        <v>0.72399999999999998</v>
      </c>
      <c r="CI37" s="46">
        <v>0.73599999999999999</v>
      </c>
      <c r="CJ37" s="46">
        <v>0.749</v>
      </c>
      <c r="CK37" s="46">
        <v>0.76100000000000001</v>
      </c>
      <c r="CL37" s="46">
        <v>0.77400000000000002</v>
      </c>
      <c r="CM37" s="46">
        <v>0.78800000000000003</v>
      </c>
      <c r="CN37" s="46">
        <v>0.80100000000000005</v>
      </c>
      <c r="CO37" s="46">
        <v>0.81499999999999995</v>
      </c>
      <c r="CP37" s="46">
        <v>0.82799999999999996</v>
      </c>
      <c r="CQ37" s="46">
        <v>0.84299999999999997</v>
      </c>
      <c r="CR37" s="46">
        <v>0.85699999999999998</v>
      </c>
      <c r="CS37" s="46">
        <v>0.871</v>
      </c>
      <c r="CT37" s="46">
        <v>0.88600000000000001</v>
      </c>
      <c r="CU37" s="46">
        <v>0.90100000000000002</v>
      </c>
      <c r="CV37" s="46">
        <v>0.91700000000000004</v>
      </c>
      <c r="CW37" s="46">
        <v>0.93200000000000005</v>
      </c>
      <c r="CX37" s="46">
        <v>0.94799999999999995</v>
      </c>
      <c r="CY37" s="46">
        <v>0.96399999999999997</v>
      </c>
      <c r="CZ37" s="46">
        <v>0.98099999999999998</v>
      </c>
      <c r="DA37" s="46">
        <v>0.997</v>
      </c>
      <c r="DB37" s="46">
        <v>1.014</v>
      </c>
      <c r="DC37" s="46"/>
      <c r="DF37" s="44">
        <v>10</v>
      </c>
      <c r="DG37" s="46">
        <v>0.22800000000000001</v>
      </c>
      <c r="DH37" s="46">
        <v>0.23300000000000001</v>
      </c>
      <c r="DI37" s="46">
        <v>0.23799999999999999</v>
      </c>
      <c r="DJ37" s="46">
        <v>0.24399999999999999</v>
      </c>
      <c r="DK37" s="46">
        <v>0.25</v>
      </c>
      <c r="DL37" s="46">
        <v>0.255</v>
      </c>
      <c r="DM37" s="46">
        <v>0.26200000000000001</v>
      </c>
      <c r="DN37" s="46">
        <v>0.26800000000000002</v>
      </c>
      <c r="DO37" s="46">
        <v>0.27500000000000002</v>
      </c>
      <c r="DP37" s="46">
        <v>0.28199999999999997</v>
      </c>
      <c r="DQ37" s="46">
        <v>0.28899999999999998</v>
      </c>
      <c r="DR37" s="46">
        <v>0.29599999999999999</v>
      </c>
      <c r="DS37" s="46">
        <v>0.30399999999999999</v>
      </c>
      <c r="DT37" s="46">
        <v>0.312</v>
      </c>
      <c r="DU37" s="46">
        <v>0.32100000000000001</v>
      </c>
      <c r="DV37" s="46">
        <v>0.33</v>
      </c>
      <c r="DW37" s="46">
        <v>0.33900000000000002</v>
      </c>
      <c r="DX37" s="46">
        <v>0.34799999999999998</v>
      </c>
      <c r="DY37" s="46">
        <v>0.35799999999999998</v>
      </c>
      <c r="DZ37" s="46">
        <v>0.36899999999999999</v>
      </c>
      <c r="EA37" s="46">
        <v>0.38</v>
      </c>
      <c r="EB37" s="46">
        <v>0.39200000000000002</v>
      </c>
      <c r="EC37" s="46">
        <v>0.40400000000000003</v>
      </c>
      <c r="ED37" s="46">
        <v>0.41599999999999998</v>
      </c>
      <c r="EE37" s="46">
        <v>0.43</v>
      </c>
      <c r="EF37" s="46">
        <v>0.44400000000000001</v>
      </c>
      <c r="EG37" s="46">
        <v>0.45900000000000002</v>
      </c>
      <c r="EH37" s="46">
        <v>0.47499999999999998</v>
      </c>
      <c r="EI37" s="46">
        <v>0.49099999999999999</v>
      </c>
      <c r="EJ37" s="46">
        <v>0.50900000000000001</v>
      </c>
      <c r="EK37" s="46">
        <v>0.52800000000000002</v>
      </c>
      <c r="EL37" s="46">
        <v>0.54800000000000004</v>
      </c>
      <c r="EM37" s="46">
        <v>0.56899999999999995</v>
      </c>
      <c r="EN37" s="46">
        <v>0.59199999999999997</v>
      </c>
      <c r="EO37" s="46">
        <v>0.61599999999999999</v>
      </c>
      <c r="EP37" s="46">
        <v>0.64200000000000002</v>
      </c>
      <c r="EQ37" s="46">
        <v>0.67</v>
      </c>
      <c r="ER37" s="46">
        <v>0.69899999999999995</v>
      </c>
      <c r="ES37" s="46">
        <v>0.73199999999999998</v>
      </c>
      <c r="ET37" s="46">
        <v>0.76600000000000001</v>
      </c>
      <c r="EU37" s="46">
        <v>0.80400000000000005</v>
      </c>
      <c r="EV37" s="46">
        <v>0.84499999999999997</v>
      </c>
      <c r="EW37" s="46">
        <v>0.88900000000000001</v>
      </c>
      <c r="EX37" s="46">
        <v>0.93799999999999994</v>
      </c>
      <c r="EY37" s="46">
        <v>0.99099999999999999</v>
      </c>
      <c r="EZ37" s="46">
        <v>1.0489999999999999</v>
      </c>
      <c r="FA37" s="46">
        <v>1.113</v>
      </c>
      <c r="FB37" s="46">
        <v>1.1819999999999999</v>
      </c>
      <c r="FC37" s="46">
        <v>1.2589999999999999</v>
      </c>
      <c r="FD37" s="46">
        <v>1.343</v>
      </c>
      <c r="FE37" s="46">
        <v>1.4350000000000001</v>
      </c>
      <c r="FF37" s="46">
        <v>1.5369999999999999</v>
      </c>
      <c r="FG37" s="46">
        <v>1.65</v>
      </c>
      <c r="FH37" s="46">
        <v>1.7749999999999999</v>
      </c>
      <c r="FI37" s="46">
        <v>1.9139999999999999</v>
      </c>
      <c r="FJ37" s="46"/>
      <c r="FM37" s="44">
        <v>10</v>
      </c>
      <c r="FN37" s="46">
        <v>0.47499999999999998</v>
      </c>
      <c r="FO37" s="46">
        <v>0.48299999999999998</v>
      </c>
      <c r="FP37" s="46">
        <v>0.49099999999999999</v>
      </c>
      <c r="FQ37" s="46">
        <v>0.5</v>
      </c>
      <c r="FR37" s="46">
        <v>0.50800000000000001</v>
      </c>
      <c r="FS37" s="46">
        <v>0.51700000000000002</v>
      </c>
      <c r="FT37" s="46">
        <v>0.52600000000000002</v>
      </c>
      <c r="FU37" s="46">
        <v>0.53400000000000003</v>
      </c>
      <c r="FV37" s="46">
        <v>0.54400000000000004</v>
      </c>
      <c r="FW37" s="46">
        <v>0.55300000000000005</v>
      </c>
      <c r="FX37" s="46">
        <v>0.56200000000000006</v>
      </c>
      <c r="FY37" s="46">
        <v>0.57199999999999995</v>
      </c>
      <c r="FZ37" s="46">
        <v>0.58099999999999996</v>
      </c>
      <c r="GA37" s="46">
        <v>0.59099999999999997</v>
      </c>
      <c r="GB37" s="46">
        <v>0.60099999999999998</v>
      </c>
      <c r="GC37" s="46">
        <v>0.61199999999999999</v>
      </c>
      <c r="GD37" s="46">
        <v>0.622</v>
      </c>
      <c r="GE37" s="46">
        <v>0.63300000000000001</v>
      </c>
      <c r="GF37" s="46">
        <v>0.64300000000000002</v>
      </c>
      <c r="GG37" s="46">
        <v>0.65400000000000003</v>
      </c>
      <c r="GH37" s="46">
        <v>0.66500000000000004</v>
      </c>
      <c r="GI37" s="46">
        <v>0.67700000000000005</v>
      </c>
      <c r="GJ37" s="46">
        <v>0.68799999999999994</v>
      </c>
      <c r="GK37" s="46">
        <v>0.7</v>
      </c>
      <c r="GL37" s="46">
        <v>0.71199999999999997</v>
      </c>
      <c r="GM37" s="46">
        <v>0.72399999999999998</v>
      </c>
      <c r="GN37" s="46">
        <v>0.73599999999999999</v>
      </c>
      <c r="GO37" s="46">
        <v>0.749</v>
      </c>
      <c r="GP37" s="46">
        <v>0.76100000000000001</v>
      </c>
      <c r="GQ37" s="46">
        <v>0.77400000000000002</v>
      </c>
      <c r="GR37" s="46">
        <v>0.78800000000000003</v>
      </c>
      <c r="GS37" s="46">
        <v>0.80100000000000005</v>
      </c>
      <c r="GT37" s="46">
        <v>0.81499999999999995</v>
      </c>
      <c r="GU37" s="46">
        <v>0.82799999999999996</v>
      </c>
      <c r="GV37" s="46">
        <v>0.84299999999999997</v>
      </c>
      <c r="GW37" s="46">
        <v>0.85699999999999998</v>
      </c>
      <c r="GX37" s="46">
        <v>0.871</v>
      </c>
      <c r="GY37" s="46">
        <v>0.88600000000000001</v>
      </c>
      <c r="GZ37" s="46">
        <v>0.90100000000000002</v>
      </c>
      <c r="HA37" s="46">
        <v>0.91700000000000004</v>
      </c>
      <c r="HB37" s="46">
        <v>0.93200000000000005</v>
      </c>
      <c r="HC37" s="46">
        <v>0.94799999999999995</v>
      </c>
      <c r="HD37" s="46">
        <v>0.96399999999999997</v>
      </c>
      <c r="HE37" s="46">
        <v>0.98099999999999998</v>
      </c>
      <c r="HF37" s="46">
        <v>0.997</v>
      </c>
      <c r="HG37" s="46">
        <v>1.014</v>
      </c>
      <c r="HH37" s="46"/>
    </row>
    <row r="38" spans="1:216">
      <c r="A38" s="44">
        <v>11</v>
      </c>
      <c r="B38" s="46">
        <v>0.22800000000000001</v>
      </c>
      <c r="C38" s="46">
        <v>0.23300000000000001</v>
      </c>
      <c r="D38" s="46">
        <v>0.23899999999999999</v>
      </c>
      <c r="E38" s="46">
        <v>0.24399999999999999</v>
      </c>
      <c r="F38" s="46">
        <v>0.25</v>
      </c>
      <c r="G38" s="46">
        <v>0.25600000000000001</v>
      </c>
      <c r="H38" s="46">
        <v>0.26200000000000001</v>
      </c>
      <c r="I38" s="46">
        <v>0.26900000000000002</v>
      </c>
      <c r="J38" s="46">
        <v>0.27500000000000002</v>
      </c>
      <c r="K38" s="46">
        <v>0.28199999999999997</v>
      </c>
      <c r="L38" s="46">
        <v>0.28999999999999998</v>
      </c>
      <c r="M38" s="46">
        <v>0.29699999999999999</v>
      </c>
      <c r="N38" s="46">
        <v>0.30499999999999999</v>
      </c>
      <c r="O38" s="46">
        <v>0.313</v>
      </c>
      <c r="P38" s="46">
        <v>0.32100000000000001</v>
      </c>
      <c r="Q38" s="46">
        <v>0.33</v>
      </c>
      <c r="R38" s="46">
        <v>0.34</v>
      </c>
      <c r="S38" s="46">
        <v>0.34899999999999998</v>
      </c>
      <c r="T38" s="46">
        <v>0.35899999999999999</v>
      </c>
      <c r="U38" s="46">
        <v>0.37</v>
      </c>
      <c r="V38" s="46">
        <v>0.38100000000000001</v>
      </c>
      <c r="W38" s="46">
        <v>0.39300000000000002</v>
      </c>
      <c r="X38" s="46">
        <v>0.40500000000000003</v>
      </c>
      <c r="Y38" s="46">
        <v>0.41799999999999998</v>
      </c>
      <c r="Z38" s="46">
        <v>0.43099999999999999</v>
      </c>
      <c r="AA38" s="46">
        <v>0.44500000000000001</v>
      </c>
      <c r="AB38" s="46">
        <v>0.46</v>
      </c>
      <c r="AC38" s="46">
        <v>0.47599999999999998</v>
      </c>
      <c r="AD38" s="46">
        <v>0.49299999999999999</v>
      </c>
      <c r="AE38" s="46">
        <v>0.51100000000000001</v>
      </c>
      <c r="AF38" s="46">
        <v>0.52900000000000003</v>
      </c>
      <c r="AG38" s="46">
        <v>0.55000000000000004</v>
      </c>
      <c r="AH38" s="46">
        <v>0.57099999999999995</v>
      </c>
      <c r="AI38" s="46">
        <v>0.59399999999999997</v>
      </c>
      <c r="AJ38" s="46">
        <v>0.61799999999999999</v>
      </c>
      <c r="AK38" s="46">
        <v>0.64400000000000002</v>
      </c>
      <c r="AL38" s="46">
        <v>0.67200000000000004</v>
      </c>
      <c r="AM38" s="46">
        <v>0.70199999999999996</v>
      </c>
      <c r="AN38" s="46">
        <v>0.73399999999999999</v>
      </c>
      <c r="AO38" s="46">
        <v>0.76900000000000002</v>
      </c>
      <c r="AP38" s="46">
        <v>0.80700000000000005</v>
      </c>
      <c r="AQ38" s="46">
        <v>0.84799999999999998</v>
      </c>
      <c r="AR38" s="46">
        <v>0.89300000000000002</v>
      </c>
      <c r="AS38" s="46">
        <v>0.94199999999999995</v>
      </c>
      <c r="AT38" s="46">
        <v>0.996</v>
      </c>
      <c r="AU38" s="46">
        <v>1.054</v>
      </c>
      <c r="AV38" s="46">
        <v>1.1180000000000001</v>
      </c>
      <c r="AW38" s="46">
        <v>1.1879999999999999</v>
      </c>
      <c r="AX38" s="46">
        <v>1.2649999999999999</v>
      </c>
      <c r="AY38" s="46">
        <v>1.35</v>
      </c>
      <c r="AZ38" s="46">
        <v>1.4430000000000001</v>
      </c>
      <c r="BA38" s="46">
        <v>1.546</v>
      </c>
      <c r="BB38" s="46">
        <v>1.66</v>
      </c>
      <c r="BC38" s="46">
        <v>1.786</v>
      </c>
      <c r="BD38" s="46">
        <v>1.9259999999999999</v>
      </c>
      <c r="BE38" s="46"/>
      <c r="BH38" s="44">
        <v>11</v>
      </c>
      <c r="BI38" s="46">
        <v>0.47599999999999998</v>
      </c>
      <c r="BJ38" s="46">
        <v>0.48399999999999999</v>
      </c>
      <c r="BK38" s="46">
        <v>0.49199999999999999</v>
      </c>
      <c r="BL38" s="46">
        <v>0.5</v>
      </c>
      <c r="BM38" s="46">
        <v>0.50900000000000001</v>
      </c>
      <c r="BN38" s="46">
        <v>0.51700000000000002</v>
      </c>
      <c r="BO38" s="46">
        <v>0.52600000000000002</v>
      </c>
      <c r="BP38" s="46">
        <v>0.53500000000000003</v>
      </c>
      <c r="BQ38" s="46">
        <v>0.54400000000000004</v>
      </c>
      <c r="BR38" s="46">
        <v>0.55400000000000005</v>
      </c>
      <c r="BS38" s="46">
        <v>0.56299999999999994</v>
      </c>
      <c r="BT38" s="46">
        <v>0.57299999999999995</v>
      </c>
      <c r="BU38" s="46">
        <v>0.58199999999999996</v>
      </c>
      <c r="BV38" s="46">
        <v>0.59199999999999997</v>
      </c>
      <c r="BW38" s="46">
        <v>0.60199999999999998</v>
      </c>
      <c r="BX38" s="46">
        <v>0.61199999999999999</v>
      </c>
      <c r="BY38" s="46">
        <v>0.623</v>
      </c>
      <c r="BZ38" s="46">
        <v>0.63300000000000001</v>
      </c>
      <c r="CA38" s="46">
        <v>0.64400000000000002</v>
      </c>
      <c r="CB38" s="46">
        <v>0.65500000000000003</v>
      </c>
      <c r="CC38" s="46">
        <v>0.66600000000000004</v>
      </c>
      <c r="CD38" s="46">
        <v>0.67800000000000005</v>
      </c>
      <c r="CE38" s="46">
        <v>0.68899999999999995</v>
      </c>
      <c r="CF38" s="46">
        <v>0.70099999999999996</v>
      </c>
      <c r="CG38" s="46">
        <v>0.71299999999999997</v>
      </c>
      <c r="CH38" s="46">
        <v>0.72499999999999998</v>
      </c>
      <c r="CI38" s="46">
        <v>0.73699999999999999</v>
      </c>
      <c r="CJ38" s="46">
        <v>0.75</v>
      </c>
      <c r="CK38" s="46">
        <v>0.76300000000000001</v>
      </c>
      <c r="CL38" s="46">
        <v>0.77500000000000002</v>
      </c>
      <c r="CM38" s="46">
        <v>0.78900000000000003</v>
      </c>
      <c r="CN38" s="46">
        <v>0.80200000000000005</v>
      </c>
      <c r="CO38" s="46">
        <v>0.81599999999999995</v>
      </c>
      <c r="CP38" s="46">
        <v>0.83</v>
      </c>
      <c r="CQ38" s="46">
        <v>0.84399999999999997</v>
      </c>
      <c r="CR38" s="46">
        <v>0.85799999999999998</v>
      </c>
      <c r="CS38" s="46">
        <v>0.873</v>
      </c>
      <c r="CT38" s="46">
        <v>0.88700000000000001</v>
      </c>
      <c r="CU38" s="46">
        <v>0.90300000000000002</v>
      </c>
      <c r="CV38" s="46">
        <v>0.91800000000000004</v>
      </c>
      <c r="CW38" s="46">
        <v>0.93300000000000005</v>
      </c>
      <c r="CX38" s="46">
        <v>0.94899999999999995</v>
      </c>
      <c r="CY38" s="46">
        <v>0.96599999999999997</v>
      </c>
      <c r="CZ38" s="46">
        <v>0.98199999999999998</v>
      </c>
      <c r="DA38" s="46">
        <v>0.999</v>
      </c>
      <c r="DB38" s="46">
        <v>1.016</v>
      </c>
      <c r="DC38" s="46"/>
      <c r="DF38" s="44">
        <v>11</v>
      </c>
      <c r="DG38" s="46">
        <v>0.22800000000000001</v>
      </c>
      <c r="DH38" s="46">
        <v>0.23300000000000001</v>
      </c>
      <c r="DI38" s="46">
        <v>0.23899999999999999</v>
      </c>
      <c r="DJ38" s="46">
        <v>0.24399999999999999</v>
      </c>
      <c r="DK38" s="46">
        <v>0.25</v>
      </c>
      <c r="DL38" s="46">
        <v>0.25600000000000001</v>
      </c>
      <c r="DM38" s="46">
        <v>0.26200000000000001</v>
      </c>
      <c r="DN38" s="46">
        <v>0.26900000000000002</v>
      </c>
      <c r="DO38" s="46">
        <v>0.27500000000000002</v>
      </c>
      <c r="DP38" s="46">
        <v>0.28199999999999997</v>
      </c>
      <c r="DQ38" s="46">
        <v>0.28999999999999998</v>
      </c>
      <c r="DR38" s="46">
        <v>0.29699999999999999</v>
      </c>
      <c r="DS38" s="46">
        <v>0.30499999999999999</v>
      </c>
      <c r="DT38" s="46">
        <v>0.313</v>
      </c>
      <c r="DU38" s="46">
        <v>0.32100000000000001</v>
      </c>
      <c r="DV38" s="46">
        <v>0.33</v>
      </c>
      <c r="DW38" s="46">
        <v>0.34</v>
      </c>
      <c r="DX38" s="46">
        <v>0.34899999999999998</v>
      </c>
      <c r="DY38" s="46">
        <v>0.35899999999999999</v>
      </c>
      <c r="DZ38" s="46">
        <v>0.37</v>
      </c>
      <c r="EA38" s="46">
        <v>0.38100000000000001</v>
      </c>
      <c r="EB38" s="46">
        <v>0.39300000000000002</v>
      </c>
      <c r="EC38" s="46">
        <v>0.40500000000000003</v>
      </c>
      <c r="ED38" s="46">
        <v>0.41799999999999998</v>
      </c>
      <c r="EE38" s="46">
        <v>0.43099999999999999</v>
      </c>
      <c r="EF38" s="46">
        <v>0.44500000000000001</v>
      </c>
      <c r="EG38" s="46">
        <v>0.46</v>
      </c>
      <c r="EH38" s="46">
        <v>0.47599999999999998</v>
      </c>
      <c r="EI38" s="46">
        <v>0.49299999999999999</v>
      </c>
      <c r="EJ38" s="46">
        <v>0.51100000000000001</v>
      </c>
      <c r="EK38" s="46">
        <v>0.52900000000000003</v>
      </c>
      <c r="EL38" s="46">
        <v>0.55000000000000004</v>
      </c>
      <c r="EM38" s="46">
        <v>0.57099999999999995</v>
      </c>
      <c r="EN38" s="46">
        <v>0.59399999999999997</v>
      </c>
      <c r="EO38" s="46">
        <v>0.61799999999999999</v>
      </c>
      <c r="EP38" s="46">
        <v>0.64400000000000002</v>
      </c>
      <c r="EQ38" s="46">
        <v>0.67200000000000004</v>
      </c>
      <c r="ER38" s="46">
        <v>0.70199999999999996</v>
      </c>
      <c r="ES38" s="46">
        <v>0.73399999999999999</v>
      </c>
      <c r="ET38" s="46">
        <v>0.76900000000000002</v>
      </c>
      <c r="EU38" s="46">
        <v>0.80700000000000005</v>
      </c>
      <c r="EV38" s="46">
        <v>0.84799999999999998</v>
      </c>
      <c r="EW38" s="46">
        <v>0.89300000000000002</v>
      </c>
      <c r="EX38" s="46">
        <v>0.94199999999999995</v>
      </c>
      <c r="EY38" s="46">
        <v>0.996</v>
      </c>
      <c r="EZ38" s="46">
        <v>1.054</v>
      </c>
      <c r="FA38" s="46">
        <v>1.1180000000000001</v>
      </c>
      <c r="FB38" s="46">
        <v>1.1879999999999999</v>
      </c>
      <c r="FC38" s="46">
        <v>1.2649999999999999</v>
      </c>
      <c r="FD38" s="46">
        <v>1.35</v>
      </c>
      <c r="FE38" s="46">
        <v>1.4430000000000001</v>
      </c>
      <c r="FF38" s="46">
        <v>1.546</v>
      </c>
      <c r="FG38" s="46">
        <v>1.66</v>
      </c>
      <c r="FH38" s="46">
        <v>1.786</v>
      </c>
      <c r="FI38" s="46">
        <v>1.9259999999999999</v>
      </c>
      <c r="FJ38" s="46"/>
      <c r="FM38" s="44">
        <v>11</v>
      </c>
      <c r="FN38" s="46">
        <v>0.47599999999999998</v>
      </c>
      <c r="FO38" s="46">
        <v>0.48399999999999999</v>
      </c>
      <c r="FP38" s="46">
        <v>0.49199999999999999</v>
      </c>
      <c r="FQ38" s="46">
        <v>0.5</v>
      </c>
      <c r="FR38" s="46">
        <v>0.50900000000000001</v>
      </c>
      <c r="FS38" s="46">
        <v>0.51700000000000002</v>
      </c>
      <c r="FT38" s="46">
        <v>0.52600000000000002</v>
      </c>
      <c r="FU38" s="46">
        <v>0.53500000000000003</v>
      </c>
      <c r="FV38" s="46">
        <v>0.54400000000000004</v>
      </c>
      <c r="FW38" s="46">
        <v>0.55400000000000005</v>
      </c>
      <c r="FX38" s="46">
        <v>0.56299999999999994</v>
      </c>
      <c r="FY38" s="46">
        <v>0.57299999999999995</v>
      </c>
      <c r="FZ38" s="46">
        <v>0.58199999999999996</v>
      </c>
      <c r="GA38" s="46">
        <v>0.59199999999999997</v>
      </c>
      <c r="GB38" s="46">
        <v>0.60199999999999998</v>
      </c>
      <c r="GC38" s="46">
        <v>0.61199999999999999</v>
      </c>
      <c r="GD38" s="46">
        <v>0.623</v>
      </c>
      <c r="GE38" s="46">
        <v>0.63300000000000001</v>
      </c>
      <c r="GF38" s="46">
        <v>0.64400000000000002</v>
      </c>
      <c r="GG38" s="46">
        <v>0.65500000000000003</v>
      </c>
      <c r="GH38" s="46">
        <v>0.66600000000000004</v>
      </c>
      <c r="GI38" s="46">
        <v>0.67800000000000005</v>
      </c>
      <c r="GJ38" s="46">
        <v>0.68899999999999995</v>
      </c>
      <c r="GK38" s="46">
        <v>0.70099999999999996</v>
      </c>
      <c r="GL38" s="46">
        <v>0.71299999999999997</v>
      </c>
      <c r="GM38" s="46">
        <v>0.72499999999999998</v>
      </c>
      <c r="GN38" s="46">
        <v>0.73699999999999999</v>
      </c>
      <c r="GO38" s="46">
        <v>0.75</v>
      </c>
      <c r="GP38" s="46">
        <v>0.76300000000000001</v>
      </c>
      <c r="GQ38" s="46">
        <v>0.77500000000000002</v>
      </c>
      <c r="GR38" s="46">
        <v>0.78900000000000003</v>
      </c>
      <c r="GS38" s="46">
        <v>0.80200000000000005</v>
      </c>
      <c r="GT38" s="46">
        <v>0.81599999999999995</v>
      </c>
      <c r="GU38" s="46">
        <v>0.83</v>
      </c>
      <c r="GV38" s="46">
        <v>0.84399999999999997</v>
      </c>
      <c r="GW38" s="46">
        <v>0.85799999999999998</v>
      </c>
      <c r="GX38" s="46">
        <v>0.873</v>
      </c>
      <c r="GY38" s="46">
        <v>0.88700000000000001</v>
      </c>
      <c r="GZ38" s="46">
        <v>0.90300000000000002</v>
      </c>
      <c r="HA38" s="46">
        <v>0.91800000000000004</v>
      </c>
      <c r="HB38" s="46">
        <v>0.93300000000000005</v>
      </c>
      <c r="HC38" s="46">
        <v>0.94899999999999995</v>
      </c>
      <c r="HD38" s="46">
        <v>0.96599999999999997</v>
      </c>
      <c r="HE38" s="46">
        <v>0.98199999999999998</v>
      </c>
      <c r="HF38" s="46">
        <v>0.999</v>
      </c>
      <c r="HG38" s="46">
        <v>1.016</v>
      </c>
      <c r="HH38" s="46"/>
    </row>
    <row r="40" spans="1:216">
      <c r="A40" s="115" t="s">
        <v>668</v>
      </c>
      <c r="B40" s="115"/>
      <c r="C40" s="115"/>
      <c r="D40" s="115"/>
      <c r="E40" s="115"/>
      <c r="F40" s="115"/>
      <c r="G40" s="115"/>
      <c r="H40" s="115"/>
      <c r="I40" s="115"/>
      <c r="J40" s="115"/>
      <c r="K40" s="115"/>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c r="BG40" s="76"/>
      <c r="BH40" s="115" t="s">
        <v>668</v>
      </c>
      <c r="BI40" s="115"/>
      <c r="BJ40" s="115"/>
      <c r="BK40" s="115"/>
      <c r="BL40" s="115"/>
      <c r="BM40" s="115"/>
      <c r="BN40" s="115"/>
      <c r="BO40" s="115"/>
      <c r="BP40" s="115"/>
      <c r="BQ40" s="115"/>
      <c r="BR40" s="115"/>
      <c r="BS40" s="76"/>
      <c r="BT40" s="76"/>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115" t="s">
        <v>668</v>
      </c>
      <c r="DG40" s="115"/>
      <c r="DH40" s="115"/>
      <c r="DI40" s="115"/>
      <c r="DJ40" s="115"/>
      <c r="DK40" s="115"/>
      <c r="DL40" s="115"/>
      <c r="DM40" s="115"/>
      <c r="DN40" s="115"/>
      <c r="DO40" s="115"/>
      <c r="DP40" s="115"/>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c r="EO40" s="76"/>
      <c r="EP40" s="76"/>
      <c r="EQ40" s="76"/>
      <c r="ER40" s="76"/>
      <c r="ES40" s="76"/>
      <c r="ET40" s="76"/>
      <c r="EU40" s="76"/>
      <c r="EV40" s="76"/>
      <c r="EW40" s="76"/>
      <c r="EX40" s="76"/>
      <c r="EY40" s="76"/>
      <c r="EZ40" s="76"/>
      <c r="FA40" s="76"/>
      <c r="FB40" s="76"/>
      <c r="FC40" s="76"/>
      <c r="FD40" s="76"/>
      <c r="FE40" s="76"/>
      <c r="FF40" s="76"/>
      <c r="FG40" s="76"/>
      <c r="FH40" s="76"/>
      <c r="FI40" s="76"/>
      <c r="FJ40" s="76"/>
      <c r="FK40" s="76"/>
      <c r="FL40" s="76"/>
      <c r="FM40" s="115" t="s">
        <v>668</v>
      </c>
      <c r="FN40" s="115"/>
      <c r="FO40" s="115"/>
      <c r="FP40" s="115"/>
      <c r="FQ40" s="115"/>
      <c r="FR40" s="115"/>
      <c r="FS40" s="115"/>
      <c r="FT40" s="115"/>
      <c r="FU40" s="115"/>
      <c r="FV40" s="115"/>
      <c r="FW40" s="115"/>
      <c r="FX40" s="76"/>
      <c r="FY40" s="76"/>
      <c r="FZ40" s="76"/>
      <c r="GA40" s="76"/>
      <c r="GB40" s="76"/>
      <c r="GC40" s="76"/>
      <c r="GD40" s="76"/>
      <c r="GE40" s="76"/>
      <c r="GF40" s="76"/>
      <c r="GG40" s="76"/>
      <c r="GH40" s="76"/>
      <c r="GI40" s="76"/>
      <c r="GJ40" s="76"/>
      <c r="GK40" s="76"/>
      <c r="GL40" s="76"/>
      <c r="GM40" s="76"/>
      <c r="GN40" s="76"/>
      <c r="GO40" s="76"/>
      <c r="GP40" s="76"/>
      <c r="GQ40" s="76"/>
      <c r="GR40" s="76"/>
      <c r="GS40" s="76"/>
      <c r="GT40" s="76"/>
      <c r="GU40" s="76"/>
      <c r="GV40" s="76"/>
      <c r="GW40" s="76"/>
      <c r="GX40" s="76"/>
      <c r="GY40" s="76"/>
      <c r="GZ40" s="76"/>
      <c r="HA40" s="76"/>
      <c r="HB40" s="76"/>
      <c r="HC40" s="76"/>
      <c r="HD40" s="76"/>
      <c r="HE40" s="76"/>
      <c r="HF40" s="76"/>
      <c r="HG40" s="76"/>
    </row>
    <row r="41" spans="1:216">
      <c r="A41" s="115"/>
      <c r="B41" s="115"/>
      <c r="C41" s="115"/>
      <c r="D41" s="115"/>
      <c r="E41" s="115"/>
      <c r="F41" s="115"/>
      <c r="G41" s="115"/>
      <c r="H41" s="115"/>
      <c r="I41" s="115"/>
      <c r="J41" s="115"/>
      <c r="K41" s="115"/>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115"/>
      <c r="BI41" s="115"/>
      <c r="BJ41" s="115"/>
      <c r="BK41" s="115"/>
      <c r="BL41" s="115"/>
      <c r="BM41" s="115"/>
      <c r="BN41" s="115"/>
      <c r="BO41" s="115"/>
      <c r="BP41" s="115"/>
      <c r="BQ41" s="115"/>
      <c r="BR41" s="115"/>
      <c r="BS41" s="76"/>
      <c r="BT41" s="76"/>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115"/>
      <c r="DG41" s="115"/>
      <c r="DH41" s="115"/>
      <c r="DI41" s="115"/>
      <c r="DJ41" s="115"/>
      <c r="DK41" s="115"/>
      <c r="DL41" s="115"/>
      <c r="DM41" s="115"/>
      <c r="DN41" s="115"/>
      <c r="DO41" s="115"/>
      <c r="DP41" s="115"/>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c r="EO41" s="76"/>
      <c r="EP41" s="76"/>
      <c r="EQ41" s="76"/>
      <c r="ER41" s="76"/>
      <c r="ES41" s="76"/>
      <c r="ET41" s="76"/>
      <c r="EU41" s="76"/>
      <c r="EV41" s="76"/>
      <c r="EW41" s="76"/>
      <c r="EX41" s="76"/>
      <c r="EY41" s="76"/>
      <c r="EZ41" s="76"/>
      <c r="FA41" s="76"/>
      <c r="FB41" s="76"/>
      <c r="FC41" s="76"/>
      <c r="FD41" s="76"/>
      <c r="FE41" s="76"/>
      <c r="FF41" s="76"/>
      <c r="FG41" s="76"/>
      <c r="FH41" s="76"/>
      <c r="FI41" s="76"/>
      <c r="FJ41" s="76"/>
      <c r="FK41" s="76"/>
      <c r="FL41" s="76"/>
      <c r="FM41" s="115"/>
      <c r="FN41" s="115"/>
      <c r="FO41" s="115"/>
      <c r="FP41" s="115"/>
      <c r="FQ41" s="115"/>
      <c r="FR41" s="115"/>
      <c r="FS41" s="115"/>
      <c r="FT41" s="115"/>
      <c r="FU41" s="115"/>
      <c r="FV41" s="115"/>
      <c r="FW41" s="115"/>
      <c r="FX41" s="76"/>
      <c r="FY41" s="76"/>
      <c r="FZ41" s="76"/>
      <c r="GA41" s="76"/>
      <c r="GB41" s="76"/>
      <c r="GC41" s="76"/>
      <c r="GD41" s="76"/>
      <c r="GE41" s="76"/>
      <c r="GF41" s="76"/>
      <c r="GG41" s="76"/>
      <c r="GH41" s="76"/>
      <c r="GI41" s="76"/>
      <c r="GJ41" s="76"/>
      <c r="GK41" s="76"/>
      <c r="GL41" s="76"/>
      <c r="GM41" s="76"/>
      <c r="GN41" s="76"/>
      <c r="GO41" s="76"/>
      <c r="GP41" s="76"/>
      <c r="GQ41" s="76"/>
      <c r="GR41" s="76"/>
      <c r="GS41" s="76"/>
      <c r="GT41" s="76"/>
      <c r="GU41" s="76"/>
      <c r="GV41" s="76"/>
      <c r="GW41" s="76"/>
      <c r="GX41" s="76"/>
      <c r="GY41" s="76"/>
      <c r="GZ41" s="76"/>
      <c r="HA41" s="76"/>
      <c r="HB41" s="76"/>
      <c r="HC41" s="76"/>
      <c r="HD41" s="76"/>
      <c r="HE41" s="76"/>
      <c r="HF41" s="76"/>
      <c r="HG41" s="76"/>
    </row>
    <row r="42" spans="1:216">
      <c r="A42" s="35" t="s">
        <v>669</v>
      </c>
      <c r="B42" s="102"/>
      <c r="C42" s="102"/>
      <c r="D42" s="102"/>
      <c r="E42" s="102"/>
      <c r="F42" s="102"/>
      <c r="G42" s="102"/>
      <c r="H42" s="102"/>
      <c r="I42" s="102"/>
      <c r="J42" s="102"/>
      <c r="K42" s="102"/>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35" t="s">
        <v>669</v>
      </c>
      <c r="BI42" s="102"/>
      <c r="BJ42" s="102"/>
      <c r="BK42" s="102"/>
      <c r="BL42" s="102"/>
      <c r="BM42" s="102"/>
      <c r="BN42" s="102"/>
      <c r="BO42" s="102"/>
      <c r="BP42" s="102"/>
      <c r="BQ42" s="102"/>
      <c r="BR42" s="102"/>
      <c r="BS42" s="76"/>
      <c r="BT42" s="76"/>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35" t="s">
        <v>669</v>
      </c>
      <c r="DG42" s="102"/>
      <c r="DH42" s="102"/>
      <c r="DI42" s="102"/>
      <c r="DJ42" s="102"/>
      <c r="DK42" s="102"/>
      <c r="DL42" s="102"/>
      <c r="DM42" s="102"/>
      <c r="DN42" s="102"/>
      <c r="DO42" s="102"/>
      <c r="DP42" s="102"/>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c r="EO42" s="76"/>
      <c r="EP42" s="76"/>
      <c r="EQ42" s="76"/>
      <c r="ER42" s="76"/>
      <c r="ES42" s="76"/>
      <c r="ET42" s="76"/>
      <c r="EU42" s="76"/>
      <c r="EV42" s="76"/>
      <c r="EW42" s="76"/>
      <c r="EX42" s="76"/>
      <c r="EY42" s="76"/>
      <c r="EZ42" s="76"/>
      <c r="FA42" s="76"/>
      <c r="FB42" s="76"/>
      <c r="FC42" s="76"/>
      <c r="FD42" s="76"/>
      <c r="FE42" s="76"/>
      <c r="FF42" s="76"/>
      <c r="FG42" s="76"/>
      <c r="FH42" s="76"/>
      <c r="FI42" s="76"/>
      <c r="FJ42" s="76"/>
      <c r="FK42" s="76"/>
      <c r="FL42" s="76"/>
      <c r="FM42" s="35" t="s">
        <v>669</v>
      </c>
      <c r="FN42" s="102"/>
      <c r="FO42" s="102"/>
      <c r="FP42" s="102"/>
      <c r="FQ42" s="102"/>
      <c r="FR42" s="102"/>
      <c r="FS42" s="102"/>
      <c r="FT42" s="102"/>
      <c r="FU42" s="102"/>
      <c r="FV42" s="102"/>
      <c r="FW42" s="102"/>
      <c r="FX42" s="76"/>
      <c r="FY42" s="76"/>
      <c r="FZ42" s="76"/>
      <c r="GA42" s="76"/>
      <c r="GB42" s="76"/>
      <c r="GC42" s="76"/>
      <c r="GD42" s="76"/>
      <c r="GE42" s="76"/>
      <c r="GF42" s="76"/>
      <c r="GG42" s="76"/>
      <c r="GH42" s="76"/>
      <c r="GI42" s="76"/>
      <c r="GJ42" s="76"/>
      <c r="GK42" s="76"/>
      <c r="GL42" s="76"/>
      <c r="GM42" s="76"/>
      <c r="GN42" s="76"/>
      <c r="GO42" s="76"/>
      <c r="GP42" s="76"/>
      <c r="GQ42" s="76"/>
      <c r="GR42" s="76"/>
      <c r="GS42" s="76"/>
      <c r="GT42" s="76"/>
      <c r="GU42" s="76"/>
      <c r="GV42" s="76"/>
      <c r="GW42" s="76"/>
      <c r="GX42" s="76"/>
      <c r="GY42" s="76"/>
      <c r="GZ42" s="76"/>
      <c r="HA42" s="76"/>
      <c r="HB42" s="76"/>
      <c r="HC42" s="76"/>
      <c r="HD42" s="76"/>
      <c r="HE42" s="76"/>
      <c r="HF42" s="76"/>
      <c r="HG42" s="76"/>
    </row>
    <row r="43" spans="1:216">
      <c r="A43" s="35" t="s">
        <v>670</v>
      </c>
      <c r="B43" s="102"/>
      <c r="C43" s="102"/>
      <c r="D43" s="102"/>
      <c r="E43" s="102"/>
      <c r="F43" s="102"/>
      <c r="G43" s="102"/>
      <c r="H43" s="102"/>
      <c r="I43" s="102"/>
      <c r="J43" s="102"/>
      <c r="K43" s="102"/>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35" t="s">
        <v>670</v>
      </c>
      <c r="BI43" s="102"/>
      <c r="BJ43" s="102"/>
      <c r="BK43" s="102"/>
      <c r="BL43" s="102"/>
      <c r="BM43" s="102"/>
      <c r="BN43" s="102"/>
      <c r="BO43" s="102"/>
      <c r="BP43" s="102"/>
      <c r="BQ43" s="102"/>
      <c r="BR43" s="102"/>
      <c r="BS43" s="76"/>
      <c r="BT43" s="76"/>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35" t="s">
        <v>670</v>
      </c>
      <c r="DG43" s="102"/>
      <c r="DH43" s="102"/>
      <c r="DI43" s="102"/>
      <c r="DJ43" s="102"/>
      <c r="DK43" s="102"/>
      <c r="DL43" s="102"/>
      <c r="DM43" s="102"/>
      <c r="DN43" s="102"/>
      <c r="DO43" s="102"/>
      <c r="DP43" s="102"/>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c r="EO43" s="76"/>
      <c r="EP43" s="76"/>
      <c r="EQ43" s="76"/>
      <c r="ER43" s="76"/>
      <c r="ES43" s="76"/>
      <c r="ET43" s="76"/>
      <c r="EU43" s="76"/>
      <c r="EV43" s="76"/>
      <c r="EW43" s="76"/>
      <c r="EX43" s="76"/>
      <c r="EY43" s="76"/>
      <c r="EZ43" s="76"/>
      <c r="FA43" s="76"/>
      <c r="FB43" s="76"/>
      <c r="FC43" s="76"/>
      <c r="FD43" s="76"/>
      <c r="FE43" s="76"/>
      <c r="FF43" s="76"/>
      <c r="FG43" s="76"/>
      <c r="FH43" s="76"/>
      <c r="FI43" s="76"/>
      <c r="FJ43" s="76"/>
      <c r="FK43" s="76"/>
      <c r="FL43" s="76"/>
      <c r="FM43" s="35" t="s">
        <v>670</v>
      </c>
      <c r="FN43" s="102"/>
      <c r="FO43" s="102"/>
      <c r="FP43" s="102"/>
      <c r="FQ43" s="102"/>
      <c r="FR43" s="102"/>
      <c r="FS43" s="102"/>
      <c r="FT43" s="102"/>
      <c r="FU43" s="102"/>
      <c r="FV43" s="102"/>
      <c r="FW43" s="102"/>
      <c r="FX43" s="76"/>
      <c r="FY43" s="76"/>
      <c r="FZ43" s="76"/>
      <c r="GA43" s="76"/>
      <c r="GB43" s="76"/>
      <c r="GC43" s="76"/>
      <c r="GD43" s="76"/>
      <c r="GE43" s="76"/>
      <c r="GF43" s="76"/>
      <c r="GG43" s="76"/>
      <c r="GH43" s="76"/>
      <c r="GI43" s="76"/>
      <c r="GJ43" s="76"/>
      <c r="GK43" s="76"/>
      <c r="GL43" s="76"/>
      <c r="GM43" s="76"/>
      <c r="GN43" s="76"/>
      <c r="GO43" s="76"/>
      <c r="GP43" s="76"/>
      <c r="GQ43" s="76"/>
      <c r="GR43" s="76"/>
      <c r="GS43" s="76"/>
      <c r="GT43" s="76"/>
      <c r="GU43" s="76"/>
      <c r="GV43" s="76"/>
      <c r="GW43" s="76"/>
      <c r="GX43" s="76"/>
      <c r="GY43" s="76"/>
      <c r="GZ43" s="76"/>
      <c r="HA43" s="76"/>
      <c r="HB43" s="76"/>
      <c r="HC43" s="76"/>
      <c r="HD43" s="76"/>
      <c r="HE43" s="76"/>
      <c r="HF43" s="76"/>
      <c r="HG43" s="76"/>
    </row>
    <row r="44" spans="1:216">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76"/>
      <c r="FM44" s="76"/>
      <c r="FN44" s="76"/>
      <c r="FO44" s="76"/>
      <c r="FP44" s="76"/>
      <c r="FQ44" s="76"/>
      <c r="FR44" s="76"/>
      <c r="FS44" s="76"/>
      <c r="FT44" s="76"/>
      <c r="FU44" s="76"/>
      <c r="FV44" s="76"/>
      <c r="FW44" s="76"/>
      <c r="FX44" s="76"/>
      <c r="FY44" s="76"/>
      <c r="FZ44" s="76"/>
      <c r="GA44" s="76"/>
      <c r="GB44" s="76"/>
      <c r="GC44" s="76"/>
      <c r="GD44" s="76"/>
      <c r="GE44" s="76"/>
      <c r="GF44" s="76"/>
      <c r="GG44" s="76"/>
      <c r="GH44" s="76"/>
      <c r="GI44" s="76"/>
      <c r="GJ44" s="76"/>
      <c r="GK44" s="76"/>
      <c r="GL44" s="76"/>
      <c r="GM44" s="76"/>
      <c r="GN44" s="76"/>
      <c r="GO44" s="76"/>
      <c r="GP44" s="76"/>
      <c r="GQ44" s="76"/>
      <c r="GR44" s="76"/>
      <c r="GS44" s="76"/>
      <c r="GT44" s="76"/>
      <c r="GU44" s="76"/>
      <c r="GV44" s="76"/>
      <c r="GW44" s="76"/>
      <c r="GX44" s="76"/>
      <c r="GY44" s="76"/>
      <c r="GZ44" s="76"/>
      <c r="HA44" s="76"/>
      <c r="HB44" s="76"/>
      <c r="HC44" s="76"/>
      <c r="HD44" s="76"/>
      <c r="HE44" s="76"/>
      <c r="HF44" s="76"/>
      <c r="HG44" s="76"/>
    </row>
  </sheetData>
  <sheetProtection algorithmName="SHA-512" hashValue="Fp3F4zqIdJrUG6T58pf30h1tFhTPzLpTKdbUrNVC4QreQ1gGNX/yg+OWT/YBN5oNWFFA/OSWz8gnJ5EdjvZ9Uw==" saltValue="GcGxw8siSGiJ/YPO9G5JoA==" spinCount="100000" sheet="1" objects="1" scenarios="1"/>
  <mergeCells count="4">
    <mergeCell ref="A40:K41"/>
    <mergeCell ref="BH40:BR41"/>
    <mergeCell ref="DF40:DP41"/>
    <mergeCell ref="FM40:FW41"/>
  </mergeCells>
  <conditionalFormatting sqref="A6:A21">
    <cfRule type="expression" dxfId="275" priority="13" stopIfTrue="1">
      <formula>MOD(ROW(),2)=0</formula>
    </cfRule>
    <cfRule type="expression" dxfId="274" priority="14" stopIfTrue="1">
      <formula>MOD(ROW(),2)&lt;&gt;0</formula>
    </cfRule>
  </conditionalFormatting>
  <conditionalFormatting sqref="B6:M21">
    <cfRule type="expression" dxfId="273" priority="15" stopIfTrue="1">
      <formula>MOD(ROW(),2)=0</formula>
    </cfRule>
    <cfRule type="expression" dxfId="272" priority="16" stopIfTrue="1">
      <formula>MOD(ROW(),2)&lt;&gt;0</formula>
    </cfRule>
  </conditionalFormatting>
  <conditionalFormatting sqref="A26:A38">
    <cfRule type="expression" dxfId="271" priority="17" stopIfTrue="1">
      <formula>MOD(ROW(),2)=0</formula>
    </cfRule>
    <cfRule type="expression" dxfId="270" priority="18" stopIfTrue="1">
      <formula>MOD(ROW(),2)&lt;&gt;0</formula>
    </cfRule>
  </conditionalFormatting>
  <conditionalFormatting sqref="B26:BE38">
    <cfRule type="expression" dxfId="269" priority="19" stopIfTrue="1">
      <formula>MOD(ROW(),2)=0</formula>
    </cfRule>
    <cfRule type="expression" dxfId="268" priority="20" stopIfTrue="1">
      <formula>MOD(ROW(),2)&lt;&gt;0</formula>
    </cfRule>
  </conditionalFormatting>
  <conditionalFormatting sqref="BH6:BH21">
    <cfRule type="expression" dxfId="267" priority="21" stopIfTrue="1">
      <formula>MOD(ROW(),2)=0</formula>
    </cfRule>
    <cfRule type="expression" dxfId="266" priority="22" stopIfTrue="1">
      <formula>MOD(ROW(),2)&lt;&gt;0</formula>
    </cfRule>
  </conditionalFormatting>
  <conditionalFormatting sqref="BI6:BT21">
    <cfRule type="expression" dxfId="265" priority="23" stopIfTrue="1">
      <formula>MOD(ROW(),2)=0</formula>
    </cfRule>
    <cfRule type="expression" dxfId="264" priority="24" stopIfTrue="1">
      <formula>MOD(ROW(),2)&lt;&gt;0</formula>
    </cfRule>
  </conditionalFormatting>
  <conditionalFormatting sqref="BH26:BH38">
    <cfRule type="expression" dxfId="263" priority="25" stopIfTrue="1">
      <formula>MOD(ROW(),2)=0</formula>
    </cfRule>
    <cfRule type="expression" dxfId="262" priority="26" stopIfTrue="1">
      <formula>MOD(ROW(),2)&lt;&gt;0</formula>
    </cfRule>
  </conditionalFormatting>
  <conditionalFormatting sqref="BI26:DC38">
    <cfRule type="expression" dxfId="261" priority="27" stopIfTrue="1">
      <formula>MOD(ROW(),2)=0</formula>
    </cfRule>
    <cfRule type="expression" dxfId="260" priority="28" stopIfTrue="1">
      <formula>MOD(ROW(),2)&lt;&gt;0</formula>
    </cfRule>
  </conditionalFormatting>
  <conditionalFormatting sqref="DF6:DF21">
    <cfRule type="expression" dxfId="259" priority="29" stopIfTrue="1">
      <formula>MOD(ROW(),2)=0</formula>
    </cfRule>
  </conditionalFormatting>
  <conditionalFormatting sqref="DF6:DF21">
    <cfRule type="expression" dxfId="258" priority="30" stopIfTrue="1">
      <formula>MOD(ROW(),2)&lt;&gt;0</formula>
    </cfRule>
  </conditionalFormatting>
  <conditionalFormatting sqref="DG6:DR21">
    <cfRule type="expression" dxfId="257" priority="31" stopIfTrue="1">
      <formula>MOD(ROW(),2)=0</formula>
    </cfRule>
  </conditionalFormatting>
  <conditionalFormatting sqref="DG6:DR21">
    <cfRule type="expression" dxfId="256" priority="32" stopIfTrue="1">
      <formula>MOD(ROW(),2)&lt;&gt;0</formula>
    </cfRule>
  </conditionalFormatting>
  <conditionalFormatting sqref="DF26:DF38">
    <cfRule type="expression" dxfId="255" priority="33" stopIfTrue="1">
      <formula>MOD(ROW(),2)=0</formula>
    </cfRule>
  </conditionalFormatting>
  <conditionalFormatting sqref="DF26:DF38">
    <cfRule type="expression" dxfId="254" priority="34" stopIfTrue="1">
      <formula>MOD(ROW(),2)&lt;&gt;0</formula>
    </cfRule>
  </conditionalFormatting>
  <conditionalFormatting sqref="DG26:FJ38">
    <cfRule type="expression" dxfId="253" priority="35" stopIfTrue="1">
      <formula>MOD(ROW(),2)=0</formula>
    </cfRule>
  </conditionalFormatting>
  <conditionalFormatting sqref="DG26:FJ38">
    <cfRule type="expression" dxfId="252" priority="36" stopIfTrue="1">
      <formula>MOD(ROW(),2)&lt;&gt;0</formula>
    </cfRule>
  </conditionalFormatting>
  <conditionalFormatting sqref="FM6:FM21">
    <cfRule type="expression" dxfId="251" priority="37" stopIfTrue="1">
      <formula>MOD(ROW(),2)=0</formula>
    </cfRule>
  </conditionalFormatting>
  <conditionalFormatting sqref="FM6:FM21">
    <cfRule type="expression" dxfId="250" priority="38" stopIfTrue="1">
      <formula>MOD(ROW(),2)&lt;&gt;0</formula>
    </cfRule>
  </conditionalFormatting>
  <conditionalFormatting sqref="FN6:FY21">
    <cfRule type="expression" dxfId="249" priority="39" stopIfTrue="1">
      <formula>MOD(ROW(),2)=0</formula>
    </cfRule>
  </conditionalFormatting>
  <conditionalFormatting sqref="FN6:FY21">
    <cfRule type="expression" dxfId="248" priority="40" stopIfTrue="1">
      <formula>MOD(ROW(),2)&lt;&gt;0</formula>
    </cfRule>
  </conditionalFormatting>
  <conditionalFormatting sqref="FM26:FM38">
    <cfRule type="expression" dxfId="247" priority="41" stopIfTrue="1">
      <formula>MOD(ROW(),2)=0</formula>
    </cfRule>
  </conditionalFormatting>
  <conditionalFormatting sqref="FM26:FM38">
    <cfRule type="expression" dxfId="246" priority="42" stopIfTrue="1">
      <formula>MOD(ROW(),2)&lt;&gt;0</formula>
    </cfRule>
  </conditionalFormatting>
  <conditionalFormatting sqref="FN26:HH38">
    <cfRule type="expression" dxfId="245" priority="43" stopIfTrue="1">
      <formula>MOD(ROW(),2)=0</formula>
    </cfRule>
  </conditionalFormatting>
  <conditionalFormatting sqref="FN26:HH38">
    <cfRule type="expression" dxfId="244" priority="44" stopIfTrue="1">
      <formula>MOD(ROW(),2)&lt;&gt;0</formula>
    </cfRule>
  </conditionalFormatting>
  <pageMargins left="0.7" right="0.7" top="0.75" bottom="0.75" header="0.3" footer="0.3"/>
  <tableParts count="4">
    <tablePart r:id="rId1"/>
    <tablePart r:id="rId2"/>
    <tablePart r:id="rId3"/>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8AC0-261F-4673-950F-B960501422D5}">
  <sheetPr codeName="Sheet51"/>
  <dimension ref="A1:F26"/>
  <sheetViews>
    <sheetView showGridLines="0" workbookViewId="0">
      <selection activeCell="A6" sqref="A6"/>
    </sheetView>
  </sheetViews>
  <sheetFormatPr defaultRowHeight="12.75"/>
  <cols>
    <col min="1" max="1" width="30.5703125" customWidth="1"/>
    <col min="2" max="2" width="40.7109375" customWidth="1"/>
    <col min="5" max="5" width="34.42578125" customWidth="1"/>
    <col min="6" max="6" width="33.14062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Scheme pays LTA - x-1205</v>
      </c>
    </row>
    <row r="6" spans="1:6" s="35" customFormat="1">
      <c r="A6" s="67" t="s">
        <v>117</v>
      </c>
      <c r="B6" s="68" t="s">
        <v>118</v>
      </c>
      <c r="C6" s="69"/>
      <c r="D6" s="69"/>
      <c r="E6" s="67" t="s">
        <v>117</v>
      </c>
      <c r="F6" s="68" t="s">
        <v>118</v>
      </c>
    </row>
    <row r="7" spans="1:6">
      <c r="A7" s="42" t="s">
        <v>119</v>
      </c>
      <c r="B7" s="48" t="s">
        <v>129</v>
      </c>
      <c r="C7" s="24"/>
      <c r="D7" s="24"/>
      <c r="E7" s="42" t="s">
        <v>119</v>
      </c>
      <c r="F7" s="48" t="s">
        <v>129</v>
      </c>
    </row>
    <row r="8" spans="1:6">
      <c r="A8" s="42" t="s">
        <v>104</v>
      </c>
      <c r="B8" s="48" t="s">
        <v>347</v>
      </c>
      <c r="C8" s="24"/>
      <c r="D8" s="24"/>
      <c r="E8" s="42" t="s">
        <v>104</v>
      </c>
      <c r="F8" s="48" t="s">
        <v>347</v>
      </c>
    </row>
    <row r="9" spans="1:6">
      <c r="A9" s="42" t="s">
        <v>105</v>
      </c>
      <c r="B9" s="48" t="s">
        <v>514</v>
      </c>
      <c r="C9" s="24"/>
      <c r="D9" s="24"/>
      <c r="E9" s="42" t="s">
        <v>105</v>
      </c>
      <c r="F9" s="48" t="s">
        <v>514</v>
      </c>
    </row>
    <row r="10" spans="1:6" ht="31.5" customHeight="1">
      <c r="A10" s="42" t="s">
        <v>6</v>
      </c>
      <c r="B10" s="48" t="s">
        <v>515</v>
      </c>
      <c r="C10" s="24"/>
      <c r="D10" s="24"/>
      <c r="E10" s="42" t="s">
        <v>6</v>
      </c>
      <c r="F10" s="48" t="s">
        <v>518</v>
      </c>
    </row>
    <row r="11" spans="1:6">
      <c r="A11" s="42" t="s">
        <v>106</v>
      </c>
      <c r="B11" s="48" t="s">
        <v>133</v>
      </c>
      <c r="C11" s="24"/>
      <c r="D11" s="24"/>
      <c r="E11" s="42" t="s">
        <v>106</v>
      </c>
      <c r="F11" s="48" t="s">
        <v>145</v>
      </c>
    </row>
    <row r="12" spans="1:6">
      <c r="A12" s="42" t="s">
        <v>107</v>
      </c>
      <c r="B12" s="48" t="s">
        <v>134</v>
      </c>
      <c r="C12" s="24"/>
      <c r="D12" s="24"/>
      <c r="E12" s="42" t="s">
        <v>107</v>
      </c>
      <c r="F12" s="48" t="s">
        <v>134</v>
      </c>
    </row>
    <row r="13" spans="1:6">
      <c r="A13" s="42" t="s">
        <v>120</v>
      </c>
      <c r="B13" s="48" t="s">
        <v>196</v>
      </c>
      <c r="C13" s="24"/>
      <c r="D13" s="24"/>
      <c r="E13" s="42" t="s">
        <v>120</v>
      </c>
      <c r="F13" s="48" t="s">
        <v>196</v>
      </c>
    </row>
    <row r="14" spans="1:6">
      <c r="A14" s="42" t="s">
        <v>109</v>
      </c>
      <c r="B14" s="48">
        <v>1205</v>
      </c>
      <c r="C14" s="24"/>
      <c r="D14" s="24"/>
      <c r="E14" s="42" t="s">
        <v>109</v>
      </c>
      <c r="F14" s="48">
        <v>1205</v>
      </c>
    </row>
    <row r="15" spans="1:6">
      <c r="A15" s="42" t="s">
        <v>121</v>
      </c>
      <c r="B15" s="48" t="s">
        <v>516</v>
      </c>
      <c r="C15" s="24"/>
      <c r="D15" s="24"/>
      <c r="E15" s="42" t="s">
        <v>121</v>
      </c>
      <c r="F15" s="48" t="s">
        <v>519</v>
      </c>
    </row>
    <row r="16" spans="1:6" ht="25.5">
      <c r="A16" s="42" t="s">
        <v>111</v>
      </c>
      <c r="B16" s="48" t="s">
        <v>517</v>
      </c>
      <c r="C16" s="24"/>
      <c r="D16" s="24"/>
      <c r="E16" s="42" t="s">
        <v>111</v>
      </c>
      <c r="F16" s="48" t="s">
        <v>520</v>
      </c>
    </row>
    <row r="17" spans="1:6">
      <c r="A17" s="42" t="s">
        <v>122</v>
      </c>
      <c r="B17" s="48"/>
      <c r="C17" s="24"/>
      <c r="D17" s="24"/>
      <c r="E17" s="42" t="s">
        <v>122</v>
      </c>
      <c r="F17" s="48"/>
    </row>
    <row r="18" spans="1:6">
      <c r="A18" s="42" t="s">
        <v>113</v>
      </c>
      <c r="B18" s="49">
        <v>45135</v>
      </c>
      <c r="C18" s="24"/>
      <c r="D18" s="24"/>
      <c r="E18" s="42" t="s">
        <v>113</v>
      </c>
      <c r="F18" s="49">
        <v>45135</v>
      </c>
    </row>
    <row r="19" spans="1:6" ht="25.5">
      <c r="A19" s="42" t="s">
        <v>114</v>
      </c>
      <c r="B19" s="49">
        <v>45135</v>
      </c>
      <c r="C19" s="24"/>
      <c r="D19" s="24"/>
      <c r="E19" s="42" t="s">
        <v>114</v>
      </c>
      <c r="F19" s="49">
        <v>45135</v>
      </c>
    </row>
    <row r="20" spans="1:6">
      <c r="A20" s="42" t="s">
        <v>115</v>
      </c>
      <c r="B20" s="48" t="s">
        <v>459</v>
      </c>
      <c r="C20" s="24"/>
      <c r="D20" s="24"/>
      <c r="E20" s="42" t="s">
        <v>115</v>
      </c>
      <c r="F20" s="48" t="s">
        <v>459</v>
      </c>
    </row>
    <row r="21" spans="1:6">
      <c r="A21" s="42" t="s">
        <v>123</v>
      </c>
      <c r="B21" s="48" t="s">
        <v>42</v>
      </c>
      <c r="C21" s="24"/>
      <c r="D21" s="24"/>
      <c r="E21" s="42" t="s">
        <v>123</v>
      </c>
      <c r="F21" s="48" t="s">
        <v>42</v>
      </c>
    </row>
    <row r="23" spans="1:6">
      <c r="A23" s="23" t="str">
        <f>HYPERLINK("#'Factor List'!A1", "Back to Factor List")</f>
        <v>Back to Factor List</v>
      </c>
      <c r="B23" s="23" t="str">
        <f>HYPERLINK("#'Assumptions'!A1", "Assumptions")</f>
        <v>Assumptions</v>
      </c>
    </row>
    <row r="26" spans="1:6" s="57" customFormat="1"/>
  </sheetData>
  <sheetProtection algorithmName="SHA-512" hashValue="CYx1kr2Dyb7cjQDzSx2rxZVRF+dkvNWKiSgrTHOIZaO85otCK91l4YLtMonNOG225lQvTw9JbPEpihTo54/NXw==" saltValue="995Ln+pZpiYswyBgSyTqqg==" spinCount="100000" sheet="1" objects="1" scenarios="1"/>
  <conditionalFormatting sqref="A6:A21">
    <cfRule type="expression" dxfId="235" priority="5" stopIfTrue="1">
      <formula>MOD(ROW(),2)=0</formula>
    </cfRule>
    <cfRule type="expression" dxfId="234" priority="6" stopIfTrue="1">
      <formula>MOD(ROW(),2)&lt;&gt;0</formula>
    </cfRule>
  </conditionalFormatting>
  <conditionalFormatting sqref="B6:B21">
    <cfRule type="expression" dxfId="233" priority="7" stopIfTrue="1">
      <formula>MOD(ROW(),2)=0</formula>
    </cfRule>
    <cfRule type="expression" dxfId="232" priority="8" stopIfTrue="1">
      <formula>MOD(ROW(),2)&lt;&gt;0</formula>
    </cfRule>
  </conditionalFormatting>
  <conditionalFormatting sqref="E6:E21">
    <cfRule type="expression" dxfId="231" priority="3" stopIfTrue="1">
      <formula>MOD(ROW(),2)=0</formula>
    </cfRule>
    <cfRule type="expression" dxfId="230" priority="3" stopIfTrue="1">
      <formula>MOD(ROW(),2)&lt;&gt;0</formula>
    </cfRule>
  </conditionalFormatting>
  <conditionalFormatting sqref="F6:F21">
    <cfRule type="expression" dxfId="229" priority="4" stopIfTrue="1">
      <formula>MOD(ROW(),2)&lt;&gt;0</formula>
    </cfRule>
    <cfRule type="expression" dxfId="228" priority="9" stopIfTrue="1">
      <formula>MOD(ROW(),2)=0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109"/>
  <sheetViews>
    <sheetView showGridLines="0" tabSelected="1" zoomScaleNormal="100" workbookViewId="0">
      <selection activeCell="F12" sqref="F12"/>
    </sheetView>
  </sheetViews>
  <sheetFormatPr defaultColWidth="9.28515625" defaultRowHeight="12.75"/>
  <cols>
    <col min="1" max="4" width="12.5703125" style="33" customWidth="1"/>
    <col min="5" max="5" width="48.5703125" style="33" customWidth="1"/>
    <col min="6" max="6" width="12.5703125" style="33" customWidth="1"/>
    <col min="7" max="7" width="48.5703125" style="33" customWidth="1"/>
    <col min="8" max="9" width="12.5703125" style="33" customWidth="1"/>
    <col min="10" max="10" width="18.5703125" style="33" customWidth="1"/>
    <col min="11" max="11" width="12.5703125" style="33" customWidth="1"/>
    <col min="12" max="12" width="48.5703125" style="33" hidden="1" customWidth="1"/>
    <col min="13" max="14" width="12.5703125" style="34" customWidth="1"/>
    <col min="15" max="16" width="12.5703125" style="33" customWidth="1"/>
    <col min="17" max="16384" width="9.28515625" style="33"/>
  </cols>
  <sheetData>
    <row r="1" spans="1:16" s="1" customFormat="1" ht="20.25">
      <c r="A1" s="2" t="s">
        <v>0</v>
      </c>
      <c r="M1" s="32"/>
      <c r="N1" s="32"/>
    </row>
    <row r="2" spans="1:16" s="1" customFormat="1" ht="15.75">
      <c r="A2" s="30" t="s">
        <v>1</v>
      </c>
      <c r="B2" s="3" t="str">
        <f>wb_title</f>
        <v>AFPS - Consolidated Factor Spreadsheet</v>
      </c>
      <c r="M2" s="32"/>
      <c r="N2" s="32"/>
    </row>
    <row r="3" spans="1:16" s="1" customFormat="1" ht="15.75">
      <c r="A3" s="30" t="s">
        <v>2</v>
      </c>
      <c r="B3" s="3" t="s">
        <v>101</v>
      </c>
      <c r="M3" s="32"/>
      <c r="N3" s="32"/>
    </row>
    <row r="6" spans="1:16">
      <c r="A6" s="35" t="s">
        <v>101</v>
      </c>
    </row>
    <row r="7" spans="1:16" s="36" customFormat="1" ht="38.25">
      <c r="A7" s="36" t="s">
        <v>102</v>
      </c>
      <c r="B7" s="36" t="s">
        <v>103</v>
      </c>
      <c r="C7" s="36" t="s">
        <v>104</v>
      </c>
      <c r="D7" s="36" t="s">
        <v>105</v>
      </c>
      <c r="E7" s="36" t="s">
        <v>6</v>
      </c>
      <c r="F7" s="36" t="s">
        <v>106</v>
      </c>
      <c r="G7" s="36" t="s">
        <v>107</v>
      </c>
      <c r="H7" s="36" t="s">
        <v>108</v>
      </c>
      <c r="I7" s="36" t="s">
        <v>109</v>
      </c>
      <c r="J7" s="36" t="s">
        <v>110</v>
      </c>
      <c r="K7" s="36" t="s">
        <v>111</v>
      </c>
      <c r="L7" s="36" t="s">
        <v>112</v>
      </c>
      <c r="M7" s="37" t="s">
        <v>113</v>
      </c>
      <c r="N7" s="37" t="s">
        <v>114</v>
      </c>
      <c r="O7" s="36" t="s">
        <v>115</v>
      </c>
      <c r="P7" s="36" t="s">
        <v>116</v>
      </c>
    </row>
    <row r="8" spans="1:16" ht="38.25">
      <c r="A8" s="72" t="str">
        <f>HYPERLINK("#'x-" &amp; factor_list_table[[#This Row],[Series Number]] &amp; "'!A1", "x-" &amp; factor_list_table[[#This Row],[Series Number]])</f>
        <v>x-109i</v>
      </c>
      <c r="B8" s="73" t="s">
        <v>129</v>
      </c>
      <c r="C8" s="75" t="s">
        <v>130</v>
      </c>
      <c r="D8" s="73" t="s">
        <v>131</v>
      </c>
      <c r="E8" s="73" t="s">
        <v>423</v>
      </c>
      <c r="F8" s="73" t="s">
        <v>133</v>
      </c>
      <c r="G8" s="73" t="s">
        <v>134</v>
      </c>
      <c r="H8" s="75">
        <v>1</v>
      </c>
      <c r="I8" s="75" t="s">
        <v>135</v>
      </c>
      <c r="J8" s="75" t="s">
        <v>136</v>
      </c>
      <c r="K8" s="73" t="s">
        <v>137</v>
      </c>
      <c r="L8" s="73"/>
      <c r="M8" s="74">
        <v>45169</v>
      </c>
      <c r="N8" s="74">
        <v>45200</v>
      </c>
      <c r="O8" s="73" t="s">
        <v>424</v>
      </c>
      <c r="P8" s="73" t="s">
        <v>42</v>
      </c>
    </row>
    <row r="9" spans="1:16" ht="38.25">
      <c r="A9" s="72" t="str">
        <f>HYPERLINK("#'x-" &amp; factor_list_table[[#This Row],[Series Number]] &amp; "'!A1", "x-" &amp; factor_list_table[[#This Row],[Series Number]])</f>
        <v>x-109i</v>
      </c>
      <c r="B9" s="73" t="s">
        <v>129</v>
      </c>
      <c r="C9" s="75" t="s">
        <v>130</v>
      </c>
      <c r="D9" s="73" t="s">
        <v>131</v>
      </c>
      <c r="E9" s="73" t="s">
        <v>423</v>
      </c>
      <c r="F9" s="73" t="s">
        <v>145</v>
      </c>
      <c r="G9" s="73" t="s">
        <v>134</v>
      </c>
      <c r="H9" s="75">
        <v>1</v>
      </c>
      <c r="I9" s="75" t="s">
        <v>135</v>
      </c>
      <c r="J9" s="75" t="s">
        <v>146</v>
      </c>
      <c r="K9" s="73" t="s">
        <v>147</v>
      </c>
      <c r="L9" s="73"/>
      <c r="M9" s="74">
        <v>45169</v>
      </c>
      <c r="N9" s="74">
        <v>45200</v>
      </c>
      <c r="O9" s="73" t="s">
        <v>424</v>
      </c>
      <c r="P9" s="73" t="s">
        <v>42</v>
      </c>
    </row>
    <row r="10" spans="1:16" ht="38.25">
      <c r="A10" s="72" t="str">
        <f>HYPERLINK("#'x-" &amp; factor_list_table[[#This Row],[Series Number]] &amp; "'!A1", "x-" &amp; factor_list_table[[#This Row],[Series Number]])</f>
        <v>x-201</v>
      </c>
      <c r="B10" s="73" t="s">
        <v>129</v>
      </c>
      <c r="C10" s="75" t="s">
        <v>466</v>
      </c>
      <c r="D10" s="73" t="s">
        <v>149</v>
      </c>
      <c r="E10" s="73" t="s">
        <v>467</v>
      </c>
      <c r="F10" s="73" t="s">
        <v>133</v>
      </c>
      <c r="G10" s="73" t="s">
        <v>134</v>
      </c>
      <c r="H10" s="75"/>
      <c r="I10" s="75">
        <v>201</v>
      </c>
      <c r="J10" s="75" t="s">
        <v>151</v>
      </c>
      <c r="K10" s="73" t="s">
        <v>564</v>
      </c>
      <c r="L10" s="73"/>
      <c r="M10" s="74">
        <v>46177</v>
      </c>
      <c r="N10" s="74">
        <v>46161</v>
      </c>
      <c r="O10" s="73" t="s">
        <v>424</v>
      </c>
      <c r="P10" s="73" t="s">
        <v>41</v>
      </c>
    </row>
    <row r="11" spans="1:16" ht="38.25">
      <c r="A11" s="72" t="str">
        <f>HYPERLINK("#'x-" &amp; factor_list_table[[#This Row],[Series Number]] &amp; "'!A1", "x-" &amp; factor_list_table[[#This Row],[Series Number]])</f>
        <v>x-201</v>
      </c>
      <c r="B11" s="73" t="s">
        <v>129</v>
      </c>
      <c r="C11" s="75" t="s">
        <v>466</v>
      </c>
      <c r="D11" s="73" t="s">
        <v>149</v>
      </c>
      <c r="E11" s="73" t="s">
        <v>467</v>
      </c>
      <c r="F11" s="73" t="s">
        <v>145</v>
      </c>
      <c r="G11" s="73" t="s">
        <v>134</v>
      </c>
      <c r="H11" s="75"/>
      <c r="I11" s="75">
        <v>201</v>
      </c>
      <c r="J11" s="75" t="s">
        <v>153</v>
      </c>
      <c r="K11" s="73" t="s">
        <v>565</v>
      </c>
      <c r="L11" s="73"/>
      <c r="M11" s="74">
        <v>46177</v>
      </c>
      <c r="N11" s="74">
        <v>46161</v>
      </c>
      <c r="O11" s="73" t="s">
        <v>424</v>
      </c>
      <c r="P11" s="73" t="s">
        <v>41</v>
      </c>
    </row>
    <row r="12" spans="1:16" ht="51">
      <c r="A12" s="72" t="str">
        <f>HYPERLINK("#'x-" &amp; factor_list_table[[#This Row],[Series Number]] &amp; "'!A1", "x-" &amp; factor_list_table[[#This Row],[Series Number]])</f>
        <v>x-202</v>
      </c>
      <c r="B12" s="73" t="s">
        <v>129</v>
      </c>
      <c r="C12" s="75" t="s">
        <v>469</v>
      </c>
      <c r="D12" s="73" t="s">
        <v>149</v>
      </c>
      <c r="E12" s="73" t="s">
        <v>470</v>
      </c>
      <c r="F12" s="73" t="s">
        <v>133</v>
      </c>
      <c r="G12" s="73" t="s">
        <v>134</v>
      </c>
      <c r="H12" s="75"/>
      <c r="I12" s="75">
        <v>202</v>
      </c>
      <c r="J12" s="75" t="s">
        <v>157</v>
      </c>
      <c r="K12" s="73" t="s">
        <v>566</v>
      </c>
      <c r="L12" s="73"/>
      <c r="M12" s="74">
        <v>46177</v>
      </c>
      <c r="N12" s="74">
        <v>46161</v>
      </c>
      <c r="O12" s="73" t="s">
        <v>424</v>
      </c>
      <c r="P12" s="73" t="s">
        <v>41</v>
      </c>
    </row>
    <row r="13" spans="1:16" ht="51">
      <c r="A13" s="72" t="str">
        <f>HYPERLINK("#'x-" &amp; factor_list_table[[#This Row],[Series Number]] &amp; "'!A1", "x-" &amp; factor_list_table[[#This Row],[Series Number]])</f>
        <v>x-202</v>
      </c>
      <c r="B13" s="73" t="s">
        <v>129</v>
      </c>
      <c r="C13" s="75" t="s">
        <v>469</v>
      </c>
      <c r="D13" s="73" t="s">
        <v>149</v>
      </c>
      <c r="E13" s="73" t="s">
        <v>470</v>
      </c>
      <c r="F13" s="73" t="s">
        <v>145</v>
      </c>
      <c r="G13" s="73" t="s">
        <v>134</v>
      </c>
      <c r="H13" s="75"/>
      <c r="I13" s="75">
        <v>202</v>
      </c>
      <c r="J13" s="75" t="s">
        <v>158</v>
      </c>
      <c r="K13" s="73" t="s">
        <v>567</v>
      </c>
      <c r="L13" s="73"/>
      <c r="M13" s="74">
        <v>46177</v>
      </c>
      <c r="N13" s="74">
        <v>46161</v>
      </c>
      <c r="O13" s="73" t="s">
        <v>424</v>
      </c>
      <c r="P13" s="73" t="s">
        <v>41</v>
      </c>
    </row>
    <row r="14" spans="1:16" ht="51">
      <c r="A14" s="72" t="str">
        <f>HYPERLINK("#'x-" &amp; factor_list_table[[#This Row],[Series Number]] &amp; "'!A1", "x-" &amp; factor_list_table[[#This Row],[Series Number]])</f>
        <v>x-202</v>
      </c>
      <c r="B14" s="73" t="s">
        <v>129</v>
      </c>
      <c r="C14" s="75" t="s">
        <v>469</v>
      </c>
      <c r="D14" s="73" t="s">
        <v>149</v>
      </c>
      <c r="E14" s="73" t="s">
        <v>471</v>
      </c>
      <c r="F14" s="73" t="s">
        <v>145</v>
      </c>
      <c r="G14" s="73" t="s">
        <v>134</v>
      </c>
      <c r="H14" s="75"/>
      <c r="I14" s="75">
        <v>202</v>
      </c>
      <c r="J14" s="75" t="s">
        <v>160</v>
      </c>
      <c r="K14" s="73" t="s">
        <v>531</v>
      </c>
      <c r="L14" s="73"/>
      <c r="M14" s="74">
        <v>46177</v>
      </c>
      <c r="N14" s="74">
        <v>46161</v>
      </c>
      <c r="O14" s="73" t="s">
        <v>424</v>
      </c>
      <c r="P14" s="73" t="s">
        <v>41</v>
      </c>
    </row>
    <row r="15" spans="1:16" ht="25.5">
      <c r="A15" s="72" t="str">
        <f>HYPERLINK("#'x-" &amp; factor_list_table[[#This Row],[Series Number]] &amp; "'!A1", "x-" &amp; factor_list_table[[#This Row],[Series Number]])</f>
        <v>x-203</v>
      </c>
      <c r="B15" s="73" t="s">
        <v>129</v>
      </c>
      <c r="C15" s="75" t="s">
        <v>161</v>
      </c>
      <c r="D15" s="73" t="s">
        <v>149</v>
      </c>
      <c r="E15" s="73" t="s">
        <v>472</v>
      </c>
      <c r="F15" s="73" t="s">
        <v>133</v>
      </c>
      <c r="G15" s="73" t="s">
        <v>134</v>
      </c>
      <c r="H15" s="75"/>
      <c r="I15" s="75">
        <v>203</v>
      </c>
      <c r="J15" s="75" t="s">
        <v>163</v>
      </c>
      <c r="K15" s="73" t="s">
        <v>568</v>
      </c>
      <c r="L15" s="73"/>
      <c r="M15" s="74">
        <v>46177</v>
      </c>
      <c r="N15" s="74">
        <v>46161</v>
      </c>
      <c r="O15" s="73" t="s">
        <v>424</v>
      </c>
      <c r="P15" s="73" t="s">
        <v>41</v>
      </c>
    </row>
    <row r="16" spans="1:16" ht="25.5">
      <c r="A16" s="72" t="str">
        <f>HYPERLINK("#'x-" &amp; factor_list_table[[#This Row],[Series Number]] &amp; "'!A1", "x-" &amp; factor_list_table[[#This Row],[Series Number]])</f>
        <v>x-203</v>
      </c>
      <c r="B16" s="73" t="s">
        <v>129</v>
      </c>
      <c r="C16" s="75" t="s">
        <v>161</v>
      </c>
      <c r="D16" s="73" t="s">
        <v>149</v>
      </c>
      <c r="E16" s="73" t="s">
        <v>473</v>
      </c>
      <c r="F16" s="73" t="s">
        <v>133</v>
      </c>
      <c r="G16" s="73" t="s">
        <v>134</v>
      </c>
      <c r="H16" s="75"/>
      <c r="I16" s="75">
        <v>203</v>
      </c>
      <c r="J16" s="75" t="s">
        <v>165</v>
      </c>
      <c r="K16" s="73" t="s">
        <v>569</v>
      </c>
      <c r="L16" s="73"/>
      <c r="M16" s="74">
        <v>46177</v>
      </c>
      <c r="N16" s="74">
        <v>46161</v>
      </c>
      <c r="O16" s="73" t="s">
        <v>424</v>
      </c>
      <c r="P16" s="73" t="s">
        <v>41</v>
      </c>
    </row>
    <row r="17" spans="1:16" ht="25.5">
      <c r="A17" s="72" t="str">
        <f>HYPERLINK("#'x-" &amp; factor_list_table[[#This Row],[Series Number]] &amp; "'!A1", "x-" &amp; factor_list_table[[#This Row],[Series Number]])</f>
        <v>x-203</v>
      </c>
      <c r="B17" s="73" t="s">
        <v>129</v>
      </c>
      <c r="C17" s="75" t="s">
        <v>161</v>
      </c>
      <c r="D17" s="73" t="s">
        <v>149</v>
      </c>
      <c r="E17" s="73" t="s">
        <v>472</v>
      </c>
      <c r="F17" s="73" t="s">
        <v>145</v>
      </c>
      <c r="G17" s="73" t="s">
        <v>134</v>
      </c>
      <c r="H17" s="75"/>
      <c r="I17" s="75">
        <v>203</v>
      </c>
      <c r="J17" s="75" t="s">
        <v>458</v>
      </c>
      <c r="K17" s="73" t="s">
        <v>570</v>
      </c>
      <c r="L17" s="73"/>
      <c r="M17" s="74">
        <v>46177</v>
      </c>
      <c r="N17" s="74">
        <v>46161</v>
      </c>
      <c r="O17" s="73" t="s">
        <v>424</v>
      </c>
      <c r="P17" s="73" t="s">
        <v>41</v>
      </c>
    </row>
    <row r="18" spans="1:16" ht="25.5">
      <c r="A18" s="72" t="str">
        <f>HYPERLINK("#'x-" &amp; factor_list_table[[#This Row],[Series Number]] &amp; "'!A1", "x-" &amp; factor_list_table[[#This Row],[Series Number]])</f>
        <v>x-203</v>
      </c>
      <c r="B18" s="73" t="s">
        <v>129</v>
      </c>
      <c r="C18" s="75" t="s">
        <v>161</v>
      </c>
      <c r="D18" s="73" t="s">
        <v>149</v>
      </c>
      <c r="E18" s="73" t="s">
        <v>474</v>
      </c>
      <c r="F18" s="73" t="s">
        <v>145</v>
      </c>
      <c r="G18" s="73" t="s">
        <v>134</v>
      </c>
      <c r="H18" s="75"/>
      <c r="I18" s="75">
        <v>203</v>
      </c>
      <c r="J18" s="75" t="s">
        <v>167</v>
      </c>
      <c r="K18" s="73" t="s">
        <v>571</v>
      </c>
      <c r="L18" s="73"/>
      <c r="M18" s="74">
        <v>46177</v>
      </c>
      <c r="N18" s="74">
        <v>46161</v>
      </c>
      <c r="O18" s="73" t="s">
        <v>424</v>
      </c>
      <c r="P18" s="73" t="s">
        <v>41</v>
      </c>
    </row>
    <row r="19" spans="1:16" ht="25.5">
      <c r="A19" s="72" t="str">
        <f>HYPERLINK("#'x-" &amp; factor_list_table[[#This Row],[Series Number]] &amp; "'!A1", "x-" &amp; factor_list_table[[#This Row],[Series Number]])</f>
        <v>x-204</v>
      </c>
      <c r="B19" s="73" t="s">
        <v>129</v>
      </c>
      <c r="C19" s="75" t="s">
        <v>161</v>
      </c>
      <c r="D19" s="73" t="s">
        <v>149</v>
      </c>
      <c r="E19" s="73" t="s">
        <v>475</v>
      </c>
      <c r="F19" s="73" t="s">
        <v>133</v>
      </c>
      <c r="G19" s="73" t="s">
        <v>134</v>
      </c>
      <c r="H19" s="75"/>
      <c r="I19" s="75">
        <v>204</v>
      </c>
      <c r="J19" s="75" t="s">
        <v>169</v>
      </c>
      <c r="K19" s="73" t="s">
        <v>572</v>
      </c>
      <c r="L19" s="73"/>
      <c r="M19" s="74">
        <v>46177</v>
      </c>
      <c r="N19" s="74">
        <v>46161</v>
      </c>
      <c r="O19" s="73" t="s">
        <v>424</v>
      </c>
      <c r="P19" s="73" t="s">
        <v>41</v>
      </c>
    </row>
    <row r="20" spans="1:16" ht="25.5">
      <c r="A20" s="72" t="str">
        <f>HYPERLINK("#'x-" &amp; factor_list_table[[#This Row],[Series Number]] &amp; "'!A1", "x-" &amp; factor_list_table[[#This Row],[Series Number]])</f>
        <v>x-204</v>
      </c>
      <c r="B20" s="73" t="s">
        <v>129</v>
      </c>
      <c r="C20" s="75" t="s">
        <v>161</v>
      </c>
      <c r="D20" s="73" t="s">
        <v>149</v>
      </c>
      <c r="E20" s="73" t="s">
        <v>476</v>
      </c>
      <c r="F20" s="73" t="s">
        <v>133</v>
      </c>
      <c r="G20" s="73" t="s">
        <v>134</v>
      </c>
      <c r="H20" s="75"/>
      <c r="I20" s="75">
        <v>204</v>
      </c>
      <c r="J20" s="75" t="s">
        <v>171</v>
      </c>
      <c r="K20" s="73" t="s">
        <v>573</v>
      </c>
      <c r="L20" s="73"/>
      <c r="M20" s="74">
        <v>46177</v>
      </c>
      <c r="N20" s="74">
        <v>46161</v>
      </c>
      <c r="O20" s="73" t="s">
        <v>424</v>
      </c>
      <c r="P20" s="73" t="s">
        <v>41</v>
      </c>
    </row>
    <row r="21" spans="1:16" ht="25.5">
      <c r="A21" s="72" t="str">
        <f>HYPERLINK("#'x-" &amp; factor_list_table[[#This Row],[Series Number]] &amp; "'!A1", "x-" &amp; factor_list_table[[#This Row],[Series Number]])</f>
        <v>x-204</v>
      </c>
      <c r="B21" s="73" t="s">
        <v>129</v>
      </c>
      <c r="C21" s="75" t="s">
        <v>161</v>
      </c>
      <c r="D21" s="73" t="s">
        <v>149</v>
      </c>
      <c r="E21" s="73" t="s">
        <v>475</v>
      </c>
      <c r="F21" s="73" t="s">
        <v>145</v>
      </c>
      <c r="G21" s="73" t="s">
        <v>134</v>
      </c>
      <c r="H21" s="75"/>
      <c r="I21" s="75">
        <v>204</v>
      </c>
      <c r="J21" s="75" t="s">
        <v>460</v>
      </c>
      <c r="K21" s="73" t="s">
        <v>532</v>
      </c>
      <c r="L21" s="73"/>
      <c r="M21" s="74">
        <v>46177</v>
      </c>
      <c r="N21" s="74">
        <v>46161</v>
      </c>
      <c r="O21" s="73" t="s">
        <v>424</v>
      </c>
      <c r="P21" s="73" t="s">
        <v>41</v>
      </c>
    </row>
    <row r="22" spans="1:16" ht="25.5">
      <c r="A22" s="72" t="str">
        <f>HYPERLINK("#'x-" &amp; factor_list_table[[#This Row],[Series Number]] &amp; "'!A1", "x-" &amp; factor_list_table[[#This Row],[Series Number]])</f>
        <v>x-204</v>
      </c>
      <c r="B22" s="73" t="s">
        <v>129</v>
      </c>
      <c r="C22" s="75" t="s">
        <v>161</v>
      </c>
      <c r="D22" s="73" t="s">
        <v>149</v>
      </c>
      <c r="E22" s="73" t="s">
        <v>477</v>
      </c>
      <c r="F22" s="73" t="s">
        <v>145</v>
      </c>
      <c r="G22" s="73" t="s">
        <v>134</v>
      </c>
      <c r="H22" s="75"/>
      <c r="I22" s="75">
        <v>204</v>
      </c>
      <c r="J22" s="75" t="s">
        <v>173</v>
      </c>
      <c r="K22" s="73" t="s">
        <v>533</v>
      </c>
      <c r="L22" s="73"/>
      <c r="M22" s="74">
        <v>46177</v>
      </c>
      <c r="N22" s="74">
        <v>46161</v>
      </c>
      <c r="O22" s="73" t="s">
        <v>424</v>
      </c>
      <c r="P22" s="73" t="s">
        <v>41</v>
      </c>
    </row>
    <row r="23" spans="1:16" ht="25.5">
      <c r="A23" s="72" t="str">
        <f>HYPERLINK("#'x-" &amp; factor_list_table[[#This Row],[Series Number]] &amp; "'!A1", "x-" &amp; factor_list_table[[#This Row],[Series Number]])</f>
        <v>x-205</v>
      </c>
      <c r="B23" s="73" t="s">
        <v>129</v>
      </c>
      <c r="C23" s="75" t="s">
        <v>161</v>
      </c>
      <c r="D23" s="73" t="s">
        <v>149</v>
      </c>
      <c r="E23" s="73" t="s">
        <v>478</v>
      </c>
      <c r="F23" s="73" t="s">
        <v>133</v>
      </c>
      <c r="G23" s="73" t="s">
        <v>134</v>
      </c>
      <c r="H23" s="75"/>
      <c r="I23" s="75">
        <v>205</v>
      </c>
      <c r="J23" s="75" t="s">
        <v>175</v>
      </c>
      <c r="K23" s="73" t="s">
        <v>574</v>
      </c>
      <c r="L23" s="73"/>
      <c r="M23" s="74">
        <v>46177</v>
      </c>
      <c r="N23" s="74">
        <v>46161</v>
      </c>
      <c r="O23" s="73" t="s">
        <v>424</v>
      </c>
      <c r="P23" s="73" t="s">
        <v>41</v>
      </c>
    </row>
    <row r="24" spans="1:16" ht="25.5">
      <c r="A24" s="72" t="str">
        <f>HYPERLINK("#'x-" &amp; factor_list_table[[#This Row],[Series Number]] &amp; "'!A1", "x-" &amp; factor_list_table[[#This Row],[Series Number]])</f>
        <v>x-205</v>
      </c>
      <c r="B24" s="73" t="s">
        <v>129</v>
      </c>
      <c r="C24" s="75" t="s">
        <v>161</v>
      </c>
      <c r="D24" s="73" t="s">
        <v>149</v>
      </c>
      <c r="E24" s="73" t="s">
        <v>479</v>
      </c>
      <c r="F24" s="73" t="s">
        <v>133</v>
      </c>
      <c r="G24" s="73" t="s">
        <v>134</v>
      </c>
      <c r="H24" s="75"/>
      <c r="I24" s="75">
        <v>205</v>
      </c>
      <c r="J24" s="75" t="s">
        <v>177</v>
      </c>
      <c r="K24" s="73" t="s">
        <v>575</v>
      </c>
      <c r="L24" s="73"/>
      <c r="M24" s="74">
        <v>46177</v>
      </c>
      <c r="N24" s="74">
        <v>46161</v>
      </c>
      <c r="O24" s="73" t="s">
        <v>424</v>
      </c>
      <c r="P24" s="73" t="s">
        <v>41</v>
      </c>
    </row>
    <row r="25" spans="1:16" ht="25.5">
      <c r="A25" s="72" t="str">
        <f>HYPERLINK("#'x-" &amp; factor_list_table[[#This Row],[Series Number]] &amp; "'!A1", "x-" &amp; factor_list_table[[#This Row],[Series Number]])</f>
        <v>x-205</v>
      </c>
      <c r="B25" s="73" t="s">
        <v>129</v>
      </c>
      <c r="C25" s="75" t="s">
        <v>161</v>
      </c>
      <c r="D25" s="73" t="s">
        <v>149</v>
      </c>
      <c r="E25" s="73" t="s">
        <v>478</v>
      </c>
      <c r="F25" s="73" t="s">
        <v>145</v>
      </c>
      <c r="G25" s="73" t="s">
        <v>134</v>
      </c>
      <c r="H25" s="75"/>
      <c r="I25" s="75">
        <v>205</v>
      </c>
      <c r="J25" s="75" t="s">
        <v>461</v>
      </c>
      <c r="K25" s="73" t="s">
        <v>576</v>
      </c>
      <c r="L25" s="73"/>
      <c r="M25" s="74">
        <v>46177</v>
      </c>
      <c r="N25" s="74">
        <v>46161</v>
      </c>
      <c r="O25" s="73" t="s">
        <v>424</v>
      </c>
      <c r="P25" s="73" t="s">
        <v>41</v>
      </c>
    </row>
    <row r="26" spans="1:16" ht="25.5">
      <c r="A26" s="72" t="str">
        <f>HYPERLINK("#'x-" &amp; factor_list_table[[#This Row],[Series Number]] &amp; "'!A1", "x-" &amp; factor_list_table[[#This Row],[Series Number]])</f>
        <v>x-205</v>
      </c>
      <c r="B26" s="73" t="s">
        <v>129</v>
      </c>
      <c r="C26" s="75" t="s">
        <v>161</v>
      </c>
      <c r="D26" s="73" t="s">
        <v>149</v>
      </c>
      <c r="E26" s="73" t="s">
        <v>480</v>
      </c>
      <c r="F26" s="73" t="s">
        <v>145</v>
      </c>
      <c r="G26" s="73" t="s">
        <v>134</v>
      </c>
      <c r="H26" s="75"/>
      <c r="I26" s="75">
        <v>205</v>
      </c>
      <c r="J26" s="75" t="s">
        <v>179</v>
      </c>
      <c r="K26" s="73" t="s">
        <v>577</v>
      </c>
      <c r="L26" s="73"/>
      <c r="M26" s="74">
        <v>46177</v>
      </c>
      <c r="N26" s="74">
        <v>46161</v>
      </c>
      <c r="O26" s="73" t="s">
        <v>424</v>
      </c>
      <c r="P26" s="73" t="s">
        <v>41</v>
      </c>
    </row>
    <row r="27" spans="1:16" ht="25.5">
      <c r="A27" s="72" t="str">
        <f>HYPERLINK("#'x-" &amp; factor_list_table[[#This Row],[Series Number]] &amp; "'!A1", "x-" &amp; factor_list_table[[#This Row],[Series Number]])</f>
        <v>x-208</v>
      </c>
      <c r="B27" s="73" t="s">
        <v>129</v>
      </c>
      <c r="C27" s="75" t="s">
        <v>161</v>
      </c>
      <c r="D27" s="73" t="s">
        <v>180</v>
      </c>
      <c r="E27" s="73" t="s">
        <v>181</v>
      </c>
      <c r="F27" s="73" t="s">
        <v>145</v>
      </c>
      <c r="G27" s="73" t="s">
        <v>134</v>
      </c>
      <c r="H27" s="75">
        <v>0</v>
      </c>
      <c r="I27" s="75">
        <v>208</v>
      </c>
      <c r="J27" s="75" t="s">
        <v>425</v>
      </c>
      <c r="K27" s="73" t="s">
        <v>426</v>
      </c>
      <c r="L27" s="73"/>
      <c r="M27" s="74">
        <v>45135</v>
      </c>
      <c r="N27" s="74">
        <v>45015</v>
      </c>
      <c r="O27" s="73" t="s">
        <v>424</v>
      </c>
      <c r="P27" s="73" t="s">
        <v>42</v>
      </c>
    </row>
    <row r="28" spans="1:16" ht="25.5">
      <c r="A28" s="72" t="str">
        <f>HYPERLINK("#'x-" &amp; factor_list_table[[#This Row],[Series Number]] &amp; "'!A1", "x-" &amp; factor_list_table[[#This Row],[Series Number]])</f>
        <v>x-208</v>
      </c>
      <c r="B28" s="73" t="s">
        <v>129</v>
      </c>
      <c r="C28" s="75" t="s">
        <v>161</v>
      </c>
      <c r="D28" s="73" t="s">
        <v>180</v>
      </c>
      <c r="E28" s="73" t="s">
        <v>181</v>
      </c>
      <c r="F28" s="73" t="s">
        <v>133</v>
      </c>
      <c r="G28" s="73" t="s">
        <v>134</v>
      </c>
      <c r="H28" s="75">
        <v>0</v>
      </c>
      <c r="I28" s="75">
        <v>208</v>
      </c>
      <c r="J28" s="75" t="s">
        <v>182</v>
      </c>
      <c r="K28" s="73" t="s">
        <v>481</v>
      </c>
      <c r="L28" s="73"/>
      <c r="M28" s="74">
        <v>45135</v>
      </c>
      <c r="N28" s="74">
        <v>45015</v>
      </c>
      <c r="O28" s="73" t="s">
        <v>424</v>
      </c>
      <c r="P28" s="73" t="s">
        <v>42</v>
      </c>
    </row>
    <row r="29" spans="1:16" ht="25.5">
      <c r="A29" s="72" t="str">
        <f>HYPERLINK("#'x-" &amp; factor_list_table[[#This Row],[Series Number]] &amp; "'!A1", "x-" &amp; factor_list_table[[#This Row],[Series Number]])</f>
        <v>x-209</v>
      </c>
      <c r="B29" s="73" t="s">
        <v>129</v>
      </c>
      <c r="C29" s="75" t="s">
        <v>161</v>
      </c>
      <c r="D29" s="73" t="s">
        <v>180</v>
      </c>
      <c r="E29" s="73" t="s">
        <v>482</v>
      </c>
      <c r="F29" s="73" t="s">
        <v>275</v>
      </c>
      <c r="G29" s="73" t="s">
        <v>134</v>
      </c>
      <c r="H29" s="75">
        <v>0</v>
      </c>
      <c r="I29" s="75">
        <v>209</v>
      </c>
      <c r="J29" s="75">
        <v>208</v>
      </c>
      <c r="K29" s="73" t="s">
        <v>483</v>
      </c>
      <c r="L29" s="73"/>
      <c r="M29" s="74">
        <v>45135</v>
      </c>
      <c r="N29" s="74">
        <v>45015</v>
      </c>
      <c r="O29" s="73" t="s">
        <v>424</v>
      </c>
      <c r="P29" s="73" t="s">
        <v>42</v>
      </c>
    </row>
    <row r="30" spans="1:16" ht="25.5">
      <c r="A30" s="72" t="str">
        <f>HYPERLINK("#'x-" &amp; factor_list_table[[#This Row],[Series Number]] &amp; "'!A1", "x-" &amp; factor_list_table[[#This Row],[Series Number]])</f>
        <v>x-301</v>
      </c>
      <c r="B30" s="73" t="s">
        <v>129</v>
      </c>
      <c r="C30" s="75" t="s">
        <v>194</v>
      </c>
      <c r="D30" s="73" t="s">
        <v>195</v>
      </c>
      <c r="E30" s="73" t="s">
        <v>484</v>
      </c>
      <c r="F30" s="73" t="s">
        <v>133</v>
      </c>
      <c r="G30" s="73" t="s">
        <v>134</v>
      </c>
      <c r="H30" s="75"/>
      <c r="I30" s="75">
        <v>301</v>
      </c>
      <c r="J30" s="75" t="s">
        <v>197</v>
      </c>
      <c r="K30" s="73" t="s">
        <v>581</v>
      </c>
      <c r="L30" s="73"/>
      <c r="M30" s="74">
        <v>46177</v>
      </c>
      <c r="N30" s="74">
        <v>46161</v>
      </c>
      <c r="O30" s="73" t="s">
        <v>424</v>
      </c>
      <c r="P30" s="73" t="s">
        <v>41</v>
      </c>
    </row>
    <row r="31" spans="1:16" ht="25.5">
      <c r="A31" s="72" t="str">
        <f>HYPERLINK("#'x-" &amp; factor_list_table[[#This Row],[Series Number]] &amp; "'!A1", "x-" &amp; factor_list_table[[#This Row],[Series Number]])</f>
        <v>x-301</v>
      </c>
      <c r="B31" s="73" t="s">
        <v>129</v>
      </c>
      <c r="C31" s="75" t="s">
        <v>194</v>
      </c>
      <c r="D31" s="73" t="s">
        <v>195</v>
      </c>
      <c r="E31" s="73" t="s">
        <v>484</v>
      </c>
      <c r="F31" s="73" t="s">
        <v>145</v>
      </c>
      <c r="G31" s="73" t="s">
        <v>134</v>
      </c>
      <c r="H31" s="75"/>
      <c r="I31" s="75">
        <v>301</v>
      </c>
      <c r="J31" s="75" t="s">
        <v>203</v>
      </c>
      <c r="K31" s="73" t="s">
        <v>582</v>
      </c>
      <c r="L31" s="73"/>
      <c r="M31" s="74">
        <v>46177</v>
      </c>
      <c r="N31" s="74">
        <v>46161</v>
      </c>
      <c r="O31" s="73" t="s">
        <v>424</v>
      </c>
      <c r="P31" s="73" t="s">
        <v>41</v>
      </c>
    </row>
    <row r="32" spans="1:16" ht="25.5">
      <c r="A32" s="72" t="str">
        <f>HYPERLINK("#'x-" &amp; factor_list_table[[#This Row],[Series Number]] &amp; "'!A1", "x-" &amp; factor_list_table[[#This Row],[Series Number]])</f>
        <v>x-302</v>
      </c>
      <c r="B32" s="73" t="s">
        <v>129</v>
      </c>
      <c r="C32" s="75" t="s">
        <v>194</v>
      </c>
      <c r="D32" s="73" t="s">
        <v>195</v>
      </c>
      <c r="E32" s="73" t="s">
        <v>485</v>
      </c>
      <c r="F32" s="73" t="s">
        <v>133</v>
      </c>
      <c r="G32" s="73" t="s">
        <v>134</v>
      </c>
      <c r="H32" s="75"/>
      <c r="I32" s="75">
        <v>302</v>
      </c>
      <c r="J32" s="75" t="s">
        <v>204</v>
      </c>
      <c r="K32" s="73" t="s">
        <v>585</v>
      </c>
      <c r="L32" s="73"/>
      <c r="M32" s="74">
        <v>46177</v>
      </c>
      <c r="N32" s="74">
        <v>46161</v>
      </c>
      <c r="O32" s="73" t="s">
        <v>424</v>
      </c>
      <c r="P32" s="73" t="s">
        <v>41</v>
      </c>
    </row>
    <row r="33" spans="1:16" ht="25.5">
      <c r="A33" s="72" t="str">
        <f>HYPERLINK("#'x-" &amp; factor_list_table[[#This Row],[Series Number]] &amp; "'!A1", "x-" &amp; factor_list_table[[#This Row],[Series Number]])</f>
        <v>x-302</v>
      </c>
      <c r="B33" s="73" t="s">
        <v>129</v>
      </c>
      <c r="C33" s="75" t="s">
        <v>194</v>
      </c>
      <c r="D33" s="73" t="s">
        <v>195</v>
      </c>
      <c r="E33" s="73" t="s">
        <v>485</v>
      </c>
      <c r="F33" s="73" t="s">
        <v>145</v>
      </c>
      <c r="G33" s="73" t="s">
        <v>134</v>
      </c>
      <c r="H33" s="75"/>
      <c r="I33" s="75">
        <v>302</v>
      </c>
      <c r="J33" s="75" t="s">
        <v>206</v>
      </c>
      <c r="K33" s="73" t="s">
        <v>586</v>
      </c>
      <c r="L33" s="73"/>
      <c r="M33" s="74">
        <v>46177</v>
      </c>
      <c r="N33" s="74">
        <v>46161</v>
      </c>
      <c r="O33" s="73" t="s">
        <v>424</v>
      </c>
      <c r="P33" s="73" t="s">
        <v>41</v>
      </c>
    </row>
    <row r="34" spans="1:16" ht="25.5">
      <c r="A34" s="72" t="str">
        <f>HYPERLINK("#'x-" &amp; factor_list_table[[#This Row],[Series Number]] &amp; "'!A1", "x-" &amp; factor_list_table[[#This Row],[Series Number]])</f>
        <v>x-306</v>
      </c>
      <c r="B34" s="73" t="s">
        <v>129</v>
      </c>
      <c r="C34" s="75" t="s">
        <v>207</v>
      </c>
      <c r="D34" s="73" t="s">
        <v>208</v>
      </c>
      <c r="E34" s="73" t="s">
        <v>209</v>
      </c>
      <c r="F34" s="73" t="s">
        <v>133</v>
      </c>
      <c r="G34" s="73" t="s">
        <v>134</v>
      </c>
      <c r="H34" s="75"/>
      <c r="I34" s="75">
        <v>306</v>
      </c>
      <c r="J34" s="75" t="s">
        <v>210</v>
      </c>
      <c r="K34" s="73" t="s">
        <v>588</v>
      </c>
      <c r="L34" s="73"/>
      <c r="M34" s="74">
        <v>46177</v>
      </c>
      <c r="N34" s="74">
        <v>46161</v>
      </c>
      <c r="O34" s="73" t="s">
        <v>424</v>
      </c>
      <c r="P34" s="73" t="s">
        <v>41</v>
      </c>
    </row>
    <row r="35" spans="1:16" ht="25.5">
      <c r="A35" s="72" t="str">
        <f>HYPERLINK("#'x-" &amp; factor_list_table[[#This Row],[Series Number]] &amp; "'!A1", "x-" &amp; factor_list_table[[#This Row],[Series Number]])</f>
        <v>x-306</v>
      </c>
      <c r="B35" s="73" t="s">
        <v>129</v>
      </c>
      <c r="C35" s="75" t="s">
        <v>207</v>
      </c>
      <c r="D35" s="73" t="s">
        <v>208</v>
      </c>
      <c r="E35" s="73" t="s">
        <v>213</v>
      </c>
      <c r="F35" s="73" t="s">
        <v>145</v>
      </c>
      <c r="G35" s="73" t="s">
        <v>134</v>
      </c>
      <c r="H35" s="75"/>
      <c r="I35" s="75">
        <v>306</v>
      </c>
      <c r="J35" s="75" t="s">
        <v>214</v>
      </c>
      <c r="K35" s="73" t="s">
        <v>589</v>
      </c>
      <c r="L35" s="73"/>
      <c r="M35" s="74">
        <v>46177</v>
      </c>
      <c r="N35" s="74">
        <v>46161</v>
      </c>
      <c r="O35" s="73" t="s">
        <v>424</v>
      </c>
      <c r="P35" s="73" t="s">
        <v>41</v>
      </c>
    </row>
    <row r="36" spans="1:16" ht="51">
      <c r="A36" s="72" t="str">
        <f>HYPERLINK("#'x-" &amp; factor_list_table[[#This Row],[Series Number]] &amp; "'!A1", "x-" &amp; factor_list_table[[#This Row],[Series Number]])</f>
        <v>x-307</v>
      </c>
      <c r="B36" s="73" t="s">
        <v>129</v>
      </c>
      <c r="C36" s="75" t="s">
        <v>215</v>
      </c>
      <c r="D36" s="73" t="s">
        <v>208</v>
      </c>
      <c r="E36" s="73" t="s">
        <v>216</v>
      </c>
      <c r="F36" s="73" t="s">
        <v>133</v>
      </c>
      <c r="G36" s="73" t="s">
        <v>134</v>
      </c>
      <c r="H36" s="75"/>
      <c r="I36" s="75">
        <v>307</v>
      </c>
      <c r="J36" s="75" t="s">
        <v>217</v>
      </c>
      <c r="K36" s="73" t="s">
        <v>594</v>
      </c>
      <c r="L36" s="73"/>
      <c r="M36" s="74">
        <v>46177</v>
      </c>
      <c r="N36" s="74">
        <v>46161</v>
      </c>
      <c r="O36" s="73" t="s">
        <v>424</v>
      </c>
      <c r="P36" s="73" t="s">
        <v>41</v>
      </c>
    </row>
    <row r="37" spans="1:16" ht="51">
      <c r="A37" s="72" t="str">
        <f>HYPERLINK("#'x-" &amp; factor_list_table[[#This Row],[Series Number]] &amp; "'!A1", "x-" &amp; factor_list_table[[#This Row],[Series Number]])</f>
        <v>x-307</v>
      </c>
      <c r="B37" s="73" t="s">
        <v>129</v>
      </c>
      <c r="C37" s="75" t="s">
        <v>215</v>
      </c>
      <c r="D37" s="73" t="s">
        <v>208</v>
      </c>
      <c r="E37" s="73" t="s">
        <v>218</v>
      </c>
      <c r="F37" s="73" t="s">
        <v>145</v>
      </c>
      <c r="G37" s="73" t="s">
        <v>134</v>
      </c>
      <c r="H37" s="75"/>
      <c r="I37" s="75">
        <v>307</v>
      </c>
      <c r="J37" s="75" t="s">
        <v>219</v>
      </c>
      <c r="K37" s="73" t="s">
        <v>595</v>
      </c>
      <c r="L37" s="73"/>
      <c r="M37" s="74">
        <v>46177</v>
      </c>
      <c r="N37" s="74">
        <v>46161</v>
      </c>
      <c r="O37" s="73" t="s">
        <v>424</v>
      </c>
      <c r="P37" s="73" t="s">
        <v>41</v>
      </c>
    </row>
    <row r="38" spans="1:16" ht="25.5">
      <c r="A38" s="72" t="str">
        <f>HYPERLINK("#'x-" &amp; factor_list_table[[#This Row],[Series Number]] &amp; "'!A1", "x-" &amp; factor_list_table[[#This Row],[Series Number]])</f>
        <v>x-308</v>
      </c>
      <c r="B38" s="73" t="s">
        <v>129</v>
      </c>
      <c r="C38" s="75" t="s">
        <v>161</v>
      </c>
      <c r="D38" s="73" t="s">
        <v>208</v>
      </c>
      <c r="E38" s="73" t="s">
        <v>220</v>
      </c>
      <c r="F38" s="73" t="s">
        <v>133</v>
      </c>
      <c r="G38" s="73" t="s">
        <v>134</v>
      </c>
      <c r="H38" s="75"/>
      <c r="I38" s="75">
        <v>308</v>
      </c>
      <c r="J38" s="75" t="s">
        <v>221</v>
      </c>
      <c r="K38" s="73" t="s">
        <v>600</v>
      </c>
      <c r="L38" s="73"/>
      <c r="M38" s="74">
        <v>46177</v>
      </c>
      <c r="N38" s="74">
        <v>46161</v>
      </c>
      <c r="O38" s="73" t="s">
        <v>424</v>
      </c>
      <c r="P38" s="73" t="s">
        <v>41</v>
      </c>
    </row>
    <row r="39" spans="1:16" ht="25.5">
      <c r="A39" s="72" t="str">
        <f>HYPERLINK("#'x-" &amp; factor_list_table[[#This Row],[Series Number]] &amp; "'!A1", "x-" &amp; factor_list_table[[#This Row],[Series Number]])</f>
        <v>x-308</v>
      </c>
      <c r="B39" s="73" t="s">
        <v>129</v>
      </c>
      <c r="C39" s="75" t="s">
        <v>161</v>
      </c>
      <c r="D39" s="73" t="s">
        <v>208</v>
      </c>
      <c r="E39" s="73" t="s">
        <v>220</v>
      </c>
      <c r="F39" s="73" t="s">
        <v>145</v>
      </c>
      <c r="G39" s="73" t="s">
        <v>134</v>
      </c>
      <c r="H39" s="75"/>
      <c r="I39" s="75">
        <v>308</v>
      </c>
      <c r="J39" s="75" t="s">
        <v>222</v>
      </c>
      <c r="K39" s="73" t="s">
        <v>601</v>
      </c>
      <c r="L39" s="73"/>
      <c r="M39" s="74">
        <v>46177</v>
      </c>
      <c r="N39" s="74">
        <v>46161</v>
      </c>
      <c r="O39" s="73" t="s">
        <v>424</v>
      </c>
      <c r="P39" s="73" t="s">
        <v>41</v>
      </c>
    </row>
    <row r="40" spans="1:16" ht="25.5">
      <c r="A40" s="72" t="str">
        <f>HYPERLINK("#'x-" &amp; factor_list_table[[#This Row],[Series Number]] &amp; "'!A1", "x-" &amp; factor_list_table[[#This Row],[Series Number]])</f>
        <v>x-309</v>
      </c>
      <c r="B40" s="73" t="s">
        <v>129</v>
      </c>
      <c r="C40" s="75" t="s">
        <v>161</v>
      </c>
      <c r="D40" s="73" t="s">
        <v>208</v>
      </c>
      <c r="E40" s="73" t="s">
        <v>223</v>
      </c>
      <c r="F40" s="73" t="s">
        <v>133</v>
      </c>
      <c r="G40" s="73" t="s">
        <v>134</v>
      </c>
      <c r="H40" s="75"/>
      <c r="I40" s="75">
        <v>309</v>
      </c>
      <c r="J40" s="75" t="s">
        <v>224</v>
      </c>
      <c r="K40" s="73" t="s">
        <v>603</v>
      </c>
      <c r="L40" s="73"/>
      <c r="M40" s="74">
        <v>46177</v>
      </c>
      <c r="N40" s="74">
        <v>46161</v>
      </c>
      <c r="O40" s="73" t="s">
        <v>424</v>
      </c>
      <c r="P40" s="73" t="s">
        <v>41</v>
      </c>
    </row>
    <row r="41" spans="1:16" ht="25.5">
      <c r="A41" s="72" t="str">
        <f>HYPERLINK("#'x-" &amp; factor_list_table[[#This Row],[Series Number]] &amp; "'!A1", "x-" &amp; factor_list_table[[#This Row],[Series Number]])</f>
        <v>x-309</v>
      </c>
      <c r="B41" s="73" t="s">
        <v>129</v>
      </c>
      <c r="C41" s="75" t="s">
        <v>161</v>
      </c>
      <c r="D41" s="73" t="s">
        <v>208</v>
      </c>
      <c r="E41" s="73" t="s">
        <v>223</v>
      </c>
      <c r="F41" s="73" t="s">
        <v>145</v>
      </c>
      <c r="G41" s="73" t="s">
        <v>134</v>
      </c>
      <c r="H41" s="75"/>
      <c r="I41" s="75">
        <v>309</v>
      </c>
      <c r="J41" s="75" t="s">
        <v>225</v>
      </c>
      <c r="K41" s="73" t="s">
        <v>604</v>
      </c>
      <c r="L41" s="73"/>
      <c r="M41" s="74">
        <v>46177</v>
      </c>
      <c r="N41" s="74">
        <v>46161</v>
      </c>
      <c r="O41" s="73" t="s">
        <v>424</v>
      </c>
      <c r="P41" s="73" t="s">
        <v>41</v>
      </c>
    </row>
    <row r="42" spans="1:16" ht="25.5">
      <c r="A42" s="72" t="str">
        <f>HYPERLINK("#'x-" &amp; factor_list_table[[#This Row],[Series Number]] &amp; "'!A1", "x-" &amp; factor_list_table[[#This Row],[Series Number]])</f>
        <v>x-310</v>
      </c>
      <c r="B42" s="73" t="s">
        <v>129</v>
      </c>
      <c r="C42" s="75" t="s">
        <v>161</v>
      </c>
      <c r="D42" s="73" t="s">
        <v>208</v>
      </c>
      <c r="E42" s="73" t="s">
        <v>226</v>
      </c>
      <c r="F42" s="73" t="s">
        <v>133</v>
      </c>
      <c r="G42" s="73" t="s">
        <v>134</v>
      </c>
      <c r="H42" s="75"/>
      <c r="I42" s="75">
        <v>310</v>
      </c>
      <c r="J42" s="75" t="s">
        <v>227</v>
      </c>
      <c r="K42" s="73" t="s">
        <v>605</v>
      </c>
      <c r="L42" s="73"/>
      <c r="M42" s="74">
        <v>46177</v>
      </c>
      <c r="N42" s="74">
        <v>46161</v>
      </c>
      <c r="O42" s="73" t="s">
        <v>424</v>
      </c>
      <c r="P42" s="73" t="s">
        <v>41</v>
      </c>
    </row>
    <row r="43" spans="1:16" ht="25.5">
      <c r="A43" s="72" t="str">
        <f>HYPERLINK("#'x-" &amp; factor_list_table[[#This Row],[Series Number]] &amp; "'!A1", "x-" &amp; factor_list_table[[#This Row],[Series Number]])</f>
        <v>x-310</v>
      </c>
      <c r="B43" s="73" t="s">
        <v>129</v>
      </c>
      <c r="C43" s="75" t="s">
        <v>161</v>
      </c>
      <c r="D43" s="73" t="s">
        <v>208</v>
      </c>
      <c r="E43" s="73" t="s">
        <v>226</v>
      </c>
      <c r="F43" s="73" t="s">
        <v>145</v>
      </c>
      <c r="G43" s="73" t="s">
        <v>134</v>
      </c>
      <c r="H43" s="75"/>
      <c r="I43" s="75">
        <v>310</v>
      </c>
      <c r="J43" s="75" t="s">
        <v>228</v>
      </c>
      <c r="K43" s="73" t="s">
        <v>606</v>
      </c>
      <c r="L43" s="73"/>
      <c r="M43" s="74">
        <v>46177</v>
      </c>
      <c r="N43" s="74">
        <v>46161</v>
      </c>
      <c r="O43" s="73" t="s">
        <v>424</v>
      </c>
      <c r="P43" s="73" t="s">
        <v>41</v>
      </c>
    </row>
    <row r="44" spans="1:16" ht="25.5">
      <c r="A44" s="72" t="str">
        <f>HYPERLINK("#'x-" &amp; factor_list_table[[#This Row],[Series Number]] &amp; "'!A1", "x-" &amp; factor_list_table[[#This Row],[Series Number]])</f>
        <v>x-311</v>
      </c>
      <c r="B44" s="73" t="s">
        <v>129</v>
      </c>
      <c r="C44" s="75" t="s">
        <v>194</v>
      </c>
      <c r="D44" s="73" t="s">
        <v>208</v>
      </c>
      <c r="E44" s="73" t="s">
        <v>229</v>
      </c>
      <c r="F44" s="73" t="s">
        <v>230</v>
      </c>
      <c r="G44" s="73" t="s">
        <v>138</v>
      </c>
      <c r="H44" s="75"/>
      <c r="I44" s="75">
        <v>311</v>
      </c>
      <c r="J44" s="75" t="s">
        <v>231</v>
      </c>
      <c r="K44" s="73" t="s">
        <v>607</v>
      </c>
      <c r="L44" s="73"/>
      <c r="M44" s="74">
        <v>46177</v>
      </c>
      <c r="N44" s="74">
        <v>46161</v>
      </c>
      <c r="O44" s="73" t="s">
        <v>424</v>
      </c>
      <c r="P44" s="73" t="s">
        <v>41</v>
      </c>
    </row>
    <row r="45" spans="1:16" ht="25.5">
      <c r="A45" s="72" t="str">
        <f>HYPERLINK("#'x-" &amp; factor_list_table[[#This Row],[Series Number]] &amp; "'!A1", "x-" &amp; factor_list_table[[#This Row],[Series Number]])</f>
        <v>x-311</v>
      </c>
      <c r="B45" s="73" t="s">
        <v>129</v>
      </c>
      <c r="C45" s="75" t="s">
        <v>194</v>
      </c>
      <c r="D45" s="73" t="s">
        <v>208</v>
      </c>
      <c r="E45" s="73" t="s">
        <v>233</v>
      </c>
      <c r="F45" s="73" t="s">
        <v>230</v>
      </c>
      <c r="G45" s="73" t="s">
        <v>138</v>
      </c>
      <c r="H45" s="75"/>
      <c r="I45" s="75">
        <v>311</v>
      </c>
      <c r="J45" s="75" t="s">
        <v>235</v>
      </c>
      <c r="K45" s="73" t="s">
        <v>608</v>
      </c>
      <c r="L45" s="73"/>
      <c r="M45" s="74">
        <v>46177</v>
      </c>
      <c r="N45" s="74">
        <v>46161</v>
      </c>
      <c r="O45" s="73" t="s">
        <v>424</v>
      </c>
      <c r="P45" s="73" t="s">
        <v>41</v>
      </c>
    </row>
    <row r="46" spans="1:16" ht="25.5">
      <c r="A46" s="72" t="str">
        <f>HYPERLINK("#'x-" &amp; factor_list_table[[#This Row],[Series Number]] &amp; "'!A1", "x-" &amp; factor_list_table[[#This Row],[Series Number]])</f>
        <v>x-312</v>
      </c>
      <c r="B46" s="73" t="s">
        <v>129</v>
      </c>
      <c r="C46" s="75" t="s">
        <v>194</v>
      </c>
      <c r="D46" s="73" t="s">
        <v>208</v>
      </c>
      <c r="E46" s="73" t="s">
        <v>236</v>
      </c>
      <c r="F46" s="73" t="s">
        <v>230</v>
      </c>
      <c r="G46" s="73" t="s">
        <v>138</v>
      </c>
      <c r="H46" s="75"/>
      <c r="I46" s="75">
        <v>312</v>
      </c>
      <c r="J46" s="75" t="s">
        <v>237</v>
      </c>
      <c r="K46" s="73" t="s">
        <v>613</v>
      </c>
      <c r="L46" s="73"/>
      <c r="M46" s="74">
        <v>46177</v>
      </c>
      <c r="N46" s="74">
        <v>46161</v>
      </c>
      <c r="O46" s="73" t="s">
        <v>424</v>
      </c>
      <c r="P46" s="73" t="s">
        <v>41</v>
      </c>
    </row>
    <row r="47" spans="1:16" ht="25.5">
      <c r="A47" s="72" t="str">
        <f>HYPERLINK("#'x-" &amp; factor_list_table[[#This Row],[Series Number]] &amp; "'!A1", "x-" &amp; factor_list_table[[#This Row],[Series Number]])</f>
        <v>x-312</v>
      </c>
      <c r="B47" s="73" t="s">
        <v>129</v>
      </c>
      <c r="C47" s="75" t="s">
        <v>194</v>
      </c>
      <c r="D47" s="73" t="s">
        <v>208</v>
      </c>
      <c r="E47" s="73" t="s">
        <v>238</v>
      </c>
      <c r="F47" s="73" t="s">
        <v>230</v>
      </c>
      <c r="G47" s="73" t="s">
        <v>138</v>
      </c>
      <c r="H47" s="75"/>
      <c r="I47" s="75">
        <v>312</v>
      </c>
      <c r="J47" s="75" t="s">
        <v>239</v>
      </c>
      <c r="K47" s="73" t="s">
        <v>614</v>
      </c>
      <c r="L47" s="73"/>
      <c r="M47" s="74">
        <v>46177</v>
      </c>
      <c r="N47" s="74">
        <v>46161</v>
      </c>
      <c r="O47" s="73" t="s">
        <v>424</v>
      </c>
      <c r="P47" s="73" t="s">
        <v>41</v>
      </c>
    </row>
    <row r="48" spans="1:16" ht="38.25">
      <c r="A48" s="72" t="str">
        <f>HYPERLINK("#'x-" &amp; factor_list_table[[#This Row],[Series Number]] &amp; "'!A1", "x-" &amp; factor_list_table[[#This Row],[Series Number]])</f>
        <v>x-313</v>
      </c>
      <c r="B48" s="73" t="s">
        <v>129</v>
      </c>
      <c r="C48" s="75" t="s">
        <v>466</v>
      </c>
      <c r="D48" s="73" t="s">
        <v>149</v>
      </c>
      <c r="E48" s="73" t="s">
        <v>486</v>
      </c>
      <c r="F48" s="73" t="s">
        <v>275</v>
      </c>
      <c r="G48" s="73" t="s">
        <v>134</v>
      </c>
      <c r="H48" s="75" t="s">
        <v>468</v>
      </c>
      <c r="I48" s="75">
        <v>313</v>
      </c>
      <c r="J48" s="75">
        <v>201</v>
      </c>
      <c r="K48" s="73" t="s">
        <v>487</v>
      </c>
      <c r="L48" s="73"/>
      <c r="M48" s="74">
        <v>46177</v>
      </c>
      <c r="N48" s="74">
        <v>46161</v>
      </c>
      <c r="O48" s="73" t="s">
        <v>424</v>
      </c>
      <c r="P48" s="73" t="s">
        <v>41</v>
      </c>
    </row>
    <row r="49" spans="1:16" ht="51">
      <c r="A49" s="72" t="str">
        <f>HYPERLINK("#'x-" &amp; factor_list_table[[#This Row],[Series Number]] &amp; "'!A1", "x-" &amp; factor_list_table[[#This Row],[Series Number]])</f>
        <v>x-314</v>
      </c>
      <c r="B49" s="73" t="s">
        <v>129</v>
      </c>
      <c r="C49" s="75" t="s">
        <v>469</v>
      </c>
      <c r="D49" s="73" t="s">
        <v>149</v>
      </c>
      <c r="E49" s="73" t="s">
        <v>488</v>
      </c>
      <c r="F49" s="73" t="s">
        <v>275</v>
      </c>
      <c r="G49" s="73" t="s">
        <v>134</v>
      </c>
      <c r="H49" s="75" t="s">
        <v>156</v>
      </c>
      <c r="I49" s="75">
        <v>314</v>
      </c>
      <c r="J49" s="75">
        <v>202</v>
      </c>
      <c r="K49" s="73" t="s">
        <v>489</v>
      </c>
      <c r="L49" s="73"/>
      <c r="M49" s="74">
        <v>46177</v>
      </c>
      <c r="N49" s="74">
        <v>46161</v>
      </c>
      <c r="O49" s="73" t="s">
        <v>424</v>
      </c>
      <c r="P49" s="73" t="s">
        <v>41</v>
      </c>
    </row>
    <row r="50" spans="1:16" ht="25.5">
      <c r="A50" s="72" t="str">
        <f>HYPERLINK("#'x-" &amp; factor_list_table[[#This Row],[Series Number]] &amp; "'!A1", "x-" &amp; factor_list_table[[#This Row],[Series Number]])</f>
        <v>x-315</v>
      </c>
      <c r="B50" s="73" t="s">
        <v>129</v>
      </c>
      <c r="C50" s="75" t="s">
        <v>161</v>
      </c>
      <c r="D50" s="73" t="s">
        <v>149</v>
      </c>
      <c r="E50" s="73" t="s">
        <v>490</v>
      </c>
      <c r="F50" s="73" t="s">
        <v>275</v>
      </c>
      <c r="G50" s="73" t="s">
        <v>134</v>
      </c>
      <c r="H50" s="75">
        <v>0</v>
      </c>
      <c r="I50" s="75">
        <v>315</v>
      </c>
      <c r="J50" s="75">
        <v>203</v>
      </c>
      <c r="K50" s="73" t="s">
        <v>491</v>
      </c>
      <c r="L50" s="73"/>
      <c r="M50" s="74">
        <v>46177</v>
      </c>
      <c r="N50" s="74">
        <v>46161</v>
      </c>
      <c r="O50" s="73" t="s">
        <v>424</v>
      </c>
      <c r="P50" s="73" t="s">
        <v>41</v>
      </c>
    </row>
    <row r="51" spans="1:16" ht="25.5">
      <c r="A51" s="72" t="str">
        <f>HYPERLINK("#'x-" &amp; factor_list_table[[#This Row],[Series Number]] &amp; "'!A1", "x-" &amp; factor_list_table[[#This Row],[Series Number]])</f>
        <v>x-316</v>
      </c>
      <c r="B51" s="73" t="s">
        <v>129</v>
      </c>
      <c r="C51" s="75" t="s">
        <v>161</v>
      </c>
      <c r="D51" s="73" t="s">
        <v>149</v>
      </c>
      <c r="E51" s="73" t="s">
        <v>492</v>
      </c>
      <c r="F51" s="73" t="s">
        <v>275</v>
      </c>
      <c r="G51" s="73" t="s">
        <v>134</v>
      </c>
      <c r="H51" s="75">
        <v>0</v>
      </c>
      <c r="I51" s="75">
        <v>316</v>
      </c>
      <c r="J51" s="75">
        <v>204</v>
      </c>
      <c r="K51" s="73" t="s">
        <v>493</v>
      </c>
      <c r="L51" s="73"/>
      <c r="M51" s="74">
        <v>46177</v>
      </c>
      <c r="N51" s="74">
        <v>46161</v>
      </c>
      <c r="O51" s="73" t="s">
        <v>424</v>
      </c>
      <c r="P51" s="73" t="s">
        <v>41</v>
      </c>
    </row>
    <row r="52" spans="1:16" ht="25.5">
      <c r="A52" s="72" t="str">
        <f>HYPERLINK("#'x-" &amp; factor_list_table[[#This Row],[Series Number]] &amp; "'!A1", "x-" &amp; factor_list_table[[#This Row],[Series Number]])</f>
        <v>x-317</v>
      </c>
      <c r="B52" s="73" t="s">
        <v>129</v>
      </c>
      <c r="C52" s="75" t="s">
        <v>161</v>
      </c>
      <c r="D52" s="73" t="s">
        <v>149</v>
      </c>
      <c r="E52" s="73" t="s">
        <v>494</v>
      </c>
      <c r="F52" s="73" t="s">
        <v>275</v>
      </c>
      <c r="G52" s="73" t="s">
        <v>134</v>
      </c>
      <c r="H52" s="75">
        <v>0</v>
      </c>
      <c r="I52" s="75">
        <v>317</v>
      </c>
      <c r="J52" s="75">
        <v>205</v>
      </c>
      <c r="K52" s="73" t="s">
        <v>495</v>
      </c>
      <c r="L52" s="73"/>
      <c r="M52" s="74">
        <v>46177</v>
      </c>
      <c r="N52" s="74">
        <v>46161</v>
      </c>
      <c r="O52" s="73" t="s">
        <v>424</v>
      </c>
      <c r="P52" s="73" t="s">
        <v>41</v>
      </c>
    </row>
    <row r="53" spans="1:16" ht="51">
      <c r="A53" s="72" t="str">
        <f>HYPERLINK("#'x-" &amp; factor_list_table[[#This Row],[Series Number]] &amp; "'!A1", "x-" &amp; factor_list_table[[#This Row],[Series Number]])</f>
        <v>x-401</v>
      </c>
      <c r="B53" s="73" t="s">
        <v>129</v>
      </c>
      <c r="C53" s="75" t="s">
        <v>469</v>
      </c>
      <c r="D53" s="73" t="s">
        <v>241</v>
      </c>
      <c r="E53" s="73" t="s">
        <v>496</v>
      </c>
      <c r="F53" s="73" t="s">
        <v>230</v>
      </c>
      <c r="G53" s="73" t="s">
        <v>243</v>
      </c>
      <c r="H53" s="75" t="s">
        <v>156</v>
      </c>
      <c r="I53" s="75">
        <v>401</v>
      </c>
      <c r="J53" s="75" t="s">
        <v>244</v>
      </c>
      <c r="K53" s="73" t="s">
        <v>245</v>
      </c>
      <c r="L53" s="73"/>
      <c r="M53" s="74">
        <v>45106</v>
      </c>
      <c r="N53" s="74">
        <v>45139</v>
      </c>
      <c r="O53" s="73" t="s">
        <v>424</v>
      </c>
      <c r="P53" s="73" t="s">
        <v>42</v>
      </c>
    </row>
    <row r="54" spans="1:16" ht="38.25">
      <c r="A54" s="72" t="str">
        <f>HYPERLINK("#'x-" &amp; factor_list_table[[#This Row],[Series Number]] &amp; "'!A1", "x-" &amp; factor_list_table[[#This Row],[Series Number]])</f>
        <v>x-401</v>
      </c>
      <c r="B54" s="73" t="s">
        <v>129</v>
      </c>
      <c r="C54" s="75" t="s">
        <v>497</v>
      </c>
      <c r="D54" s="73" t="s">
        <v>241</v>
      </c>
      <c r="E54" s="73" t="s">
        <v>498</v>
      </c>
      <c r="F54" s="73" t="s">
        <v>230</v>
      </c>
      <c r="G54" s="73" t="s">
        <v>243</v>
      </c>
      <c r="H54" s="75" t="s">
        <v>248</v>
      </c>
      <c r="I54" s="75">
        <v>401</v>
      </c>
      <c r="J54" s="75" t="s">
        <v>249</v>
      </c>
      <c r="K54" s="73" t="s">
        <v>499</v>
      </c>
      <c r="L54" s="73"/>
      <c r="M54" s="74">
        <v>45106</v>
      </c>
      <c r="N54" s="74">
        <v>45139</v>
      </c>
      <c r="O54" s="73" t="s">
        <v>424</v>
      </c>
      <c r="P54" s="73" t="s">
        <v>42</v>
      </c>
    </row>
    <row r="55" spans="1:16" ht="25.5">
      <c r="A55" s="72" t="str">
        <f>HYPERLINK("#'x-" &amp; factor_list_table[[#This Row],[Series Number]] &amp; "'!A1", "x-" &amp; factor_list_table[[#This Row],[Series Number]])</f>
        <v>x-402</v>
      </c>
      <c r="B55" s="73" t="s">
        <v>129</v>
      </c>
      <c r="C55" s="75" t="s">
        <v>161</v>
      </c>
      <c r="D55" s="73" t="s">
        <v>241</v>
      </c>
      <c r="E55" s="73" t="s">
        <v>251</v>
      </c>
      <c r="F55" s="73" t="s">
        <v>230</v>
      </c>
      <c r="G55" s="73" t="s">
        <v>243</v>
      </c>
      <c r="H55" s="75">
        <v>0</v>
      </c>
      <c r="I55" s="75">
        <v>402</v>
      </c>
      <c r="J55" s="75">
        <v>402</v>
      </c>
      <c r="K55" s="73" t="s">
        <v>252</v>
      </c>
      <c r="L55" s="73"/>
      <c r="M55" s="74">
        <v>45106</v>
      </c>
      <c r="N55" s="74">
        <v>45139</v>
      </c>
      <c r="O55" s="73" t="s">
        <v>424</v>
      </c>
      <c r="P55" s="73" t="s">
        <v>42</v>
      </c>
    </row>
    <row r="56" spans="1:16" ht="63.75">
      <c r="A56" s="72" t="str">
        <f>HYPERLINK("#'x-" &amp; factor_list_table[[#This Row],[Series Number]] &amp; "'!A1", "x-" &amp; factor_list_table[[#This Row],[Series Number]])</f>
        <v>x-601</v>
      </c>
      <c r="B56" s="73" t="s">
        <v>129</v>
      </c>
      <c r="C56" s="75" t="s">
        <v>194</v>
      </c>
      <c r="D56" s="73" t="s">
        <v>253</v>
      </c>
      <c r="E56" s="73" t="s">
        <v>254</v>
      </c>
      <c r="F56" s="73" t="s">
        <v>133</v>
      </c>
      <c r="G56" s="73" t="s">
        <v>255</v>
      </c>
      <c r="H56" s="75" t="s">
        <v>196</v>
      </c>
      <c r="I56" s="75">
        <v>601</v>
      </c>
      <c r="J56" s="75" t="s">
        <v>256</v>
      </c>
      <c r="K56" s="73" t="s">
        <v>257</v>
      </c>
      <c r="L56" s="73"/>
      <c r="M56" s="74">
        <v>45135</v>
      </c>
      <c r="N56" s="74">
        <v>45135</v>
      </c>
      <c r="O56" s="73" t="s">
        <v>424</v>
      </c>
      <c r="P56" s="73" t="s">
        <v>42</v>
      </c>
    </row>
    <row r="57" spans="1:16" ht="63.75">
      <c r="A57" s="72" t="str">
        <f>HYPERLINK("#'x-" &amp; factor_list_table[[#This Row],[Series Number]] &amp; "'!A1", "x-" &amp; factor_list_table[[#This Row],[Series Number]])</f>
        <v>x-601</v>
      </c>
      <c r="B57" s="73" t="s">
        <v>129</v>
      </c>
      <c r="C57" s="75" t="s">
        <v>194</v>
      </c>
      <c r="D57" s="73" t="s">
        <v>253</v>
      </c>
      <c r="E57" s="73" t="s">
        <v>262</v>
      </c>
      <c r="F57" s="73" t="s">
        <v>145</v>
      </c>
      <c r="G57" s="73" t="s">
        <v>255</v>
      </c>
      <c r="H57" s="75" t="s">
        <v>196</v>
      </c>
      <c r="I57" s="75">
        <v>601</v>
      </c>
      <c r="J57" s="75" t="s">
        <v>263</v>
      </c>
      <c r="K57" s="73" t="s">
        <v>264</v>
      </c>
      <c r="L57" s="73"/>
      <c r="M57" s="74">
        <v>45135</v>
      </c>
      <c r="N57" s="74">
        <v>45135</v>
      </c>
      <c r="O57" s="73" t="s">
        <v>424</v>
      </c>
      <c r="P57" s="73" t="s">
        <v>42</v>
      </c>
    </row>
    <row r="58" spans="1:16" ht="76.5">
      <c r="A58" s="72" t="str">
        <f>HYPERLINK("#'x-" &amp; factor_list_table[[#This Row],[Series Number]] &amp; "'!A1", "x-" &amp; factor_list_table[[#This Row],[Series Number]])</f>
        <v>x-602</v>
      </c>
      <c r="B58" s="73" t="s">
        <v>129</v>
      </c>
      <c r="C58" s="75" t="s">
        <v>194</v>
      </c>
      <c r="D58" s="73" t="s">
        <v>253</v>
      </c>
      <c r="E58" s="73" t="s">
        <v>265</v>
      </c>
      <c r="F58" s="73" t="s">
        <v>133</v>
      </c>
      <c r="G58" s="73" t="s">
        <v>255</v>
      </c>
      <c r="H58" s="75" t="s">
        <v>196</v>
      </c>
      <c r="I58" s="75">
        <v>602</v>
      </c>
      <c r="J58" s="75" t="s">
        <v>266</v>
      </c>
      <c r="K58" s="73" t="s">
        <v>267</v>
      </c>
      <c r="L58" s="73"/>
      <c r="M58" s="74">
        <v>45135</v>
      </c>
      <c r="N58" s="74">
        <v>45135</v>
      </c>
      <c r="O58" s="73" t="s">
        <v>424</v>
      </c>
      <c r="P58" s="73" t="s">
        <v>42</v>
      </c>
    </row>
    <row r="59" spans="1:16" ht="76.5">
      <c r="A59" s="72" t="str">
        <f>HYPERLINK("#'x-" &amp; factor_list_table[[#This Row],[Series Number]] &amp; "'!A1", "x-" &amp; factor_list_table[[#This Row],[Series Number]])</f>
        <v>x-602</v>
      </c>
      <c r="B59" s="73" t="s">
        <v>129</v>
      </c>
      <c r="C59" s="75" t="s">
        <v>194</v>
      </c>
      <c r="D59" s="73" t="s">
        <v>253</v>
      </c>
      <c r="E59" s="73" t="s">
        <v>269</v>
      </c>
      <c r="F59" s="73" t="s">
        <v>145</v>
      </c>
      <c r="G59" s="73" t="s">
        <v>255</v>
      </c>
      <c r="H59" s="75" t="s">
        <v>196</v>
      </c>
      <c r="I59" s="75">
        <v>602</v>
      </c>
      <c r="J59" s="75" t="s">
        <v>270</v>
      </c>
      <c r="K59" s="73" t="s">
        <v>271</v>
      </c>
      <c r="L59" s="73"/>
      <c r="M59" s="74">
        <v>45135</v>
      </c>
      <c r="N59" s="74">
        <v>45135</v>
      </c>
      <c r="O59" s="73" t="s">
        <v>424</v>
      </c>
      <c r="P59" s="73" t="s">
        <v>42</v>
      </c>
    </row>
    <row r="60" spans="1:16" ht="25.5">
      <c r="A60" s="72" t="str">
        <f>HYPERLINK("#'x-" &amp; factor_list_table[[#This Row],[Series Number]] &amp; "'!A1", "x-" &amp; factor_list_table[[#This Row],[Series Number]])</f>
        <v>x-701</v>
      </c>
      <c r="B60" s="73" t="s">
        <v>129</v>
      </c>
      <c r="C60" s="75" t="s">
        <v>272</v>
      </c>
      <c r="D60" s="73" t="s">
        <v>273</v>
      </c>
      <c r="E60" s="73" t="s">
        <v>274</v>
      </c>
      <c r="F60" s="73" t="s">
        <v>275</v>
      </c>
      <c r="G60" s="73" t="s">
        <v>255</v>
      </c>
      <c r="H60" s="75" t="s">
        <v>276</v>
      </c>
      <c r="I60" s="75">
        <v>701</v>
      </c>
      <c r="J60" s="75">
        <v>701</v>
      </c>
      <c r="K60" s="73" t="s">
        <v>277</v>
      </c>
      <c r="L60" s="73"/>
      <c r="M60" s="74">
        <v>45135</v>
      </c>
      <c r="N60" s="74">
        <v>45135</v>
      </c>
      <c r="O60" s="73" t="s">
        <v>424</v>
      </c>
      <c r="P60" s="73" t="s">
        <v>42</v>
      </c>
    </row>
    <row r="61" spans="1:16" ht="25.5">
      <c r="A61" s="72" t="str">
        <f>HYPERLINK("#'x-" &amp; factor_list_table[[#This Row],[Series Number]] &amp; "'!A1", "x-" &amp; factor_list_table[[#This Row],[Series Number]])</f>
        <v>x-801</v>
      </c>
      <c r="B61" s="73" t="s">
        <v>129</v>
      </c>
      <c r="C61" s="75" t="s">
        <v>282</v>
      </c>
      <c r="D61" s="73" t="s">
        <v>283</v>
      </c>
      <c r="E61" s="73" t="s">
        <v>284</v>
      </c>
      <c r="F61" s="73" t="s">
        <v>230</v>
      </c>
      <c r="G61" s="73" t="s">
        <v>285</v>
      </c>
      <c r="H61" s="75">
        <v>3</v>
      </c>
      <c r="I61" s="75">
        <v>801</v>
      </c>
      <c r="J61" s="75">
        <v>801</v>
      </c>
      <c r="K61" s="73" t="s">
        <v>286</v>
      </c>
      <c r="L61" s="73"/>
      <c r="M61" s="74">
        <v>45135</v>
      </c>
      <c r="N61" s="74">
        <v>45135</v>
      </c>
      <c r="O61" s="73" t="s">
        <v>424</v>
      </c>
      <c r="P61" s="73" t="s">
        <v>42</v>
      </c>
    </row>
    <row r="62" spans="1:16" ht="25.5">
      <c r="A62" s="72" t="str">
        <f>HYPERLINK("#'x-" &amp; factor_list_table[[#This Row],[Series Number]] &amp; "'!A1", "x-" &amp; factor_list_table[[#This Row],[Series Number]])</f>
        <v>x-1101</v>
      </c>
      <c r="B62" s="73" t="s">
        <v>129</v>
      </c>
      <c r="C62" s="75" t="s">
        <v>130</v>
      </c>
      <c r="D62" s="73" t="s">
        <v>289</v>
      </c>
      <c r="E62" s="73" t="s">
        <v>290</v>
      </c>
      <c r="F62" s="73" t="s">
        <v>230</v>
      </c>
      <c r="G62" s="73" t="s">
        <v>291</v>
      </c>
      <c r="H62" s="75">
        <v>1</v>
      </c>
      <c r="I62" s="75">
        <v>1101</v>
      </c>
      <c r="J62" s="75">
        <v>1101</v>
      </c>
      <c r="K62" s="73" t="s">
        <v>293</v>
      </c>
      <c r="L62" s="73"/>
      <c r="M62" s="74" t="s">
        <v>294</v>
      </c>
      <c r="N62" s="74"/>
      <c r="O62" s="73" t="s">
        <v>459</v>
      </c>
      <c r="P62" s="73" t="s">
        <v>42</v>
      </c>
    </row>
    <row r="63" spans="1:16" ht="25.5">
      <c r="A63" s="72" t="str">
        <f>HYPERLINK("#'x-" &amp; factor_list_table[[#This Row],[Series Number]] &amp; "'!A1", "x-" &amp; factor_list_table[[#This Row],[Series Number]])</f>
        <v>x-1101</v>
      </c>
      <c r="B63" s="73" t="s">
        <v>129</v>
      </c>
      <c r="C63" s="75" t="s">
        <v>282</v>
      </c>
      <c r="D63" s="73" t="s">
        <v>289</v>
      </c>
      <c r="E63" s="73" t="s">
        <v>290</v>
      </c>
      <c r="F63" s="73" t="s">
        <v>230</v>
      </c>
      <c r="G63" s="73" t="s">
        <v>291</v>
      </c>
      <c r="H63" s="75">
        <v>3</v>
      </c>
      <c r="I63" s="75">
        <v>1101</v>
      </c>
      <c r="J63" s="75">
        <v>1101</v>
      </c>
      <c r="K63" s="73" t="s">
        <v>500</v>
      </c>
      <c r="L63" s="73"/>
      <c r="M63" s="74" t="s">
        <v>294</v>
      </c>
      <c r="N63" s="74"/>
      <c r="O63" s="73" t="s">
        <v>459</v>
      </c>
      <c r="P63" s="73" t="s">
        <v>42</v>
      </c>
    </row>
    <row r="64" spans="1:16" ht="25.5">
      <c r="A64" s="72" t="str">
        <f>HYPERLINK("#'x-" &amp; factor_list_table[[#This Row],[Series Number]] &amp; "'!A1", "x-" &amp; factor_list_table[[#This Row],[Series Number]])</f>
        <v>x-1102</v>
      </c>
      <c r="B64" s="73" t="s">
        <v>129</v>
      </c>
      <c r="C64" s="75" t="s">
        <v>282</v>
      </c>
      <c r="D64" s="73" t="s">
        <v>289</v>
      </c>
      <c r="E64" s="73" t="s">
        <v>295</v>
      </c>
      <c r="F64" s="73" t="s">
        <v>230</v>
      </c>
      <c r="G64" s="73" t="s">
        <v>296</v>
      </c>
      <c r="H64" s="75">
        <v>3</v>
      </c>
      <c r="I64" s="75">
        <v>1102</v>
      </c>
      <c r="J64" s="75">
        <v>1102</v>
      </c>
      <c r="K64" s="73" t="s">
        <v>297</v>
      </c>
      <c r="L64" s="73"/>
      <c r="M64" s="74">
        <v>45222</v>
      </c>
      <c r="N64" s="74">
        <v>45383</v>
      </c>
      <c r="O64" s="73" t="s">
        <v>424</v>
      </c>
      <c r="P64" s="73" t="s">
        <v>42</v>
      </c>
    </row>
    <row r="65" spans="1:16" ht="38.25">
      <c r="A65" s="72" t="str">
        <f>HYPERLINK("#'x-" &amp; factor_list_table[[#This Row],[Series Number]] &amp; "'!A1", "x-" &amp; factor_list_table[[#This Row],[Series Number]])</f>
        <v>x-1103</v>
      </c>
      <c r="B65" s="73" t="s">
        <v>129</v>
      </c>
      <c r="C65" s="75" t="s">
        <v>282</v>
      </c>
      <c r="D65" s="73" t="s">
        <v>300</v>
      </c>
      <c r="E65" s="73" t="s">
        <v>301</v>
      </c>
      <c r="F65" s="73" t="s">
        <v>230</v>
      </c>
      <c r="G65" s="73" t="s">
        <v>302</v>
      </c>
      <c r="H65" s="75">
        <v>3</v>
      </c>
      <c r="I65" s="75">
        <v>1103</v>
      </c>
      <c r="J65" s="75">
        <v>1103</v>
      </c>
      <c r="K65" s="73" t="s">
        <v>304</v>
      </c>
      <c r="L65" s="73"/>
      <c r="M65" s="74" t="s">
        <v>294</v>
      </c>
      <c r="N65" s="74"/>
      <c r="O65" s="73" t="s">
        <v>459</v>
      </c>
      <c r="P65" s="73" t="s">
        <v>42</v>
      </c>
    </row>
    <row r="66" spans="1:16" ht="38.25">
      <c r="A66" s="72" t="str">
        <f>HYPERLINK("#'x-" &amp; factor_list_table[[#This Row],[Series Number]] &amp; "'!A1", "x-" &amp; factor_list_table[[#This Row],[Series Number]])</f>
        <v>x-1104</v>
      </c>
      <c r="B66" s="73" t="s">
        <v>129</v>
      </c>
      <c r="C66" s="75" t="s">
        <v>282</v>
      </c>
      <c r="D66" s="73" t="s">
        <v>300</v>
      </c>
      <c r="E66" s="73" t="s">
        <v>305</v>
      </c>
      <c r="F66" s="73" t="s">
        <v>230</v>
      </c>
      <c r="G66" s="73" t="s">
        <v>302</v>
      </c>
      <c r="H66" s="75">
        <v>3</v>
      </c>
      <c r="I66" s="75">
        <v>1104</v>
      </c>
      <c r="J66" s="75">
        <v>1104</v>
      </c>
      <c r="K66" s="73" t="s">
        <v>307</v>
      </c>
      <c r="L66" s="73"/>
      <c r="M66" s="74" t="s">
        <v>294</v>
      </c>
      <c r="N66" s="74"/>
      <c r="O66" s="73" t="s">
        <v>459</v>
      </c>
      <c r="P66" s="73" t="s">
        <v>42</v>
      </c>
    </row>
    <row r="67" spans="1:16" ht="38.25">
      <c r="A67" s="72" t="str">
        <f>HYPERLINK("#'x-" &amp; factor_list_table[[#This Row],[Series Number]] &amp; "'!A1", "x-" &amp; factor_list_table[[#This Row],[Series Number]])</f>
        <v>x-1105</v>
      </c>
      <c r="B67" s="73" t="s">
        <v>129</v>
      </c>
      <c r="C67" s="75" t="s">
        <v>282</v>
      </c>
      <c r="D67" s="73" t="s">
        <v>300</v>
      </c>
      <c r="E67" s="73" t="s">
        <v>308</v>
      </c>
      <c r="F67" s="73" t="s">
        <v>230</v>
      </c>
      <c r="G67" s="73" t="s">
        <v>302</v>
      </c>
      <c r="H67" s="75">
        <v>3</v>
      </c>
      <c r="I67" s="75">
        <v>1105</v>
      </c>
      <c r="J67" s="75">
        <v>1105</v>
      </c>
      <c r="K67" s="73" t="s">
        <v>310</v>
      </c>
      <c r="L67" s="73"/>
      <c r="M67" s="74" t="s">
        <v>294</v>
      </c>
      <c r="N67" s="74"/>
      <c r="O67" s="73" t="s">
        <v>459</v>
      </c>
      <c r="P67" s="73" t="s">
        <v>42</v>
      </c>
    </row>
    <row r="68" spans="1:16" ht="38.25">
      <c r="A68" s="72" t="str">
        <f>HYPERLINK("#'x-" &amp; factor_list_table[[#This Row],[Series Number]] &amp; "'!A1", "x-" &amp; factor_list_table[[#This Row],[Series Number]])</f>
        <v>x-1106</v>
      </c>
      <c r="B68" s="73" t="s">
        <v>129</v>
      </c>
      <c r="C68" s="75" t="s">
        <v>282</v>
      </c>
      <c r="D68" s="73" t="s">
        <v>300</v>
      </c>
      <c r="E68" s="73" t="s">
        <v>311</v>
      </c>
      <c r="F68" s="73" t="s">
        <v>230</v>
      </c>
      <c r="G68" s="73" t="s">
        <v>302</v>
      </c>
      <c r="H68" s="75">
        <v>3</v>
      </c>
      <c r="I68" s="75">
        <v>1106</v>
      </c>
      <c r="J68" s="75">
        <v>1106</v>
      </c>
      <c r="K68" s="73" t="s">
        <v>313</v>
      </c>
      <c r="L68" s="73"/>
      <c r="M68" s="74" t="s">
        <v>294</v>
      </c>
      <c r="N68" s="74"/>
      <c r="O68" s="73" t="s">
        <v>459</v>
      </c>
      <c r="P68" s="73" t="s">
        <v>42</v>
      </c>
    </row>
    <row r="69" spans="1:16" ht="38.25">
      <c r="A69" s="72" t="str">
        <f>HYPERLINK("#'x-" &amp; factor_list_table[[#This Row],[Series Number]] &amp; "'!A1", "x-" &amp; factor_list_table[[#This Row],[Series Number]])</f>
        <v>x-1107</v>
      </c>
      <c r="B69" s="73" t="s">
        <v>129</v>
      </c>
      <c r="C69" s="75" t="s">
        <v>282</v>
      </c>
      <c r="D69" s="73" t="s">
        <v>300</v>
      </c>
      <c r="E69" s="73" t="s">
        <v>314</v>
      </c>
      <c r="F69" s="73" t="s">
        <v>230</v>
      </c>
      <c r="G69" s="73" t="s">
        <v>302</v>
      </c>
      <c r="H69" s="75">
        <v>3</v>
      </c>
      <c r="I69" s="75">
        <v>1107</v>
      </c>
      <c r="J69" s="75">
        <v>1107</v>
      </c>
      <c r="K69" s="73" t="s">
        <v>316</v>
      </c>
      <c r="L69" s="73"/>
      <c r="M69" s="74" t="s">
        <v>294</v>
      </c>
      <c r="N69" s="74"/>
      <c r="O69" s="73" t="s">
        <v>459</v>
      </c>
      <c r="P69" s="73" t="s">
        <v>42</v>
      </c>
    </row>
    <row r="70" spans="1:16" ht="38.25">
      <c r="A70" s="72" t="str">
        <f>HYPERLINK("#'x-" &amp; factor_list_table[[#This Row],[Series Number]] &amp; "'!A1", "x-" &amp; factor_list_table[[#This Row],[Series Number]])</f>
        <v>x-1108</v>
      </c>
      <c r="B70" s="73" t="s">
        <v>129</v>
      </c>
      <c r="C70" s="75" t="s">
        <v>282</v>
      </c>
      <c r="D70" s="73" t="s">
        <v>300</v>
      </c>
      <c r="E70" s="73" t="s">
        <v>317</v>
      </c>
      <c r="F70" s="73" t="s">
        <v>230</v>
      </c>
      <c r="G70" s="73" t="s">
        <v>318</v>
      </c>
      <c r="H70" s="75">
        <v>3</v>
      </c>
      <c r="I70" s="75">
        <v>1108</v>
      </c>
      <c r="J70" s="75">
        <v>1108</v>
      </c>
      <c r="K70" s="73" t="s">
        <v>320</v>
      </c>
      <c r="L70" s="73"/>
      <c r="M70" s="74" t="s">
        <v>294</v>
      </c>
      <c r="N70" s="74"/>
      <c r="O70" s="73" t="s">
        <v>459</v>
      </c>
      <c r="P70" s="73" t="s">
        <v>42</v>
      </c>
    </row>
    <row r="71" spans="1:16" ht="38.25">
      <c r="A71" s="72" t="str">
        <f>HYPERLINK("#'x-" &amp; factor_list_table[[#This Row],[Series Number]] &amp; "'!A1", "x-" &amp; factor_list_table[[#This Row],[Series Number]])</f>
        <v>x-1109</v>
      </c>
      <c r="B71" s="73" t="s">
        <v>129</v>
      </c>
      <c r="C71" s="75" t="s">
        <v>282</v>
      </c>
      <c r="D71" s="73" t="s">
        <v>300</v>
      </c>
      <c r="E71" s="73" t="s">
        <v>501</v>
      </c>
      <c r="F71" s="73" t="s">
        <v>230</v>
      </c>
      <c r="G71" s="73" t="s">
        <v>318</v>
      </c>
      <c r="H71" s="75">
        <v>3</v>
      </c>
      <c r="I71" s="75">
        <v>1109</v>
      </c>
      <c r="J71" s="75">
        <v>1109</v>
      </c>
      <c r="K71" s="73" t="s">
        <v>502</v>
      </c>
      <c r="L71" s="73"/>
      <c r="M71" s="74" t="s">
        <v>294</v>
      </c>
      <c r="N71" s="74"/>
      <c r="O71" s="73" t="s">
        <v>459</v>
      </c>
      <c r="P71" s="73" t="s">
        <v>42</v>
      </c>
    </row>
    <row r="72" spans="1:16" ht="38.25">
      <c r="A72" s="72" t="str">
        <f>HYPERLINK("#'x-" &amp; factor_list_table[[#This Row],[Series Number]] &amp; "'!A1", "x-" &amp; factor_list_table[[#This Row],[Series Number]])</f>
        <v>x-1110</v>
      </c>
      <c r="B72" s="73" t="s">
        <v>129</v>
      </c>
      <c r="C72" s="75" t="s">
        <v>282</v>
      </c>
      <c r="D72" s="73" t="s">
        <v>300</v>
      </c>
      <c r="E72" s="73" t="s">
        <v>321</v>
      </c>
      <c r="F72" s="73" t="s">
        <v>230</v>
      </c>
      <c r="G72" s="73" t="s">
        <v>318</v>
      </c>
      <c r="H72" s="75">
        <v>3</v>
      </c>
      <c r="I72" s="75">
        <v>1110</v>
      </c>
      <c r="J72" s="75">
        <v>1110</v>
      </c>
      <c r="K72" s="73" t="s">
        <v>323</v>
      </c>
      <c r="L72" s="73"/>
      <c r="M72" s="74" t="s">
        <v>294</v>
      </c>
      <c r="N72" s="74"/>
      <c r="O72" s="73" t="s">
        <v>459</v>
      </c>
      <c r="P72" s="73" t="s">
        <v>42</v>
      </c>
    </row>
    <row r="73" spans="1:16" ht="25.5">
      <c r="A73" s="72" t="str">
        <f>HYPERLINK("#'x-" &amp; factor_list_table[[#This Row],[Series Number]] &amp; "'!A1", "x-" &amp; factor_list_table[[#This Row],[Series Number]])</f>
        <v>x-1111</v>
      </c>
      <c r="B73" s="73" t="s">
        <v>129</v>
      </c>
      <c r="C73" s="75" t="s">
        <v>282</v>
      </c>
      <c r="D73" s="73" t="s">
        <v>324</v>
      </c>
      <c r="E73" s="73" t="s">
        <v>325</v>
      </c>
      <c r="F73" s="73" t="s">
        <v>230</v>
      </c>
      <c r="G73" s="73" t="s">
        <v>134</v>
      </c>
      <c r="H73" s="75">
        <v>3</v>
      </c>
      <c r="I73" s="75">
        <v>1111</v>
      </c>
      <c r="J73" s="75">
        <v>1111</v>
      </c>
      <c r="K73" s="73" t="s">
        <v>327</v>
      </c>
      <c r="L73" s="73"/>
      <c r="M73" s="74">
        <v>43636</v>
      </c>
      <c r="N73" s="74"/>
      <c r="O73" s="73" t="s">
        <v>424</v>
      </c>
      <c r="P73" s="73" t="s">
        <v>42</v>
      </c>
    </row>
    <row r="74" spans="1:16" ht="25.5">
      <c r="A74" s="72" t="str">
        <f>HYPERLINK("#'x-" &amp; factor_list_table[[#This Row],[Series Number]] &amp; "'!A1", "x-" &amp; factor_list_table[[#This Row],[Series Number]])</f>
        <v>x-1111</v>
      </c>
      <c r="B74" s="73" t="s">
        <v>129</v>
      </c>
      <c r="C74" s="75" t="s">
        <v>130</v>
      </c>
      <c r="D74" s="73" t="s">
        <v>324</v>
      </c>
      <c r="E74" s="73" t="s">
        <v>503</v>
      </c>
      <c r="F74" s="73" t="s">
        <v>230</v>
      </c>
      <c r="G74" s="73" t="s">
        <v>134</v>
      </c>
      <c r="H74" s="75">
        <v>1</v>
      </c>
      <c r="I74" s="75">
        <v>1111</v>
      </c>
      <c r="J74" s="75">
        <v>1111</v>
      </c>
      <c r="K74" s="73" t="s">
        <v>333</v>
      </c>
      <c r="L74" s="73"/>
      <c r="M74" s="74">
        <v>43636</v>
      </c>
      <c r="N74" s="74"/>
      <c r="O74" s="73" t="s">
        <v>424</v>
      </c>
      <c r="P74" s="73" t="s">
        <v>42</v>
      </c>
    </row>
    <row r="75" spans="1:16" ht="76.5">
      <c r="A75" s="72" t="str">
        <f>HYPERLINK("#'x-" &amp; factor_list_table[[#This Row],[Series Number]] &amp; "'!A1", "x-" &amp; factor_list_table[[#This Row],[Series Number]])</f>
        <v>x-1201</v>
      </c>
      <c r="B75" s="73" t="s">
        <v>129</v>
      </c>
      <c r="C75" s="75" t="s">
        <v>335</v>
      </c>
      <c r="D75" s="73" t="s">
        <v>336</v>
      </c>
      <c r="E75" s="73" t="s">
        <v>337</v>
      </c>
      <c r="F75" s="73" t="s">
        <v>275</v>
      </c>
      <c r="G75" s="73" t="s">
        <v>134</v>
      </c>
      <c r="H75" s="75" t="s">
        <v>234</v>
      </c>
      <c r="I75" s="75">
        <v>1201</v>
      </c>
      <c r="J75" s="75" t="s">
        <v>339</v>
      </c>
      <c r="K75" s="73" t="s">
        <v>504</v>
      </c>
      <c r="L75" s="73"/>
      <c r="M75" s="74">
        <v>45135</v>
      </c>
      <c r="N75" s="74">
        <v>45388</v>
      </c>
      <c r="O75" s="73" t="s">
        <v>424</v>
      </c>
      <c r="P75" s="73" t="s">
        <v>42</v>
      </c>
    </row>
    <row r="76" spans="1:16" ht="76.5">
      <c r="A76" s="72" t="str">
        <f>HYPERLINK("#'x-" &amp; factor_list_table[[#This Row],[Series Number]] &amp; "'!A1", "x-" &amp; factor_list_table[[#This Row],[Series Number]])</f>
        <v>x-1201</v>
      </c>
      <c r="B76" s="73" t="s">
        <v>129</v>
      </c>
      <c r="C76" s="75" t="s">
        <v>335</v>
      </c>
      <c r="D76" s="73" t="s">
        <v>336</v>
      </c>
      <c r="E76" s="73" t="s">
        <v>342</v>
      </c>
      <c r="F76" s="73" t="s">
        <v>505</v>
      </c>
      <c r="G76" s="73" t="s">
        <v>134</v>
      </c>
      <c r="H76" s="75" t="s">
        <v>234</v>
      </c>
      <c r="I76" s="75">
        <v>1201</v>
      </c>
      <c r="J76" s="75" t="s">
        <v>344</v>
      </c>
      <c r="K76" s="73" t="s">
        <v>506</v>
      </c>
      <c r="L76" s="73"/>
      <c r="M76" s="74">
        <v>45135</v>
      </c>
      <c r="N76" s="74">
        <v>45388</v>
      </c>
      <c r="O76" s="73" t="s">
        <v>424</v>
      </c>
      <c r="P76" s="73" t="s">
        <v>42</v>
      </c>
    </row>
    <row r="77" spans="1:16" ht="89.25">
      <c r="A77" s="72" t="str">
        <f>HYPERLINK("#'x-" &amp; factor_list_table[[#This Row],[Series Number]] &amp; "'!A1", "x-" &amp; factor_list_table[[#This Row],[Series Number]])</f>
        <v>x-1202</v>
      </c>
      <c r="B77" s="73" t="s">
        <v>129</v>
      </c>
      <c r="C77" s="75" t="s">
        <v>347</v>
      </c>
      <c r="D77" s="73" t="s">
        <v>336</v>
      </c>
      <c r="E77" s="73" t="s">
        <v>348</v>
      </c>
      <c r="F77" s="73" t="s">
        <v>275</v>
      </c>
      <c r="G77" s="73" t="s">
        <v>134</v>
      </c>
      <c r="H77" s="75" t="s">
        <v>196</v>
      </c>
      <c r="I77" s="75">
        <v>1202</v>
      </c>
      <c r="J77" s="75" t="s">
        <v>349</v>
      </c>
      <c r="K77" s="73" t="s">
        <v>507</v>
      </c>
      <c r="L77" s="73"/>
      <c r="M77" s="74">
        <v>45135</v>
      </c>
      <c r="N77" s="74">
        <v>45388</v>
      </c>
      <c r="O77" s="73" t="s">
        <v>424</v>
      </c>
      <c r="P77" s="73" t="s">
        <v>42</v>
      </c>
    </row>
    <row r="78" spans="1:16" ht="89.25">
      <c r="A78" s="72" t="str">
        <f>HYPERLINK("#'x-" &amp; factor_list_table[[#This Row],[Series Number]] &amp; "'!A1", "x-" &amp; factor_list_table[[#This Row],[Series Number]])</f>
        <v>x-1202</v>
      </c>
      <c r="B78" s="73" t="s">
        <v>129</v>
      </c>
      <c r="C78" s="75" t="s">
        <v>347</v>
      </c>
      <c r="D78" s="73" t="s">
        <v>336</v>
      </c>
      <c r="E78" s="73" t="s">
        <v>352</v>
      </c>
      <c r="F78" s="73" t="s">
        <v>505</v>
      </c>
      <c r="G78" s="73" t="s">
        <v>134</v>
      </c>
      <c r="H78" s="75" t="s">
        <v>196</v>
      </c>
      <c r="I78" s="75">
        <v>1202</v>
      </c>
      <c r="J78" s="75" t="s">
        <v>353</v>
      </c>
      <c r="K78" s="73" t="s">
        <v>508</v>
      </c>
      <c r="L78" s="73"/>
      <c r="M78" s="74">
        <v>45135</v>
      </c>
      <c r="N78" s="74">
        <v>45388</v>
      </c>
      <c r="O78" s="73" t="s">
        <v>424</v>
      </c>
      <c r="P78" s="73" t="s">
        <v>42</v>
      </c>
    </row>
    <row r="79" spans="1:16" ht="89.25">
      <c r="A79" s="72" t="str">
        <f>HYPERLINK("#'x-" &amp; factor_list_table[[#This Row],[Series Number]] &amp; "'!A1", "x-" &amp; factor_list_table[[#This Row],[Series Number]])</f>
        <v>x-1203</v>
      </c>
      <c r="B79" s="73" t="s">
        <v>129</v>
      </c>
      <c r="C79" s="75" t="s">
        <v>347</v>
      </c>
      <c r="D79" s="73" t="s">
        <v>336</v>
      </c>
      <c r="E79" s="73" t="s">
        <v>356</v>
      </c>
      <c r="F79" s="73" t="s">
        <v>275</v>
      </c>
      <c r="G79" s="73" t="s">
        <v>138</v>
      </c>
      <c r="H79" s="75" t="s">
        <v>196</v>
      </c>
      <c r="I79" s="75">
        <v>1203</v>
      </c>
      <c r="J79" s="75" t="s">
        <v>357</v>
      </c>
      <c r="K79" s="73" t="s">
        <v>358</v>
      </c>
      <c r="L79" s="73"/>
      <c r="M79" s="74">
        <v>45135</v>
      </c>
      <c r="N79" s="74">
        <v>45388</v>
      </c>
      <c r="O79" s="73" t="s">
        <v>424</v>
      </c>
      <c r="P79" s="73" t="s">
        <v>42</v>
      </c>
    </row>
    <row r="80" spans="1:16" ht="89.25">
      <c r="A80" s="72" t="str">
        <f>HYPERLINK("#'x-" &amp; factor_list_table[[#This Row],[Series Number]] &amp; "'!A1", "x-" &amp; factor_list_table[[#This Row],[Series Number]])</f>
        <v>x-1203</v>
      </c>
      <c r="B80" s="73" t="s">
        <v>129</v>
      </c>
      <c r="C80" s="75" t="s">
        <v>347</v>
      </c>
      <c r="D80" s="73" t="s">
        <v>336</v>
      </c>
      <c r="E80" s="73" t="s">
        <v>356</v>
      </c>
      <c r="F80" s="73" t="s">
        <v>505</v>
      </c>
      <c r="G80" s="73" t="s">
        <v>138</v>
      </c>
      <c r="H80" s="75" t="s">
        <v>196</v>
      </c>
      <c r="I80" s="75">
        <v>1203</v>
      </c>
      <c r="J80" s="75" t="s">
        <v>509</v>
      </c>
      <c r="K80" s="73" t="s">
        <v>510</v>
      </c>
      <c r="L80" s="73"/>
      <c r="M80" s="74">
        <v>45135</v>
      </c>
      <c r="N80" s="74">
        <v>45388</v>
      </c>
      <c r="O80" s="73" t="s">
        <v>424</v>
      </c>
      <c r="P80" s="73" t="s">
        <v>42</v>
      </c>
    </row>
    <row r="81" spans="1:16" ht="76.5">
      <c r="A81" s="72" t="str">
        <f>HYPERLINK("#'x-" &amp; factor_list_table[[#This Row],[Series Number]] &amp; "'!A1", "x-" &amp; factor_list_table[[#This Row],[Series Number]])</f>
        <v>x-1203</v>
      </c>
      <c r="B81" s="73" t="s">
        <v>129</v>
      </c>
      <c r="C81" s="75" t="s">
        <v>335</v>
      </c>
      <c r="D81" s="73" t="s">
        <v>336</v>
      </c>
      <c r="E81" s="73" t="s">
        <v>359</v>
      </c>
      <c r="F81" s="73" t="s">
        <v>275</v>
      </c>
      <c r="G81" s="73" t="s">
        <v>138</v>
      </c>
      <c r="H81" s="75" t="s">
        <v>234</v>
      </c>
      <c r="I81" s="75">
        <v>1203</v>
      </c>
      <c r="J81" s="75" t="s">
        <v>360</v>
      </c>
      <c r="K81" s="73" t="s">
        <v>361</v>
      </c>
      <c r="L81" s="73"/>
      <c r="M81" s="74">
        <v>45135</v>
      </c>
      <c r="N81" s="74">
        <v>45388</v>
      </c>
      <c r="O81" s="73" t="s">
        <v>424</v>
      </c>
      <c r="P81" s="73" t="s">
        <v>42</v>
      </c>
    </row>
    <row r="82" spans="1:16" ht="76.5">
      <c r="A82" s="72" t="str">
        <f>HYPERLINK("#'x-" &amp; factor_list_table[[#This Row],[Series Number]] &amp; "'!A1", "x-" &amp; factor_list_table[[#This Row],[Series Number]])</f>
        <v>x-1203</v>
      </c>
      <c r="B82" s="73" t="s">
        <v>129</v>
      </c>
      <c r="C82" s="75" t="s">
        <v>335</v>
      </c>
      <c r="D82" s="73" t="s">
        <v>336</v>
      </c>
      <c r="E82" s="73" t="s">
        <v>359</v>
      </c>
      <c r="F82" s="73" t="s">
        <v>505</v>
      </c>
      <c r="G82" s="73" t="s">
        <v>138</v>
      </c>
      <c r="H82" s="75" t="s">
        <v>234</v>
      </c>
      <c r="I82" s="75">
        <v>1203</v>
      </c>
      <c r="J82" s="75" t="s">
        <v>362</v>
      </c>
      <c r="K82" s="73" t="s">
        <v>363</v>
      </c>
      <c r="L82" s="73"/>
      <c r="M82" s="74">
        <v>45135</v>
      </c>
      <c r="N82" s="74">
        <v>45388</v>
      </c>
      <c r="O82" s="73" t="s">
        <v>424</v>
      </c>
      <c r="P82" s="73" t="s">
        <v>42</v>
      </c>
    </row>
    <row r="83" spans="1:16" ht="89.25">
      <c r="A83" s="72" t="str">
        <f>HYPERLINK("#'x-" &amp; factor_list_table[[#This Row],[Series Number]] &amp; "'!A1", "x-" &amp; factor_list_table[[#This Row],[Series Number]])</f>
        <v>x-1204</v>
      </c>
      <c r="B83" s="73" t="s">
        <v>129</v>
      </c>
      <c r="C83" s="75" t="s">
        <v>347</v>
      </c>
      <c r="D83" s="73" t="s">
        <v>336</v>
      </c>
      <c r="E83" s="73" t="s">
        <v>364</v>
      </c>
      <c r="F83" s="73" t="s">
        <v>275</v>
      </c>
      <c r="G83" s="73" t="s">
        <v>134</v>
      </c>
      <c r="H83" s="75" t="s">
        <v>196</v>
      </c>
      <c r="I83" s="75">
        <v>1204</v>
      </c>
      <c r="J83" s="75" t="s">
        <v>365</v>
      </c>
      <c r="K83" s="73" t="s">
        <v>366</v>
      </c>
      <c r="L83" s="73"/>
      <c r="M83" s="74">
        <v>45135</v>
      </c>
      <c r="N83" s="74">
        <v>45388</v>
      </c>
      <c r="O83" s="73" t="s">
        <v>424</v>
      </c>
      <c r="P83" s="73" t="s">
        <v>42</v>
      </c>
    </row>
    <row r="84" spans="1:16" ht="89.25">
      <c r="A84" s="72" t="str">
        <f>HYPERLINK("#'x-" &amp; factor_list_table[[#This Row],[Series Number]] &amp; "'!A1", "x-" &amp; factor_list_table[[#This Row],[Series Number]])</f>
        <v>x-1204</v>
      </c>
      <c r="B84" s="73" t="s">
        <v>129</v>
      </c>
      <c r="C84" s="75" t="s">
        <v>347</v>
      </c>
      <c r="D84" s="73" t="s">
        <v>336</v>
      </c>
      <c r="E84" s="73" t="s">
        <v>511</v>
      </c>
      <c r="F84" s="73" t="s">
        <v>505</v>
      </c>
      <c r="G84" s="73" t="s">
        <v>134</v>
      </c>
      <c r="H84" s="75" t="s">
        <v>196</v>
      </c>
      <c r="I84" s="75">
        <v>1204</v>
      </c>
      <c r="J84" s="75" t="s">
        <v>512</v>
      </c>
      <c r="K84" s="73" t="s">
        <v>513</v>
      </c>
      <c r="L84" s="73"/>
      <c r="M84" s="74">
        <v>45135</v>
      </c>
      <c r="N84" s="74">
        <v>45388</v>
      </c>
      <c r="O84" s="73" t="s">
        <v>424</v>
      </c>
      <c r="P84" s="73" t="s">
        <v>42</v>
      </c>
    </row>
    <row r="85" spans="1:16" ht="76.5">
      <c r="A85" s="72" t="str">
        <f>HYPERLINK("#'x-" &amp; factor_list_table[[#This Row],[Series Number]] &amp; "'!A1", "x-" &amp; factor_list_table[[#This Row],[Series Number]])</f>
        <v>x-1204</v>
      </c>
      <c r="B85" s="73" t="s">
        <v>129</v>
      </c>
      <c r="C85" s="75" t="s">
        <v>335</v>
      </c>
      <c r="D85" s="73" t="s">
        <v>336</v>
      </c>
      <c r="E85" s="73" t="s">
        <v>367</v>
      </c>
      <c r="F85" s="73" t="s">
        <v>275</v>
      </c>
      <c r="G85" s="73" t="s">
        <v>134</v>
      </c>
      <c r="H85" s="75" t="s">
        <v>234</v>
      </c>
      <c r="I85" s="75">
        <v>1204</v>
      </c>
      <c r="J85" s="75" t="s">
        <v>368</v>
      </c>
      <c r="K85" s="73" t="s">
        <v>369</v>
      </c>
      <c r="L85" s="73"/>
      <c r="M85" s="74">
        <v>45135</v>
      </c>
      <c r="N85" s="74">
        <v>45388</v>
      </c>
      <c r="O85" s="73" t="s">
        <v>424</v>
      </c>
      <c r="P85" s="73" t="s">
        <v>42</v>
      </c>
    </row>
    <row r="86" spans="1:16" ht="76.5">
      <c r="A86" s="72" t="str">
        <f>HYPERLINK("#'x-" &amp; factor_list_table[[#This Row],[Series Number]] &amp; "'!A1", "x-" &amp; factor_list_table[[#This Row],[Series Number]])</f>
        <v>x-1204</v>
      </c>
      <c r="B86" s="73" t="s">
        <v>129</v>
      </c>
      <c r="C86" s="75" t="s">
        <v>335</v>
      </c>
      <c r="D86" s="73" t="s">
        <v>336</v>
      </c>
      <c r="E86" s="73" t="s">
        <v>367</v>
      </c>
      <c r="F86" s="73" t="s">
        <v>505</v>
      </c>
      <c r="G86" s="73" t="s">
        <v>134</v>
      </c>
      <c r="H86" s="75" t="s">
        <v>234</v>
      </c>
      <c r="I86" s="75">
        <v>1204</v>
      </c>
      <c r="J86" s="75" t="s">
        <v>370</v>
      </c>
      <c r="K86" s="73" t="s">
        <v>371</v>
      </c>
      <c r="L86" s="73"/>
      <c r="M86" s="74">
        <v>45135</v>
      </c>
      <c r="N86" s="74">
        <v>45388</v>
      </c>
      <c r="O86" s="73" t="s">
        <v>424</v>
      </c>
      <c r="P86" s="73" t="s">
        <v>42</v>
      </c>
    </row>
    <row r="87" spans="1:16" ht="89.25">
      <c r="A87" s="72" t="str">
        <f>HYPERLINK("#'x-" &amp; factor_list_table[[#This Row],[Series Number]] &amp; "'!A1", "x-" &amp; factor_list_table[[#This Row],[Series Number]])</f>
        <v>x-1205</v>
      </c>
      <c r="B87" s="73" t="s">
        <v>129</v>
      </c>
      <c r="C87" s="75" t="s">
        <v>347</v>
      </c>
      <c r="D87" s="73" t="s">
        <v>514</v>
      </c>
      <c r="E87" s="73" t="s">
        <v>515</v>
      </c>
      <c r="F87" s="73" t="s">
        <v>133</v>
      </c>
      <c r="G87" s="73" t="s">
        <v>134</v>
      </c>
      <c r="H87" s="75" t="s">
        <v>196</v>
      </c>
      <c r="I87" s="75">
        <v>1205</v>
      </c>
      <c r="J87" s="75" t="s">
        <v>516</v>
      </c>
      <c r="K87" s="73" t="s">
        <v>517</v>
      </c>
      <c r="L87" s="73"/>
      <c r="M87" s="74">
        <v>45135</v>
      </c>
      <c r="N87" s="74">
        <v>45135</v>
      </c>
      <c r="O87" s="73" t="s">
        <v>459</v>
      </c>
      <c r="P87" s="73" t="s">
        <v>42</v>
      </c>
    </row>
    <row r="88" spans="1:16" ht="89.25">
      <c r="A88" s="72" t="str">
        <f>HYPERLINK("#'x-" &amp; factor_list_table[[#This Row],[Series Number]] &amp; "'!A1", "x-" &amp; factor_list_table[[#This Row],[Series Number]])</f>
        <v>x-1205</v>
      </c>
      <c r="B88" s="73" t="s">
        <v>129</v>
      </c>
      <c r="C88" s="75" t="s">
        <v>347</v>
      </c>
      <c r="D88" s="73" t="s">
        <v>514</v>
      </c>
      <c r="E88" s="73" t="s">
        <v>518</v>
      </c>
      <c r="F88" s="73" t="s">
        <v>145</v>
      </c>
      <c r="G88" s="73" t="s">
        <v>134</v>
      </c>
      <c r="H88" s="75" t="s">
        <v>196</v>
      </c>
      <c r="I88" s="75">
        <v>1205</v>
      </c>
      <c r="J88" s="75" t="s">
        <v>519</v>
      </c>
      <c r="K88" s="73" t="s">
        <v>520</v>
      </c>
      <c r="L88" s="73"/>
      <c r="M88" s="74">
        <v>45135</v>
      </c>
      <c r="N88" s="74">
        <v>45135</v>
      </c>
      <c r="O88" s="73" t="s">
        <v>459</v>
      </c>
      <c r="P88" s="73" t="s">
        <v>42</v>
      </c>
    </row>
    <row r="89" spans="1:16" ht="89.25">
      <c r="A89" s="72" t="str">
        <f>HYPERLINK("#'x-" &amp; factor_list_table[[#This Row],[Series Number]] &amp; "'!A1", "x-" &amp; factor_list_table[[#This Row],[Series Number]])</f>
        <v>x-1206</v>
      </c>
      <c r="B89" s="73" t="s">
        <v>129</v>
      </c>
      <c r="C89" s="75" t="s">
        <v>347</v>
      </c>
      <c r="D89" s="73" t="s">
        <v>514</v>
      </c>
      <c r="E89" s="73" t="s">
        <v>521</v>
      </c>
      <c r="F89" s="73" t="s">
        <v>133</v>
      </c>
      <c r="G89" s="73" t="s">
        <v>134</v>
      </c>
      <c r="H89" s="75" t="s">
        <v>196</v>
      </c>
      <c r="I89" s="75">
        <v>1206</v>
      </c>
      <c r="J89" s="75" t="s">
        <v>522</v>
      </c>
      <c r="K89" s="73" t="s">
        <v>523</v>
      </c>
      <c r="L89" s="73"/>
      <c r="M89" s="74">
        <v>45135</v>
      </c>
      <c r="N89" s="74">
        <v>45135</v>
      </c>
      <c r="O89" s="73" t="s">
        <v>459</v>
      </c>
      <c r="P89" s="73" t="s">
        <v>42</v>
      </c>
    </row>
    <row r="90" spans="1:16" ht="89.25">
      <c r="A90" s="72" t="str">
        <f>HYPERLINK("#'x-" &amp; factor_list_table[[#This Row],[Series Number]] &amp; "'!A1", "x-" &amp; factor_list_table[[#This Row],[Series Number]])</f>
        <v>x-1206</v>
      </c>
      <c r="B90" s="73" t="s">
        <v>129</v>
      </c>
      <c r="C90" s="75" t="s">
        <v>347</v>
      </c>
      <c r="D90" s="73" t="s">
        <v>514</v>
      </c>
      <c r="E90" s="73" t="s">
        <v>521</v>
      </c>
      <c r="F90" s="73" t="s">
        <v>145</v>
      </c>
      <c r="G90" s="73" t="s">
        <v>134</v>
      </c>
      <c r="H90" s="75" t="s">
        <v>196</v>
      </c>
      <c r="I90" s="75">
        <v>1206</v>
      </c>
      <c r="J90" s="75" t="s">
        <v>524</v>
      </c>
      <c r="K90" s="73" t="s">
        <v>525</v>
      </c>
      <c r="L90" s="73"/>
      <c r="M90" s="74">
        <v>45135</v>
      </c>
      <c r="N90" s="74">
        <v>45135</v>
      </c>
      <c r="O90" s="73" t="s">
        <v>459</v>
      </c>
      <c r="P90" s="73" t="s">
        <v>42</v>
      </c>
    </row>
    <row r="91" spans="1:16" ht="25.5">
      <c r="A91" s="72" t="str">
        <f>HYPERLINK("#'x-" &amp; factor_list_table[[#This Row],[Series Number]] &amp; "'!A1", "x-" &amp; factor_list_table[[#This Row],[Series Number]])</f>
        <v>x-1301</v>
      </c>
      <c r="B91" s="73" t="s">
        <v>129</v>
      </c>
      <c r="C91" s="75" t="s">
        <v>161</v>
      </c>
      <c r="D91" s="73" t="s">
        <v>372</v>
      </c>
      <c r="E91" s="73" t="s">
        <v>373</v>
      </c>
      <c r="F91" s="73" t="s">
        <v>230</v>
      </c>
      <c r="G91" s="73" t="s">
        <v>374</v>
      </c>
      <c r="H91" s="75">
        <v>0</v>
      </c>
      <c r="I91" s="75">
        <v>1301</v>
      </c>
      <c r="J91" s="75">
        <v>1301</v>
      </c>
      <c r="K91" s="73" t="s">
        <v>375</v>
      </c>
      <c r="L91" s="73"/>
      <c r="M91" s="74">
        <v>45222</v>
      </c>
      <c r="N91" s="74">
        <v>45383</v>
      </c>
      <c r="O91" s="73" t="s">
        <v>424</v>
      </c>
      <c r="P91" s="73" t="s">
        <v>42</v>
      </c>
    </row>
    <row r="92" spans="1:16" ht="25.5">
      <c r="A92" s="72" t="str">
        <f>HYPERLINK("#'x-" &amp; factor_list_table[[#This Row],[Series Number]] &amp; "'!A1", "x-" &amp; factor_list_table[[#This Row],[Series Number]])</f>
        <v>x-1302</v>
      </c>
      <c r="B92" s="73" t="s">
        <v>129</v>
      </c>
      <c r="C92" s="75" t="s">
        <v>161</v>
      </c>
      <c r="D92" s="73" t="s">
        <v>372</v>
      </c>
      <c r="E92" s="73" t="s">
        <v>378</v>
      </c>
      <c r="F92" s="73" t="s">
        <v>230</v>
      </c>
      <c r="G92" s="73" t="s">
        <v>374</v>
      </c>
      <c r="H92" s="75">
        <v>0</v>
      </c>
      <c r="I92" s="75">
        <v>1302</v>
      </c>
      <c r="J92" s="75">
        <v>1302</v>
      </c>
      <c r="K92" s="73" t="s">
        <v>379</v>
      </c>
      <c r="L92" s="73"/>
      <c r="M92" s="74">
        <v>45222</v>
      </c>
      <c r="N92" s="74">
        <v>45383</v>
      </c>
      <c r="O92" s="73" t="s">
        <v>424</v>
      </c>
      <c r="P92" s="73" t="s">
        <v>42</v>
      </c>
    </row>
    <row r="93" spans="1:16" ht="25.5">
      <c r="A93" s="72" t="str">
        <f>HYPERLINK("#'x-" &amp; factor_list_table[[#This Row],[Series Number]] &amp; "'!A1", "x-" &amp; factor_list_table[[#This Row],[Series Number]])</f>
        <v>x-1303</v>
      </c>
      <c r="B93" s="73" t="s">
        <v>129</v>
      </c>
      <c r="C93" s="75" t="s">
        <v>161</v>
      </c>
      <c r="D93" s="73" t="s">
        <v>372</v>
      </c>
      <c r="E93" s="73" t="s">
        <v>380</v>
      </c>
      <c r="F93" s="73" t="s">
        <v>230</v>
      </c>
      <c r="G93" s="73" t="s">
        <v>374</v>
      </c>
      <c r="H93" s="75">
        <v>0</v>
      </c>
      <c r="I93" s="75">
        <v>1303</v>
      </c>
      <c r="J93" s="75">
        <v>1303</v>
      </c>
      <c r="K93" s="73" t="s">
        <v>381</v>
      </c>
      <c r="L93" s="73"/>
      <c r="M93" s="74">
        <v>45222</v>
      </c>
      <c r="N93" s="74">
        <v>45383</v>
      </c>
      <c r="O93" s="73" t="s">
        <v>424</v>
      </c>
      <c r="P93" s="73" t="s">
        <v>42</v>
      </c>
    </row>
    <row r="94" spans="1:16" ht="25.5">
      <c r="A94" s="72" t="str">
        <f>HYPERLINK("#'x-" &amp; factor_list_table[[#This Row],[Series Number]] &amp; "'!A1", "x-" &amp; factor_list_table[[#This Row],[Series Number]])</f>
        <v>x-1304</v>
      </c>
      <c r="B94" s="73" t="s">
        <v>129</v>
      </c>
      <c r="C94" s="75" t="s">
        <v>161</v>
      </c>
      <c r="D94" s="73" t="s">
        <v>372</v>
      </c>
      <c r="E94" s="73" t="s">
        <v>382</v>
      </c>
      <c r="F94" s="73" t="s">
        <v>230</v>
      </c>
      <c r="G94" s="73" t="s">
        <v>374</v>
      </c>
      <c r="H94" s="75">
        <v>0</v>
      </c>
      <c r="I94" s="75">
        <v>1304</v>
      </c>
      <c r="J94" s="75">
        <v>1304</v>
      </c>
      <c r="K94" s="73" t="s">
        <v>383</v>
      </c>
      <c r="L94" s="73"/>
      <c r="M94" s="74">
        <v>45222</v>
      </c>
      <c r="N94" s="74">
        <v>45383</v>
      </c>
      <c r="O94" s="73" t="s">
        <v>424</v>
      </c>
      <c r="P94" s="73" t="s">
        <v>42</v>
      </c>
    </row>
    <row r="95" spans="1:16" ht="25.5">
      <c r="A95" s="72" t="str">
        <f>HYPERLINK("#'x-" &amp; factor_list_table[[#This Row],[Series Number]] &amp; "'!A1", "x-" &amp; factor_list_table[[#This Row],[Series Number]])</f>
        <v>x-1305</v>
      </c>
      <c r="B95" s="73" t="s">
        <v>129</v>
      </c>
      <c r="C95" s="75" t="s">
        <v>161</v>
      </c>
      <c r="D95" s="73" t="s">
        <v>372</v>
      </c>
      <c r="E95" s="73" t="s">
        <v>384</v>
      </c>
      <c r="F95" s="73" t="s">
        <v>230</v>
      </c>
      <c r="G95" s="73" t="s">
        <v>374</v>
      </c>
      <c r="H95" s="75">
        <v>0</v>
      </c>
      <c r="I95" s="75">
        <v>1305</v>
      </c>
      <c r="J95" s="75">
        <v>1305</v>
      </c>
      <c r="K95" s="73" t="s">
        <v>385</v>
      </c>
      <c r="L95" s="73"/>
      <c r="M95" s="74">
        <v>45222</v>
      </c>
      <c r="N95" s="74">
        <v>45383</v>
      </c>
      <c r="O95" s="73" t="s">
        <v>424</v>
      </c>
      <c r="P95" s="73" t="s">
        <v>42</v>
      </c>
    </row>
    <row r="96" spans="1:16" ht="25.5">
      <c r="A96" s="72" t="str">
        <f>HYPERLINK("#'x-" &amp; factor_list_table[[#This Row],[Series Number]] &amp; "'!A1", "x-" &amp; factor_list_table[[#This Row],[Series Number]])</f>
        <v>x-1306</v>
      </c>
      <c r="B96" s="73" t="s">
        <v>129</v>
      </c>
      <c r="C96" s="75" t="s">
        <v>161</v>
      </c>
      <c r="D96" s="73" t="s">
        <v>372</v>
      </c>
      <c r="E96" s="73" t="s">
        <v>386</v>
      </c>
      <c r="F96" s="73" t="s">
        <v>230</v>
      </c>
      <c r="G96" s="73" t="s">
        <v>374</v>
      </c>
      <c r="H96" s="75">
        <v>0</v>
      </c>
      <c r="I96" s="75">
        <v>1306</v>
      </c>
      <c r="J96" s="75">
        <v>1306</v>
      </c>
      <c r="K96" s="73" t="s">
        <v>387</v>
      </c>
      <c r="L96" s="73"/>
      <c r="M96" s="74">
        <v>45222</v>
      </c>
      <c r="N96" s="74">
        <v>45383</v>
      </c>
      <c r="O96" s="73" t="s">
        <v>424</v>
      </c>
      <c r="P96" s="73" t="s">
        <v>42</v>
      </c>
    </row>
    <row r="97" spans="1:16" ht="25.5">
      <c r="A97" s="72" t="str">
        <f>HYPERLINK("#'x-" &amp; factor_list_table[[#This Row],[Series Number]] &amp; "'!A1", "x-" &amp; factor_list_table[[#This Row],[Series Number]])</f>
        <v>x-1307</v>
      </c>
      <c r="B97" s="73" t="s">
        <v>129</v>
      </c>
      <c r="C97" s="75" t="s">
        <v>161</v>
      </c>
      <c r="D97" s="73" t="s">
        <v>372</v>
      </c>
      <c r="E97" s="73" t="s">
        <v>388</v>
      </c>
      <c r="F97" s="73" t="s">
        <v>230</v>
      </c>
      <c r="G97" s="73" t="s">
        <v>374</v>
      </c>
      <c r="H97" s="75">
        <v>0</v>
      </c>
      <c r="I97" s="75">
        <v>1307</v>
      </c>
      <c r="J97" s="75">
        <v>1307</v>
      </c>
      <c r="K97" s="73" t="s">
        <v>389</v>
      </c>
      <c r="L97" s="73"/>
      <c r="M97" s="74">
        <v>45222</v>
      </c>
      <c r="N97" s="74">
        <v>45383</v>
      </c>
      <c r="O97" s="73" t="s">
        <v>424</v>
      </c>
      <c r="P97" s="73" t="s">
        <v>42</v>
      </c>
    </row>
    <row r="98" spans="1:16" ht="25.5">
      <c r="A98" s="72" t="str">
        <f>HYPERLINK("#'x-" &amp; factor_list_table[[#This Row],[Series Number]] &amp; "'!A1", "x-" &amp; factor_list_table[[#This Row],[Series Number]])</f>
        <v>x-1308</v>
      </c>
      <c r="B98" s="73" t="s">
        <v>129</v>
      </c>
      <c r="C98" s="75" t="s">
        <v>161</v>
      </c>
      <c r="D98" s="73" t="s">
        <v>372</v>
      </c>
      <c r="E98" s="73" t="s">
        <v>390</v>
      </c>
      <c r="F98" s="73" t="s">
        <v>230</v>
      </c>
      <c r="G98" s="73" t="s">
        <v>374</v>
      </c>
      <c r="H98" s="75">
        <v>0</v>
      </c>
      <c r="I98" s="75">
        <v>1308</v>
      </c>
      <c r="J98" s="75">
        <v>1308</v>
      </c>
      <c r="K98" s="73" t="s">
        <v>391</v>
      </c>
      <c r="L98" s="73"/>
      <c r="M98" s="74">
        <v>45222</v>
      </c>
      <c r="N98" s="74">
        <v>45383</v>
      </c>
      <c r="O98" s="73" t="s">
        <v>424</v>
      </c>
      <c r="P98" s="73" t="s">
        <v>42</v>
      </c>
    </row>
    <row r="99" spans="1:16" ht="25.5">
      <c r="A99" s="72" t="str">
        <f>HYPERLINK("#'x-" &amp; factor_list_table[[#This Row],[Series Number]] &amp; "'!A1", "x-" &amp; factor_list_table[[#This Row],[Series Number]])</f>
        <v>x-1309</v>
      </c>
      <c r="B99" s="73" t="s">
        <v>129</v>
      </c>
      <c r="C99" s="75" t="s">
        <v>161</v>
      </c>
      <c r="D99" s="73" t="s">
        <v>372</v>
      </c>
      <c r="E99" s="73" t="s">
        <v>392</v>
      </c>
      <c r="F99" s="73" t="s">
        <v>230</v>
      </c>
      <c r="G99" s="73" t="s">
        <v>374</v>
      </c>
      <c r="H99" s="75">
        <v>0</v>
      </c>
      <c r="I99" s="75">
        <v>1309</v>
      </c>
      <c r="J99" s="75">
        <v>1309</v>
      </c>
      <c r="K99" s="73" t="s">
        <v>393</v>
      </c>
      <c r="L99" s="73"/>
      <c r="M99" s="74">
        <v>45222</v>
      </c>
      <c r="N99" s="74">
        <v>45383</v>
      </c>
      <c r="O99" s="73" t="s">
        <v>424</v>
      </c>
      <c r="P99" s="73" t="s">
        <v>42</v>
      </c>
    </row>
    <row r="100" spans="1:16" ht="25.5">
      <c r="A100" s="72" t="str">
        <f>HYPERLINK("#'x-" &amp; factor_list_table[[#This Row],[Series Number]] &amp; "'!A1", "x-" &amp; factor_list_table[[#This Row],[Series Number]])</f>
        <v>x-1310</v>
      </c>
      <c r="B100" s="73" t="s">
        <v>129</v>
      </c>
      <c r="C100" s="75" t="s">
        <v>161</v>
      </c>
      <c r="D100" s="73" t="s">
        <v>372</v>
      </c>
      <c r="E100" s="73" t="s">
        <v>394</v>
      </c>
      <c r="F100" s="73" t="s">
        <v>230</v>
      </c>
      <c r="G100" s="73" t="s">
        <v>374</v>
      </c>
      <c r="H100" s="75">
        <v>0</v>
      </c>
      <c r="I100" s="75">
        <v>1310</v>
      </c>
      <c r="J100" s="75">
        <v>1310</v>
      </c>
      <c r="K100" s="73" t="s">
        <v>395</v>
      </c>
      <c r="L100" s="73"/>
      <c r="M100" s="74">
        <v>45222</v>
      </c>
      <c r="N100" s="74">
        <v>45383</v>
      </c>
      <c r="O100" s="73" t="s">
        <v>424</v>
      </c>
      <c r="P100" s="73" t="s">
        <v>42</v>
      </c>
    </row>
    <row r="101" spans="1:16" ht="25.5">
      <c r="A101" s="72" t="str">
        <f>HYPERLINK("#'x-" &amp; factor_list_table[[#This Row],[Series Number]] &amp; "'!A1", "x-" &amp; factor_list_table[[#This Row],[Series Number]])</f>
        <v>x-1311</v>
      </c>
      <c r="B101" s="73" t="s">
        <v>129</v>
      </c>
      <c r="C101" s="75" t="s">
        <v>161</v>
      </c>
      <c r="D101" s="73" t="s">
        <v>372</v>
      </c>
      <c r="E101" s="73" t="s">
        <v>396</v>
      </c>
      <c r="F101" s="73" t="s">
        <v>230</v>
      </c>
      <c r="G101" s="73" t="s">
        <v>374</v>
      </c>
      <c r="H101" s="75">
        <v>0</v>
      </c>
      <c r="I101" s="75">
        <v>1311</v>
      </c>
      <c r="J101" s="75">
        <v>1311</v>
      </c>
      <c r="K101" s="73" t="s">
        <v>397</v>
      </c>
      <c r="L101" s="73"/>
      <c r="M101" s="74">
        <v>45222</v>
      </c>
      <c r="N101" s="74">
        <v>45383</v>
      </c>
      <c r="O101" s="73" t="s">
        <v>424</v>
      </c>
      <c r="P101" s="73" t="s">
        <v>42</v>
      </c>
    </row>
    <row r="102" spans="1:16" ht="25.5">
      <c r="A102" s="72" t="str">
        <f>HYPERLINK("#'x-" &amp; factor_list_table[[#This Row],[Series Number]] &amp; "'!A1", "x-" &amp; factor_list_table[[#This Row],[Series Number]])</f>
        <v>x-1312</v>
      </c>
      <c r="B102" s="73" t="s">
        <v>129</v>
      </c>
      <c r="C102" s="75" t="s">
        <v>161</v>
      </c>
      <c r="D102" s="73" t="s">
        <v>372</v>
      </c>
      <c r="E102" s="73" t="s">
        <v>398</v>
      </c>
      <c r="F102" s="73" t="s">
        <v>230</v>
      </c>
      <c r="G102" s="73" t="s">
        <v>374</v>
      </c>
      <c r="H102" s="75">
        <v>0</v>
      </c>
      <c r="I102" s="75">
        <v>1312</v>
      </c>
      <c r="J102" s="75">
        <v>1312</v>
      </c>
      <c r="K102" s="73" t="s">
        <v>399</v>
      </c>
      <c r="L102" s="73"/>
      <c r="M102" s="74">
        <v>45222</v>
      </c>
      <c r="N102" s="74">
        <v>45383</v>
      </c>
      <c r="O102" s="73" t="s">
        <v>424</v>
      </c>
      <c r="P102" s="73" t="s">
        <v>42</v>
      </c>
    </row>
    <row r="103" spans="1:16" ht="25.5">
      <c r="A103" s="72" t="str">
        <f>HYPERLINK("#'x-" &amp; factor_list_table[[#This Row],[Series Number]] &amp; "'!A1", "x-" &amp; factor_list_table[[#This Row],[Series Number]])</f>
        <v>x-1313</v>
      </c>
      <c r="B103" s="73" t="s">
        <v>129</v>
      </c>
      <c r="C103" s="75" t="s">
        <v>161</v>
      </c>
      <c r="D103" s="73" t="s">
        <v>372</v>
      </c>
      <c r="E103" s="73" t="s">
        <v>400</v>
      </c>
      <c r="F103" s="73" t="s">
        <v>230</v>
      </c>
      <c r="G103" s="73" t="s">
        <v>374</v>
      </c>
      <c r="H103" s="75">
        <v>0</v>
      </c>
      <c r="I103" s="75">
        <v>1313</v>
      </c>
      <c r="J103" s="75">
        <v>1313</v>
      </c>
      <c r="K103" s="73" t="s">
        <v>401</v>
      </c>
      <c r="L103" s="73"/>
      <c r="M103" s="74">
        <v>45222</v>
      </c>
      <c r="N103" s="74">
        <v>45383</v>
      </c>
      <c r="O103" s="73" t="s">
        <v>424</v>
      </c>
      <c r="P103" s="73" t="s">
        <v>42</v>
      </c>
    </row>
    <row r="104" spans="1:16" ht="25.5">
      <c r="A104" s="72" t="str">
        <f>HYPERLINK("#'x-" &amp; factor_list_table[[#This Row],[Series Number]] &amp; "'!A1", "x-" &amp; factor_list_table[[#This Row],[Series Number]])</f>
        <v>x-1314</v>
      </c>
      <c r="B104" s="73" t="s">
        <v>129</v>
      </c>
      <c r="C104" s="75" t="s">
        <v>161</v>
      </c>
      <c r="D104" s="73" t="s">
        <v>372</v>
      </c>
      <c r="E104" s="73" t="s">
        <v>402</v>
      </c>
      <c r="F104" s="73" t="s">
        <v>230</v>
      </c>
      <c r="G104" s="73" t="s">
        <v>374</v>
      </c>
      <c r="H104" s="75">
        <v>0</v>
      </c>
      <c r="I104" s="75">
        <v>1314</v>
      </c>
      <c r="J104" s="75">
        <v>1314</v>
      </c>
      <c r="K104" s="73" t="s">
        <v>403</v>
      </c>
      <c r="L104" s="73"/>
      <c r="M104" s="74">
        <v>45222</v>
      </c>
      <c r="N104" s="74">
        <v>45383</v>
      </c>
      <c r="O104" s="73" t="s">
        <v>424</v>
      </c>
      <c r="P104" s="73" t="s">
        <v>42</v>
      </c>
    </row>
    <row r="105" spans="1:16" ht="25.5">
      <c r="A105" s="72" t="str">
        <f>HYPERLINK("#'x-" &amp; factor_list_table[[#This Row],[Series Number]] &amp; "'!A1", "x-" &amp; factor_list_table[[#This Row],[Series Number]])</f>
        <v>x-1315</v>
      </c>
      <c r="B105" s="73" t="s">
        <v>129</v>
      </c>
      <c r="C105" s="75" t="s">
        <v>161</v>
      </c>
      <c r="D105" s="73" t="s">
        <v>372</v>
      </c>
      <c r="E105" s="73" t="s">
        <v>404</v>
      </c>
      <c r="F105" s="73" t="s">
        <v>230</v>
      </c>
      <c r="G105" s="73" t="s">
        <v>374</v>
      </c>
      <c r="H105" s="75">
        <v>0</v>
      </c>
      <c r="I105" s="75">
        <v>1315</v>
      </c>
      <c r="J105" s="75">
        <v>1315</v>
      </c>
      <c r="K105" s="73" t="s">
        <v>405</v>
      </c>
      <c r="L105" s="73"/>
      <c r="M105" s="74">
        <v>45222</v>
      </c>
      <c r="N105" s="74">
        <v>45383</v>
      </c>
      <c r="O105" s="73" t="s">
        <v>424</v>
      </c>
      <c r="P105" s="73" t="s">
        <v>42</v>
      </c>
    </row>
    <row r="106" spans="1:16" ht="25.5">
      <c r="A106" s="72" t="str">
        <f>HYPERLINK("#'x-" &amp; factor_list_table[[#This Row],[Series Number]] &amp; "'!A1", "x-" &amp; factor_list_table[[#This Row],[Series Number]])</f>
        <v>x-1316</v>
      </c>
      <c r="B106" s="73" t="s">
        <v>129</v>
      </c>
      <c r="C106" s="75" t="s">
        <v>161</v>
      </c>
      <c r="D106" s="73" t="s">
        <v>372</v>
      </c>
      <c r="E106" s="73" t="s">
        <v>406</v>
      </c>
      <c r="F106" s="73" t="s">
        <v>230</v>
      </c>
      <c r="G106" s="73" t="s">
        <v>374</v>
      </c>
      <c r="H106" s="75">
        <v>0</v>
      </c>
      <c r="I106" s="75">
        <v>1316</v>
      </c>
      <c r="J106" s="75">
        <v>1316</v>
      </c>
      <c r="K106" s="73" t="s">
        <v>407</v>
      </c>
      <c r="L106" s="73"/>
      <c r="M106" s="74">
        <v>45222</v>
      </c>
      <c r="N106" s="74">
        <v>45383</v>
      </c>
      <c r="O106" s="73" t="s">
        <v>424</v>
      </c>
      <c r="P106" s="73" t="s">
        <v>42</v>
      </c>
    </row>
    <row r="107" spans="1:16" ht="25.5">
      <c r="A107" s="72" t="str">
        <f>HYPERLINK("#'x-" &amp; factor_list_table[[#This Row],[Series Number]] &amp; "'!A1", "x-" &amp; factor_list_table[[#This Row],[Series Number]])</f>
        <v>x-1401</v>
      </c>
      <c r="B107" s="73" t="s">
        <v>129</v>
      </c>
      <c r="C107" s="75" t="s">
        <v>161</v>
      </c>
      <c r="D107" s="73" t="s">
        <v>408</v>
      </c>
      <c r="E107" s="73" t="s">
        <v>409</v>
      </c>
      <c r="F107" s="73" t="s">
        <v>230</v>
      </c>
      <c r="G107" s="73" t="s">
        <v>410</v>
      </c>
      <c r="H107" s="75">
        <v>0</v>
      </c>
      <c r="I107" s="75">
        <v>1401</v>
      </c>
      <c r="J107" s="75">
        <v>1401</v>
      </c>
      <c r="K107" s="73" t="s">
        <v>526</v>
      </c>
      <c r="L107" s="73"/>
      <c r="M107" s="74">
        <v>45135</v>
      </c>
      <c r="N107" s="74">
        <v>45135</v>
      </c>
      <c r="O107" s="73" t="s">
        <v>424</v>
      </c>
      <c r="P107" s="73" t="s">
        <v>42</v>
      </c>
    </row>
    <row r="108" spans="1:16" ht="25.5">
      <c r="A108" s="72" t="str">
        <f>HYPERLINK("#'x-" &amp; factor_list_table[[#This Row],[Series Number]] &amp; "'!A1", "x-" &amp; factor_list_table[[#This Row],[Series Number]])</f>
        <v>x-1501</v>
      </c>
      <c r="B108" s="73" t="s">
        <v>129</v>
      </c>
      <c r="C108" s="75" t="s">
        <v>161</v>
      </c>
      <c r="D108" s="73" t="s">
        <v>408</v>
      </c>
      <c r="E108" s="73" t="s">
        <v>416</v>
      </c>
      <c r="F108" s="73" t="s">
        <v>230</v>
      </c>
      <c r="G108" s="73" t="s">
        <v>527</v>
      </c>
      <c r="H108" s="75">
        <v>0</v>
      </c>
      <c r="I108" s="75">
        <v>1501</v>
      </c>
      <c r="J108" s="75">
        <v>1501</v>
      </c>
      <c r="K108" s="73" t="s">
        <v>528</v>
      </c>
      <c r="L108" s="73"/>
      <c r="M108" s="74">
        <v>45135</v>
      </c>
      <c r="N108" s="74">
        <v>45135</v>
      </c>
      <c r="O108" s="73" t="s">
        <v>424</v>
      </c>
      <c r="P108" s="73" t="s">
        <v>42</v>
      </c>
    </row>
    <row r="109" spans="1:16" ht="25.5">
      <c r="A109" s="72" t="str">
        <f>HYPERLINK("#'x-" &amp; factor_list_table[[#This Row],[Series Number]] &amp; "'!A1", "x-" &amp; factor_list_table[[#This Row],[Series Number]])</f>
        <v>x-1602</v>
      </c>
      <c r="B109" s="73" t="s">
        <v>129</v>
      </c>
      <c r="C109" s="75" t="s">
        <v>529</v>
      </c>
      <c r="D109" s="73" t="s">
        <v>51</v>
      </c>
      <c r="E109" s="73" t="s">
        <v>420</v>
      </c>
      <c r="F109" s="73" t="s">
        <v>230</v>
      </c>
      <c r="G109" s="73" t="s">
        <v>134</v>
      </c>
      <c r="H109" s="75">
        <v>0</v>
      </c>
      <c r="I109" s="75">
        <v>1602</v>
      </c>
      <c r="J109" s="75">
        <v>1602</v>
      </c>
      <c r="K109" s="73" t="s">
        <v>530</v>
      </c>
      <c r="L109" s="73"/>
      <c r="M109" s="74">
        <v>43607</v>
      </c>
      <c r="N109" s="74"/>
      <c r="O109" s="73" t="s">
        <v>424</v>
      </c>
      <c r="P109" s="73" t="s">
        <v>42</v>
      </c>
    </row>
  </sheetData>
  <sheetProtection algorithmName="SHA-512" hashValue="O3IpjPGIgRoVXdFmOruod9TMST7thtuvW3A8JlP4iq0WDt7DLHW6YTGFH722DkajgWO3iWC8+cHQV0czRLysyA==" saltValue="uOnMyPG2p40sBhxTQ9dZCQ==" spinCount="100000" sheet="1" objects="1" scenarios="1" autoFilter="0"/>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6590F-217A-436B-9749-C94AB4384FA5}">
  <sheetPr codeName="Sheet52"/>
  <dimension ref="A1:F26"/>
  <sheetViews>
    <sheetView showGridLines="0" workbookViewId="0">
      <selection activeCell="A6" sqref="A6"/>
    </sheetView>
  </sheetViews>
  <sheetFormatPr defaultRowHeight="12.75"/>
  <cols>
    <col min="1" max="1" width="30.5703125" customWidth="1"/>
    <col min="2" max="2" width="40.7109375" customWidth="1"/>
    <col min="5" max="5" width="31.5703125" customWidth="1"/>
    <col min="6" max="6" width="33.28515625" customWidth="1"/>
  </cols>
  <sheetData>
    <row r="1" spans="1:6" s="1" customFormat="1" ht="20.25">
      <c r="A1" s="2" t="s">
        <v>0</v>
      </c>
    </row>
    <row r="2" spans="1:6" s="1" customFormat="1" ht="15.75">
      <c r="A2" s="30" t="s">
        <v>1</v>
      </c>
      <c r="B2" s="3" t="str">
        <f>wb_title</f>
        <v>AFPS - Consolidated Factor Spreadsheet</v>
      </c>
    </row>
    <row r="3" spans="1:6" s="1" customFormat="1" ht="15.75">
      <c r="A3" s="30" t="s">
        <v>2</v>
      </c>
      <c r="B3" s="3" t="str">
        <f>TABLE_FACTOR_TYPE_1 &amp; " - x-" &amp; TABLE_SERIES_NUMBER_1</f>
        <v>Scheme pays LTA - x-1206</v>
      </c>
    </row>
    <row r="6" spans="1:6">
      <c r="A6" s="67" t="s">
        <v>117</v>
      </c>
      <c r="B6" s="68" t="s">
        <v>118</v>
      </c>
      <c r="C6" s="69"/>
      <c r="D6" s="69"/>
      <c r="E6" s="67" t="s">
        <v>117</v>
      </c>
      <c r="F6" s="68" t="s">
        <v>118</v>
      </c>
    </row>
    <row r="7" spans="1:6">
      <c r="A7" s="42" t="s">
        <v>119</v>
      </c>
      <c r="B7" s="48" t="s">
        <v>129</v>
      </c>
      <c r="C7" s="24"/>
      <c r="D7" s="24"/>
      <c r="E7" s="42" t="s">
        <v>119</v>
      </c>
      <c r="F7" s="48" t="s">
        <v>129</v>
      </c>
    </row>
    <row r="8" spans="1:6">
      <c r="A8" s="42" t="s">
        <v>104</v>
      </c>
      <c r="B8" s="48" t="s">
        <v>161</v>
      </c>
      <c r="C8" s="24"/>
      <c r="D8" s="24"/>
      <c r="E8" s="42" t="s">
        <v>104</v>
      </c>
      <c r="F8" s="48" t="s">
        <v>161</v>
      </c>
    </row>
    <row r="9" spans="1:6">
      <c r="A9" s="42" t="s">
        <v>105</v>
      </c>
      <c r="B9" s="48" t="s">
        <v>514</v>
      </c>
      <c r="C9" s="24"/>
      <c r="D9" s="24"/>
      <c r="E9" s="42" t="s">
        <v>105</v>
      </c>
      <c r="F9" s="48" t="s">
        <v>514</v>
      </c>
    </row>
    <row r="10" spans="1:6" ht="25.5">
      <c r="A10" s="42" t="s">
        <v>6</v>
      </c>
      <c r="B10" s="48" t="s">
        <v>521</v>
      </c>
      <c r="C10" s="24"/>
      <c r="D10" s="24"/>
      <c r="E10" s="42" t="s">
        <v>6</v>
      </c>
      <c r="F10" s="48" t="s">
        <v>521</v>
      </c>
    </row>
    <row r="11" spans="1:6">
      <c r="A11" s="42" t="s">
        <v>106</v>
      </c>
      <c r="B11" s="48" t="s">
        <v>133</v>
      </c>
      <c r="C11" s="24"/>
      <c r="D11" s="24"/>
      <c r="E11" s="42" t="s">
        <v>106</v>
      </c>
      <c r="F11" s="48" t="s">
        <v>145</v>
      </c>
    </row>
    <row r="12" spans="1:6">
      <c r="A12" s="42" t="s">
        <v>107</v>
      </c>
      <c r="B12" s="48" t="s">
        <v>134</v>
      </c>
      <c r="C12" s="24"/>
      <c r="D12" s="24"/>
      <c r="E12" s="42" t="s">
        <v>107</v>
      </c>
      <c r="F12" s="48" t="s">
        <v>134</v>
      </c>
    </row>
    <row r="13" spans="1:6">
      <c r="A13" s="42" t="s">
        <v>120</v>
      </c>
      <c r="B13" s="48" t="s">
        <v>196</v>
      </c>
      <c r="C13" s="24"/>
      <c r="D13" s="24"/>
      <c r="E13" s="42" t="s">
        <v>120</v>
      </c>
      <c r="F13" s="48" t="s">
        <v>196</v>
      </c>
    </row>
    <row r="14" spans="1:6">
      <c r="A14" s="42" t="s">
        <v>109</v>
      </c>
      <c r="B14" s="48">
        <v>1206</v>
      </c>
      <c r="C14" s="24"/>
      <c r="D14" s="24"/>
      <c r="E14" s="42" t="s">
        <v>109</v>
      </c>
      <c r="F14" s="48">
        <v>1206</v>
      </c>
    </row>
    <row r="15" spans="1:6">
      <c r="A15" s="42" t="s">
        <v>121</v>
      </c>
      <c r="B15" s="48" t="s">
        <v>522</v>
      </c>
      <c r="C15" s="24"/>
      <c r="D15" s="24"/>
      <c r="E15" s="42" t="s">
        <v>121</v>
      </c>
      <c r="F15" s="48" t="s">
        <v>524</v>
      </c>
    </row>
    <row r="16" spans="1:6" ht="26.65" customHeight="1">
      <c r="A16" s="42" t="s">
        <v>111</v>
      </c>
      <c r="B16" s="48" t="s">
        <v>523</v>
      </c>
      <c r="C16" s="24"/>
      <c r="D16" s="24"/>
      <c r="E16" s="42" t="s">
        <v>111</v>
      </c>
      <c r="F16" s="48" t="s">
        <v>525</v>
      </c>
    </row>
    <row r="17" spans="1:6">
      <c r="A17" s="42" t="s">
        <v>122</v>
      </c>
      <c r="B17" s="48"/>
      <c r="C17" s="24"/>
      <c r="D17" s="24"/>
      <c r="E17" s="42" t="s">
        <v>122</v>
      </c>
      <c r="F17" s="48"/>
    </row>
    <row r="18" spans="1:6">
      <c r="A18" s="42" t="s">
        <v>113</v>
      </c>
      <c r="B18" s="49">
        <v>45135</v>
      </c>
      <c r="C18" s="24"/>
      <c r="D18" s="24"/>
      <c r="E18" s="42" t="s">
        <v>113</v>
      </c>
      <c r="F18" s="49">
        <v>45135</v>
      </c>
    </row>
    <row r="19" spans="1:6" ht="25.5">
      <c r="A19" s="42" t="s">
        <v>114</v>
      </c>
      <c r="B19" s="49">
        <v>45135</v>
      </c>
      <c r="C19" s="24"/>
      <c r="D19" s="24"/>
      <c r="E19" s="42" t="s">
        <v>114</v>
      </c>
      <c r="F19" s="49">
        <v>45135</v>
      </c>
    </row>
    <row r="20" spans="1:6">
      <c r="A20" s="42" t="s">
        <v>115</v>
      </c>
      <c r="B20" s="48" t="s">
        <v>459</v>
      </c>
      <c r="C20" s="24"/>
      <c r="D20" s="24"/>
      <c r="E20" s="42" t="s">
        <v>115</v>
      </c>
      <c r="F20" s="48" t="s">
        <v>459</v>
      </c>
    </row>
    <row r="21" spans="1:6">
      <c r="A21" s="42" t="s">
        <v>123</v>
      </c>
      <c r="B21" s="48" t="s">
        <v>42</v>
      </c>
      <c r="C21" s="24"/>
      <c r="D21" s="24"/>
      <c r="E21" s="42" t="s">
        <v>123</v>
      </c>
      <c r="F21" s="48" t="s">
        <v>42</v>
      </c>
    </row>
    <row r="23" spans="1:6">
      <c r="A23" s="23" t="str">
        <f>HYPERLINK("#'Factor List'!A1", "Back to Factor List")</f>
        <v>Back to Factor List</v>
      </c>
      <c r="B23" s="23" t="str">
        <f>HYPERLINK("#'Assumptions'!A1", "Assumptions")</f>
        <v>Assumptions</v>
      </c>
    </row>
    <row r="26" spans="1:6" s="57" customFormat="1"/>
  </sheetData>
  <sheetProtection algorithmName="SHA-512" hashValue="NzHjdZPep9jeHld9X1JugS0EIfLlvoemFZ8hH7byO321CJ830XNXDiVudNLcBo80lAo+PMv0vYImBQUk4UdX2w==" saltValue="cq2PglZqEXyHSBYnBVdo2w==" spinCount="100000" sheet="1" objects="1" scenarios="1"/>
  <phoneticPr fontId="35" type="noConversion"/>
  <conditionalFormatting sqref="A6:A21">
    <cfRule type="expression" dxfId="227" priority="7" stopIfTrue="1">
      <formula>MOD(ROW(),2)=0</formula>
    </cfRule>
    <cfRule type="expression" dxfId="226" priority="8" stopIfTrue="1">
      <formula>MOD(ROW(),2)&lt;&gt;0</formula>
    </cfRule>
  </conditionalFormatting>
  <conditionalFormatting sqref="B6:B21">
    <cfRule type="expression" dxfId="225" priority="9" stopIfTrue="1">
      <formula>MOD(ROW(),2)=0</formula>
    </cfRule>
    <cfRule type="expression" dxfId="224" priority="10" stopIfTrue="1">
      <formula>MOD(ROW(),2)&lt;&gt;0</formula>
    </cfRule>
  </conditionalFormatting>
  <conditionalFormatting sqref="E6:E21">
    <cfRule type="expression" dxfId="223" priority="1" stopIfTrue="1">
      <formula>MOD(ROW(),2)=0</formula>
    </cfRule>
    <cfRule type="expression" dxfId="222" priority="2" stopIfTrue="1">
      <formula>MOD(ROW(),2)&lt;&gt;0</formula>
    </cfRule>
  </conditionalFormatting>
  <conditionalFormatting sqref="F6:F21">
    <cfRule type="expression" dxfId="221" priority="3" stopIfTrue="1">
      <formula>MOD(ROW(),2)=0</formula>
    </cfRule>
    <cfRule type="expression" dxfId="220" priority="4" stopIfTrue="1">
      <formula>MOD(ROW(),2)&lt;&gt;0</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236C-DCB9-4828-8899-9848D8D04DE8}">
  <sheetPr codeName="Sheet53"/>
  <dimension ref="A1:AS95"/>
  <sheetViews>
    <sheetView showGridLines="0" workbookViewId="0">
      <selection activeCell="A6" sqref="A6"/>
    </sheetView>
  </sheetViews>
  <sheetFormatPr defaultRowHeight="12.75"/>
  <cols>
    <col min="1" max="1" width="34.42578125" customWidth="1"/>
    <col min="2" max="45" width="6.5703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x-1301</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373</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1301</v>
      </c>
      <c r="C14" s="48"/>
      <c r="D14" s="48"/>
      <c r="E14" s="48"/>
      <c r="F14" s="48"/>
      <c r="G14" s="48"/>
      <c r="H14" s="48"/>
      <c r="I14" s="48"/>
      <c r="J14" s="48"/>
      <c r="K14" s="48"/>
      <c r="L14" s="48"/>
      <c r="M14" s="48"/>
    </row>
    <row r="15" spans="1:13">
      <c r="A15" s="41" t="s">
        <v>121</v>
      </c>
      <c r="B15" s="48">
        <v>1301</v>
      </c>
      <c r="C15" s="48"/>
      <c r="D15" s="48"/>
      <c r="E15" s="48"/>
      <c r="F15" s="48"/>
      <c r="G15" s="48"/>
      <c r="H15" s="48"/>
      <c r="I15" s="48"/>
      <c r="J15" s="48"/>
      <c r="K15" s="48"/>
      <c r="L15" s="48"/>
      <c r="M15" s="48"/>
    </row>
    <row r="16" spans="1:13">
      <c r="A16" s="41" t="s">
        <v>111</v>
      </c>
      <c r="B16" s="48" t="s">
        <v>375</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1388</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1409</v>
      </c>
      <c r="C28" s="43">
        <v>1409</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1430</v>
      </c>
      <c r="C29" s="43">
        <v>1430</v>
      </c>
      <c r="D29" s="43">
        <v>1430</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1452</v>
      </c>
      <c r="C30" s="43">
        <v>1452</v>
      </c>
      <c r="D30" s="43">
        <v>1452</v>
      </c>
      <c r="E30" s="43">
        <v>1452</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1473</v>
      </c>
      <c r="C31" s="43">
        <v>1473</v>
      </c>
      <c r="D31" s="43">
        <v>1473</v>
      </c>
      <c r="E31" s="43">
        <v>1473</v>
      </c>
      <c r="F31" s="43">
        <v>1473</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1495</v>
      </c>
      <c r="C32" s="43">
        <v>1495</v>
      </c>
      <c r="D32" s="43">
        <v>1495</v>
      </c>
      <c r="E32" s="43">
        <v>1495</v>
      </c>
      <c r="F32" s="43">
        <v>1495</v>
      </c>
      <c r="G32" s="43">
        <v>1475</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1516</v>
      </c>
      <c r="C33" s="43">
        <v>1516</v>
      </c>
      <c r="D33" s="43">
        <v>1516</v>
      </c>
      <c r="E33" s="43">
        <v>1516</v>
      </c>
      <c r="F33" s="43">
        <v>1516</v>
      </c>
      <c r="G33" s="43">
        <v>1496</v>
      </c>
      <c r="H33" s="43">
        <v>1475</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1538</v>
      </c>
      <c r="C34" s="43">
        <v>1538</v>
      </c>
      <c r="D34" s="43">
        <v>1538</v>
      </c>
      <c r="E34" s="43">
        <v>1538</v>
      </c>
      <c r="F34" s="43">
        <v>1538</v>
      </c>
      <c r="G34" s="43">
        <v>1517</v>
      </c>
      <c r="H34" s="43">
        <v>1496</v>
      </c>
      <c r="I34" s="43">
        <v>1476</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1561</v>
      </c>
      <c r="C35" s="43">
        <v>1561</v>
      </c>
      <c r="D35" s="43">
        <v>1561</v>
      </c>
      <c r="E35" s="43">
        <v>1561</v>
      </c>
      <c r="F35" s="43">
        <v>1561</v>
      </c>
      <c r="G35" s="43">
        <v>1539</v>
      </c>
      <c r="H35" s="43">
        <v>1518</v>
      </c>
      <c r="I35" s="43">
        <v>1497</v>
      </c>
      <c r="J35" s="43">
        <v>1477</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1583</v>
      </c>
      <c r="C36" s="43">
        <v>1583</v>
      </c>
      <c r="D36" s="43">
        <v>1583</v>
      </c>
      <c r="E36" s="43">
        <v>1583</v>
      </c>
      <c r="F36" s="43">
        <v>1583</v>
      </c>
      <c r="G36" s="43">
        <v>1561</v>
      </c>
      <c r="H36" s="43">
        <v>1539</v>
      </c>
      <c r="I36" s="43">
        <v>1518</v>
      </c>
      <c r="J36" s="43">
        <v>1498</v>
      </c>
      <c r="K36" s="43">
        <v>1477</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1606</v>
      </c>
      <c r="C37" s="43">
        <v>1606</v>
      </c>
      <c r="D37" s="43">
        <v>1606</v>
      </c>
      <c r="E37" s="43">
        <v>1606</v>
      </c>
      <c r="F37" s="43">
        <v>1606</v>
      </c>
      <c r="G37" s="43">
        <v>1583</v>
      </c>
      <c r="H37" s="43">
        <v>1561</v>
      </c>
      <c r="I37" s="43">
        <v>1539</v>
      </c>
      <c r="J37" s="43">
        <v>1518</v>
      </c>
      <c r="K37" s="43">
        <v>1498</v>
      </c>
      <c r="L37" s="43">
        <v>1476</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1629</v>
      </c>
      <c r="C38" s="43">
        <v>1629</v>
      </c>
      <c r="D38" s="43">
        <v>1629</v>
      </c>
      <c r="E38" s="43">
        <v>1629</v>
      </c>
      <c r="F38" s="43">
        <v>1629</v>
      </c>
      <c r="G38" s="43">
        <v>1606</v>
      </c>
      <c r="H38" s="43">
        <v>1583</v>
      </c>
      <c r="I38" s="43">
        <v>1561</v>
      </c>
      <c r="J38" s="43">
        <v>1539</v>
      </c>
      <c r="K38" s="43">
        <v>1518</v>
      </c>
      <c r="L38" s="43">
        <v>1496</v>
      </c>
      <c r="M38" s="43">
        <v>1475</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1653</v>
      </c>
      <c r="C39" s="43">
        <v>1653</v>
      </c>
      <c r="D39" s="43">
        <v>1653</v>
      </c>
      <c r="E39" s="43">
        <v>1653</v>
      </c>
      <c r="F39" s="43">
        <v>1653</v>
      </c>
      <c r="G39" s="43">
        <v>1629</v>
      </c>
      <c r="H39" s="43">
        <v>1606</v>
      </c>
      <c r="I39" s="43">
        <v>1583</v>
      </c>
      <c r="J39" s="43">
        <v>1561</v>
      </c>
      <c r="K39" s="43">
        <v>1539</v>
      </c>
      <c r="L39" s="43">
        <v>1517</v>
      </c>
      <c r="M39" s="43">
        <v>1495</v>
      </c>
      <c r="N39" s="43">
        <v>1477</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1677</v>
      </c>
      <c r="C40" s="43">
        <v>1677</v>
      </c>
      <c r="D40" s="43">
        <v>1677</v>
      </c>
      <c r="E40" s="43">
        <v>1677</v>
      </c>
      <c r="F40" s="43">
        <v>1677</v>
      </c>
      <c r="G40" s="43">
        <v>1653</v>
      </c>
      <c r="H40" s="43">
        <v>1629</v>
      </c>
      <c r="I40" s="43">
        <v>1606</v>
      </c>
      <c r="J40" s="43">
        <v>1583</v>
      </c>
      <c r="K40" s="43">
        <v>1561</v>
      </c>
      <c r="L40" s="43">
        <v>1538</v>
      </c>
      <c r="M40" s="43">
        <v>1515</v>
      </c>
      <c r="N40" s="43">
        <v>1497</v>
      </c>
      <c r="O40" s="43">
        <v>1478</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1702</v>
      </c>
      <c r="C41" s="43">
        <v>1702</v>
      </c>
      <c r="D41" s="43">
        <v>1702</v>
      </c>
      <c r="E41" s="43">
        <v>1702</v>
      </c>
      <c r="F41" s="43">
        <v>1702</v>
      </c>
      <c r="G41" s="43">
        <v>1677</v>
      </c>
      <c r="H41" s="43">
        <v>1652</v>
      </c>
      <c r="I41" s="43">
        <v>1629</v>
      </c>
      <c r="J41" s="43">
        <v>1605</v>
      </c>
      <c r="K41" s="43">
        <v>1583</v>
      </c>
      <c r="L41" s="43">
        <v>1559</v>
      </c>
      <c r="M41" s="43">
        <v>1536</v>
      </c>
      <c r="N41" s="43">
        <v>1517</v>
      </c>
      <c r="O41" s="43">
        <v>1498</v>
      </c>
      <c r="P41" s="43">
        <v>1479</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1727</v>
      </c>
      <c r="C42" s="43">
        <v>1727</v>
      </c>
      <c r="D42" s="43">
        <v>1727</v>
      </c>
      <c r="E42" s="43">
        <v>1727</v>
      </c>
      <c r="F42" s="43">
        <v>1727</v>
      </c>
      <c r="G42" s="43">
        <v>1701</v>
      </c>
      <c r="H42" s="43">
        <v>1676</v>
      </c>
      <c r="I42" s="43">
        <v>1652</v>
      </c>
      <c r="J42" s="43">
        <v>1628</v>
      </c>
      <c r="K42" s="43">
        <v>1605</v>
      </c>
      <c r="L42" s="43">
        <v>1580</v>
      </c>
      <c r="M42" s="43">
        <v>1557</v>
      </c>
      <c r="N42" s="43">
        <v>1537</v>
      </c>
      <c r="O42" s="43">
        <v>1518</v>
      </c>
      <c r="P42" s="43">
        <v>1499</v>
      </c>
      <c r="Q42" s="43">
        <v>1480</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1752</v>
      </c>
      <c r="C43" s="43">
        <v>1752</v>
      </c>
      <c r="D43" s="43">
        <v>1752</v>
      </c>
      <c r="E43" s="43">
        <v>1752</v>
      </c>
      <c r="F43" s="43">
        <v>1752</v>
      </c>
      <c r="G43" s="43">
        <v>1726</v>
      </c>
      <c r="H43" s="43">
        <v>1701</v>
      </c>
      <c r="I43" s="43">
        <v>1676</v>
      </c>
      <c r="J43" s="43">
        <v>1651</v>
      </c>
      <c r="K43" s="43">
        <v>1627</v>
      </c>
      <c r="L43" s="43">
        <v>1602</v>
      </c>
      <c r="M43" s="43">
        <v>1578</v>
      </c>
      <c r="N43" s="43">
        <v>1558</v>
      </c>
      <c r="O43" s="43">
        <v>1538</v>
      </c>
      <c r="P43" s="43">
        <v>1518</v>
      </c>
      <c r="Q43" s="43">
        <v>1499</v>
      </c>
      <c r="R43" s="43">
        <v>1479</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1779</v>
      </c>
      <c r="C44" s="43">
        <v>1779</v>
      </c>
      <c r="D44" s="43">
        <v>1779</v>
      </c>
      <c r="E44" s="43">
        <v>1779</v>
      </c>
      <c r="F44" s="43">
        <v>1779</v>
      </c>
      <c r="G44" s="43">
        <v>1752</v>
      </c>
      <c r="H44" s="43">
        <v>1725</v>
      </c>
      <c r="I44" s="43">
        <v>1700</v>
      </c>
      <c r="J44" s="43">
        <v>1675</v>
      </c>
      <c r="K44" s="43">
        <v>1650</v>
      </c>
      <c r="L44" s="43">
        <v>1625</v>
      </c>
      <c r="M44" s="43">
        <v>1600</v>
      </c>
      <c r="N44" s="43">
        <v>1580</v>
      </c>
      <c r="O44" s="43">
        <v>1559</v>
      </c>
      <c r="P44" s="43">
        <v>1539</v>
      </c>
      <c r="Q44" s="43">
        <v>1519</v>
      </c>
      <c r="R44" s="43">
        <v>1499</v>
      </c>
      <c r="S44" s="43">
        <v>1479</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1805</v>
      </c>
      <c r="C45" s="43">
        <v>1805</v>
      </c>
      <c r="D45" s="43">
        <v>1805</v>
      </c>
      <c r="E45" s="43">
        <v>1805</v>
      </c>
      <c r="F45" s="43">
        <v>1805</v>
      </c>
      <c r="G45" s="43">
        <v>1778</v>
      </c>
      <c r="H45" s="43">
        <v>1751</v>
      </c>
      <c r="I45" s="43">
        <v>1725</v>
      </c>
      <c r="J45" s="43">
        <v>1699</v>
      </c>
      <c r="K45" s="43">
        <v>1674</v>
      </c>
      <c r="L45" s="43">
        <v>1648</v>
      </c>
      <c r="M45" s="43">
        <v>1623</v>
      </c>
      <c r="N45" s="43">
        <v>1601</v>
      </c>
      <c r="O45" s="43">
        <v>1580</v>
      </c>
      <c r="P45" s="43">
        <v>1560</v>
      </c>
      <c r="Q45" s="43">
        <v>1540</v>
      </c>
      <c r="R45" s="43">
        <v>1518</v>
      </c>
      <c r="S45" s="43">
        <v>1498</v>
      </c>
      <c r="T45" s="43">
        <v>1477</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1833</v>
      </c>
      <c r="C46" s="43">
        <v>1833</v>
      </c>
      <c r="D46" s="43">
        <v>1833</v>
      </c>
      <c r="E46" s="43">
        <v>1833</v>
      </c>
      <c r="F46" s="43">
        <v>1833</v>
      </c>
      <c r="G46" s="43">
        <v>1805</v>
      </c>
      <c r="H46" s="43">
        <v>1777</v>
      </c>
      <c r="I46" s="43">
        <v>1750</v>
      </c>
      <c r="J46" s="43">
        <v>1724</v>
      </c>
      <c r="K46" s="43">
        <v>1699</v>
      </c>
      <c r="L46" s="43">
        <v>1672</v>
      </c>
      <c r="M46" s="43">
        <v>1646</v>
      </c>
      <c r="N46" s="43">
        <v>1624</v>
      </c>
      <c r="O46" s="43">
        <v>1602</v>
      </c>
      <c r="P46" s="43">
        <v>1581</v>
      </c>
      <c r="Q46" s="43">
        <v>1561</v>
      </c>
      <c r="R46" s="43">
        <v>1539</v>
      </c>
      <c r="S46" s="43">
        <v>1518</v>
      </c>
      <c r="T46" s="43">
        <v>1496</v>
      </c>
      <c r="U46" s="43">
        <v>1475</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1862</v>
      </c>
      <c r="C47" s="43">
        <v>1862</v>
      </c>
      <c r="D47" s="43">
        <v>1862</v>
      </c>
      <c r="E47" s="43">
        <v>1862</v>
      </c>
      <c r="F47" s="43">
        <v>1862</v>
      </c>
      <c r="G47" s="43">
        <v>1833</v>
      </c>
      <c r="H47" s="43">
        <v>1804</v>
      </c>
      <c r="I47" s="43">
        <v>1777</v>
      </c>
      <c r="J47" s="43">
        <v>1750</v>
      </c>
      <c r="K47" s="43">
        <v>1724</v>
      </c>
      <c r="L47" s="43">
        <v>1696</v>
      </c>
      <c r="M47" s="43">
        <v>1670</v>
      </c>
      <c r="N47" s="43">
        <v>1647</v>
      </c>
      <c r="O47" s="43">
        <v>1625</v>
      </c>
      <c r="P47" s="43">
        <v>1603</v>
      </c>
      <c r="Q47" s="43">
        <v>1582</v>
      </c>
      <c r="R47" s="43">
        <v>1560</v>
      </c>
      <c r="S47" s="43">
        <v>1539</v>
      </c>
      <c r="T47" s="43">
        <v>1516</v>
      </c>
      <c r="U47" s="43">
        <v>1495</v>
      </c>
      <c r="V47" s="43">
        <v>1477</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1891</v>
      </c>
      <c r="C48" s="43">
        <v>1891</v>
      </c>
      <c r="D48" s="43">
        <v>1891</v>
      </c>
      <c r="E48" s="43">
        <v>1891</v>
      </c>
      <c r="F48" s="43">
        <v>1891</v>
      </c>
      <c r="G48" s="43">
        <v>1861</v>
      </c>
      <c r="H48" s="43">
        <v>1832</v>
      </c>
      <c r="I48" s="43">
        <v>1804</v>
      </c>
      <c r="J48" s="43">
        <v>1776</v>
      </c>
      <c r="K48" s="43">
        <v>1749</v>
      </c>
      <c r="L48" s="43">
        <v>1721</v>
      </c>
      <c r="M48" s="43">
        <v>1694</v>
      </c>
      <c r="N48" s="43">
        <v>1671</v>
      </c>
      <c r="O48" s="43">
        <v>1648</v>
      </c>
      <c r="P48" s="43">
        <v>1626</v>
      </c>
      <c r="Q48" s="43">
        <v>1605</v>
      </c>
      <c r="R48" s="43">
        <v>1582</v>
      </c>
      <c r="S48" s="43">
        <v>1560</v>
      </c>
      <c r="T48" s="43">
        <v>1537</v>
      </c>
      <c r="U48" s="43">
        <v>1515</v>
      </c>
      <c r="V48" s="43">
        <v>1496</v>
      </c>
      <c r="W48" s="43">
        <v>1480</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1920</v>
      </c>
      <c r="C49" s="43">
        <v>1920</v>
      </c>
      <c r="D49" s="43">
        <v>1920</v>
      </c>
      <c r="E49" s="43">
        <v>1920</v>
      </c>
      <c r="F49" s="43">
        <v>1920</v>
      </c>
      <c r="G49" s="43">
        <v>1890</v>
      </c>
      <c r="H49" s="43">
        <v>1860</v>
      </c>
      <c r="I49" s="43">
        <v>1831</v>
      </c>
      <c r="J49" s="43">
        <v>1803</v>
      </c>
      <c r="K49" s="43">
        <v>1776</v>
      </c>
      <c r="L49" s="43">
        <v>1747</v>
      </c>
      <c r="M49" s="43">
        <v>1719</v>
      </c>
      <c r="N49" s="43">
        <v>1696</v>
      </c>
      <c r="O49" s="43">
        <v>1672</v>
      </c>
      <c r="P49" s="43">
        <v>1649</v>
      </c>
      <c r="Q49" s="43">
        <v>1627</v>
      </c>
      <c r="R49" s="43">
        <v>1604</v>
      </c>
      <c r="S49" s="43">
        <v>1582</v>
      </c>
      <c r="T49" s="43">
        <v>1558</v>
      </c>
      <c r="U49" s="43">
        <v>1536</v>
      </c>
      <c r="V49" s="43">
        <v>1516</v>
      </c>
      <c r="W49" s="43">
        <v>1500</v>
      </c>
      <c r="X49" s="43">
        <v>1487</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1951</v>
      </c>
      <c r="C50" s="43">
        <v>1951</v>
      </c>
      <c r="D50" s="43">
        <v>1951</v>
      </c>
      <c r="E50" s="43">
        <v>1951</v>
      </c>
      <c r="F50" s="43">
        <v>1951</v>
      </c>
      <c r="G50" s="43">
        <v>1920</v>
      </c>
      <c r="H50" s="43">
        <v>1890</v>
      </c>
      <c r="I50" s="43">
        <v>1860</v>
      </c>
      <c r="J50" s="43">
        <v>1831</v>
      </c>
      <c r="K50" s="43">
        <v>1803</v>
      </c>
      <c r="L50" s="43">
        <v>1773</v>
      </c>
      <c r="M50" s="43">
        <v>1745</v>
      </c>
      <c r="N50" s="43">
        <v>1721</v>
      </c>
      <c r="O50" s="43">
        <v>1697</v>
      </c>
      <c r="P50" s="43">
        <v>1673</v>
      </c>
      <c r="Q50" s="43">
        <v>1651</v>
      </c>
      <c r="R50" s="43">
        <v>1627</v>
      </c>
      <c r="S50" s="43">
        <v>1604</v>
      </c>
      <c r="T50" s="43">
        <v>1579</v>
      </c>
      <c r="U50" s="43">
        <v>1557</v>
      </c>
      <c r="V50" s="43">
        <v>1537</v>
      </c>
      <c r="W50" s="43">
        <v>1520</v>
      </c>
      <c r="X50" s="43">
        <v>1507</v>
      </c>
      <c r="Y50" s="43">
        <v>1498</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1955</v>
      </c>
      <c r="C51" s="43">
        <v>1955</v>
      </c>
      <c r="D51" s="43">
        <v>1955</v>
      </c>
      <c r="E51" s="43">
        <v>1955</v>
      </c>
      <c r="F51" s="43">
        <v>1955</v>
      </c>
      <c r="G51" s="43">
        <v>1951</v>
      </c>
      <c r="H51" s="43">
        <v>1919</v>
      </c>
      <c r="I51" s="43">
        <v>1889</v>
      </c>
      <c r="J51" s="43">
        <v>1859</v>
      </c>
      <c r="K51" s="43">
        <v>1830</v>
      </c>
      <c r="L51" s="43">
        <v>1800</v>
      </c>
      <c r="M51" s="43">
        <v>1771</v>
      </c>
      <c r="N51" s="43">
        <v>1746</v>
      </c>
      <c r="O51" s="43">
        <v>1722</v>
      </c>
      <c r="P51" s="43">
        <v>1698</v>
      </c>
      <c r="Q51" s="43">
        <v>1675</v>
      </c>
      <c r="R51" s="43">
        <v>1650</v>
      </c>
      <c r="S51" s="43">
        <v>1627</v>
      </c>
      <c r="T51" s="43">
        <v>1602</v>
      </c>
      <c r="U51" s="43">
        <v>1579</v>
      </c>
      <c r="V51" s="43">
        <v>1558</v>
      </c>
      <c r="W51" s="43">
        <v>1541</v>
      </c>
      <c r="X51" s="43">
        <v>1527</v>
      </c>
      <c r="Y51" s="43">
        <v>1518</v>
      </c>
      <c r="Z51" s="43">
        <v>1519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1950</v>
      </c>
      <c r="C52" s="43">
        <v>1950</v>
      </c>
      <c r="D52" s="43">
        <v>1950</v>
      </c>
      <c r="E52" s="43">
        <v>1950</v>
      </c>
      <c r="F52" s="43">
        <v>1950</v>
      </c>
      <c r="G52" s="43">
        <v>1955</v>
      </c>
      <c r="H52" s="43">
        <v>1950</v>
      </c>
      <c r="I52" s="43">
        <v>1919</v>
      </c>
      <c r="J52" s="43">
        <v>1889</v>
      </c>
      <c r="K52" s="43">
        <v>1859</v>
      </c>
      <c r="L52" s="43">
        <v>1828</v>
      </c>
      <c r="M52" s="43">
        <v>1798</v>
      </c>
      <c r="N52" s="43">
        <v>1773</v>
      </c>
      <c r="O52" s="43">
        <v>1748</v>
      </c>
      <c r="P52" s="43">
        <v>1723</v>
      </c>
      <c r="Q52" s="43">
        <v>1700</v>
      </c>
      <c r="R52" s="43">
        <v>1674</v>
      </c>
      <c r="S52" s="43">
        <v>1651</v>
      </c>
      <c r="T52" s="43">
        <v>1625</v>
      </c>
      <c r="U52" s="43">
        <v>1601</v>
      </c>
      <c r="V52" s="43">
        <v>1580</v>
      </c>
      <c r="W52" s="43">
        <v>1563</v>
      </c>
      <c r="X52" s="43">
        <v>1549</v>
      </c>
      <c r="Y52" s="43">
        <v>1540</v>
      </c>
      <c r="Z52" s="43">
        <v>1540</v>
      </c>
      <c r="AA52" s="43">
        <v>1536</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1960</v>
      </c>
      <c r="C53" s="43">
        <v>1960</v>
      </c>
      <c r="D53" s="43">
        <v>1960</v>
      </c>
      <c r="E53" s="43">
        <v>1960</v>
      </c>
      <c r="F53" s="43">
        <v>1960</v>
      </c>
      <c r="G53" s="43">
        <v>1948</v>
      </c>
      <c r="H53" s="43">
        <v>1954</v>
      </c>
      <c r="I53" s="43">
        <v>1950</v>
      </c>
      <c r="J53" s="43">
        <v>1919</v>
      </c>
      <c r="K53" s="43">
        <v>1888</v>
      </c>
      <c r="L53" s="43">
        <v>1856</v>
      </c>
      <c r="M53" s="43">
        <v>1826</v>
      </c>
      <c r="N53" s="43">
        <v>1800</v>
      </c>
      <c r="O53" s="43">
        <v>1774</v>
      </c>
      <c r="P53" s="43">
        <v>1749</v>
      </c>
      <c r="Q53" s="43">
        <v>1725</v>
      </c>
      <c r="R53" s="43">
        <v>1699</v>
      </c>
      <c r="S53" s="43">
        <v>1675</v>
      </c>
      <c r="T53" s="43">
        <v>1649</v>
      </c>
      <c r="U53" s="43">
        <v>1624</v>
      </c>
      <c r="V53" s="43">
        <v>1603</v>
      </c>
      <c r="W53" s="43">
        <v>1585</v>
      </c>
      <c r="X53" s="43">
        <v>1571</v>
      </c>
      <c r="Y53" s="43">
        <v>1561</v>
      </c>
      <c r="Z53" s="43">
        <v>1562</v>
      </c>
      <c r="AA53" s="43">
        <v>1558</v>
      </c>
      <c r="AB53" s="43">
        <v>1558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1970</v>
      </c>
      <c r="C54" s="43">
        <v>1970</v>
      </c>
      <c r="D54" s="43">
        <v>1970</v>
      </c>
      <c r="E54" s="43">
        <v>1970</v>
      </c>
      <c r="F54" s="43">
        <v>1970</v>
      </c>
      <c r="G54" s="43">
        <v>1959</v>
      </c>
      <c r="H54" s="43">
        <v>1947</v>
      </c>
      <c r="I54" s="43">
        <v>1953</v>
      </c>
      <c r="J54" s="43">
        <v>1949</v>
      </c>
      <c r="K54" s="43">
        <v>1918</v>
      </c>
      <c r="L54" s="43">
        <v>1886</v>
      </c>
      <c r="M54" s="43">
        <v>1854</v>
      </c>
      <c r="N54" s="43">
        <v>1828</v>
      </c>
      <c r="O54" s="43">
        <v>1802</v>
      </c>
      <c r="P54" s="43">
        <v>1776</v>
      </c>
      <c r="Q54" s="43">
        <v>1751</v>
      </c>
      <c r="R54" s="43">
        <v>1725</v>
      </c>
      <c r="S54" s="43">
        <v>1700</v>
      </c>
      <c r="T54" s="43">
        <v>1673</v>
      </c>
      <c r="U54" s="43">
        <v>1648</v>
      </c>
      <c r="V54" s="43">
        <v>1626</v>
      </c>
      <c r="W54" s="43">
        <v>1608</v>
      </c>
      <c r="X54" s="43">
        <v>1593</v>
      </c>
      <c r="Y54" s="43">
        <v>1583</v>
      </c>
      <c r="Z54" s="43">
        <v>1584</v>
      </c>
      <c r="AA54" s="43">
        <v>1580</v>
      </c>
      <c r="AB54" s="43">
        <v>1580</v>
      </c>
      <c r="AC54" s="43">
        <v>1580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1978</v>
      </c>
      <c r="C55" s="43">
        <v>1978</v>
      </c>
      <c r="D55" s="43">
        <v>1978</v>
      </c>
      <c r="E55" s="43">
        <v>1978</v>
      </c>
      <c r="F55" s="43">
        <v>1978</v>
      </c>
      <c r="G55" s="43">
        <v>1968</v>
      </c>
      <c r="H55" s="43">
        <v>1957</v>
      </c>
      <c r="I55" s="43">
        <v>1946</v>
      </c>
      <c r="J55" s="43">
        <v>1953</v>
      </c>
      <c r="K55" s="43">
        <v>1949</v>
      </c>
      <c r="L55" s="43">
        <v>1916</v>
      </c>
      <c r="M55" s="43">
        <v>1884</v>
      </c>
      <c r="N55" s="43">
        <v>1857</v>
      </c>
      <c r="O55" s="43">
        <v>1830</v>
      </c>
      <c r="P55" s="43">
        <v>1803</v>
      </c>
      <c r="Q55" s="43">
        <v>1778</v>
      </c>
      <c r="R55" s="43">
        <v>1751</v>
      </c>
      <c r="S55" s="43">
        <v>1726</v>
      </c>
      <c r="T55" s="43">
        <v>1698</v>
      </c>
      <c r="U55" s="43">
        <v>1672</v>
      </c>
      <c r="V55" s="43">
        <v>1650</v>
      </c>
      <c r="W55" s="43">
        <v>1631</v>
      </c>
      <c r="X55" s="43">
        <v>1616</v>
      </c>
      <c r="Y55" s="43">
        <v>1606</v>
      </c>
      <c r="Z55" s="43">
        <v>1607</v>
      </c>
      <c r="AA55" s="43">
        <v>1602</v>
      </c>
      <c r="AB55" s="43">
        <v>1602</v>
      </c>
      <c r="AC55" s="43">
        <v>1602</v>
      </c>
      <c r="AD55" s="43">
        <v>1602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1985</v>
      </c>
      <c r="C56" s="43">
        <v>1985</v>
      </c>
      <c r="D56" s="43">
        <v>1985</v>
      </c>
      <c r="E56" s="43">
        <v>1985</v>
      </c>
      <c r="F56" s="43">
        <v>1985</v>
      </c>
      <c r="G56" s="43">
        <v>1975</v>
      </c>
      <c r="H56" s="43">
        <v>1966</v>
      </c>
      <c r="I56" s="43">
        <v>1956</v>
      </c>
      <c r="J56" s="43">
        <v>1945</v>
      </c>
      <c r="K56" s="43">
        <v>1953</v>
      </c>
      <c r="L56" s="43">
        <v>1947</v>
      </c>
      <c r="M56" s="43">
        <v>1914</v>
      </c>
      <c r="N56" s="43">
        <v>1886</v>
      </c>
      <c r="O56" s="43">
        <v>1859</v>
      </c>
      <c r="P56" s="43">
        <v>1832</v>
      </c>
      <c r="Q56" s="43">
        <v>1805</v>
      </c>
      <c r="R56" s="43">
        <v>1778</v>
      </c>
      <c r="S56" s="43">
        <v>1752</v>
      </c>
      <c r="T56" s="43">
        <v>1724</v>
      </c>
      <c r="U56" s="43">
        <v>1697</v>
      </c>
      <c r="V56" s="43">
        <v>1675</v>
      </c>
      <c r="W56" s="43">
        <v>1655</v>
      </c>
      <c r="X56" s="43">
        <v>1640</v>
      </c>
      <c r="Y56" s="43">
        <v>1629</v>
      </c>
      <c r="Z56" s="43">
        <v>1630</v>
      </c>
      <c r="AA56" s="43">
        <v>1625</v>
      </c>
      <c r="AB56" s="43">
        <v>1625</v>
      </c>
      <c r="AC56" s="43">
        <v>1625</v>
      </c>
      <c r="AD56" s="43">
        <v>1625</v>
      </c>
      <c r="AE56" s="43">
        <v>1625</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1990</v>
      </c>
      <c r="C57" s="43">
        <v>1990</v>
      </c>
      <c r="D57" s="43">
        <v>1990</v>
      </c>
      <c r="E57" s="43">
        <v>1990</v>
      </c>
      <c r="F57" s="43">
        <v>1990</v>
      </c>
      <c r="G57" s="43">
        <v>1982</v>
      </c>
      <c r="H57" s="43">
        <v>1974</v>
      </c>
      <c r="I57" s="43">
        <v>1964</v>
      </c>
      <c r="J57" s="43">
        <v>1955</v>
      </c>
      <c r="K57" s="43">
        <v>1945</v>
      </c>
      <c r="L57" s="43">
        <v>1950</v>
      </c>
      <c r="M57" s="43">
        <v>1945</v>
      </c>
      <c r="N57" s="43">
        <v>1917</v>
      </c>
      <c r="O57" s="43">
        <v>1888</v>
      </c>
      <c r="P57" s="43">
        <v>1861</v>
      </c>
      <c r="Q57" s="43">
        <v>1834</v>
      </c>
      <c r="R57" s="43">
        <v>1805</v>
      </c>
      <c r="S57" s="43">
        <v>1779</v>
      </c>
      <c r="T57" s="43">
        <v>1750</v>
      </c>
      <c r="U57" s="43">
        <v>1723</v>
      </c>
      <c r="V57" s="43">
        <v>1700</v>
      </c>
      <c r="W57" s="43">
        <v>1680</v>
      </c>
      <c r="X57" s="43">
        <v>1664</v>
      </c>
      <c r="Y57" s="43">
        <v>1654</v>
      </c>
      <c r="Z57" s="43">
        <v>1654</v>
      </c>
      <c r="AA57" s="43">
        <v>1649</v>
      </c>
      <c r="AB57" s="43">
        <v>1649</v>
      </c>
      <c r="AC57" s="43">
        <v>1649</v>
      </c>
      <c r="AD57" s="43">
        <v>1649</v>
      </c>
      <c r="AE57" s="43">
        <v>1649</v>
      </c>
      <c r="AF57" s="43">
        <v>1649</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1996</v>
      </c>
      <c r="C58" s="43">
        <v>1996</v>
      </c>
      <c r="D58" s="43">
        <v>1996</v>
      </c>
      <c r="E58" s="43">
        <v>1996</v>
      </c>
      <c r="F58" s="43">
        <v>1996</v>
      </c>
      <c r="G58" s="43">
        <v>1988</v>
      </c>
      <c r="H58" s="43">
        <v>1981</v>
      </c>
      <c r="I58" s="43">
        <v>1973</v>
      </c>
      <c r="J58" s="43">
        <v>1964</v>
      </c>
      <c r="K58" s="43">
        <v>1955</v>
      </c>
      <c r="L58" s="43">
        <v>1943</v>
      </c>
      <c r="M58" s="43">
        <v>1948</v>
      </c>
      <c r="N58" s="43">
        <v>1948</v>
      </c>
      <c r="O58" s="43">
        <v>1919</v>
      </c>
      <c r="P58" s="43">
        <v>1890</v>
      </c>
      <c r="Q58" s="43">
        <v>1863</v>
      </c>
      <c r="R58" s="43">
        <v>1834</v>
      </c>
      <c r="S58" s="43">
        <v>1807</v>
      </c>
      <c r="T58" s="43">
        <v>1777</v>
      </c>
      <c r="U58" s="43">
        <v>1750</v>
      </c>
      <c r="V58" s="43">
        <v>1726</v>
      </c>
      <c r="W58" s="43">
        <v>1705</v>
      </c>
      <c r="X58" s="43">
        <v>1689</v>
      </c>
      <c r="Y58" s="43">
        <v>1678</v>
      </c>
      <c r="Z58" s="43">
        <v>1679</v>
      </c>
      <c r="AA58" s="43">
        <v>1674</v>
      </c>
      <c r="AB58" s="43">
        <v>1674</v>
      </c>
      <c r="AC58" s="43">
        <v>1674</v>
      </c>
      <c r="AD58" s="43">
        <v>1674</v>
      </c>
      <c r="AE58" s="43">
        <v>1674</v>
      </c>
      <c r="AF58" s="43">
        <v>1674</v>
      </c>
      <c r="AG58" s="43">
        <v>1674</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2002</v>
      </c>
      <c r="C59" s="43">
        <v>2002</v>
      </c>
      <c r="D59" s="43">
        <v>2002</v>
      </c>
      <c r="E59" s="43">
        <v>2002</v>
      </c>
      <c r="F59" s="43">
        <v>2002</v>
      </c>
      <c r="G59" s="43">
        <v>1994</v>
      </c>
      <c r="H59" s="43">
        <v>1987</v>
      </c>
      <c r="I59" s="43">
        <v>1980</v>
      </c>
      <c r="J59" s="43">
        <v>1972</v>
      </c>
      <c r="K59" s="43">
        <v>1964</v>
      </c>
      <c r="L59" s="43">
        <v>1953</v>
      </c>
      <c r="M59" s="43">
        <v>1941</v>
      </c>
      <c r="N59" s="43">
        <v>1952</v>
      </c>
      <c r="O59" s="43">
        <v>1950</v>
      </c>
      <c r="P59" s="43">
        <v>1921</v>
      </c>
      <c r="Q59" s="43">
        <v>1893</v>
      </c>
      <c r="R59" s="43">
        <v>1863</v>
      </c>
      <c r="S59" s="43">
        <v>1835</v>
      </c>
      <c r="T59" s="43">
        <v>1805</v>
      </c>
      <c r="U59" s="43">
        <v>1777</v>
      </c>
      <c r="V59" s="43">
        <v>1753</v>
      </c>
      <c r="W59" s="43">
        <v>1732</v>
      </c>
      <c r="X59" s="43">
        <v>1715</v>
      </c>
      <c r="Y59" s="43">
        <v>1704</v>
      </c>
      <c r="Z59" s="43">
        <v>1704</v>
      </c>
      <c r="AA59" s="43">
        <v>1699</v>
      </c>
      <c r="AB59" s="43">
        <v>1699</v>
      </c>
      <c r="AC59" s="43">
        <v>1699</v>
      </c>
      <c r="AD59" s="43">
        <v>1699</v>
      </c>
      <c r="AE59" s="43">
        <v>1699</v>
      </c>
      <c r="AF59" s="43">
        <v>1699</v>
      </c>
      <c r="AG59" s="43">
        <v>1699</v>
      </c>
      <c r="AH59" s="43">
        <v>1699</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2008</v>
      </c>
      <c r="C60" s="43">
        <v>2008</v>
      </c>
      <c r="D60" s="43">
        <v>2008</v>
      </c>
      <c r="E60" s="43">
        <v>2008</v>
      </c>
      <c r="F60" s="43">
        <v>2008</v>
      </c>
      <c r="G60" s="43">
        <v>2001</v>
      </c>
      <c r="H60" s="43">
        <v>1994</v>
      </c>
      <c r="I60" s="43">
        <v>1987</v>
      </c>
      <c r="J60" s="43">
        <v>1980</v>
      </c>
      <c r="K60" s="43">
        <v>1973</v>
      </c>
      <c r="L60" s="43">
        <v>1962</v>
      </c>
      <c r="M60" s="43">
        <v>1951</v>
      </c>
      <c r="N60" s="43">
        <v>1946</v>
      </c>
      <c r="O60" s="43">
        <v>1956</v>
      </c>
      <c r="P60" s="43">
        <v>1953</v>
      </c>
      <c r="Q60" s="43">
        <v>1924</v>
      </c>
      <c r="R60" s="43">
        <v>1893</v>
      </c>
      <c r="S60" s="43">
        <v>1865</v>
      </c>
      <c r="T60" s="43">
        <v>1834</v>
      </c>
      <c r="U60" s="43">
        <v>1805</v>
      </c>
      <c r="V60" s="43">
        <v>1780</v>
      </c>
      <c r="W60" s="43">
        <v>1759</v>
      </c>
      <c r="X60" s="43">
        <v>1742</v>
      </c>
      <c r="Y60" s="43">
        <v>1730</v>
      </c>
      <c r="Z60" s="43">
        <v>1730</v>
      </c>
      <c r="AA60" s="43">
        <v>1726</v>
      </c>
      <c r="AB60" s="43">
        <v>1726</v>
      </c>
      <c r="AC60" s="43">
        <v>1726</v>
      </c>
      <c r="AD60" s="43">
        <v>1726</v>
      </c>
      <c r="AE60" s="43">
        <v>1726</v>
      </c>
      <c r="AF60" s="43">
        <v>1726</v>
      </c>
      <c r="AG60" s="43">
        <v>1726</v>
      </c>
      <c r="AH60" s="43">
        <v>1726</v>
      </c>
      <c r="AI60" s="43">
        <v>1726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2014</v>
      </c>
      <c r="C61" s="43">
        <v>2014</v>
      </c>
      <c r="D61" s="43">
        <v>2014</v>
      </c>
      <c r="E61" s="43">
        <v>2014</v>
      </c>
      <c r="F61" s="43">
        <v>2014</v>
      </c>
      <c r="G61" s="43">
        <v>2008</v>
      </c>
      <c r="H61" s="43">
        <v>2001</v>
      </c>
      <c r="I61" s="43">
        <v>1995</v>
      </c>
      <c r="J61" s="43">
        <v>1988</v>
      </c>
      <c r="K61" s="43">
        <v>1982</v>
      </c>
      <c r="L61" s="43">
        <v>1971</v>
      </c>
      <c r="M61" s="43">
        <v>1961</v>
      </c>
      <c r="N61" s="43">
        <v>1957</v>
      </c>
      <c r="O61" s="43">
        <v>1951</v>
      </c>
      <c r="P61" s="43">
        <v>1960</v>
      </c>
      <c r="Q61" s="43">
        <v>1956</v>
      </c>
      <c r="R61" s="43">
        <v>1925</v>
      </c>
      <c r="S61" s="43">
        <v>1895</v>
      </c>
      <c r="T61" s="43">
        <v>1864</v>
      </c>
      <c r="U61" s="43">
        <v>1834</v>
      </c>
      <c r="V61" s="43">
        <v>1809</v>
      </c>
      <c r="W61" s="43">
        <v>1786</v>
      </c>
      <c r="X61" s="43">
        <v>1769</v>
      </c>
      <c r="Y61" s="43">
        <v>1757</v>
      </c>
      <c r="Z61" s="43">
        <v>1757</v>
      </c>
      <c r="AA61" s="43">
        <v>1752</v>
      </c>
      <c r="AB61" s="43">
        <v>1752</v>
      </c>
      <c r="AC61" s="43">
        <v>1752</v>
      </c>
      <c r="AD61" s="43">
        <v>1752</v>
      </c>
      <c r="AE61" s="43">
        <v>1752</v>
      </c>
      <c r="AF61" s="43">
        <v>1752</v>
      </c>
      <c r="AG61" s="43">
        <v>1752</v>
      </c>
      <c r="AH61" s="43">
        <v>1752</v>
      </c>
      <c r="AI61" s="43">
        <v>1752</v>
      </c>
      <c r="AJ61" s="43">
        <v>1752</v>
      </c>
      <c r="AK61" s="43" t="s">
        <v>377</v>
      </c>
      <c r="AL61" s="43" t="s">
        <v>377</v>
      </c>
      <c r="AM61" s="43" t="s">
        <v>377</v>
      </c>
      <c r="AN61" s="43" t="s">
        <v>377</v>
      </c>
      <c r="AO61" s="43" t="s">
        <v>377</v>
      </c>
      <c r="AP61" s="43" t="s">
        <v>377</v>
      </c>
      <c r="AQ61" s="43" t="s">
        <v>377</v>
      </c>
      <c r="AR61" s="43" t="s">
        <v>377</v>
      </c>
      <c r="AS61" s="43" t="s">
        <v>377</v>
      </c>
    </row>
    <row r="62" spans="1:45">
      <c r="A62" s="44">
        <v>51</v>
      </c>
      <c r="B62" s="43">
        <v>2019</v>
      </c>
      <c r="C62" s="43">
        <v>2019</v>
      </c>
      <c r="D62" s="43">
        <v>2019</v>
      </c>
      <c r="E62" s="43">
        <v>2019</v>
      </c>
      <c r="F62" s="43">
        <v>2019</v>
      </c>
      <c r="G62" s="43">
        <v>2013</v>
      </c>
      <c r="H62" s="43">
        <v>2007</v>
      </c>
      <c r="I62" s="43">
        <v>2001</v>
      </c>
      <c r="J62" s="43">
        <v>1995</v>
      </c>
      <c r="K62" s="43">
        <v>1989</v>
      </c>
      <c r="L62" s="43">
        <v>1981</v>
      </c>
      <c r="M62" s="43">
        <v>1971</v>
      </c>
      <c r="N62" s="43">
        <v>1969</v>
      </c>
      <c r="O62" s="43">
        <v>1963</v>
      </c>
      <c r="P62" s="43">
        <v>1957</v>
      </c>
      <c r="Q62" s="43">
        <v>1965</v>
      </c>
      <c r="R62" s="43">
        <v>1957</v>
      </c>
      <c r="S62" s="43">
        <v>1927</v>
      </c>
      <c r="T62" s="43">
        <v>1894</v>
      </c>
      <c r="U62" s="43">
        <v>1864</v>
      </c>
      <c r="V62" s="43">
        <v>1838</v>
      </c>
      <c r="W62" s="43">
        <v>1815</v>
      </c>
      <c r="X62" s="43">
        <v>1797</v>
      </c>
      <c r="Y62" s="43">
        <v>1785</v>
      </c>
      <c r="Z62" s="43">
        <v>1785</v>
      </c>
      <c r="AA62" s="43">
        <v>1780</v>
      </c>
      <c r="AB62" s="43">
        <v>1780</v>
      </c>
      <c r="AC62" s="43">
        <v>1780</v>
      </c>
      <c r="AD62" s="43">
        <v>1780</v>
      </c>
      <c r="AE62" s="43">
        <v>1780</v>
      </c>
      <c r="AF62" s="43">
        <v>1780</v>
      </c>
      <c r="AG62" s="43">
        <v>1780</v>
      </c>
      <c r="AH62" s="43">
        <v>1780</v>
      </c>
      <c r="AI62" s="43">
        <v>1780</v>
      </c>
      <c r="AJ62" s="43">
        <v>1780</v>
      </c>
      <c r="AK62" s="43">
        <v>1780</v>
      </c>
      <c r="AL62" s="43" t="s">
        <v>377</v>
      </c>
      <c r="AM62" s="43" t="s">
        <v>377</v>
      </c>
      <c r="AN62" s="43" t="s">
        <v>377</v>
      </c>
      <c r="AO62" s="43" t="s">
        <v>377</v>
      </c>
      <c r="AP62" s="43" t="s">
        <v>377</v>
      </c>
      <c r="AQ62" s="43" t="s">
        <v>377</v>
      </c>
      <c r="AR62" s="43" t="s">
        <v>377</v>
      </c>
      <c r="AS62" s="43" t="s">
        <v>377</v>
      </c>
    </row>
    <row r="63" spans="1:45">
      <c r="A63" s="44">
        <v>52</v>
      </c>
      <c r="B63" s="43">
        <v>2022</v>
      </c>
      <c r="C63" s="43">
        <v>2022</v>
      </c>
      <c r="D63" s="43">
        <v>2022</v>
      </c>
      <c r="E63" s="43">
        <v>2022</v>
      </c>
      <c r="F63" s="43">
        <v>2022</v>
      </c>
      <c r="G63" s="43">
        <v>2016</v>
      </c>
      <c r="H63" s="43">
        <v>2011</v>
      </c>
      <c r="I63" s="43">
        <v>2005</v>
      </c>
      <c r="J63" s="43">
        <v>2000</v>
      </c>
      <c r="K63" s="43">
        <v>1995</v>
      </c>
      <c r="L63" s="43">
        <v>1989</v>
      </c>
      <c r="M63" s="43">
        <v>1981</v>
      </c>
      <c r="N63" s="43">
        <v>1978</v>
      </c>
      <c r="O63" s="43">
        <v>1973</v>
      </c>
      <c r="P63" s="43">
        <v>1967</v>
      </c>
      <c r="Q63" s="43">
        <v>1962</v>
      </c>
      <c r="R63" s="43">
        <v>1967</v>
      </c>
      <c r="S63" s="43">
        <v>1960</v>
      </c>
      <c r="T63" s="43">
        <v>1926</v>
      </c>
      <c r="U63" s="43">
        <v>1895</v>
      </c>
      <c r="V63" s="43">
        <v>1868</v>
      </c>
      <c r="W63" s="43">
        <v>1845</v>
      </c>
      <c r="X63" s="43">
        <v>1827</v>
      </c>
      <c r="Y63" s="43">
        <v>1814</v>
      </c>
      <c r="Z63" s="43">
        <v>1814</v>
      </c>
      <c r="AA63" s="43">
        <v>1809</v>
      </c>
      <c r="AB63" s="43">
        <v>1809</v>
      </c>
      <c r="AC63" s="43">
        <v>1809</v>
      </c>
      <c r="AD63" s="43">
        <v>1809</v>
      </c>
      <c r="AE63" s="43">
        <v>1809</v>
      </c>
      <c r="AF63" s="43">
        <v>1809</v>
      </c>
      <c r="AG63" s="43">
        <v>1809</v>
      </c>
      <c r="AH63" s="43">
        <v>1809</v>
      </c>
      <c r="AI63" s="43">
        <v>1809</v>
      </c>
      <c r="AJ63" s="43">
        <v>1809</v>
      </c>
      <c r="AK63" s="43">
        <v>1809</v>
      </c>
      <c r="AL63" s="43">
        <v>1809</v>
      </c>
      <c r="AM63" s="43" t="s">
        <v>377</v>
      </c>
      <c r="AN63" s="43" t="s">
        <v>377</v>
      </c>
      <c r="AO63" s="43" t="s">
        <v>377</v>
      </c>
      <c r="AP63" s="43" t="s">
        <v>377</v>
      </c>
      <c r="AQ63" s="43" t="s">
        <v>377</v>
      </c>
      <c r="AR63" s="43" t="s">
        <v>377</v>
      </c>
      <c r="AS63" s="43" t="s">
        <v>377</v>
      </c>
    </row>
    <row r="64" spans="1:45">
      <c r="A64" s="44">
        <v>53</v>
      </c>
      <c r="B64" s="43">
        <v>2026</v>
      </c>
      <c r="C64" s="43">
        <v>2026</v>
      </c>
      <c r="D64" s="43">
        <v>2026</v>
      </c>
      <c r="E64" s="43">
        <v>2026</v>
      </c>
      <c r="F64" s="43">
        <v>2026</v>
      </c>
      <c r="G64" s="43">
        <v>2021</v>
      </c>
      <c r="H64" s="43">
        <v>2017</v>
      </c>
      <c r="I64" s="43">
        <v>2012</v>
      </c>
      <c r="J64" s="43">
        <v>2007</v>
      </c>
      <c r="K64" s="43">
        <v>2002</v>
      </c>
      <c r="L64" s="43">
        <v>1997</v>
      </c>
      <c r="M64" s="43">
        <v>1992</v>
      </c>
      <c r="N64" s="43">
        <v>1987</v>
      </c>
      <c r="O64" s="43">
        <v>1982</v>
      </c>
      <c r="P64" s="43">
        <v>1977</v>
      </c>
      <c r="Q64" s="43">
        <v>1972</v>
      </c>
      <c r="R64" s="43">
        <v>1967</v>
      </c>
      <c r="S64" s="43">
        <v>1972</v>
      </c>
      <c r="T64" s="43">
        <v>1959</v>
      </c>
      <c r="U64" s="43">
        <v>1927</v>
      </c>
      <c r="V64" s="43">
        <v>1900</v>
      </c>
      <c r="W64" s="43">
        <v>1876</v>
      </c>
      <c r="X64" s="43">
        <v>1857</v>
      </c>
      <c r="Y64" s="43">
        <v>1844</v>
      </c>
      <c r="Z64" s="43">
        <v>1844</v>
      </c>
      <c r="AA64" s="43">
        <v>1839</v>
      </c>
      <c r="AB64" s="43">
        <v>1839</v>
      </c>
      <c r="AC64" s="43">
        <v>1839</v>
      </c>
      <c r="AD64" s="43">
        <v>1839</v>
      </c>
      <c r="AE64" s="43">
        <v>1839</v>
      </c>
      <c r="AF64" s="43">
        <v>1839</v>
      </c>
      <c r="AG64" s="43">
        <v>1839</v>
      </c>
      <c r="AH64" s="43">
        <v>1839</v>
      </c>
      <c r="AI64" s="43">
        <v>1839</v>
      </c>
      <c r="AJ64" s="43">
        <v>1839</v>
      </c>
      <c r="AK64" s="43">
        <v>1839</v>
      </c>
      <c r="AL64" s="43">
        <v>1839</v>
      </c>
      <c r="AM64" s="43">
        <v>1839</v>
      </c>
      <c r="AN64" s="43" t="s">
        <v>377</v>
      </c>
      <c r="AO64" s="43" t="s">
        <v>377</v>
      </c>
      <c r="AP64" s="43" t="s">
        <v>377</v>
      </c>
      <c r="AQ64" s="43" t="s">
        <v>377</v>
      </c>
      <c r="AR64" s="43" t="s">
        <v>377</v>
      </c>
      <c r="AS64" s="43" t="s">
        <v>377</v>
      </c>
    </row>
    <row r="65" spans="1:45">
      <c r="A65" s="44">
        <v>54</v>
      </c>
      <c r="B65" s="43">
        <v>2028</v>
      </c>
      <c r="C65" s="43">
        <v>2028</v>
      </c>
      <c r="D65" s="43">
        <v>2028</v>
      </c>
      <c r="E65" s="43">
        <v>2028</v>
      </c>
      <c r="F65" s="43">
        <v>2028</v>
      </c>
      <c r="G65" s="43">
        <v>2023</v>
      </c>
      <c r="H65" s="43">
        <v>2019</v>
      </c>
      <c r="I65" s="43">
        <v>2015</v>
      </c>
      <c r="J65" s="43">
        <v>2010</v>
      </c>
      <c r="K65" s="43">
        <v>2006</v>
      </c>
      <c r="L65" s="43">
        <v>2002</v>
      </c>
      <c r="M65" s="43">
        <v>1997</v>
      </c>
      <c r="N65" s="43">
        <v>1993</v>
      </c>
      <c r="O65" s="43">
        <v>1989</v>
      </c>
      <c r="P65" s="43">
        <v>1984</v>
      </c>
      <c r="Q65" s="43">
        <v>1980</v>
      </c>
      <c r="R65" s="43">
        <v>1975</v>
      </c>
      <c r="S65" s="43">
        <v>1971</v>
      </c>
      <c r="T65" s="43">
        <v>1973</v>
      </c>
      <c r="U65" s="43">
        <v>1961</v>
      </c>
      <c r="V65" s="43">
        <v>1932</v>
      </c>
      <c r="W65" s="43">
        <v>1908</v>
      </c>
      <c r="X65" s="43">
        <v>1889</v>
      </c>
      <c r="Y65" s="43">
        <v>1875</v>
      </c>
      <c r="Z65" s="43">
        <v>1875</v>
      </c>
      <c r="AA65" s="43">
        <v>1870</v>
      </c>
      <c r="AB65" s="43">
        <v>1870</v>
      </c>
      <c r="AC65" s="43">
        <v>1870</v>
      </c>
      <c r="AD65" s="43">
        <v>1870</v>
      </c>
      <c r="AE65" s="43">
        <v>1870</v>
      </c>
      <c r="AF65" s="43">
        <v>1870</v>
      </c>
      <c r="AG65" s="43">
        <v>1870</v>
      </c>
      <c r="AH65" s="43">
        <v>1870</v>
      </c>
      <c r="AI65" s="43">
        <v>1870</v>
      </c>
      <c r="AJ65" s="43">
        <v>1870</v>
      </c>
      <c r="AK65" s="43">
        <v>1870</v>
      </c>
      <c r="AL65" s="43">
        <v>1870</v>
      </c>
      <c r="AM65" s="43">
        <v>1870</v>
      </c>
      <c r="AN65" s="43">
        <v>1870</v>
      </c>
      <c r="AO65" s="43" t="s">
        <v>377</v>
      </c>
      <c r="AP65" s="43" t="s">
        <v>377</v>
      </c>
      <c r="AQ65" s="43" t="s">
        <v>377</v>
      </c>
      <c r="AR65" s="43" t="s">
        <v>377</v>
      </c>
      <c r="AS65" s="43" t="s">
        <v>377</v>
      </c>
    </row>
    <row r="66" spans="1:45">
      <c r="A66" s="44">
        <v>55</v>
      </c>
      <c r="B66" s="43">
        <v>2027</v>
      </c>
      <c r="C66" s="43">
        <v>2027</v>
      </c>
      <c r="D66" s="43">
        <v>2027</v>
      </c>
      <c r="E66" s="43">
        <v>2027</v>
      </c>
      <c r="F66" s="43">
        <v>2027</v>
      </c>
      <c r="G66" s="43">
        <v>2023</v>
      </c>
      <c r="H66" s="43">
        <v>2019</v>
      </c>
      <c r="I66" s="43">
        <v>2016</v>
      </c>
      <c r="J66" s="43">
        <v>2012</v>
      </c>
      <c r="K66" s="43">
        <v>2009</v>
      </c>
      <c r="L66" s="43">
        <v>2005</v>
      </c>
      <c r="M66" s="43">
        <v>2001</v>
      </c>
      <c r="N66" s="43">
        <v>1998</v>
      </c>
      <c r="O66" s="43">
        <v>1994</v>
      </c>
      <c r="P66" s="43">
        <v>1990</v>
      </c>
      <c r="Q66" s="43">
        <v>1987</v>
      </c>
      <c r="R66" s="43">
        <v>1983</v>
      </c>
      <c r="S66" s="43">
        <v>1979</v>
      </c>
      <c r="T66" s="43">
        <v>1976</v>
      </c>
      <c r="U66" s="43">
        <v>1978</v>
      </c>
      <c r="V66" s="43">
        <v>1967</v>
      </c>
      <c r="W66" s="43">
        <v>1942</v>
      </c>
      <c r="X66" s="43">
        <v>1922</v>
      </c>
      <c r="Y66" s="43">
        <v>1908</v>
      </c>
      <c r="Z66" s="43">
        <v>1908</v>
      </c>
      <c r="AA66" s="43">
        <v>1902</v>
      </c>
      <c r="AB66" s="43">
        <v>1902</v>
      </c>
      <c r="AC66" s="43">
        <v>1902</v>
      </c>
      <c r="AD66" s="43">
        <v>1902</v>
      </c>
      <c r="AE66" s="43">
        <v>1902</v>
      </c>
      <c r="AF66" s="43">
        <v>1902</v>
      </c>
      <c r="AG66" s="43">
        <v>1902</v>
      </c>
      <c r="AH66" s="43">
        <v>1902</v>
      </c>
      <c r="AI66" s="43">
        <v>1902</v>
      </c>
      <c r="AJ66" s="43">
        <v>1902</v>
      </c>
      <c r="AK66" s="43">
        <v>1902</v>
      </c>
      <c r="AL66" s="43">
        <v>1902</v>
      </c>
      <c r="AM66" s="43">
        <v>1902</v>
      </c>
      <c r="AN66" s="43">
        <v>1902</v>
      </c>
      <c r="AO66" s="43">
        <v>1902</v>
      </c>
      <c r="AP66" s="43" t="s">
        <v>377</v>
      </c>
      <c r="AQ66" s="43" t="s">
        <v>377</v>
      </c>
      <c r="AR66" s="43" t="s">
        <v>377</v>
      </c>
      <c r="AS66" s="43" t="s">
        <v>377</v>
      </c>
    </row>
    <row r="67" spans="1:45">
      <c r="A67" s="44">
        <v>56</v>
      </c>
      <c r="B67" s="43">
        <v>2029</v>
      </c>
      <c r="C67" s="43">
        <v>2029</v>
      </c>
      <c r="D67" s="43">
        <v>2029</v>
      </c>
      <c r="E67" s="43">
        <v>2029</v>
      </c>
      <c r="F67" s="43">
        <v>2029</v>
      </c>
      <c r="G67" s="43">
        <v>2026</v>
      </c>
      <c r="H67" s="43">
        <v>2023</v>
      </c>
      <c r="I67" s="43">
        <v>2020</v>
      </c>
      <c r="J67" s="43">
        <v>2017</v>
      </c>
      <c r="K67" s="43">
        <v>2015</v>
      </c>
      <c r="L67" s="43">
        <v>2012</v>
      </c>
      <c r="M67" s="43">
        <v>2009</v>
      </c>
      <c r="N67" s="43">
        <v>2006</v>
      </c>
      <c r="O67" s="43">
        <v>2003</v>
      </c>
      <c r="P67" s="43">
        <v>2000</v>
      </c>
      <c r="Q67" s="43">
        <v>1997</v>
      </c>
      <c r="R67" s="43">
        <v>1994</v>
      </c>
      <c r="S67" s="43">
        <v>1991</v>
      </c>
      <c r="T67" s="43">
        <v>1988</v>
      </c>
      <c r="U67" s="43">
        <v>1986</v>
      </c>
      <c r="V67" s="43">
        <v>1988</v>
      </c>
      <c r="W67" s="43">
        <v>1977</v>
      </c>
      <c r="X67" s="43">
        <v>1957</v>
      </c>
      <c r="Y67" s="43">
        <v>1943</v>
      </c>
      <c r="Z67" s="43">
        <v>1943</v>
      </c>
      <c r="AA67" s="43">
        <v>1937</v>
      </c>
      <c r="AB67" s="43">
        <v>1937</v>
      </c>
      <c r="AC67" s="43">
        <v>1937</v>
      </c>
      <c r="AD67" s="43">
        <v>1937</v>
      </c>
      <c r="AE67" s="43">
        <v>1937</v>
      </c>
      <c r="AF67" s="43">
        <v>1937</v>
      </c>
      <c r="AG67" s="43">
        <v>1937</v>
      </c>
      <c r="AH67" s="43">
        <v>1937</v>
      </c>
      <c r="AI67" s="43">
        <v>1937</v>
      </c>
      <c r="AJ67" s="43">
        <v>1937</v>
      </c>
      <c r="AK67" s="43">
        <v>1937</v>
      </c>
      <c r="AL67" s="43">
        <v>1937</v>
      </c>
      <c r="AM67" s="43">
        <v>1937</v>
      </c>
      <c r="AN67" s="43">
        <v>1937</v>
      </c>
      <c r="AO67" s="43">
        <v>1937</v>
      </c>
      <c r="AP67" s="43">
        <v>1937</v>
      </c>
      <c r="AQ67" s="43" t="s">
        <v>377</v>
      </c>
      <c r="AR67" s="43" t="s">
        <v>377</v>
      </c>
      <c r="AS67" s="43" t="s">
        <v>377</v>
      </c>
    </row>
    <row r="68" spans="1:45">
      <c r="A68" s="44">
        <v>57</v>
      </c>
      <c r="B68" s="43">
        <v>2035</v>
      </c>
      <c r="C68" s="43">
        <v>2035</v>
      </c>
      <c r="D68" s="43">
        <v>2035</v>
      </c>
      <c r="E68" s="43">
        <v>2035</v>
      </c>
      <c r="F68" s="43">
        <v>2035</v>
      </c>
      <c r="G68" s="43">
        <v>2033</v>
      </c>
      <c r="H68" s="43">
        <v>2031</v>
      </c>
      <c r="I68" s="43">
        <v>2029</v>
      </c>
      <c r="J68" s="43">
        <v>2026</v>
      </c>
      <c r="K68" s="43">
        <v>2024</v>
      </c>
      <c r="L68" s="43">
        <v>2022</v>
      </c>
      <c r="M68" s="43">
        <v>2020</v>
      </c>
      <c r="N68" s="43">
        <v>2018</v>
      </c>
      <c r="O68" s="43">
        <v>2016</v>
      </c>
      <c r="P68" s="43">
        <v>2014</v>
      </c>
      <c r="Q68" s="43">
        <v>2012</v>
      </c>
      <c r="R68" s="43">
        <v>2009</v>
      </c>
      <c r="S68" s="43">
        <v>2007</v>
      </c>
      <c r="T68" s="43">
        <v>2005</v>
      </c>
      <c r="U68" s="43">
        <v>2003</v>
      </c>
      <c r="V68" s="43">
        <v>2001</v>
      </c>
      <c r="W68" s="43">
        <v>2003</v>
      </c>
      <c r="X68" s="43">
        <v>1994</v>
      </c>
      <c r="Y68" s="43">
        <v>1980</v>
      </c>
      <c r="Z68" s="43">
        <v>1979</v>
      </c>
      <c r="AA68" s="43">
        <v>1973</v>
      </c>
      <c r="AB68" s="43">
        <v>1973</v>
      </c>
      <c r="AC68" s="43">
        <v>1973</v>
      </c>
      <c r="AD68" s="43">
        <v>1973</v>
      </c>
      <c r="AE68" s="43">
        <v>1973</v>
      </c>
      <c r="AF68" s="43">
        <v>1973</v>
      </c>
      <c r="AG68" s="43">
        <v>1973</v>
      </c>
      <c r="AH68" s="43">
        <v>1973</v>
      </c>
      <c r="AI68" s="43">
        <v>1973</v>
      </c>
      <c r="AJ68" s="43">
        <v>1973</v>
      </c>
      <c r="AK68" s="43">
        <v>1973</v>
      </c>
      <c r="AL68" s="43">
        <v>1973</v>
      </c>
      <c r="AM68" s="43">
        <v>1973</v>
      </c>
      <c r="AN68" s="43">
        <v>1973</v>
      </c>
      <c r="AO68" s="43">
        <v>1973</v>
      </c>
      <c r="AP68" s="43">
        <v>1973</v>
      </c>
      <c r="AQ68" s="43">
        <v>1973</v>
      </c>
      <c r="AR68" s="43" t="s">
        <v>377</v>
      </c>
      <c r="AS68" s="43" t="s">
        <v>377</v>
      </c>
    </row>
    <row r="69" spans="1:45">
      <c r="A69" s="44">
        <v>58</v>
      </c>
      <c r="B69" s="43">
        <v>2046</v>
      </c>
      <c r="C69" s="43">
        <v>2046</v>
      </c>
      <c r="D69" s="43">
        <v>2046</v>
      </c>
      <c r="E69" s="43">
        <v>2046</v>
      </c>
      <c r="F69" s="43">
        <v>2046</v>
      </c>
      <c r="G69" s="43">
        <v>2045</v>
      </c>
      <c r="H69" s="43">
        <v>2043</v>
      </c>
      <c r="I69" s="43">
        <v>2042</v>
      </c>
      <c r="J69" s="43">
        <v>2041</v>
      </c>
      <c r="K69" s="43">
        <v>2040</v>
      </c>
      <c r="L69" s="43">
        <v>2038</v>
      </c>
      <c r="M69" s="43">
        <v>2037</v>
      </c>
      <c r="N69" s="43">
        <v>2036</v>
      </c>
      <c r="O69" s="43">
        <v>2034</v>
      </c>
      <c r="P69" s="43">
        <v>2033</v>
      </c>
      <c r="Q69" s="43">
        <v>2032</v>
      </c>
      <c r="R69" s="43">
        <v>2030</v>
      </c>
      <c r="S69" s="43">
        <v>2029</v>
      </c>
      <c r="T69" s="43">
        <v>2028</v>
      </c>
      <c r="U69" s="43">
        <v>2026</v>
      </c>
      <c r="V69" s="43">
        <v>2025</v>
      </c>
      <c r="W69" s="43">
        <v>2024</v>
      </c>
      <c r="X69" s="43">
        <v>2025</v>
      </c>
      <c r="Y69" s="43">
        <v>2017</v>
      </c>
      <c r="Z69" s="43">
        <v>2016</v>
      </c>
      <c r="AA69" s="43">
        <v>2010</v>
      </c>
      <c r="AB69" s="43">
        <v>2010</v>
      </c>
      <c r="AC69" s="43">
        <v>2010</v>
      </c>
      <c r="AD69" s="43">
        <v>2010</v>
      </c>
      <c r="AE69" s="43">
        <v>2010</v>
      </c>
      <c r="AF69" s="43">
        <v>2010</v>
      </c>
      <c r="AG69" s="43">
        <v>2010</v>
      </c>
      <c r="AH69" s="43">
        <v>2010</v>
      </c>
      <c r="AI69" s="43">
        <v>2010</v>
      </c>
      <c r="AJ69" s="43">
        <v>2010</v>
      </c>
      <c r="AK69" s="43">
        <v>2010</v>
      </c>
      <c r="AL69" s="43">
        <v>2010</v>
      </c>
      <c r="AM69" s="43">
        <v>2010</v>
      </c>
      <c r="AN69" s="43">
        <v>2010</v>
      </c>
      <c r="AO69" s="43">
        <v>2010</v>
      </c>
      <c r="AP69" s="43">
        <v>2010</v>
      </c>
      <c r="AQ69" s="43">
        <v>2010</v>
      </c>
      <c r="AR69" s="43">
        <v>2010</v>
      </c>
      <c r="AS69" s="43" t="s">
        <v>377</v>
      </c>
    </row>
    <row r="70" spans="1:45">
      <c r="A70" s="44">
        <v>59</v>
      </c>
      <c r="B70" s="43">
        <v>2067</v>
      </c>
      <c r="C70" s="43">
        <v>2067</v>
      </c>
      <c r="D70" s="43">
        <v>2067</v>
      </c>
      <c r="E70" s="43">
        <v>2067</v>
      </c>
      <c r="F70" s="43">
        <v>2067</v>
      </c>
      <c r="G70" s="43">
        <v>2067</v>
      </c>
      <c r="H70" s="43">
        <v>2066</v>
      </c>
      <c r="I70" s="43">
        <v>2066</v>
      </c>
      <c r="J70" s="43">
        <v>2066</v>
      </c>
      <c r="K70" s="43">
        <v>2065</v>
      </c>
      <c r="L70" s="43">
        <v>2065</v>
      </c>
      <c r="M70" s="43">
        <v>2064</v>
      </c>
      <c r="N70" s="43">
        <v>2064</v>
      </c>
      <c r="O70" s="43">
        <v>2063</v>
      </c>
      <c r="P70" s="43">
        <v>2063</v>
      </c>
      <c r="Q70" s="43">
        <v>2062</v>
      </c>
      <c r="R70" s="43">
        <v>2062</v>
      </c>
      <c r="S70" s="43">
        <v>2062</v>
      </c>
      <c r="T70" s="43">
        <v>2061</v>
      </c>
      <c r="U70" s="43">
        <v>2061</v>
      </c>
      <c r="V70" s="43">
        <v>2060</v>
      </c>
      <c r="W70" s="43">
        <v>2060</v>
      </c>
      <c r="X70" s="43">
        <v>2059</v>
      </c>
      <c r="Y70" s="43">
        <v>2059</v>
      </c>
      <c r="Z70" s="43">
        <v>2059</v>
      </c>
      <c r="AA70" s="43">
        <v>2056</v>
      </c>
      <c r="AB70" s="43">
        <v>2056</v>
      </c>
      <c r="AC70" s="43">
        <v>2056</v>
      </c>
      <c r="AD70" s="43">
        <v>2056</v>
      </c>
      <c r="AE70" s="43">
        <v>2056</v>
      </c>
      <c r="AF70" s="43">
        <v>2056</v>
      </c>
      <c r="AG70" s="43">
        <v>2056</v>
      </c>
      <c r="AH70" s="43">
        <v>2056</v>
      </c>
      <c r="AI70" s="43">
        <v>2056</v>
      </c>
      <c r="AJ70" s="43">
        <v>2056</v>
      </c>
      <c r="AK70" s="43">
        <v>2056</v>
      </c>
      <c r="AL70" s="43">
        <v>2056</v>
      </c>
      <c r="AM70" s="43">
        <v>2056</v>
      </c>
      <c r="AN70" s="43">
        <v>2056</v>
      </c>
      <c r="AO70" s="43">
        <v>2056</v>
      </c>
      <c r="AP70" s="43">
        <v>2056</v>
      </c>
      <c r="AQ70" s="43">
        <v>2056</v>
      </c>
      <c r="AR70" s="43">
        <v>2056</v>
      </c>
      <c r="AS70" s="43">
        <v>2056</v>
      </c>
    </row>
    <row r="71" spans="1:45">
      <c r="A71" s="44">
        <v>60</v>
      </c>
      <c r="B71" s="43">
        <v>2102</v>
      </c>
      <c r="C71" s="43">
        <v>2102</v>
      </c>
      <c r="D71" s="43">
        <v>2102</v>
      </c>
      <c r="E71" s="43">
        <v>2102</v>
      </c>
      <c r="F71" s="43">
        <v>2102</v>
      </c>
      <c r="G71" s="43">
        <v>2102</v>
      </c>
      <c r="H71" s="43">
        <v>2102</v>
      </c>
      <c r="I71" s="43">
        <v>2102</v>
      </c>
      <c r="J71" s="43">
        <v>2102</v>
      </c>
      <c r="K71" s="43">
        <v>2102</v>
      </c>
      <c r="L71" s="43">
        <v>2102</v>
      </c>
      <c r="M71" s="43">
        <v>2102</v>
      </c>
      <c r="N71" s="43">
        <v>2102</v>
      </c>
      <c r="O71" s="43">
        <v>2102</v>
      </c>
      <c r="P71" s="43">
        <v>2102</v>
      </c>
      <c r="Q71" s="43">
        <v>2102</v>
      </c>
      <c r="R71" s="43">
        <v>2102</v>
      </c>
      <c r="S71" s="43">
        <v>2102</v>
      </c>
      <c r="T71" s="43">
        <v>2102</v>
      </c>
      <c r="U71" s="43">
        <v>2102</v>
      </c>
      <c r="V71" s="43">
        <v>2102</v>
      </c>
      <c r="W71" s="43">
        <v>2102</v>
      </c>
      <c r="X71" s="43">
        <v>2102</v>
      </c>
      <c r="Y71" s="43">
        <v>2102</v>
      </c>
      <c r="Z71" s="43">
        <v>2102</v>
      </c>
      <c r="AA71" s="43">
        <v>2102</v>
      </c>
      <c r="AB71" s="43">
        <v>2102</v>
      </c>
      <c r="AC71" s="43">
        <v>2102</v>
      </c>
      <c r="AD71" s="43">
        <v>2102</v>
      </c>
      <c r="AE71" s="43">
        <v>2102</v>
      </c>
      <c r="AF71" s="43">
        <v>2102</v>
      </c>
      <c r="AG71" s="43">
        <v>2102</v>
      </c>
      <c r="AH71" s="43">
        <v>2102</v>
      </c>
      <c r="AI71" s="43">
        <v>2102</v>
      </c>
      <c r="AJ71" s="43">
        <v>2102</v>
      </c>
      <c r="AK71" s="43">
        <v>2102</v>
      </c>
      <c r="AL71" s="43">
        <v>2102</v>
      </c>
      <c r="AM71" s="43">
        <v>2102</v>
      </c>
      <c r="AN71" s="43">
        <v>2102</v>
      </c>
      <c r="AO71" s="43">
        <v>2102</v>
      </c>
      <c r="AP71" s="43">
        <v>2102</v>
      </c>
      <c r="AQ71" s="43">
        <v>2102</v>
      </c>
      <c r="AR71" s="43">
        <v>2102</v>
      </c>
      <c r="AS71" s="43">
        <v>2102</v>
      </c>
    </row>
    <row r="72" spans="1:45">
      <c r="A72" s="44">
        <v>61</v>
      </c>
      <c r="B72" s="43">
        <v>2143</v>
      </c>
      <c r="C72" s="43">
        <v>2143</v>
      </c>
      <c r="D72" s="43">
        <v>2143</v>
      </c>
      <c r="E72" s="43">
        <v>2143</v>
      </c>
      <c r="F72" s="43">
        <v>2143</v>
      </c>
      <c r="G72" s="43">
        <v>2143</v>
      </c>
      <c r="H72" s="43">
        <v>2143</v>
      </c>
      <c r="I72" s="43">
        <v>2143</v>
      </c>
      <c r="J72" s="43">
        <v>2143</v>
      </c>
      <c r="K72" s="43">
        <v>2143</v>
      </c>
      <c r="L72" s="43">
        <v>2143</v>
      </c>
      <c r="M72" s="43">
        <v>2143</v>
      </c>
      <c r="N72" s="43">
        <v>2143</v>
      </c>
      <c r="O72" s="43">
        <v>2143</v>
      </c>
      <c r="P72" s="43">
        <v>2143</v>
      </c>
      <c r="Q72" s="43">
        <v>2143</v>
      </c>
      <c r="R72" s="43">
        <v>2143</v>
      </c>
      <c r="S72" s="43">
        <v>2143</v>
      </c>
      <c r="T72" s="43">
        <v>2143</v>
      </c>
      <c r="U72" s="43">
        <v>2143</v>
      </c>
      <c r="V72" s="43">
        <v>2143</v>
      </c>
      <c r="W72" s="43">
        <v>2143</v>
      </c>
      <c r="X72" s="43">
        <v>2143</v>
      </c>
      <c r="Y72" s="43">
        <v>2143</v>
      </c>
      <c r="Z72" s="43">
        <v>2143</v>
      </c>
      <c r="AA72" s="43">
        <v>2143</v>
      </c>
      <c r="AB72" s="43">
        <v>2143</v>
      </c>
      <c r="AC72" s="43">
        <v>2143</v>
      </c>
      <c r="AD72" s="43">
        <v>2143</v>
      </c>
      <c r="AE72" s="43">
        <v>2143</v>
      </c>
      <c r="AF72" s="43">
        <v>2143</v>
      </c>
      <c r="AG72" s="43">
        <v>2143</v>
      </c>
      <c r="AH72" s="43">
        <v>2143</v>
      </c>
      <c r="AI72" s="43">
        <v>2143</v>
      </c>
      <c r="AJ72" s="43">
        <v>2143</v>
      </c>
      <c r="AK72" s="43">
        <v>2143</v>
      </c>
      <c r="AL72" s="43">
        <v>2143</v>
      </c>
      <c r="AM72" s="43">
        <v>2143</v>
      </c>
      <c r="AN72" s="43">
        <v>2143</v>
      </c>
      <c r="AO72" s="43">
        <v>2143</v>
      </c>
      <c r="AP72" s="43">
        <v>2143</v>
      </c>
      <c r="AQ72" s="43">
        <v>2143</v>
      </c>
      <c r="AR72" s="43">
        <v>2143</v>
      </c>
      <c r="AS72" s="43">
        <v>2143</v>
      </c>
    </row>
    <row r="73" spans="1:45">
      <c r="A73" s="44">
        <v>62</v>
      </c>
      <c r="B73" s="43">
        <v>2187</v>
      </c>
      <c r="C73" s="43">
        <v>2187</v>
      </c>
      <c r="D73" s="43">
        <v>2187</v>
      </c>
      <c r="E73" s="43">
        <v>2187</v>
      </c>
      <c r="F73" s="43">
        <v>2187</v>
      </c>
      <c r="G73" s="43">
        <v>2187</v>
      </c>
      <c r="H73" s="43">
        <v>2187</v>
      </c>
      <c r="I73" s="43">
        <v>2187</v>
      </c>
      <c r="J73" s="43">
        <v>2187</v>
      </c>
      <c r="K73" s="43">
        <v>2187</v>
      </c>
      <c r="L73" s="43">
        <v>2187</v>
      </c>
      <c r="M73" s="43">
        <v>2187</v>
      </c>
      <c r="N73" s="43">
        <v>2187</v>
      </c>
      <c r="O73" s="43">
        <v>2187</v>
      </c>
      <c r="P73" s="43">
        <v>2187</v>
      </c>
      <c r="Q73" s="43">
        <v>2187</v>
      </c>
      <c r="R73" s="43">
        <v>2187</v>
      </c>
      <c r="S73" s="43">
        <v>2187</v>
      </c>
      <c r="T73" s="43">
        <v>2187</v>
      </c>
      <c r="U73" s="43">
        <v>2187</v>
      </c>
      <c r="V73" s="43">
        <v>2187</v>
      </c>
      <c r="W73" s="43">
        <v>2187</v>
      </c>
      <c r="X73" s="43">
        <v>2187</v>
      </c>
      <c r="Y73" s="43">
        <v>2187</v>
      </c>
      <c r="Z73" s="43">
        <v>2187</v>
      </c>
      <c r="AA73" s="43">
        <v>2187</v>
      </c>
      <c r="AB73" s="43">
        <v>2187</v>
      </c>
      <c r="AC73" s="43">
        <v>2187</v>
      </c>
      <c r="AD73" s="43">
        <v>2187</v>
      </c>
      <c r="AE73" s="43">
        <v>2187</v>
      </c>
      <c r="AF73" s="43">
        <v>2187</v>
      </c>
      <c r="AG73" s="43">
        <v>2187</v>
      </c>
      <c r="AH73" s="43">
        <v>2187</v>
      </c>
      <c r="AI73" s="43">
        <v>2187</v>
      </c>
      <c r="AJ73" s="43">
        <v>2187</v>
      </c>
      <c r="AK73" s="43">
        <v>2187</v>
      </c>
      <c r="AL73" s="43">
        <v>2187</v>
      </c>
      <c r="AM73" s="43">
        <v>2187</v>
      </c>
      <c r="AN73" s="43">
        <v>2187</v>
      </c>
      <c r="AO73" s="43">
        <v>2187</v>
      </c>
      <c r="AP73" s="43">
        <v>2187</v>
      </c>
      <c r="AQ73" s="43">
        <v>2187</v>
      </c>
      <c r="AR73" s="43">
        <v>2187</v>
      </c>
      <c r="AS73" s="43">
        <v>2187</v>
      </c>
    </row>
    <row r="74" spans="1:45">
      <c r="A74" s="44">
        <v>63</v>
      </c>
      <c r="B74" s="43">
        <v>2234</v>
      </c>
      <c r="C74" s="43">
        <v>2234</v>
      </c>
      <c r="D74" s="43">
        <v>2234</v>
      </c>
      <c r="E74" s="43">
        <v>2234</v>
      </c>
      <c r="F74" s="43">
        <v>2234</v>
      </c>
      <c r="G74" s="43">
        <v>2234</v>
      </c>
      <c r="H74" s="43">
        <v>2234</v>
      </c>
      <c r="I74" s="43">
        <v>2234</v>
      </c>
      <c r="J74" s="43">
        <v>2234</v>
      </c>
      <c r="K74" s="43">
        <v>2234</v>
      </c>
      <c r="L74" s="43">
        <v>2234</v>
      </c>
      <c r="M74" s="43">
        <v>2234</v>
      </c>
      <c r="N74" s="43">
        <v>2234</v>
      </c>
      <c r="O74" s="43">
        <v>2234</v>
      </c>
      <c r="P74" s="43">
        <v>2234</v>
      </c>
      <c r="Q74" s="43">
        <v>2234</v>
      </c>
      <c r="R74" s="43">
        <v>2234</v>
      </c>
      <c r="S74" s="43">
        <v>2234</v>
      </c>
      <c r="T74" s="43">
        <v>2234</v>
      </c>
      <c r="U74" s="43">
        <v>2234</v>
      </c>
      <c r="V74" s="43">
        <v>2234</v>
      </c>
      <c r="W74" s="43">
        <v>2234</v>
      </c>
      <c r="X74" s="43">
        <v>2234</v>
      </c>
      <c r="Y74" s="43">
        <v>2234</v>
      </c>
      <c r="Z74" s="43">
        <v>2234</v>
      </c>
      <c r="AA74" s="43">
        <v>2234</v>
      </c>
      <c r="AB74" s="43">
        <v>2234</v>
      </c>
      <c r="AC74" s="43">
        <v>2234</v>
      </c>
      <c r="AD74" s="43">
        <v>2234</v>
      </c>
      <c r="AE74" s="43">
        <v>2234</v>
      </c>
      <c r="AF74" s="43">
        <v>2234</v>
      </c>
      <c r="AG74" s="43">
        <v>2234</v>
      </c>
      <c r="AH74" s="43">
        <v>2234</v>
      </c>
      <c r="AI74" s="43">
        <v>2234</v>
      </c>
      <c r="AJ74" s="43">
        <v>2234</v>
      </c>
      <c r="AK74" s="43">
        <v>2234</v>
      </c>
      <c r="AL74" s="43">
        <v>2234</v>
      </c>
      <c r="AM74" s="43">
        <v>2234</v>
      </c>
      <c r="AN74" s="43">
        <v>2234</v>
      </c>
      <c r="AO74" s="43">
        <v>2234</v>
      </c>
      <c r="AP74" s="43">
        <v>2234</v>
      </c>
      <c r="AQ74" s="43">
        <v>2234</v>
      </c>
      <c r="AR74" s="43">
        <v>2234</v>
      </c>
      <c r="AS74" s="43">
        <v>2234</v>
      </c>
    </row>
    <row r="75" spans="1:45">
      <c r="A75" s="44">
        <v>64</v>
      </c>
      <c r="B75" s="43">
        <v>2283</v>
      </c>
      <c r="C75" s="43">
        <v>2283</v>
      </c>
      <c r="D75" s="43">
        <v>2283</v>
      </c>
      <c r="E75" s="43">
        <v>2283</v>
      </c>
      <c r="F75" s="43">
        <v>2283</v>
      </c>
      <c r="G75" s="43">
        <v>2283</v>
      </c>
      <c r="H75" s="43">
        <v>2283</v>
      </c>
      <c r="I75" s="43">
        <v>2283</v>
      </c>
      <c r="J75" s="43">
        <v>2283</v>
      </c>
      <c r="K75" s="43">
        <v>2283</v>
      </c>
      <c r="L75" s="43">
        <v>2283</v>
      </c>
      <c r="M75" s="43">
        <v>2283</v>
      </c>
      <c r="N75" s="43">
        <v>2283</v>
      </c>
      <c r="O75" s="43">
        <v>2283</v>
      </c>
      <c r="P75" s="43">
        <v>2283</v>
      </c>
      <c r="Q75" s="43">
        <v>2283</v>
      </c>
      <c r="R75" s="43">
        <v>2283</v>
      </c>
      <c r="S75" s="43">
        <v>2283</v>
      </c>
      <c r="T75" s="43">
        <v>2283</v>
      </c>
      <c r="U75" s="43">
        <v>2283</v>
      </c>
      <c r="V75" s="43">
        <v>2283</v>
      </c>
      <c r="W75" s="43">
        <v>2283</v>
      </c>
      <c r="X75" s="43">
        <v>2283</v>
      </c>
      <c r="Y75" s="43">
        <v>2283</v>
      </c>
      <c r="Z75" s="43">
        <v>2283</v>
      </c>
      <c r="AA75" s="43">
        <v>2283</v>
      </c>
      <c r="AB75" s="43">
        <v>2283</v>
      </c>
      <c r="AC75" s="43">
        <v>2283</v>
      </c>
      <c r="AD75" s="43">
        <v>2283</v>
      </c>
      <c r="AE75" s="43">
        <v>2283</v>
      </c>
      <c r="AF75" s="43">
        <v>2283</v>
      </c>
      <c r="AG75" s="43">
        <v>2283</v>
      </c>
      <c r="AH75" s="43">
        <v>2283</v>
      </c>
      <c r="AI75" s="43">
        <v>2283</v>
      </c>
      <c r="AJ75" s="43">
        <v>2283</v>
      </c>
      <c r="AK75" s="43">
        <v>2283</v>
      </c>
      <c r="AL75" s="43">
        <v>2283</v>
      </c>
      <c r="AM75" s="43">
        <v>2283</v>
      </c>
      <c r="AN75" s="43">
        <v>2283</v>
      </c>
      <c r="AO75" s="43">
        <v>2283</v>
      </c>
      <c r="AP75" s="43">
        <v>2283</v>
      </c>
      <c r="AQ75" s="43">
        <v>2283</v>
      </c>
      <c r="AR75" s="43">
        <v>2283</v>
      </c>
      <c r="AS75" s="43">
        <v>2283</v>
      </c>
    </row>
    <row r="76" spans="1:45">
      <c r="A76" s="44">
        <v>65</v>
      </c>
      <c r="B76" s="43">
        <v>2335</v>
      </c>
      <c r="C76" s="43">
        <v>2335</v>
      </c>
      <c r="D76" s="43">
        <v>2335</v>
      </c>
      <c r="E76" s="43">
        <v>2335</v>
      </c>
      <c r="F76" s="43">
        <v>2335</v>
      </c>
      <c r="G76" s="43">
        <v>2335</v>
      </c>
      <c r="H76" s="43">
        <v>2335</v>
      </c>
      <c r="I76" s="43">
        <v>2335</v>
      </c>
      <c r="J76" s="43">
        <v>2335</v>
      </c>
      <c r="K76" s="43">
        <v>2335</v>
      </c>
      <c r="L76" s="43">
        <v>2335</v>
      </c>
      <c r="M76" s="43">
        <v>2335</v>
      </c>
      <c r="N76" s="43">
        <v>2335</v>
      </c>
      <c r="O76" s="43">
        <v>2335</v>
      </c>
      <c r="P76" s="43">
        <v>2335</v>
      </c>
      <c r="Q76" s="43">
        <v>2335</v>
      </c>
      <c r="R76" s="43">
        <v>2335</v>
      </c>
      <c r="S76" s="43">
        <v>2335</v>
      </c>
      <c r="T76" s="43">
        <v>2335</v>
      </c>
      <c r="U76" s="43">
        <v>2335</v>
      </c>
      <c r="V76" s="43">
        <v>2335</v>
      </c>
      <c r="W76" s="43">
        <v>2335</v>
      </c>
      <c r="X76" s="43">
        <v>2335</v>
      </c>
      <c r="Y76" s="43">
        <v>2335</v>
      </c>
      <c r="Z76" s="43">
        <v>2335</v>
      </c>
      <c r="AA76" s="43">
        <v>2335</v>
      </c>
      <c r="AB76" s="43">
        <v>2335</v>
      </c>
      <c r="AC76" s="43">
        <v>2335</v>
      </c>
      <c r="AD76" s="43">
        <v>2335</v>
      </c>
      <c r="AE76" s="43">
        <v>2335</v>
      </c>
      <c r="AF76" s="43">
        <v>2335</v>
      </c>
      <c r="AG76" s="43">
        <v>2335</v>
      </c>
      <c r="AH76" s="43">
        <v>2335</v>
      </c>
      <c r="AI76" s="43">
        <v>2335</v>
      </c>
      <c r="AJ76" s="43">
        <v>2335</v>
      </c>
      <c r="AK76" s="43">
        <v>2335</v>
      </c>
      <c r="AL76" s="43">
        <v>2335</v>
      </c>
      <c r="AM76" s="43">
        <v>2335</v>
      </c>
      <c r="AN76" s="43">
        <v>2335</v>
      </c>
      <c r="AO76" s="43">
        <v>2335</v>
      </c>
      <c r="AP76" s="43">
        <v>2335</v>
      </c>
      <c r="AQ76" s="43">
        <v>2335</v>
      </c>
      <c r="AR76" s="43">
        <v>2335</v>
      </c>
      <c r="AS76" s="43">
        <v>2335</v>
      </c>
    </row>
    <row r="77" spans="1:45">
      <c r="A77" s="44">
        <v>66</v>
      </c>
      <c r="B77" s="43">
        <v>2391</v>
      </c>
      <c r="C77" s="43">
        <v>2391</v>
      </c>
      <c r="D77" s="43">
        <v>2391</v>
      </c>
      <c r="E77" s="43">
        <v>2391</v>
      </c>
      <c r="F77" s="43">
        <v>2391</v>
      </c>
      <c r="G77" s="43">
        <v>2391</v>
      </c>
      <c r="H77" s="43">
        <v>2391</v>
      </c>
      <c r="I77" s="43">
        <v>2391</v>
      </c>
      <c r="J77" s="43">
        <v>2391</v>
      </c>
      <c r="K77" s="43">
        <v>2391</v>
      </c>
      <c r="L77" s="43">
        <v>2391</v>
      </c>
      <c r="M77" s="43">
        <v>2391</v>
      </c>
      <c r="N77" s="43">
        <v>2391</v>
      </c>
      <c r="O77" s="43">
        <v>2391</v>
      </c>
      <c r="P77" s="43">
        <v>2391</v>
      </c>
      <c r="Q77" s="43">
        <v>2391</v>
      </c>
      <c r="R77" s="43">
        <v>2391</v>
      </c>
      <c r="S77" s="43">
        <v>2391</v>
      </c>
      <c r="T77" s="43">
        <v>2391</v>
      </c>
      <c r="U77" s="43">
        <v>2391</v>
      </c>
      <c r="V77" s="43">
        <v>2391</v>
      </c>
      <c r="W77" s="43">
        <v>2391</v>
      </c>
      <c r="X77" s="43">
        <v>2391</v>
      </c>
      <c r="Y77" s="43">
        <v>2391</v>
      </c>
      <c r="Z77" s="43">
        <v>2391</v>
      </c>
      <c r="AA77" s="43">
        <v>2391</v>
      </c>
      <c r="AB77" s="43">
        <v>2391</v>
      </c>
      <c r="AC77" s="43">
        <v>2391</v>
      </c>
      <c r="AD77" s="43">
        <v>2391</v>
      </c>
      <c r="AE77" s="43">
        <v>2391</v>
      </c>
      <c r="AF77" s="43">
        <v>2391</v>
      </c>
      <c r="AG77" s="43">
        <v>2391</v>
      </c>
      <c r="AH77" s="43">
        <v>2391</v>
      </c>
      <c r="AI77" s="43">
        <v>2391</v>
      </c>
      <c r="AJ77" s="43">
        <v>2391</v>
      </c>
      <c r="AK77" s="43">
        <v>2391</v>
      </c>
      <c r="AL77" s="43">
        <v>2391</v>
      </c>
      <c r="AM77" s="43">
        <v>2391</v>
      </c>
      <c r="AN77" s="43">
        <v>2391</v>
      </c>
      <c r="AO77" s="43">
        <v>2391</v>
      </c>
      <c r="AP77" s="43">
        <v>2391</v>
      </c>
      <c r="AQ77" s="43">
        <v>2391</v>
      </c>
      <c r="AR77" s="43">
        <v>2391</v>
      </c>
      <c r="AS77" s="43">
        <v>2391</v>
      </c>
    </row>
    <row r="78" spans="1:45">
      <c r="A78" s="44">
        <v>67</v>
      </c>
      <c r="B78" s="43">
        <v>2450</v>
      </c>
      <c r="C78" s="43">
        <v>2450</v>
      </c>
      <c r="D78" s="43">
        <v>2450</v>
      </c>
      <c r="E78" s="43">
        <v>2450</v>
      </c>
      <c r="F78" s="43">
        <v>2450</v>
      </c>
      <c r="G78" s="43">
        <v>2450</v>
      </c>
      <c r="H78" s="43">
        <v>2450</v>
      </c>
      <c r="I78" s="43">
        <v>2450</v>
      </c>
      <c r="J78" s="43">
        <v>2450</v>
      </c>
      <c r="K78" s="43">
        <v>2450</v>
      </c>
      <c r="L78" s="43">
        <v>2450</v>
      </c>
      <c r="M78" s="43">
        <v>2450</v>
      </c>
      <c r="N78" s="43">
        <v>2450</v>
      </c>
      <c r="O78" s="43">
        <v>2450</v>
      </c>
      <c r="P78" s="43">
        <v>2450</v>
      </c>
      <c r="Q78" s="43">
        <v>2450</v>
      </c>
      <c r="R78" s="43">
        <v>2450</v>
      </c>
      <c r="S78" s="43">
        <v>2450</v>
      </c>
      <c r="T78" s="43">
        <v>2450</v>
      </c>
      <c r="U78" s="43">
        <v>2450</v>
      </c>
      <c r="V78" s="43">
        <v>2450</v>
      </c>
      <c r="W78" s="43">
        <v>2450</v>
      </c>
      <c r="X78" s="43">
        <v>2450</v>
      </c>
      <c r="Y78" s="43">
        <v>2450</v>
      </c>
      <c r="Z78" s="43">
        <v>2450</v>
      </c>
      <c r="AA78" s="43">
        <v>2450</v>
      </c>
      <c r="AB78" s="43">
        <v>2450</v>
      </c>
      <c r="AC78" s="43">
        <v>2450</v>
      </c>
      <c r="AD78" s="43">
        <v>2450</v>
      </c>
      <c r="AE78" s="43">
        <v>2450</v>
      </c>
      <c r="AF78" s="43">
        <v>2450</v>
      </c>
      <c r="AG78" s="43">
        <v>2450</v>
      </c>
      <c r="AH78" s="43">
        <v>2450</v>
      </c>
      <c r="AI78" s="43">
        <v>2450</v>
      </c>
      <c r="AJ78" s="43">
        <v>2450</v>
      </c>
      <c r="AK78" s="43">
        <v>2450</v>
      </c>
      <c r="AL78" s="43">
        <v>2450</v>
      </c>
      <c r="AM78" s="43">
        <v>2450</v>
      </c>
      <c r="AN78" s="43">
        <v>2450</v>
      </c>
      <c r="AO78" s="43">
        <v>2450</v>
      </c>
      <c r="AP78" s="43">
        <v>2450</v>
      </c>
      <c r="AQ78" s="43">
        <v>2450</v>
      </c>
      <c r="AR78" s="43">
        <v>2450</v>
      </c>
      <c r="AS78" s="43">
        <v>2450</v>
      </c>
    </row>
    <row r="79" spans="1:45">
      <c r="A79" s="44">
        <v>68</v>
      </c>
      <c r="B79" s="43">
        <v>2514</v>
      </c>
      <c r="C79" s="43">
        <v>2514</v>
      </c>
      <c r="D79" s="43">
        <v>2514</v>
      </c>
      <c r="E79" s="43">
        <v>2514</v>
      </c>
      <c r="F79" s="43">
        <v>2514</v>
      </c>
      <c r="G79" s="43">
        <v>2514</v>
      </c>
      <c r="H79" s="43">
        <v>2514</v>
      </c>
      <c r="I79" s="43">
        <v>2514</v>
      </c>
      <c r="J79" s="43">
        <v>2514</v>
      </c>
      <c r="K79" s="43">
        <v>2514</v>
      </c>
      <c r="L79" s="43">
        <v>2514</v>
      </c>
      <c r="M79" s="43">
        <v>2514</v>
      </c>
      <c r="N79" s="43">
        <v>2514</v>
      </c>
      <c r="O79" s="43">
        <v>2514</v>
      </c>
      <c r="P79" s="43">
        <v>2514</v>
      </c>
      <c r="Q79" s="43">
        <v>2514</v>
      </c>
      <c r="R79" s="43">
        <v>2514</v>
      </c>
      <c r="S79" s="43">
        <v>2514</v>
      </c>
      <c r="T79" s="43">
        <v>2514</v>
      </c>
      <c r="U79" s="43">
        <v>2514</v>
      </c>
      <c r="V79" s="43">
        <v>2514</v>
      </c>
      <c r="W79" s="43">
        <v>2514</v>
      </c>
      <c r="X79" s="43">
        <v>2514</v>
      </c>
      <c r="Y79" s="43">
        <v>2514</v>
      </c>
      <c r="Z79" s="43">
        <v>2514</v>
      </c>
      <c r="AA79" s="43">
        <v>2514</v>
      </c>
      <c r="AB79" s="43">
        <v>2514</v>
      </c>
      <c r="AC79" s="43">
        <v>2514</v>
      </c>
      <c r="AD79" s="43">
        <v>2514</v>
      </c>
      <c r="AE79" s="43">
        <v>2514</v>
      </c>
      <c r="AF79" s="43">
        <v>2514</v>
      </c>
      <c r="AG79" s="43">
        <v>2514</v>
      </c>
      <c r="AH79" s="43">
        <v>2514</v>
      </c>
      <c r="AI79" s="43">
        <v>2514</v>
      </c>
      <c r="AJ79" s="43">
        <v>2514</v>
      </c>
      <c r="AK79" s="43">
        <v>2514</v>
      </c>
      <c r="AL79" s="43">
        <v>2514</v>
      </c>
      <c r="AM79" s="43">
        <v>2514</v>
      </c>
      <c r="AN79" s="43">
        <v>2514</v>
      </c>
      <c r="AO79" s="43">
        <v>2514</v>
      </c>
      <c r="AP79" s="43">
        <v>2514</v>
      </c>
      <c r="AQ79" s="43">
        <v>2514</v>
      </c>
      <c r="AR79" s="43">
        <v>2514</v>
      </c>
      <c r="AS79" s="43">
        <v>2514</v>
      </c>
    </row>
    <row r="80" spans="1:45">
      <c r="A80" s="44">
        <v>69</v>
      </c>
      <c r="B80" s="43">
        <v>2583</v>
      </c>
      <c r="C80" s="43">
        <v>2583</v>
      </c>
      <c r="D80" s="43">
        <v>2583</v>
      </c>
      <c r="E80" s="43">
        <v>2583</v>
      </c>
      <c r="F80" s="43">
        <v>2583</v>
      </c>
      <c r="G80" s="43">
        <v>2583</v>
      </c>
      <c r="H80" s="43">
        <v>2583</v>
      </c>
      <c r="I80" s="43">
        <v>2583</v>
      </c>
      <c r="J80" s="43">
        <v>2583</v>
      </c>
      <c r="K80" s="43">
        <v>2583</v>
      </c>
      <c r="L80" s="43">
        <v>2583</v>
      </c>
      <c r="M80" s="43">
        <v>2583</v>
      </c>
      <c r="N80" s="43">
        <v>2583</v>
      </c>
      <c r="O80" s="43">
        <v>2583</v>
      </c>
      <c r="P80" s="43">
        <v>2583</v>
      </c>
      <c r="Q80" s="43">
        <v>2583</v>
      </c>
      <c r="R80" s="43">
        <v>2583</v>
      </c>
      <c r="S80" s="43">
        <v>2583</v>
      </c>
      <c r="T80" s="43">
        <v>2583</v>
      </c>
      <c r="U80" s="43">
        <v>2583</v>
      </c>
      <c r="V80" s="43">
        <v>2583</v>
      </c>
      <c r="W80" s="43">
        <v>2583</v>
      </c>
      <c r="X80" s="43">
        <v>2583</v>
      </c>
      <c r="Y80" s="43">
        <v>2583</v>
      </c>
      <c r="Z80" s="43">
        <v>2583</v>
      </c>
      <c r="AA80" s="43">
        <v>2583</v>
      </c>
      <c r="AB80" s="43">
        <v>2583</v>
      </c>
      <c r="AC80" s="43">
        <v>2583</v>
      </c>
      <c r="AD80" s="43">
        <v>2583</v>
      </c>
      <c r="AE80" s="43">
        <v>2583</v>
      </c>
      <c r="AF80" s="43">
        <v>2583</v>
      </c>
      <c r="AG80" s="43">
        <v>2583</v>
      </c>
      <c r="AH80" s="43">
        <v>2583</v>
      </c>
      <c r="AI80" s="43">
        <v>2583</v>
      </c>
      <c r="AJ80" s="43">
        <v>2583</v>
      </c>
      <c r="AK80" s="43">
        <v>2583</v>
      </c>
      <c r="AL80" s="43">
        <v>2583</v>
      </c>
      <c r="AM80" s="43">
        <v>2583</v>
      </c>
      <c r="AN80" s="43">
        <v>2583</v>
      </c>
      <c r="AO80" s="43">
        <v>2583</v>
      </c>
      <c r="AP80" s="43">
        <v>2583</v>
      </c>
      <c r="AQ80" s="43">
        <v>2583</v>
      </c>
      <c r="AR80" s="43">
        <v>2583</v>
      </c>
      <c r="AS80" s="43">
        <v>2583</v>
      </c>
    </row>
    <row r="81" spans="1:45">
      <c r="A81" s="44">
        <v>70</v>
      </c>
      <c r="B81" s="43">
        <v>2658</v>
      </c>
      <c r="C81" s="43">
        <v>2658</v>
      </c>
      <c r="D81" s="43">
        <v>2658</v>
      </c>
      <c r="E81" s="43">
        <v>2658</v>
      </c>
      <c r="F81" s="43">
        <v>2658</v>
      </c>
      <c r="G81" s="43">
        <v>2658</v>
      </c>
      <c r="H81" s="43">
        <v>2658</v>
      </c>
      <c r="I81" s="43">
        <v>2658</v>
      </c>
      <c r="J81" s="43">
        <v>2658</v>
      </c>
      <c r="K81" s="43">
        <v>2658</v>
      </c>
      <c r="L81" s="43">
        <v>2658</v>
      </c>
      <c r="M81" s="43">
        <v>2658</v>
      </c>
      <c r="N81" s="43">
        <v>2658</v>
      </c>
      <c r="O81" s="43">
        <v>2658</v>
      </c>
      <c r="P81" s="43">
        <v>2658</v>
      </c>
      <c r="Q81" s="43">
        <v>2658</v>
      </c>
      <c r="R81" s="43">
        <v>2658</v>
      </c>
      <c r="S81" s="43">
        <v>2658</v>
      </c>
      <c r="T81" s="43">
        <v>2658</v>
      </c>
      <c r="U81" s="43">
        <v>2658</v>
      </c>
      <c r="V81" s="43">
        <v>2658</v>
      </c>
      <c r="W81" s="43">
        <v>2658</v>
      </c>
      <c r="X81" s="43">
        <v>2658</v>
      </c>
      <c r="Y81" s="43">
        <v>2658</v>
      </c>
      <c r="Z81" s="43">
        <v>2658</v>
      </c>
      <c r="AA81" s="43">
        <v>2658</v>
      </c>
      <c r="AB81" s="43">
        <v>2658</v>
      </c>
      <c r="AC81" s="43">
        <v>2658</v>
      </c>
      <c r="AD81" s="43">
        <v>2658</v>
      </c>
      <c r="AE81" s="43">
        <v>2658</v>
      </c>
      <c r="AF81" s="43">
        <v>2658</v>
      </c>
      <c r="AG81" s="43">
        <v>2658</v>
      </c>
      <c r="AH81" s="43">
        <v>2658</v>
      </c>
      <c r="AI81" s="43">
        <v>2658</v>
      </c>
      <c r="AJ81" s="43">
        <v>2658</v>
      </c>
      <c r="AK81" s="43">
        <v>2658</v>
      </c>
      <c r="AL81" s="43">
        <v>2658</v>
      </c>
      <c r="AM81" s="43">
        <v>2658</v>
      </c>
      <c r="AN81" s="43">
        <v>2658</v>
      </c>
      <c r="AO81" s="43">
        <v>2658</v>
      </c>
      <c r="AP81" s="43">
        <v>2658</v>
      </c>
      <c r="AQ81" s="43">
        <v>2658</v>
      </c>
      <c r="AR81" s="43">
        <v>2658</v>
      </c>
      <c r="AS81" s="43">
        <v>2658</v>
      </c>
    </row>
    <row r="82" spans="1:45">
      <c r="A82" s="44">
        <v>71</v>
      </c>
      <c r="B82" s="43">
        <v>2741</v>
      </c>
      <c r="C82" s="43">
        <v>2741</v>
      </c>
      <c r="D82" s="43">
        <v>2741</v>
      </c>
      <c r="E82" s="43">
        <v>2741</v>
      </c>
      <c r="F82" s="43">
        <v>2741</v>
      </c>
      <c r="G82" s="43">
        <v>2741</v>
      </c>
      <c r="H82" s="43">
        <v>2741</v>
      </c>
      <c r="I82" s="43">
        <v>2741</v>
      </c>
      <c r="J82" s="43">
        <v>2741</v>
      </c>
      <c r="K82" s="43">
        <v>2741</v>
      </c>
      <c r="L82" s="43">
        <v>2741</v>
      </c>
      <c r="M82" s="43">
        <v>2741</v>
      </c>
      <c r="N82" s="43">
        <v>2741</v>
      </c>
      <c r="O82" s="43">
        <v>2741</v>
      </c>
      <c r="P82" s="43">
        <v>2741</v>
      </c>
      <c r="Q82" s="43">
        <v>2741</v>
      </c>
      <c r="R82" s="43">
        <v>2741</v>
      </c>
      <c r="S82" s="43">
        <v>2741</v>
      </c>
      <c r="T82" s="43">
        <v>2741</v>
      </c>
      <c r="U82" s="43">
        <v>2741</v>
      </c>
      <c r="V82" s="43">
        <v>2741</v>
      </c>
      <c r="W82" s="43">
        <v>2741</v>
      </c>
      <c r="X82" s="43">
        <v>2741</v>
      </c>
      <c r="Y82" s="43">
        <v>2741</v>
      </c>
      <c r="Z82" s="43">
        <v>2741</v>
      </c>
      <c r="AA82" s="43">
        <v>2741</v>
      </c>
      <c r="AB82" s="43">
        <v>2741</v>
      </c>
      <c r="AC82" s="43">
        <v>2741</v>
      </c>
      <c r="AD82" s="43">
        <v>2741</v>
      </c>
      <c r="AE82" s="43">
        <v>2741</v>
      </c>
      <c r="AF82" s="43">
        <v>2741</v>
      </c>
      <c r="AG82" s="43">
        <v>2741</v>
      </c>
      <c r="AH82" s="43">
        <v>2741</v>
      </c>
      <c r="AI82" s="43">
        <v>2741</v>
      </c>
      <c r="AJ82" s="43">
        <v>2741</v>
      </c>
      <c r="AK82" s="43">
        <v>2741</v>
      </c>
      <c r="AL82" s="43">
        <v>2741</v>
      </c>
      <c r="AM82" s="43">
        <v>2741</v>
      </c>
      <c r="AN82" s="43">
        <v>2741</v>
      </c>
      <c r="AO82" s="43">
        <v>2741</v>
      </c>
      <c r="AP82" s="43">
        <v>2741</v>
      </c>
      <c r="AQ82" s="43">
        <v>2741</v>
      </c>
      <c r="AR82" s="43">
        <v>2741</v>
      </c>
      <c r="AS82" s="43">
        <v>2741</v>
      </c>
    </row>
    <row r="83" spans="1:45">
      <c r="A83" s="44">
        <v>72</v>
      </c>
      <c r="B83" s="43">
        <v>2833</v>
      </c>
      <c r="C83" s="43">
        <v>2833</v>
      </c>
      <c r="D83" s="43">
        <v>2833</v>
      </c>
      <c r="E83" s="43">
        <v>2833</v>
      </c>
      <c r="F83" s="43">
        <v>2833</v>
      </c>
      <c r="G83" s="43">
        <v>2833</v>
      </c>
      <c r="H83" s="43">
        <v>2833</v>
      </c>
      <c r="I83" s="43">
        <v>2833</v>
      </c>
      <c r="J83" s="43">
        <v>2833</v>
      </c>
      <c r="K83" s="43">
        <v>2833</v>
      </c>
      <c r="L83" s="43">
        <v>2833</v>
      </c>
      <c r="M83" s="43">
        <v>2833</v>
      </c>
      <c r="N83" s="43">
        <v>2833</v>
      </c>
      <c r="O83" s="43">
        <v>2833</v>
      </c>
      <c r="P83" s="43">
        <v>2833</v>
      </c>
      <c r="Q83" s="43">
        <v>2833</v>
      </c>
      <c r="R83" s="43">
        <v>2833</v>
      </c>
      <c r="S83" s="43">
        <v>2833</v>
      </c>
      <c r="T83" s="43">
        <v>2833</v>
      </c>
      <c r="U83" s="43">
        <v>2833</v>
      </c>
      <c r="V83" s="43">
        <v>2833</v>
      </c>
      <c r="W83" s="43">
        <v>2833</v>
      </c>
      <c r="X83" s="43">
        <v>2833</v>
      </c>
      <c r="Y83" s="43">
        <v>2833</v>
      </c>
      <c r="Z83" s="43">
        <v>2833</v>
      </c>
      <c r="AA83" s="43">
        <v>2833</v>
      </c>
      <c r="AB83" s="43">
        <v>2833</v>
      </c>
      <c r="AC83" s="43">
        <v>2833</v>
      </c>
      <c r="AD83" s="43">
        <v>2833</v>
      </c>
      <c r="AE83" s="43">
        <v>2833</v>
      </c>
      <c r="AF83" s="43">
        <v>2833</v>
      </c>
      <c r="AG83" s="43">
        <v>2833</v>
      </c>
      <c r="AH83" s="43">
        <v>2833</v>
      </c>
      <c r="AI83" s="43">
        <v>2833</v>
      </c>
      <c r="AJ83" s="43">
        <v>2833</v>
      </c>
      <c r="AK83" s="43">
        <v>2833</v>
      </c>
      <c r="AL83" s="43">
        <v>2833</v>
      </c>
      <c r="AM83" s="43">
        <v>2833</v>
      </c>
      <c r="AN83" s="43">
        <v>2833</v>
      </c>
      <c r="AO83" s="43">
        <v>2833</v>
      </c>
      <c r="AP83" s="43">
        <v>2833</v>
      </c>
      <c r="AQ83" s="43">
        <v>2833</v>
      </c>
      <c r="AR83" s="43">
        <v>2833</v>
      </c>
      <c r="AS83" s="43">
        <v>2833</v>
      </c>
    </row>
    <row r="84" spans="1:45">
      <c r="A84" s="44">
        <v>73</v>
      </c>
      <c r="B84" s="43">
        <v>2933</v>
      </c>
      <c r="C84" s="43">
        <v>2933</v>
      </c>
      <c r="D84" s="43">
        <v>2933</v>
      </c>
      <c r="E84" s="43">
        <v>2933</v>
      </c>
      <c r="F84" s="43">
        <v>2933</v>
      </c>
      <c r="G84" s="43">
        <v>2933</v>
      </c>
      <c r="H84" s="43">
        <v>2933</v>
      </c>
      <c r="I84" s="43">
        <v>2933</v>
      </c>
      <c r="J84" s="43">
        <v>2933</v>
      </c>
      <c r="K84" s="43">
        <v>2933</v>
      </c>
      <c r="L84" s="43">
        <v>2933</v>
      </c>
      <c r="M84" s="43">
        <v>2933</v>
      </c>
      <c r="N84" s="43">
        <v>2933</v>
      </c>
      <c r="O84" s="43">
        <v>2933</v>
      </c>
      <c r="P84" s="43">
        <v>2933</v>
      </c>
      <c r="Q84" s="43">
        <v>2933</v>
      </c>
      <c r="R84" s="43">
        <v>2933</v>
      </c>
      <c r="S84" s="43">
        <v>2933</v>
      </c>
      <c r="T84" s="43">
        <v>2933</v>
      </c>
      <c r="U84" s="43">
        <v>2933</v>
      </c>
      <c r="V84" s="43">
        <v>2933</v>
      </c>
      <c r="W84" s="43">
        <v>2933</v>
      </c>
      <c r="X84" s="43">
        <v>2933</v>
      </c>
      <c r="Y84" s="43">
        <v>2933</v>
      </c>
      <c r="Z84" s="43">
        <v>2933</v>
      </c>
      <c r="AA84" s="43">
        <v>2933</v>
      </c>
      <c r="AB84" s="43">
        <v>2933</v>
      </c>
      <c r="AC84" s="43">
        <v>2933</v>
      </c>
      <c r="AD84" s="43">
        <v>2933</v>
      </c>
      <c r="AE84" s="43">
        <v>2933</v>
      </c>
      <c r="AF84" s="43">
        <v>2933</v>
      </c>
      <c r="AG84" s="43">
        <v>2933</v>
      </c>
      <c r="AH84" s="43">
        <v>2933</v>
      </c>
      <c r="AI84" s="43">
        <v>2933</v>
      </c>
      <c r="AJ84" s="43">
        <v>2933</v>
      </c>
      <c r="AK84" s="43">
        <v>2933</v>
      </c>
      <c r="AL84" s="43">
        <v>2933</v>
      </c>
      <c r="AM84" s="43">
        <v>2933</v>
      </c>
      <c r="AN84" s="43">
        <v>2933</v>
      </c>
      <c r="AO84" s="43">
        <v>2933</v>
      </c>
      <c r="AP84" s="43">
        <v>2933</v>
      </c>
      <c r="AQ84" s="43">
        <v>2933</v>
      </c>
      <c r="AR84" s="43">
        <v>2933</v>
      </c>
      <c r="AS84" s="43">
        <v>2933</v>
      </c>
    </row>
    <row r="85" spans="1:45">
      <c r="A85" s="44">
        <v>74</v>
      </c>
      <c r="B85" s="43">
        <v>3043</v>
      </c>
      <c r="C85" s="43">
        <v>3043</v>
      </c>
      <c r="D85" s="43">
        <v>3043</v>
      </c>
      <c r="E85" s="43">
        <v>3043</v>
      </c>
      <c r="F85" s="43">
        <v>3043</v>
      </c>
      <c r="G85" s="43">
        <v>3043</v>
      </c>
      <c r="H85" s="43">
        <v>3043</v>
      </c>
      <c r="I85" s="43">
        <v>3043</v>
      </c>
      <c r="J85" s="43">
        <v>3043</v>
      </c>
      <c r="K85" s="43">
        <v>3043</v>
      </c>
      <c r="L85" s="43">
        <v>3043</v>
      </c>
      <c r="M85" s="43">
        <v>3043</v>
      </c>
      <c r="N85" s="43">
        <v>3043</v>
      </c>
      <c r="O85" s="43">
        <v>3043</v>
      </c>
      <c r="P85" s="43">
        <v>3043</v>
      </c>
      <c r="Q85" s="43">
        <v>3043</v>
      </c>
      <c r="R85" s="43">
        <v>3043</v>
      </c>
      <c r="S85" s="43">
        <v>3043</v>
      </c>
      <c r="T85" s="43">
        <v>3043</v>
      </c>
      <c r="U85" s="43">
        <v>3043</v>
      </c>
      <c r="V85" s="43">
        <v>3043</v>
      </c>
      <c r="W85" s="43">
        <v>3043</v>
      </c>
      <c r="X85" s="43">
        <v>3043</v>
      </c>
      <c r="Y85" s="43">
        <v>3043</v>
      </c>
      <c r="Z85" s="43">
        <v>3043</v>
      </c>
      <c r="AA85" s="43">
        <v>3043</v>
      </c>
      <c r="AB85" s="43">
        <v>3043</v>
      </c>
      <c r="AC85" s="43">
        <v>3043</v>
      </c>
      <c r="AD85" s="43">
        <v>3043</v>
      </c>
      <c r="AE85" s="43">
        <v>3043</v>
      </c>
      <c r="AF85" s="43">
        <v>3043</v>
      </c>
      <c r="AG85" s="43">
        <v>3043</v>
      </c>
      <c r="AH85" s="43">
        <v>3043</v>
      </c>
      <c r="AI85" s="43">
        <v>3043</v>
      </c>
      <c r="AJ85" s="43">
        <v>3043</v>
      </c>
      <c r="AK85" s="43">
        <v>3043</v>
      </c>
      <c r="AL85" s="43">
        <v>3043</v>
      </c>
      <c r="AM85" s="43">
        <v>3043</v>
      </c>
      <c r="AN85" s="43">
        <v>3043</v>
      </c>
      <c r="AO85" s="43">
        <v>3043</v>
      </c>
      <c r="AP85" s="43">
        <v>3043</v>
      </c>
      <c r="AQ85" s="43">
        <v>3043</v>
      </c>
      <c r="AR85" s="43">
        <v>3043</v>
      </c>
      <c r="AS85" s="43">
        <v>3043</v>
      </c>
    </row>
    <row r="86" spans="1:45">
      <c r="A86" s="44">
        <v>75</v>
      </c>
      <c r="B86" s="43">
        <v>3165</v>
      </c>
      <c r="C86" s="43">
        <v>3165</v>
      </c>
      <c r="D86" s="43">
        <v>3165</v>
      </c>
      <c r="E86" s="43">
        <v>3165</v>
      </c>
      <c r="F86" s="43">
        <v>3165</v>
      </c>
      <c r="G86" s="43">
        <v>3165</v>
      </c>
      <c r="H86" s="43">
        <v>3165</v>
      </c>
      <c r="I86" s="43">
        <v>3165</v>
      </c>
      <c r="J86" s="43">
        <v>3165</v>
      </c>
      <c r="K86" s="43">
        <v>3165</v>
      </c>
      <c r="L86" s="43">
        <v>3165</v>
      </c>
      <c r="M86" s="43">
        <v>3165</v>
      </c>
      <c r="N86" s="43">
        <v>3165</v>
      </c>
      <c r="O86" s="43">
        <v>3165</v>
      </c>
      <c r="P86" s="43">
        <v>3165</v>
      </c>
      <c r="Q86" s="43">
        <v>3165</v>
      </c>
      <c r="R86" s="43">
        <v>3165</v>
      </c>
      <c r="S86" s="43">
        <v>3165</v>
      </c>
      <c r="T86" s="43">
        <v>3165</v>
      </c>
      <c r="U86" s="43">
        <v>3165</v>
      </c>
      <c r="V86" s="43">
        <v>3165</v>
      </c>
      <c r="W86" s="43">
        <v>3165</v>
      </c>
      <c r="X86" s="43">
        <v>3165</v>
      </c>
      <c r="Y86" s="43">
        <v>3165</v>
      </c>
      <c r="Z86" s="43">
        <v>3165</v>
      </c>
      <c r="AA86" s="43">
        <v>3165</v>
      </c>
      <c r="AB86" s="43">
        <v>3165</v>
      </c>
      <c r="AC86" s="43">
        <v>3165</v>
      </c>
      <c r="AD86" s="43">
        <v>3165</v>
      </c>
      <c r="AE86" s="43">
        <v>3165</v>
      </c>
      <c r="AF86" s="43">
        <v>3165</v>
      </c>
      <c r="AG86" s="43">
        <v>3165</v>
      </c>
      <c r="AH86" s="43">
        <v>3165</v>
      </c>
      <c r="AI86" s="43">
        <v>3165</v>
      </c>
      <c r="AJ86" s="43">
        <v>3165</v>
      </c>
      <c r="AK86" s="43">
        <v>3165</v>
      </c>
      <c r="AL86" s="43">
        <v>3165</v>
      </c>
      <c r="AM86" s="43">
        <v>3165</v>
      </c>
      <c r="AN86" s="43">
        <v>3165</v>
      </c>
      <c r="AO86" s="43">
        <v>3165</v>
      </c>
      <c r="AP86" s="43">
        <v>3165</v>
      </c>
      <c r="AQ86" s="43">
        <v>3165</v>
      </c>
      <c r="AR86" s="43">
        <v>3165</v>
      </c>
      <c r="AS86" s="43">
        <v>3165</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9"/>
      <c r="B95" s="109"/>
      <c r="C95" s="109"/>
      <c r="D95" s="109"/>
      <c r="E95" s="109"/>
      <c r="F95" s="109"/>
      <c r="G95" s="109"/>
      <c r="H95" s="109"/>
      <c r="I95" s="109"/>
      <c r="J95" s="109"/>
      <c r="K95" s="109"/>
      <c r="L95" s="109"/>
      <c r="M95" s="109"/>
      <c r="N95" s="109"/>
      <c r="O95" s="109"/>
    </row>
  </sheetData>
  <sheetProtection algorithmName="SHA-512" hashValue="TIYEZrQQep+yZ6n5xpESb5YlG8aK8UjkFossSZ3Oi8GtvzgJ7CgxXP0lg3GM5OGYUKJWXnLqygv8BcRfQCQ7bA==" saltValue="G+Pmfs0zxj6HehfhXuQbwA==" spinCount="100000" sheet="1" objects="1" scenarios="1"/>
  <mergeCells count="4">
    <mergeCell ref="B25:AS25"/>
    <mergeCell ref="A90:O90"/>
    <mergeCell ref="A92:O92"/>
    <mergeCell ref="A94:O94"/>
  </mergeCells>
  <conditionalFormatting sqref="A6:A21">
    <cfRule type="expression" dxfId="219" priority="3" stopIfTrue="1">
      <formula>MOD(ROW(),2)=0</formula>
    </cfRule>
    <cfRule type="expression" dxfId="218" priority="4" stopIfTrue="1">
      <formula>MOD(ROW(),2)&lt;&gt;0</formula>
    </cfRule>
  </conditionalFormatting>
  <conditionalFormatting sqref="B6:M21">
    <cfRule type="expression" dxfId="217" priority="5" stopIfTrue="1">
      <formula>MOD(ROW(),2)=0</formula>
    </cfRule>
    <cfRule type="expression" dxfId="216" priority="6" stopIfTrue="1">
      <formula>MOD(ROW(),2)&lt;&gt;0</formula>
    </cfRule>
  </conditionalFormatting>
  <conditionalFormatting sqref="A26:A86">
    <cfRule type="expression" dxfId="215" priority="7" stopIfTrue="1">
      <formula>MOD(ROW(),2)=0</formula>
    </cfRule>
    <cfRule type="expression" dxfId="214" priority="8" stopIfTrue="1">
      <formula>MOD(ROW(),2)&lt;&gt;0</formula>
    </cfRule>
  </conditionalFormatting>
  <conditionalFormatting sqref="B26:AS86">
    <cfRule type="expression" dxfId="213" priority="9" stopIfTrue="1">
      <formula>MOD(ROW(),2)=0</formula>
    </cfRule>
    <cfRule type="expression" dxfId="212" priority="10" stopIfTrue="1">
      <formula>MOD(ROW(),2)&lt;&gt;0</formula>
    </cfRule>
  </conditionalFormatting>
  <conditionalFormatting sqref="B25">
    <cfRule type="expression" dxfId="211" priority="1" stopIfTrue="1">
      <formula>MOD(ROW(),2)=0</formula>
    </cfRule>
    <cfRule type="expression" dxfId="210" priority="2"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3064-238A-4906-A486-6DCD8C441D89}">
  <sheetPr codeName="Sheet54"/>
  <dimension ref="A1:AS96"/>
  <sheetViews>
    <sheetView showGridLines="0" workbookViewId="0">
      <selection activeCell="A6" sqref="A6"/>
    </sheetView>
  </sheetViews>
  <sheetFormatPr defaultRowHeight="12.75"/>
  <cols>
    <col min="1" max="1" width="33.28515625" customWidth="1"/>
    <col min="2" max="45" width="6.285156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x-1302</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378</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1302</v>
      </c>
      <c r="C14" s="48"/>
      <c r="D14" s="48"/>
      <c r="E14" s="48"/>
      <c r="F14" s="48"/>
      <c r="G14" s="48"/>
      <c r="H14" s="48"/>
      <c r="I14" s="48"/>
      <c r="J14" s="48"/>
      <c r="K14" s="48"/>
      <c r="L14" s="48"/>
      <c r="M14" s="48"/>
    </row>
    <row r="15" spans="1:13">
      <c r="A15" s="41" t="s">
        <v>121</v>
      </c>
      <c r="B15" s="48">
        <v>1302</v>
      </c>
      <c r="C15" s="48"/>
      <c r="D15" s="48"/>
      <c r="E15" s="48"/>
      <c r="F15" s="48"/>
      <c r="G15" s="48"/>
      <c r="H15" s="48"/>
      <c r="I15" s="48"/>
      <c r="J15" s="48"/>
      <c r="K15" s="48"/>
      <c r="L15" s="48"/>
      <c r="M15" s="48"/>
    </row>
    <row r="16" spans="1:13">
      <c r="A16" s="41" t="s">
        <v>111</v>
      </c>
      <c r="B16" s="48" t="s">
        <v>379</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9" t="s">
        <v>675</v>
      </c>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118</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119</v>
      </c>
      <c r="C28" s="43">
        <v>120</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121</v>
      </c>
      <c r="C29" s="43">
        <v>121</v>
      </c>
      <c r="D29" s="43">
        <v>121</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123</v>
      </c>
      <c r="C30" s="43">
        <v>123</v>
      </c>
      <c r="D30" s="43">
        <v>123</v>
      </c>
      <c r="E30" s="43">
        <v>123</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125</v>
      </c>
      <c r="C31" s="43">
        <v>125</v>
      </c>
      <c r="D31" s="43">
        <v>125</v>
      </c>
      <c r="E31" s="43">
        <v>125</v>
      </c>
      <c r="F31" s="43">
        <v>125</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127</v>
      </c>
      <c r="C32" s="43">
        <v>127</v>
      </c>
      <c r="D32" s="43">
        <v>127</v>
      </c>
      <c r="E32" s="43">
        <v>127</v>
      </c>
      <c r="F32" s="43">
        <v>127</v>
      </c>
      <c r="G32" s="43">
        <v>125</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129</v>
      </c>
      <c r="C33" s="43">
        <v>129</v>
      </c>
      <c r="D33" s="43">
        <v>129</v>
      </c>
      <c r="E33" s="43">
        <v>129</v>
      </c>
      <c r="F33" s="43">
        <v>129</v>
      </c>
      <c r="G33" s="43">
        <v>127</v>
      </c>
      <c r="H33" s="43">
        <v>125</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131</v>
      </c>
      <c r="C34" s="43">
        <v>131</v>
      </c>
      <c r="D34" s="43">
        <v>131</v>
      </c>
      <c r="E34" s="43">
        <v>131</v>
      </c>
      <c r="F34" s="43">
        <v>131</v>
      </c>
      <c r="G34" s="43">
        <v>129</v>
      </c>
      <c r="H34" s="43">
        <v>127</v>
      </c>
      <c r="I34" s="43">
        <v>126</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133</v>
      </c>
      <c r="C35" s="43">
        <v>133</v>
      </c>
      <c r="D35" s="43">
        <v>133</v>
      </c>
      <c r="E35" s="43">
        <v>133</v>
      </c>
      <c r="F35" s="43">
        <v>133</v>
      </c>
      <c r="G35" s="43">
        <v>131</v>
      </c>
      <c r="H35" s="43">
        <v>129</v>
      </c>
      <c r="I35" s="43">
        <v>127</v>
      </c>
      <c r="J35" s="43">
        <v>126</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135</v>
      </c>
      <c r="C36" s="43">
        <v>135</v>
      </c>
      <c r="D36" s="43">
        <v>135</v>
      </c>
      <c r="E36" s="43">
        <v>135</v>
      </c>
      <c r="F36" s="43">
        <v>135</v>
      </c>
      <c r="G36" s="43">
        <v>133</v>
      </c>
      <c r="H36" s="43">
        <v>131</v>
      </c>
      <c r="I36" s="43">
        <v>129</v>
      </c>
      <c r="J36" s="43">
        <v>127</v>
      </c>
      <c r="K36" s="43">
        <v>126</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137</v>
      </c>
      <c r="C37" s="43">
        <v>137</v>
      </c>
      <c r="D37" s="43">
        <v>137</v>
      </c>
      <c r="E37" s="43">
        <v>137</v>
      </c>
      <c r="F37" s="43">
        <v>137</v>
      </c>
      <c r="G37" s="43">
        <v>135</v>
      </c>
      <c r="H37" s="43">
        <v>133</v>
      </c>
      <c r="I37" s="43">
        <v>131</v>
      </c>
      <c r="J37" s="43">
        <v>129</v>
      </c>
      <c r="K37" s="43">
        <v>127</v>
      </c>
      <c r="L37" s="43">
        <v>126</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139</v>
      </c>
      <c r="C38" s="43">
        <v>139</v>
      </c>
      <c r="D38" s="43">
        <v>139</v>
      </c>
      <c r="E38" s="43">
        <v>139</v>
      </c>
      <c r="F38" s="43">
        <v>139</v>
      </c>
      <c r="G38" s="43">
        <v>137</v>
      </c>
      <c r="H38" s="43">
        <v>135</v>
      </c>
      <c r="I38" s="43">
        <v>133</v>
      </c>
      <c r="J38" s="43">
        <v>131</v>
      </c>
      <c r="K38" s="43">
        <v>129</v>
      </c>
      <c r="L38" s="43">
        <v>127</v>
      </c>
      <c r="M38" s="43">
        <v>125</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141</v>
      </c>
      <c r="C39" s="43">
        <v>141</v>
      </c>
      <c r="D39" s="43">
        <v>141</v>
      </c>
      <c r="E39" s="43">
        <v>141</v>
      </c>
      <c r="F39" s="43">
        <v>141</v>
      </c>
      <c r="G39" s="43">
        <v>139</v>
      </c>
      <c r="H39" s="43">
        <v>137</v>
      </c>
      <c r="I39" s="43">
        <v>135</v>
      </c>
      <c r="J39" s="43">
        <v>133</v>
      </c>
      <c r="K39" s="43">
        <v>131</v>
      </c>
      <c r="L39" s="43">
        <v>129</v>
      </c>
      <c r="M39" s="43">
        <v>127</v>
      </c>
      <c r="N39" s="43">
        <v>126</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143</v>
      </c>
      <c r="C40" s="43">
        <v>143</v>
      </c>
      <c r="D40" s="43">
        <v>143</v>
      </c>
      <c r="E40" s="43">
        <v>143</v>
      </c>
      <c r="F40" s="43">
        <v>143</v>
      </c>
      <c r="G40" s="43">
        <v>141</v>
      </c>
      <c r="H40" s="43">
        <v>139</v>
      </c>
      <c r="I40" s="43">
        <v>137</v>
      </c>
      <c r="J40" s="43">
        <v>135</v>
      </c>
      <c r="K40" s="43">
        <v>133</v>
      </c>
      <c r="L40" s="43">
        <v>131</v>
      </c>
      <c r="M40" s="43">
        <v>129</v>
      </c>
      <c r="N40" s="43">
        <v>127</v>
      </c>
      <c r="O40" s="43">
        <v>126</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145</v>
      </c>
      <c r="C41" s="43">
        <v>145</v>
      </c>
      <c r="D41" s="43">
        <v>145</v>
      </c>
      <c r="E41" s="43">
        <v>145</v>
      </c>
      <c r="F41" s="43">
        <v>145</v>
      </c>
      <c r="G41" s="43">
        <v>143</v>
      </c>
      <c r="H41" s="43">
        <v>141</v>
      </c>
      <c r="I41" s="43">
        <v>139</v>
      </c>
      <c r="J41" s="43">
        <v>137</v>
      </c>
      <c r="K41" s="43">
        <v>135</v>
      </c>
      <c r="L41" s="43">
        <v>133</v>
      </c>
      <c r="M41" s="43">
        <v>131</v>
      </c>
      <c r="N41" s="43">
        <v>129</v>
      </c>
      <c r="O41" s="43">
        <v>127</v>
      </c>
      <c r="P41" s="43">
        <v>126</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147</v>
      </c>
      <c r="C42" s="43">
        <v>147</v>
      </c>
      <c r="D42" s="43">
        <v>147</v>
      </c>
      <c r="E42" s="43">
        <v>147</v>
      </c>
      <c r="F42" s="43">
        <v>147</v>
      </c>
      <c r="G42" s="43">
        <v>145</v>
      </c>
      <c r="H42" s="43">
        <v>143</v>
      </c>
      <c r="I42" s="43">
        <v>141</v>
      </c>
      <c r="J42" s="43">
        <v>138</v>
      </c>
      <c r="K42" s="43">
        <v>136</v>
      </c>
      <c r="L42" s="43">
        <v>134</v>
      </c>
      <c r="M42" s="43">
        <v>132</v>
      </c>
      <c r="N42" s="43">
        <v>131</v>
      </c>
      <c r="O42" s="43">
        <v>129</v>
      </c>
      <c r="P42" s="43">
        <v>127</v>
      </c>
      <c r="Q42" s="43">
        <v>126</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149</v>
      </c>
      <c r="C43" s="43">
        <v>149</v>
      </c>
      <c r="D43" s="43">
        <v>149</v>
      </c>
      <c r="E43" s="43">
        <v>149</v>
      </c>
      <c r="F43" s="43">
        <v>149</v>
      </c>
      <c r="G43" s="43">
        <v>147</v>
      </c>
      <c r="H43" s="43">
        <v>145</v>
      </c>
      <c r="I43" s="43">
        <v>142</v>
      </c>
      <c r="J43" s="43">
        <v>140</v>
      </c>
      <c r="K43" s="43">
        <v>138</v>
      </c>
      <c r="L43" s="43">
        <v>136</v>
      </c>
      <c r="M43" s="43">
        <v>134</v>
      </c>
      <c r="N43" s="43">
        <v>133</v>
      </c>
      <c r="O43" s="43">
        <v>131</v>
      </c>
      <c r="P43" s="43">
        <v>129</v>
      </c>
      <c r="Q43" s="43">
        <v>127</v>
      </c>
      <c r="R43" s="43">
        <v>126</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151</v>
      </c>
      <c r="C44" s="43">
        <v>151</v>
      </c>
      <c r="D44" s="43">
        <v>151</v>
      </c>
      <c r="E44" s="43">
        <v>151</v>
      </c>
      <c r="F44" s="43">
        <v>151</v>
      </c>
      <c r="G44" s="43">
        <v>149</v>
      </c>
      <c r="H44" s="43">
        <v>147</v>
      </c>
      <c r="I44" s="43">
        <v>145</v>
      </c>
      <c r="J44" s="43">
        <v>142</v>
      </c>
      <c r="K44" s="43">
        <v>140</v>
      </c>
      <c r="L44" s="43">
        <v>138</v>
      </c>
      <c r="M44" s="43">
        <v>136</v>
      </c>
      <c r="N44" s="43">
        <v>134</v>
      </c>
      <c r="O44" s="43">
        <v>133</v>
      </c>
      <c r="P44" s="43">
        <v>131</v>
      </c>
      <c r="Q44" s="43">
        <v>129</v>
      </c>
      <c r="R44" s="43">
        <v>127</v>
      </c>
      <c r="S44" s="43">
        <v>126</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154</v>
      </c>
      <c r="C45" s="43">
        <v>154</v>
      </c>
      <c r="D45" s="43">
        <v>154</v>
      </c>
      <c r="E45" s="43">
        <v>154</v>
      </c>
      <c r="F45" s="43">
        <v>154</v>
      </c>
      <c r="G45" s="43">
        <v>151</v>
      </c>
      <c r="H45" s="43">
        <v>149</v>
      </c>
      <c r="I45" s="43">
        <v>147</v>
      </c>
      <c r="J45" s="43">
        <v>144</v>
      </c>
      <c r="K45" s="43">
        <v>142</v>
      </c>
      <c r="L45" s="43">
        <v>140</v>
      </c>
      <c r="M45" s="43">
        <v>138</v>
      </c>
      <c r="N45" s="43">
        <v>136</v>
      </c>
      <c r="O45" s="43">
        <v>134</v>
      </c>
      <c r="P45" s="43">
        <v>133</v>
      </c>
      <c r="Q45" s="43">
        <v>131</v>
      </c>
      <c r="R45" s="43">
        <v>129</v>
      </c>
      <c r="S45" s="43">
        <v>128</v>
      </c>
      <c r="T45" s="43">
        <v>126</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156</v>
      </c>
      <c r="C46" s="43">
        <v>156</v>
      </c>
      <c r="D46" s="43">
        <v>156</v>
      </c>
      <c r="E46" s="43">
        <v>156</v>
      </c>
      <c r="F46" s="43">
        <v>156</v>
      </c>
      <c r="G46" s="43">
        <v>153</v>
      </c>
      <c r="H46" s="43">
        <v>151</v>
      </c>
      <c r="I46" s="43">
        <v>149</v>
      </c>
      <c r="J46" s="43">
        <v>147</v>
      </c>
      <c r="K46" s="43">
        <v>144</v>
      </c>
      <c r="L46" s="43">
        <v>142</v>
      </c>
      <c r="M46" s="43">
        <v>140</v>
      </c>
      <c r="N46" s="43">
        <v>138</v>
      </c>
      <c r="O46" s="43">
        <v>136</v>
      </c>
      <c r="P46" s="43">
        <v>134</v>
      </c>
      <c r="Q46" s="43">
        <v>133</v>
      </c>
      <c r="R46" s="43">
        <v>131</v>
      </c>
      <c r="S46" s="43">
        <v>129</v>
      </c>
      <c r="T46" s="43">
        <v>127</v>
      </c>
      <c r="U46" s="43">
        <v>125</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158</v>
      </c>
      <c r="C47" s="43">
        <v>158</v>
      </c>
      <c r="D47" s="43">
        <v>158</v>
      </c>
      <c r="E47" s="43">
        <v>158</v>
      </c>
      <c r="F47" s="43">
        <v>158</v>
      </c>
      <c r="G47" s="43">
        <v>156</v>
      </c>
      <c r="H47" s="43">
        <v>153</v>
      </c>
      <c r="I47" s="43">
        <v>151</v>
      </c>
      <c r="J47" s="43">
        <v>149</v>
      </c>
      <c r="K47" s="43">
        <v>146</v>
      </c>
      <c r="L47" s="43">
        <v>144</v>
      </c>
      <c r="M47" s="43">
        <v>142</v>
      </c>
      <c r="N47" s="43">
        <v>140</v>
      </c>
      <c r="O47" s="43">
        <v>138</v>
      </c>
      <c r="P47" s="43">
        <v>136</v>
      </c>
      <c r="Q47" s="43">
        <v>135</v>
      </c>
      <c r="R47" s="43">
        <v>133</v>
      </c>
      <c r="S47" s="43">
        <v>131</v>
      </c>
      <c r="T47" s="43">
        <v>129</v>
      </c>
      <c r="U47" s="43">
        <v>127</v>
      </c>
      <c r="V47" s="43">
        <v>125</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161</v>
      </c>
      <c r="C48" s="43">
        <v>161</v>
      </c>
      <c r="D48" s="43">
        <v>161</v>
      </c>
      <c r="E48" s="43">
        <v>161</v>
      </c>
      <c r="F48" s="43">
        <v>161</v>
      </c>
      <c r="G48" s="43">
        <v>158</v>
      </c>
      <c r="H48" s="43">
        <v>156</v>
      </c>
      <c r="I48" s="43">
        <v>153</v>
      </c>
      <c r="J48" s="43">
        <v>151</v>
      </c>
      <c r="K48" s="43">
        <v>149</v>
      </c>
      <c r="L48" s="43">
        <v>146</v>
      </c>
      <c r="M48" s="43">
        <v>144</v>
      </c>
      <c r="N48" s="43">
        <v>142</v>
      </c>
      <c r="O48" s="43">
        <v>140</v>
      </c>
      <c r="P48" s="43">
        <v>138</v>
      </c>
      <c r="Q48" s="43">
        <v>136</v>
      </c>
      <c r="R48" s="43">
        <v>134</v>
      </c>
      <c r="S48" s="43">
        <v>132</v>
      </c>
      <c r="T48" s="43">
        <v>130</v>
      </c>
      <c r="U48" s="43">
        <v>129</v>
      </c>
      <c r="V48" s="43">
        <v>127</v>
      </c>
      <c r="W48" s="43">
        <v>126</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163</v>
      </c>
      <c r="C49" s="43">
        <v>163</v>
      </c>
      <c r="D49" s="43">
        <v>163</v>
      </c>
      <c r="E49" s="43">
        <v>163</v>
      </c>
      <c r="F49" s="43">
        <v>163</v>
      </c>
      <c r="G49" s="43">
        <v>160</v>
      </c>
      <c r="H49" s="43">
        <v>158</v>
      </c>
      <c r="I49" s="43">
        <v>155</v>
      </c>
      <c r="J49" s="43">
        <v>153</v>
      </c>
      <c r="K49" s="43">
        <v>151</v>
      </c>
      <c r="L49" s="43">
        <v>148</v>
      </c>
      <c r="M49" s="43">
        <v>146</v>
      </c>
      <c r="N49" s="43">
        <v>144</v>
      </c>
      <c r="O49" s="43">
        <v>142</v>
      </c>
      <c r="P49" s="43">
        <v>140</v>
      </c>
      <c r="Q49" s="43">
        <v>138</v>
      </c>
      <c r="R49" s="43">
        <v>136</v>
      </c>
      <c r="S49" s="43">
        <v>134</v>
      </c>
      <c r="T49" s="43">
        <v>132</v>
      </c>
      <c r="U49" s="43">
        <v>130</v>
      </c>
      <c r="V49" s="43">
        <v>129</v>
      </c>
      <c r="W49" s="43">
        <v>127</v>
      </c>
      <c r="X49" s="43">
        <v>126</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166</v>
      </c>
      <c r="C50" s="43">
        <v>166</v>
      </c>
      <c r="D50" s="43">
        <v>166</v>
      </c>
      <c r="E50" s="43">
        <v>166</v>
      </c>
      <c r="F50" s="43">
        <v>166</v>
      </c>
      <c r="G50" s="43">
        <v>163</v>
      </c>
      <c r="H50" s="43">
        <v>160</v>
      </c>
      <c r="I50" s="43">
        <v>158</v>
      </c>
      <c r="J50" s="43">
        <v>155</v>
      </c>
      <c r="K50" s="43">
        <v>153</v>
      </c>
      <c r="L50" s="43">
        <v>151</v>
      </c>
      <c r="M50" s="43">
        <v>148</v>
      </c>
      <c r="N50" s="43">
        <v>146</v>
      </c>
      <c r="O50" s="43">
        <v>144</v>
      </c>
      <c r="P50" s="43">
        <v>142</v>
      </c>
      <c r="Q50" s="43">
        <v>140</v>
      </c>
      <c r="R50" s="43">
        <v>138</v>
      </c>
      <c r="S50" s="43">
        <v>136</v>
      </c>
      <c r="T50" s="43">
        <v>134</v>
      </c>
      <c r="U50" s="43">
        <v>132</v>
      </c>
      <c r="V50" s="43">
        <v>130</v>
      </c>
      <c r="W50" s="43">
        <v>129</v>
      </c>
      <c r="X50" s="43">
        <v>128</v>
      </c>
      <c r="Y50" s="43">
        <v>127</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166</v>
      </c>
      <c r="C51" s="43">
        <v>166</v>
      </c>
      <c r="D51" s="43">
        <v>166</v>
      </c>
      <c r="E51" s="43">
        <v>166</v>
      </c>
      <c r="F51" s="43">
        <v>166</v>
      </c>
      <c r="G51" s="43">
        <v>166</v>
      </c>
      <c r="H51" s="43">
        <v>163</v>
      </c>
      <c r="I51" s="43">
        <v>160</v>
      </c>
      <c r="J51" s="43">
        <v>158</v>
      </c>
      <c r="K51" s="43">
        <v>155</v>
      </c>
      <c r="L51" s="43">
        <v>153</v>
      </c>
      <c r="M51" s="43">
        <v>150</v>
      </c>
      <c r="N51" s="43">
        <v>148</v>
      </c>
      <c r="O51" s="43">
        <v>146</v>
      </c>
      <c r="P51" s="43">
        <v>144</v>
      </c>
      <c r="Q51" s="43">
        <v>142</v>
      </c>
      <c r="R51" s="43">
        <v>140</v>
      </c>
      <c r="S51" s="43">
        <v>138</v>
      </c>
      <c r="T51" s="43">
        <v>136</v>
      </c>
      <c r="U51" s="43">
        <v>134</v>
      </c>
      <c r="V51" s="43">
        <v>132</v>
      </c>
      <c r="W51" s="43">
        <v>131</v>
      </c>
      <c r="X51" s="43">
        <v>129</v>
      </c>
      <c r="Y51" s="43">
        <v>129</v>
      </c>
      <c r="Z51" s="43">
        <v>129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166</v>
      </c>
      <c r="C52" s="43">
        <v>166</v>
      </c>
      <c r="D52" s="43">
        <v>165</v>
      </c>
      <c r="E52" s="43">
        <v>165</v>
      </c>
      <c r="F52" s="43">
        <v>165</v>
      </c>
      <c r="G52" s="43">
        <v>166</v>
      </c>
      <c r="H52" s="43">
        <v>165</v>
      </c>
      <c r="I52" s="43">
        <v>163</v>
      </c>
      <c r="J52" s="43">
        <v>160</v>
      </c>
      <c r="K52" s="43">
        <v>158</v>
      </c>
      <c r="L52" s="43">
        <v>155</v>
      </c>
      <c r="M52" s="43">
        <v>153</v>
      </c>
      <c r="N52" s="43">
        <v>150</v>
      </c>
      <c r="O52" s="43">
        <v>148</v>
      </c>
      <c r="P52" s="43">
        <v>146</v>
      </c>
      <c r="Q52" s="43">
        <v>144</v>
      </c>
      <c r="R52" s="43">
        <v>142</v>
      </c>
      <c r="S52" s="43">
        <v>140</v>
      </c>
      <c r="T52" s="43">
        <v>138</v>
      </c>
      <c r="U52" s="43">
        <v>136</v>
      </c>
      <c r="V52" s="43">
        <v>134</v>
      </c>
      <c r="W52" s="43">
        <v>132</v>
      </c>
      <c r="X52" s="43">
        <v>131</v>
      </c>
      <c r="Y52" s="43">
        <v>130</v>
      </c>
      <c r="Z52" s="43">
        <v>131</v>
      </c>
      <c r="AA52" s="43">
        <v>130</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166</v>
      </c>
      <c r="C53" s="43">
        <v>166</v>
      </c>
      <c r="D53" s="43">
        <v>166</v>
      </c>
      <c r="E53" s="43">
        <v>166</v>
      </c>
      <c r="F53" s="43">
        <v>166</v>
      </c>
      <c r="G53" s="43">
        <v>165</v>
      </c>
      <c r="H53" s="43">
        <v>166</v>
      </c>
      <c r="I53" s="43">
        <v>165</v>
      </c>
      <c r="J53" s="43">
        <v>163</v>
      </c>
      <c r="K53" s="43">
        <v>160</v>
      </c>
      <c r="L53" s="43">
        <v>158</v>
      </c>
      <c r="M53" s="43">
        <v>155</v>
      </c>
      <c r="N53" s="43">
        <v>153</v>
      </c>
      <c r="O53" s="43">
        <v>150</v>
      </c>
      <c r="P53" s="43">
        <v>148</v>
      </c>
      <c r="Q53" s="43">
        <v>146</v>
      </c>
      <c r="R53" s="43">
        <v>144</v>
      </c>
      <c r="S53" s="43">
        <v>142</v>
      </c>
      <c r="T53" s="43">
        <v>140</v>
      </c>
      <c r="U53" s="43">
        <v>138</v>
      </c>
      <c r="V53" s="43">
        <v>136</v>
      </c>
      <c r="W53" s="43">
        <v>134</v>
      </c>
      <c r="X53" s="43">
        <v>133</v>
      </c>
      <c r="Y53" s="43">
        <v>132</v>
      </c>
      <c r="Z53" s="43">
        <v>132</v>
      </c>
      <c r="AA53" s="43">
        <v>132</v>
      </c>
      <c r="AB53" s="43">
        <v>132</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167</v>
      </c>
      <c r="C54" s="43">
        <v>167</v>
      </c>
      <c r="D54" s="43">
        <v>167</v>
      </c>
      <c r="E54" s="43">
        <v>167</v>
      </c>
      <c r="F54" s="43">
        <v>167</v>
      </c>
      <c r="G54" s="43">
        <v>166</v>
      </c>
      <c r="H54" s="43">
        <v>165</v>
      </c>
      <c r="I54" s="43">
        <v>166</v>
      </c>
      <c r="J54" s="43">
        <v>165</v>
      </c>
      <c r="K54" s="43">
        <v>163</v>
      </c>
      <c r="L54" s="43">
        <v>160</v>
      </c>
      <c r="M54" s="43">
        <v>157</v>
      </c>
      <c r="N54" s="43">
        <v>155</v>
      </c>
      <c r="O54" s="43">
        <v>153</v>
      </c>
      <c r="P54" s="43">
        <v>151</v>
      </c>
      <c r="Q54" s="43">
        <v>148</v>
      </c>
      <c r="R54" s="43">
        <v>146</v>
      </c>
      <c r="S54" s="43">
        <v>144</v>
      </c>
      <c r="T54" s="43">
        <v>142</v>
      </c>
      <c r="U54" s="43">
        <v>140</v>
      </c>
      <c r="V54" s="43">
        <v>138</v>
      </c>
      <c r="W54" s="43">
        <v>136</v>
      </c>
      <c r="X54" s="43">
        <v>135</v>
      </c>
      <c r="Y54" s="43">
        <v>134</v>
      </c>
      <c r="Z54" s="43">
        <v>134</v>
      </c>
      <c r="AA54" s="43">
        <v>134</v>
      </c>
      <c r="AB54" s="43">
        <v>134</v>
      </c>
      <c r="AC54" s="43">
        <v>134</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168</v>
      </c>
      <c r="C55" s="43">
        <v>168</v>
      </c>
      <c r="D55" s="43">
        <v>168</v>
      </c>
      <c r="E55" s="43">
        <v>168</v>
      </c>
      <c r="F55" s="43">
        <v>168</v>
      </c>
      <c r="G55" s="43">
        <v>167</v>
      </c>
      <c r="H55" s="43">
        <v>166</v>
      </c>
      <c r="I55" s="43">
        <v>165</v>
      </c>
      <c r="J55" s="43">
        <v>166</v>
      </c>
      <c r="K55" s="43">
        <v>165</v>
      </c>
      <c r="L55" s="43">
        <v>162</v>
      </c>
      <c r="M55" s="43">
        <v>160</v>
      </c>
      <c r="N55" s="43">
        <v>157</v>
      </c>
      <c r="O55" s="43">
        <v>155</v>
      </c>
      <c r="P55" s="43">
        <v>153</v>
      </c>
      <c r="Q55" s="43">
        <v>151</v>
      </c>
      <c r="R55" s="43">
        <v>148</v>
      </c>
      <c r="S55" s="43">
        <v>146</v>
      </c>
      <c r="T55" s="43">
        <v>144</v>
      </c>
      <c r="U55" s="43">
        <v>142</v>
      </c>
      <c r="V55" s="43">
        <v>140</v>
      </c>
      <c r="W55" s="43">
        <v>138</v>
      </c>
      <c r="X55" s="43">
        <v>137</v>
      </c>
      <c r="Y55" s="43">
        <v>136</v>
      </c>
      <c r="Z55" s="43">
        <v>136</v>
      </c>
      <c r="AA55" s="43">
        <v>136</v>
      </c>
      <c r="AB55" s="43">
        <v>136</v>
      </c>
      <c r="AC55" s="43">
        <v>136</v>
      </c>
      <c r="AD55" s="43">
        <v>136</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168</v>
      </c>
      <c r="C56" s="43">
        <v>168</v>
      </c>
      <c r="D56" s="43">
        <v>168</v>
      </c>
      <c r="E56" s="43">
        <v>168</v>
      </c>
      <c r="F56" s="43">
        <v>168</v>
      </c>
      <c r="G56" s="43">
        <v>168</v>
      </c>
      <c r="H56" s="43">
        <v>167</v>
      </c>
      <c r="I56" s="43">
        <v>166</v>
      </c>
      <c r="J56" s="43">
        <v>165</v>
      </c>
      <c r="K56" s="43">
        <v>166</v>
      </c>
      <c r="L56" s="43">
        <v>165</v>
      </c>
      <c r="M56" s="43">
        <v>162</v>
      </c>
      <c r="N56" s="43">
        <v>160</v>
      </c>
      <c r="O56" s="43">
        <v>158</v>
      </c>
      <c r="P56" s="43">
        <v>155</v>
      </c>
      <c r="Q56" s="43">
        <v>153</v>
      </c>
      <c r="R56" s="43">
        <v>151</v>
      </c>
      <c r="S56" s="43">
        <v>148</v>
      </c>
      <c r="T56" s="43">
        <v>146</v>
      </c>
      <c r="U56" s="43">
        <v>144</v>
      </c>
      <c r="V56" s="43">
        <v>142</v>
      </c>
      <c r="W56" s="43">
        <v>140</v>
      </c>
      <c r="X56" s="43">
        <v>139</v>
      </c>
      <c r="Y56" s="43">
        <v>138</v>
      </c>
      <c r="Z56" s="43">
        <v>138</v>
      </c>
      <c r="AA56" s="43">
        <v>138</v>
      </c>
      <c r="AB56" s="43">
        <v>138</v>
      </c>
      <c r="AC56" s="43">
        <v>138</v>
      </c>
      <c r="AD56" s="43">
        <v>138</v>
      </c>
      <c r="AE56" s="43">
        <v>138</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169</v>
      </c>
      <c r="C57" s="43">
        <v>169</v>
      </c>
      <c r="D57" s="43">
        <v>169</v>
      </c>
      <c r="E57" s="43">
        <v>169</v>
      </c>
      <c r="F57" s="43">
        <v>169</v>
      </c>
      <c r="G57" s="43">
        <v>168</v>
      </c>
      <c r="H57" s="43">
        <v>167</v>
      </c>
      <c r="I57" s="43">
        <v>167</v>
      </c>
      <c r="J57" s="43">
        <v>166</v>
      </c>
      <c r="K57" s="43">
        <v>165</v>
      </c>
      <c r="L57" s="43">
        <v>165</v>
      </c>
      <c r="M57" s="43">
        <v>165</v>
      </c>
      <c r="N57" s="43">
        <v>162</v>
      </c>
      <c r="O57" s="43">
        <v>160</v>
      </c>
      <c r="P57" s="43">
        <v>158</v>
      </c>
      <c r="Q57" s="43">
        <v>155</v>
      </c>
      <c r="R57" s="43">
        <v>153</v>
      </c>
      <c r="S57" s="43">
        <v>151</v>
      </c>
      <c r="T57" s="43">
        <v>148</v>
      </c>
      <c r="U57" s="43">
        <v>146</v>
      </c>
      <c r="V57" s="43">
        <v>144</v>
      </c>
      <c r="W57" s="43">
        <v>142</v>
      </c>
      <c r="X57" s="43">
        <v>141</v>
      </c>
      <c r="Y57" s="43">
        <v>140</v>
      </c>
      <c r="Z57" s="43">
        <v>140</v>
      </c>
      <c r="AA57" s="43">
        <v>140</v>
      </c>
      <c r="AB57" s="43">
        <v>140</v>
      </c>
      <c r="AC57" s="43">
        <v>140</v>
      </c>
      <c r="AD57" s="43">
        <v>140</v>
      </c>
      <c r="AE57" s="43">
        <v>140</v>
      </c>
      <c r="AF57" s="43">
        <v>140</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169</v>
      </c>
      <c r="C58" s="43">
        <v>169</v>
      </c>
      <c r="D58" s="43">
        <v>169</v>
      </c>
      <c r="E58" s="43">
        <v>169</v>
      </c>
      <c r="F58" s="43">
        <v>169</v>
      </c>
      <c r="G58" s="43">
        <v>169</v>
      </c>
      <c r="H58" s="43">
        <v>168</v>
      </c>
      <c r="I58" s="43">
        <v>167</v>
      </c>
      <c r="J58" s="43">
        <v>166</v>
      </c>
      <c r="K58" s="43">
        <v>166</v>
      </c>
      <c r="L58" s="43">
        <v>165</v>
      </c>
      <c r="M58" s="43">
        <v>165</v>
      </c>
      <c r="N58" s="43">
        <v>165</v>
      </c>
      <c r="O58" s="43">
        <v>163</v>
      </c>
      <c r="P58" s="43">
        <v>160</v>
      </c>
      <c r="Q58" s="43">
        <v>158</v>
      </c>
      <c r="R58" s="43">
        <v>155</v>
      </c>
      <c r="S58" s="43">
        <v>153</v>
      </c>
      <c r="T58" s="43">
        <v>151</v>
      </c>
      <c r="U58" s="43">
        <v>148</v>
      </c>
      <c r="V58" s="43">
        <v>146</v>
      </c>
      <c r="W58" s="43">
        <v>145</v>
      </c>
      <c r="X58" s="43">
        <v>143</v>
      </c>
      <c r="Y58" s="43">
        <v>142</v>
      </c>
      <c r="Z58" s="43">
        <v>142</v>
      </c>
      <c r="AA58" s="43">
        <v>142</v>
      </c>
      <c r="AB58" s="43">
        <v>142</v>
      </c>
      <c r="AC58" s="43">
        <v>142</v>
      </c>
      <c r="AD58" s="43">
        <v>142</v>
      </c>
      <c r="AE58" s="43">
        <v>142</v>
      </c>
      <c r="AF58" s="43">
        <v>142</v>
      </c>
      <c r="AG58" s="43">
        <v>142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170</v>
      </c>
      <c r="C59" s="43">
        <v>170</v>
      </c>
      <c r="D59" s="43">
        <v>170</v>
      </c>
      <c r="E59" s="43">
        <v>170</v>
      </c>
      <c r="F59" s="43">
        <v>170</v>
      </c>
      <c r="G59" s="43">
        <v>169</v>
      </c>
      <c r="H59" s="43">
        <v>168</v>
      </c>
      <c r="I59" s="43">
        <v>168</v>
      </c>
      <c r="J59" s="43">
        <v>167</v>
      </c>
      <c r="K59" s="43">
        <v>167</v>
      </c>
      <c r="L59" s="43">
        <v>165</v>
      </c>
      <c r="M59" s="43">
        <v>164</v>
      </c>
      <c r="N59" s="43">
        <v>165</v>
      </c>
      <c r="O59" s="43">
        <v>165</v>
      </c>
      <c r="P59" s="43">
        <v>163</v>
      </c>
      <c r="Q59" s="43">
        <v>160</v>
      </c>
      <c r="R59" s="43">
        <v>158</v>
      </c>
      <c r="S59" s="43">
        <v>156</v>
      </c>
      <c r="T59" s="43">
        <v>153</v>
      </c>
      <c r="U59" s="43">
        <v>151</v>
      </c>
      <c r="V59" s="43">
        <v>149</v>
      </c>
      <c r="W59" s="43">
        <v>147</v>
      </c>
      <c r="X59" s="43">
        <v>145</v>
      </c>
      <c r="Y59" s="43">
        <v>144</v>
      </c>
      <c r="Z59" s="43">
        <v>144</v>
      </c>
      <c r="AA59" s="43">
        <v>144</v>
      </c>
      <c r="AB59" s="43">
        <v>144</v>
      </c>
      <c r="AC59" s="43">
        <v>144</v>
      </c>
      <c r="AD59" s="43">
        <v>144</v>
      </c>
      <c r="AE59" s="43">
        <v>144</v>
      </c>
      <c r="AF59" s="43">
        <v>144</v>
      </c>
      <c r="AG59" s="43">
        <v>144</v>
      </c>
      <c r="AH59" s="43">
        <v>144</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170</v>
      </c>
      <c r="C60" s="43">
        <v>170</v>
      </c>
      <c r="D60" s="43">
        <v>170</v>
      </c>
      <c r="E60" s="43">
        <v>170</v>
      </c>
      <c r="F60" s="43">
        <v>170</v>
      </c>
      <c r="G60" s="43">
        <v>170</v>
      </c>
      <c r="H60" s="43">
        <v>169</v>
      </c>
      <c r="I60" s="43">
        <v>168</v>
      </c>
      <c r="J60" s="43">
        <v>168</v>
      </c>
      <c r="K60" s="43">
        <v>167</v>
      </c>
      <c r="L60" s="43">
        <v>166</v>
      </c>
      <c r="M60" s="43">
        <v>165</v>
      </c>
      <c r="N60" s="43">
        <v>165</v>
      </c>
      <c r="O60" s="43">
        <v>166</v>
      </c>
      <c r="P60" s="43">
        <v>165</v>
      </c>
      <c r="Q60" s="43">
        <v>163</v>
      </c>
      <c r="R60" s="43">
        <v>160</v>
      </c>
      <c r="S60" s="43">
        <v>158</v>
      </c>
      <c r="T60" s="43">
        <v>155</v>
      </c>
      <c r="U60" s="43">
        <v>153</v>
      </c>
      <c r="V60" s="43">
        <v>151</v>
      </c>
      <c r="W60" s="43">
        <v>149</v>
      </c>
      <c r="X60" s="43">
        <v>148</v>
      </c>
      <c r="Y60" s="43">
        <v>147</v>
      </c>
      <c r="Z60" s="43">
        <v>147</v>
      </c>
      <c r="AA60" s="43">
        <v>146</v>
      </c>
      <c r="AB60" s="43">
        <v>146</v>
      </c>
      <c r="AC60" s="43">
        <v>146</v>
      </c>
      <c r="AD60" s="43">
        <v>146</v>
      </c>
      <c r="AE60" s="43">
        <v>146</v>
      </c>
      <c r="AF60" s="43">
        <v>146</v>
      </c>
      <c r="AG60" s="43">
        <v>146</v>
      </c>
      <c r="AH60" s="43">
        <v>146</v>
      </c>
      <c r="AI60" s="43">
        <v>146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171</v>
      </c>
      <c r="C61" s="43">
        <v>171</v>
      </c>
      <c r="D61" s="43">
        <v>171</v>
      </c>
      <c r="E61" s="43">
        <v>171</v>
      </c>
      <c r="F61" s="43">
        <v>171</v>
      </c>
      <c r="G61" s="43">
        <v>170</v>
      </c>
      <c r="H61" s="43">
        <v>170</v>
      </c>
      <c r="I61" s="43">
        <v>169</v>
      </c>
      <c r="J61" s="43">
        <v>169</v>
      </c>
      <c r="K61" s="43">
        <v>168</v>
      </c>
      <c r="L61" s="43">
        <v>167</v>
      </c>
      <c r="M61" s="43">
        <v>166</v>
      </c>
      <c r="N61" s="43">
        <v>166</v>
      </c>
      <c r="O61" s="43">
        <v>165</v>
      </c>
      <c r="P61" s="43">
        <v>166</v>
      </c>
      <c r="Q61" s="43">
        <v>166</v>
      </c>
      <c r="R61" s="43">
        <v>163</v>
      </c>
      <c r="S61" s="43">
        <v>161</v>
      </c>
      <c r="T61" s="43">
        <v>158</v>
      </c>
      <c r="U61" s="43">
        <v>155</v>
      </c>
      <c r="V61" s="43">
        <v>153</v>
      </c>
      <c r="W61" s="43">
        <v>151</v>
      </c>
      <c r="X61" s="43">
        <v>150</v>
      </c>
      <c r="Y61" s="43">
        <v>149</v>
      </c>
      <c r="Z61" s="43">
        <v>149</v>
      </c>
      <c r="AA61" s="43">
        <v>149</v>
      </c>
      <c r="AB61" s="43">
        <v>149</v>
      </c>
      <c r="AC61" s="43">
        <v>149</v>
      </c>
      <c r="AD61" s="43">
        <v>149</v>
      </c>
      <c r="AE61" s="43">
        <v>149</v>
      </c>
      <c r="AF61" s="43">
        <v>149</v>
      </c>
      <c r="AG61" s="43">
        <v>149</v>
      </c>
      <c r="AH61" s="43">
        <v>149</v>
      </c>
      <c r="AI61" s="43">
        <v>149</v>
      </c>
      <c r="AJ61" s="43">
        <v>149</v>
      </c>
      <c r="AK61" s="43" t="s">
        <v>377</v>
      </c>
      <c r="AL61" s="43" t="s">
        <v>377</v>
      </c>
      <c r="AM61" s="43" t="s">
        <v>377</v>
      </c>
      <c r="AN61" s="43" t="s">
        <v>377</v>
      </c>
      <c r="AO61" s="43" t="s">
        <v>377</v>
      </c>
      <c r="AP61" s="43" t="s">
        <v>377</v>
      </c>
      <c r="AQ61" s="43" t="s">
        <v>377</v>
      </c>
      <c r="AR61" s="43" t="s">
        <v>377</v>
      </c>
      <c r="AS61" s="43" t="s">
        <v>377</v>
      </c>
    </row>
    <row r="62" spans="1:45">
      <c r="A62" s="44">
        <v>51</v>
      </c>
      <c r="B62" s="43">
        <v>171</v>
      </c>
      <c r="C62" s="43">
        <v>171</v>
      </c>
      <c r="D62" s="43">
        <v>171</v>
      </c>
      <c r="E62" s="43">
        <v>171</v>
      </c>
      <c r="F62" s="43">
        <v>171</v>
      </c>
      <c r="G62" s="43">
        <v>171</v>
      </c>
      <c r="H62" s="43">
        <v>170</v>
      </c>
      <c r="I62" s="43">
        <v>170</v>
      </c>
      <c r="J62" s="43">
        <v>169</v>
      </c>
      <c r="K62" s="43">
        <v>169</v>
      </c>
      <c r="L62" s="43">
        <v>168</v>
      </c>
      <c r="M62" s="43">
        <v>167</v>
      </c>
      <c r="N62" s="43">
        <v>167</v>
      </c>
      <c r="O62" s="43">
        <v>166</v>
      </c>
      <c r="P62" s="43">
        <v>166</v>
      </c>
      <c r="Q62" s="43">
        <v>166</v>
      </c>
      <c r="R62" s="43">
        <v>166</v>
      </c>
      <c r="S62" s="43">
        <v>163</v>
      </c>
      <c r="T62" s="43">
        <v>161</v>
      </c>
      <c r="U62" s="43">
        <v>158</v>
      </c>
      <c r="V62" s="43">
        <v>156</v>
      </c>
      <c r="W62" s="43">
        <v>154</v>
      </c>
      <c r="X62" s="43">
        <v>152</v>
      </c>
      <c r="Y62" s="43">
        <v>151</v>
      </c>
      <c r="Z62" s="43">
        <v>151</v>
      </c>
      <c r="AA62" s="43">
        <v>151</v>
      </c>
      <c r="AB62" s="43">
        <v>151</v>
      </c>
      <c r="AC62" s="43">
        <v>151</v>
      </c>
      <c r="AD62" s="43">
        <v>151</v>
      </c>
      <c r="AE62" s="43">
        <v>151</v>
      </c>
      <c r="AF62" s="43">
        <v>151</v>
      </c>
      <c r="AG62" s="43">
        <v>151</v>
      </c>
      <c r="AH62" s="43">
        <v>151</v>
      </c>
      <c r="AI62" s="43">
        <v>151</v>
      </c>
      <c r="AJ62" s="43">
        <v>151</v>
      </c>
      <c r="AK62" s="43">
        <v>151</v>
      </c>
      <c r="AL62" s="43" t="s">
        <v>377</v>
      </c>
      <c r="AM62" s="43" t="s">
        <v>377</v>
      </c>
      <c r="AN62" s="43" t="s">
        <v>377</v>
      </c>
      <c r="AO62" s="43" t="s">
        <v>377</v>
      </c>
      <c r="AP62" s="43" t="s">
        <v>377</v>
      </c>
      <c r="AQ62" s="43" t="s">
        <v>377</v>
      </c>
      <c r="AR62" s="43" t="s">
        <v>377</v>
      </c>
      <c r="AS62" s="43" t="s">
        <v>377</v>
      </c>
    </row>
    <row r="63" spans="1:45">
      <c r="A63" s="44">
        <v>52</v>
      </c>
      <c r="B63" s="43">
        <v>171</v>
      </c>
      <c r="C63" s="43">
        <v>171</v>
      </c>
      <c r="D63" s="43">
        <v>171</v>
      </c>
      <c r="E63" s="43">
        <v>171</v>
      </c>
      <c r="F63" s="43">
        <v>171</v>
      </c>
      <c r="G63" s="43">
        <v>171</v>
      </c>
      <c r="H63" s="43">
        <v>170</v>
      </c>
      <c r="I63" s="43">
        <v>170</v>
      </c>
      <c r="J63" s="43">
        <v>169</v>
      </c>
      <c r="K63" s="43">
        <v>169</v>
      </c>
      <c r="L63" s="43">
        <v>169</v>
      </c>
      <c r="M63" s="43">
        <v>168</v>
      </c>
      <c r="N63" s="43">
        <v>168</v>
      </c>
      <c r="O63" s="43">
        <v>167</v>
      </c>
      <c r="P63" s="43">
        <v>167</v>
      </c>
      <c r="Q63" s="43">
        <v>166</v>
      </c>
      <c r="R63" s="43">
        <v>167</v>
      </c>
      <c r="S63" s="43">
        <v>166</v>
      </c>
      <c r="T63" s="43">
        <v>163</v>
      </c>
      <c r="U63" s="43">
        <v>161</v>
      </c>
      <c r="V63" s="43">
        <v>158</v>
      </c>
      <c r="W63" s="43">
        <v>156</v>
      </c>
      <c r="X63" s="43">
        <v>155</v>
      </c>
      <c r="Y63" s="43">
        <v>154</v>
      </c>
      <c r="Z63" s="43">
        <v>154</v>
      </c>
      <c r="AA63" s="43">
        <v>153</v>
      </c>
      <c r="AB63" s="43">
        <v>153</v>
      </c>
      <c r="AC63" s="43">
        <v>153</v>
      </c>
      <c r="AD63" s="43">
        <v>153</v>
      </c>
      <c r="AE63" s="43">
        <v>153</v>
      </c>
      <c r="AF63" s="43">
        <v>153</v>
      </c>
      <c r="AG63" s="43">
        <v>153</v>
      </c>
      <c r="AH63" s="43">
        <v>153</v>
      </c>
      <c r="AI63" s="43">
        <v>153</v>
      </c>
      <c r="AJ63" s="43">
        <v>153</v>
      </c>
      <c r="AK63" s="43">
        <v>153</v>
      </c>
      <c r="AL63" s="43">
        <v>153</v>
      </c>
      <c r="AM63" s="43" t="s">
        <v>377</v>
      </c>
      <c r="AN63" s="43" t="s">
        <v>377</v>
      </c>
      <c r="AO63" s="43" t="s">
        <v>377</v>
      </c>
      <c r="AP63" s="43" t="s">
        <v>377</v>
      </c>
      <c r="AQ63" s="43" t="s">
        <v>377</v>
      </c>
      <c r="AR63" s="43" t="s">
        <v>377</v>
      </c>
      <c r="AS63" s="43" t="s">
        <v>377</v>
      </c>
    </row>
    <row r="64" spans="1:45">
      <c r="A64" s="44">
        <v>53</v>
      </c>
      <c r="B64" s="43">
        <v>172</v>
      </c>
      <c r="C64" s="43">
        <v>172</v>
      </c>
      <c r="D64" s="43">
        <v>172</v>
      </c>
      <c r="E64" s="43">
        <v>172</v>
      </c>
      <c r="F64" s="43">
        <v>172</v>
      </c>
      <c r="G64" s="43">
        <v>171</v>
      </c>
      <c r="H64" s="43">
        <v>171</v>
      </c>
      <c r="I64" s="43">
        <v>170</v>
      </c>
      <c r="J64" s="43">
        <v>170</v>
      </c>
      <c r="K64" s="43">
        <v>170</v>
      </c>
      <c r="L64" s="43">
        <v>169</v>
      </c>
      <c r="M64" s="43">
        <v>169</v>
      </c>
      <c r="N64" s="43">
        <v>168</v>
      </c>
      <c r="O64" s="43">
        <v>168</v>
      </c>
      <c r="P64" s="43">
        <v>168</v>
      </c>
      <c r="Q64" s="43">
        <v>167</v>
      </c>
      <c r="R64" s="43">
        <v>167</v>
      </c>
      <c r="S64" s="43">
        <v>167</v>
      </c>
      <c r="T64" s="43">
        <v>166</v>
      </c>
      <c r="U64" s="43">
        <v>163</v>
      </c>
      <c r="V64" s="43">
        <v>161</v>
      </c>
      <c r="W64" s="43">
        <v>159</v>
      </c>
      <c r="X64" s="43">
        <v>157</v>
      </c>
      <c r="Y64" s="43">
        <v>156</v>
      </c>
      <c r="Z64" s="43">
        <v>156</v>
      </c>
      <c r="AA64" s="43">
        <v>156</v>
      </c>
      <c r="AB64" s="43">
        <v>156</v>
      </c>
      <c r="AC64" s="43">
        <v>156</v>
      </c>
      <c r="AD64" s="43">
        <v>156</v>
      </c>
      <c r="AE64" s="43">
        <v>156</v>
      </c>
      <c r="AF64" s="43">
        <v>156</v>
      </c>
      <c r="AG64" s="43">
        <v>156</v>
      </c>
      <c r="AH64" s="43">
        <v>156</v>
      </c>
      <c r="AI64" s="43">
        <v>156</v>
      </c>
      <c r="AJ64" s="43">
        <v>156</v>
      </c>
      <c r="AK64" s="43">
        <v>156</v>
      </c>
      <c r="AL64" s="43">
        <v>156</v>
      </c>
      <c r="AM64" s="43">
        <v>156</v>
      </c>
      <c r="AN64" s="43" t="s">
        <v>377</v>
      </c>
      <c r="AO64" s="43" t="s">
        <v>377</v>
      </c>
      <c r="AP64" s="43" t="s">
        <v>377</v>
      </c>
      <c r="AQ64" s="43" t="s">
        <v>377</v>
      </c>
      <c r="AR64" s="43" t="s">
        <v>377</v>
      </c>
      <c r="AS64" s="43" t="s">
        <v>377</v>
      </c>
    </row>
    <row r="65" spans="1:45">
      <c r="A65" s="44">
        <v>54</v>
      </c>
      <c r="B65" s="43">
        <v>172</v>
      </c>
      <c r="C65" s="43">
        <v>172</v>
      </c>
      <c r="D65" s="43">
        <v>172</v>
      </c>
      <c r="E65" s="43">
        <v>172</v>
      </c>
      <c r="F65" s="43">
        <v>172</v>
      </c>
      <c r="G65" s="43">
        <v>171</v>
      </c>
      <c r="H65" s="43">
        <v>171</v>
      </c>
      <c r="I65" s="43">
        <v>171</v>
      </c>
      <c r="J65" s="43">
        <v>170</v>
      </c>
      <c r="K65" s="43">
        <v>170</v>
      </c>
      <c r="L65" s="43">
        <v>170</v>
      </c>
      <c r="M65" s="43">
        <v>169</v>
      </c>
      <c r="N65" s="43">
        <v>169</v>
      </c>
      <c r="O65" s="43">
        <v>169</v>
      </c>
      <c r="P65" s="43">
        <v>168</v>
      </c>
      <c r="Q65" s="43">
        <v>168</v>
      </c>
      <c r="R65" s="43">
        <v>167</v>
      </c>
      <c r="S65" s="43">
        <v>167</v>
      </c>
      <c r="T65" s="43">
        <v>167</v>
      </c>
      <c r="U65" s="43">
        <v>166</v>
      </c>
      <c r="V65" s="43">
        <v>164</v>
      </c>
      <c r="W65" s="43">
        <v>162</v>
      </c>
      <c r="X65" s="43">
        <v>160</v>
      </c>
      <c r="Y65" s="43">
        <v>159</v>
      </c>
      <c r="Z65" s="43">
        <v>159</v>
      </c>
      <c r="AA65" s="43">
        <v>158</v>
      </c>
      <c r="AB65" s="43">
        <v>158</v>
      </c>
      <c r="AC65" s="43">
        <v>158</v>
      </c>
      <c r="AD65" s="43">
        <v>158</v>
      </c>
      <c r="AE65" s="43">
        <v>158</v>
      </c>
      <c r="AF65" s="43">
        <v>158</v>
      </c>
      <c r="AG65" s="43">
        <v>158</v>
      </c>
      <c r="AH65" s="43">
        <v>158</v>
      </c>
      <c r="AI65" s="43">
        <v>158</v>
      </c>
      <c r="AJ65" s="43">
        <v>158</v>
      </c>
      <c r="AK65" s="43">
        <v>158</v>
      </c>
      <c r="AL65" s="43">
        <v>158</v>
      </c>
      <c r="AM65" s="43">
        <v>158</v>
      </c>
      <c r="AN65" s="43">
        <v>158</v>
      </c>
      <c r="AO65" s="43" t="s">
        <v>377</v>
      </c>
      <c r="AP65" s="43" t="s">
        <v>377</v>
      </c>
      <c r="AQ65" s="43" t="s">
        <v>377</v>
      </c>
      <c r="AR65" s="43" t="s">
        <v>377</v>
      </c>
      <c r="AS65" s="43" t="s">
        <v>377</v>
      </c>
    </row>
    <row r="66" spans="1:45">
      <c r="A66" s="44">
        <v>55</v>
      </c>
      <c r="B66" s="43">
        <v>172</v>
      </c>
      <c r="C66" s="43">
        <v>172</v>
      </c>
      <c r="D66" s="43">
        <v>172</v>
      </c>
      <c r="E66" s="43">
        <v>172</v>
      </c>
      <c r="F66" s="43">
        <v>172</v>
      </c>
      <c r="G66" s="43">
        <v>171</v>
      </c>
      <c r="H66" s="43">
        <v>171</v>
      </c>
      <c r="I66" s="43">
        <v>171</v>
      </c>
      <c r="J66" s="43">
        <v>171</v>
      </c>
      <c r="K66" s="43">
        <v>170</v>
      </c>
      <c r="L66" s="43">
        <v>170</v>
      </c>
      <c r="M66" s="43">
        <v>170</v>
      </c>
      <c r="N66" s="43">
        <v>169</v>
      </c>
      <c r="O66" s="43">
        <v>169</v>
      </c>
      <c r="P66" s="43">
        <v>169</v>
      </c>
      <c r="Q66" s="43">
        <v>168</v>
      </c>
      <c r="R66" s="43">
        <v>168</v>
      </c>
      <c r="S66" s="43">
        <v>168</v>
      </c>
      <c r="T66" s="43">
        <v>167</v>
      </c>
      <c r="U66" s="43">
        <v>168</v>
      </c>
      <c r="V66" s="43">
        <v>167</v>
      </c>
      <c r="W66" s="43">
        <v>165</v>
      </c>
      <c r="X66" s="43">
        <v>163</v>
      </c>
      <c r="Y66" s="43">
        <v>162</v>
      </c>
      <c r="Z66" s="43">
        <v>162</v>
      </c>
      <c r="AA66" s="43">
        <v>161</v>
      </c>
      <c r="AB66" s="43">
        <v>161</v>
      </c>
      <c r="AC66" s="43">
        <v>161</v>
      </c>
      <c r="AD66" s="43">
        <v>161</v>
      </c>
      <c r="AE66" s="43">
        <v>161</v>
      </c>
      <c r="AF66" s="43">
        <v>161</v>
      </c>
      <c r="AG66" s="43">
        <v>161</v>
      </c>
      <c r="AH66" s="43">
        <v>161</v>
      </c>
      <c r="AI66" s="43">
        <v>161</v>
      </c>
      <c r="AJ66" s="43">
        <v>161</v>
      </c>
      <c r="AK66" s="43">
        <v>161</v>
      </c>
      <c r="AL66" s="43">
        <v>161</v>
      </c>
      <c r="AM66" s="43">
        <v>161</v>
      </c>
      <c r="AN66" s="43">
        <v>161</v>
      </c>
      <c r="AO66" s="43">
        <v>161</v>
      </c>
      <c r="AP66" s="43" t="s">
        <v>377</v>
      </c>
      <c r="AQ66" s="43" t="s">
        <v>377</v>
      </c>
      <c r="AR66" s="43" t="s">
        <v>377</v>
      </c>
      <c r="AS66" s="43" t="s">
        <v>377</v>
      </c>
    </row>
    <row r="67" spans="1:45">
      <c r="A67" s="44">
        <v>56</v>
      </c>
      <c r="B67" s="43">
        <v>172</v>
      </c>
      <c r="C67" s="43">
        <v>172</v>
      </c>
      <c r="D67" s="43">
        <v>172</v>
      </c>
      <c r="E67" s="43">
        <v>172</v>
      </c>
      <c r="F67" s="43">
        <v>172</v>
      </c>
      <c r="G67" s="43">
        <v>172</v>
      </c>
      <c r="H67" s="43">
        <v>171</v>
      </c>
      <c r="I67" s="43">
        <v>171</v>
      </c>
      <c r="J67" s="43">
        <v>171</v>
      </c>
      <c r="K67" s="43">
        <v>171</v>
      </c>
      <c r="L67" s="43">
        <v>170</v>
      </c>
      <c r="M67" s="43">
        <v>170</v>
      </c>
      <c r="N67" s="43">
        <v>170</v>
      </c>
      <c r="O67" s="43">
        <v>170</v>
      </c>
      <c r="P67" s="43">
        <v>169</v>
      </c>
      <c r="Q67" s="43">
        <v>169</v>
      </c>
      <c r="R67" s="43">
        <v>169</v>
      </c>
      <c r="S67" s="43">
        <v>169</v>
      </c>
      <c r="T67" s="43">
        <v>168</v>
      </c>
      <c r="U67" s="43">
        <v>168</v>
      </c>
      <c r="V67" s="43">
        <v>168</v>
      </c>
      <c r="W67" s="43">
        <v>168</v>
      </c>
      <c r="X67" s="43">
        <v>166</v>
      </c>
      <c r="Y67" s="43">
        <v>165</v>
      </c>
      <c r="Z67" s="43">
        <v>165</v>
      </c>
      <c r="AA67" s="43">
        <v>164</v>
      </c>
      <c r="AB67" s="43">
        <v>164</v>
      </c>
      <c r="AC67" s="43">
        <v>164</v>
      </c>
      <c r="AD67" s="43">
        <v>164</v>
      </c>
      <c r="AE67" s="43">
        <v>164</v>
      </c>
      <c r="AF67" s="43">
        <v>164</v>
      </c>
      <c r="AG67" s="43">
        <v>164</v>
      </c>
      <c r="AH67" s="43">
        <v>164</v>
      </c>
      <c r="AI67" s="43">
        <v>164</v>
      </c>
      <c r="AJ67" s="43">
        <v>164</v>
      </c>
      <c r="AK67" s="43">
        <v>164</v>
      </c>
      <c r="AL67" s="43">
        <v>164</v>
      </c>
      <c r="AM67" s="43">
        <v>164</v>
      </c>
      <c r="AN67" s="43">
        <v>164</v>
      </c>
      <c r="AO67" s="43">
        <v>164</v>
      </c>
      <c r="AP67" s="43">
        <v>164</v>
      </c>
      <c r="AQ67" s="43" t="s">
        <v>377</v>
      </c>
      <c r="AR67" s="43" t="s">
        <v>377</v>
      </c>
      <c r="AS67" s="43" t="s">
        <v>377</v>
      </c>
    </row>
    <row r="68" spans="1:45">
      <c r="A68" s="44">
        <v>57</v>
      </c>
      <c r="B68" s="43">
        <v>172</v>
      </c>
      <c r="C68" s="43">
        <v>172</v>
      </c>
      <c r="D68" s="43">
        <v>172</v>
      </c>
      <c r="E68" s="43">
        <v>172</v>
      </c>
      <c r="F68" s="43">
        <v>172</v>
      </c>
      <c r="G68" s="43">
        <v>172</v>
      </c>
      <c r="H68" s="43">
        <v>172</v>
      </c>
      <c r="I68" s="43">
        <v>172</v>
      </c>
      <c r="J68" s="43">
        <v>172</v>
      </c>
      <c r="K68" s="43">
        <v>172</v>
      </c>
      <c r="L68" s="43">
        <v>171</v>
      </c>
      <c r="M68" s="43">
        <v>171</v>
      </c>
      <c r="N68" s="43">
        <v>171</v>
      </c>
      <c r="O68" s="43">
        <v>171</v>
      </c>
      <c r="P68" s="43">
        <v>171</v>
      </c>
      <c r="Q68" s="43">
        <v>170</v>
      </c>
      <c r="R68" s="43">
        <v>170</v>
      </c>
      <c r="S68" s="43">
        <v>170</v>
      </c>
      <c r="T68" s="43">
        <v>170</v>
      </c>
      <c r="U68" s="43">
        <v>170</v>
      </c>
      <c r="V68" s="43">
        <v>170</v>
      </c>
      <c r="W68" s="43">
        <v>170</v>
      </c>
      <c r="X68" s="43">
        <v>169</v>
      </c>
      <c r="Y68" s="43">
        <v>168</v>
      </c>
      <c r="Z68" s="43">
        <v>168</v>
      </c>
      <c r="AA68" s="43">
        <v>167</v>
      </c>
      <c r="AB68" s="43">
        <v>167</v>
      </c>
      <c r="AC68" s="43">
        <v>167</v>
      </c>
      <c r="AD68" s="43">
        <v>167</v>
      </c>
      <c r="AE68" s="43">
        <v>167</v>
      </c>
      <c r="AF68" s="43">
        <v>167</v>
      </c>
      <c r="AG68" s="43">
        <v>167</v>
      </c>
      <c r="AH68" s="43">
        <v>167</v>
      </c>
      <c r="AI68" s="43">
        <v>167</v>
      </c>
      <c r="AJ68" s="43">
        <v>167</v>
      </c>
      <c r="AK68" s="43">
        <v>167</v>
      </c>
      <c r="AL68" s="43">
        <v>167</v>
      </c>
      <c r="AM68" s="43">
        <v>167</v>
      </c>
      <c r="AN68" s="43">
        <v>167</v>
      </c>
      <c r="AO68" s="43">
        <v>167</v>
      </c>
      <c r="AP68" s="43">
        <v>167</v>
      </c>
      <c r="AQ68" s="43">
        <v>167</v>
      </c>
      <c r="AR68" s="43" t="s">
        <v>377</v>
      </c>
      <c r="AS68" s="43" t="s">
        <v>377</v>
      </c>
    </row>
    <row r="69" spans="1:45">
      <c r="A69" s="44">
        <v>58</v>
      </c>
      <c r="B69" s="43">
        <v>173</v>
      </c>
      <c r="C69" s="43">
        <v>173</v>
      </c>
      <c r="D69" s="43">
        <v>173</v>
      </c>
      <c r="E69" s="43">
        <v>173</v>
      </c>
      <c r="F69" s="43">
        <v>173</v>
      </c>
      <c r="G69" s="43">
        <v>173</v>
      </c>
      <c r="H69" s="43">
        <v>173</v>
      </c>
      <c r="I69" s="43">
        <v>173</v>
      </c>
      <c r="J69" s="43">
        <v>173</v>
      </c>
      <c r="K69" s="43">
        <v>173</v>
      </c>
      <c r="L69" s="43">
        <v>173</v>
      </c>
      <c r="M69" s="43">
        <v>173</v>
      </c>
      <c r="N69" s="43">
        <v>172</v>
      </c>
      <c r="O69" s="43">
        <v>172</v>
      </c>
      <c r="P69" s="43">
        <v>172</v>
      </c>
      <c r="Q69" s="43">
        <v>172</v>
      </c>
      <c r="R69" s="43">
        <v>172</v>
      </c>
      <c r="S69" s="43">
        <v>172</v>
      </c>
      <c r="T69" s="43">
        <v>172</v>
      </c>
      <c r="U69" s="43">
        <v>172</v>
      </c>
      <c r="V69" s="43">
        <v>172</v>
      </c>
      <c r="W69" s="43">
        <v>171</v>
      </c>
      <c r="X69" s="43">
        <v>172</v>
      </c>
      <c r="Y69" s="43">
        <v>171</v>
      </c>
      <c r="Z69" s="43">
        <v>171</v>
      </c>
      <c r="AA69" s="43">
        <v>170</v>
      </c>
      <c r="AB69" s="43">
        <v>170</v>
      </c>
      <c r="AC69" s="43">
        <v>170</v>
      </c>
      <c r="AD69" s="43">
        <v>170</v>
      </c>
      <c r="AE69" s="43">
        <v>170</v>
      </c>
      <c r="AF69" s="43">
        <v>170</v>
      </c>
      <c r="AG69" s="43">
        <v>170</v>
      </c>
      <c r="AH69" s="43">
        <v>170</v>
      </c>
      <c r="AI69" s="43">
        <v>170</v>
      </c>
      <c r="AJ69" s="43">
        <v>170</v>
      </c>
      <c r="AK69" s="43">
        <v>170</v>
      </c>
      <c r="AL69" s="43">
        <v>170</v>
      </c>
      <c r="AM69" s="43">
        <v>170</v>
      </c>
      <c r="AN69" s="43">
        <v>170</v>
      </c>
      <c r="AO69" s="43">
        <v>170</v>
      </c>
      <c r="AP69" s="43">
        <v>170</v>
      </c>
      <c r="AQ69" s="43">
        <v>170</v>
      </c>
      <c r="AR69" s="43">
        <v>170</v>
      </c>
      <c r="AS69" s="43" t="s">
        <v>377</v>
      </c>
    </row>
    <row r="70" spans="1:45">
      <c r="A70" s="44">
        <v>59</v>
      </c>
      <c r="B70" s="43">
        <v>175</v>
      </c>
      <c r="C70" s="43">
        <v>175</v>
      </c>
      <c r="D70" s="43">
        <v>175</v>
      </c>
      <c r="E70" s="43">
        <v>175</v>
      </c>
      <c r="F70" s="43">
        <v>175</v>
      </c>
      <c r="G70" s="43">
        <v>175</v>
      </c>
      <c r="H70" s="43">
        <v>175</v>
      </c>
      <c r="I70" s="43">
        <v>175</v>
      </c>
      <c r="J70" s="43">
        <v>175</v>
      </c>
      <c r="K70" s="43">
        <v>175</v>
      </c>
      <c r="L70" s="43">
        <v>175</v>
      </c>
      <c r="M70" s="43">
        <v>175</v>
      </c>
      <c r="N70" s="43">
        <v>175</v>
      </c>
      <c r="O70" s="43">
        <v>175</v>
      </c>
      <c r="P70" s="43">
        <v>175</v>
      </c>
      <c r="Q70" s="43">
        <v>175</v>
      </c>
      <c r="R70" s="43">
        <v>175</v>
      </c>
      <c r="S70" s="43">
        <v>175</v>
      </c>
      <c r="T70" s="43">
        <v>175</v>
      </c>
      <c r="U70" s="43">
        <v>175</v>
      </c>
      <c r="V70" s="43">
        <v>175</v>
      </c>
      <c r="W70" s="43">
        <v>175</v>
      </c>
      <c r="X70" s="43">
        <v>175</v>
      </c>
      <c r="Y70" s="43">
        <v>174</v>
      </c>
      <c r="Z70" s="43">
        <v>174</v>
      </c>
      <c r="AA70" s="43">
        <v>174</v>
      </c>
      <c r="AB70" s="43">
        <v>174</v>
      </c>
      <c r="AC70" s="43">
        <v>174</v>
      </c>
      <c r="AD70" s="43">
        <v>174</v>
      </c>
      <c r="AE70" s="43">
        <v>174</v>
      </c>
      <c r="AF70" s="43">
        <v>174</v>
      </c>
      <c r="AG70" s="43">
        <v>174</v>
      </c>
      <c r="AH70" s="43">
        <v>174</v>
      </c>
      <c r="AI70" s="43">
        <v>174</v>
      </c>
      <c r="AJ70" s="43">
        <v>174</v>
      </c>
      <c r="AK70" s="43">
        <v>174</v>
      </c>
      <c r="AL70" s="43">
        <v>174</v>
      </c>
      <c r="AM70" s="43">
        <v>174</v>
      </c>
      <c r="AN70" s="43">
        <v>174</v>
      </c>
      <c r="AO70" s="43">
        <v>174</v>
      </c>
      <c r="AP70" s="43">
        <v>174</v>
      </c>
      <c r="AQ70" s="43">
        <v>174</v>
      </c>
      <c r="AR70" s="43">
        <v>174</v>
      </c>
      <c r="AS70" s="43">
        <v>174</v>
      </c>
    </row>
    <row r="71" spans="1:45">
      <c r="A71" s="44">
        <v>60</v>
      </c>
      <c r="B71" s="43">
        <v>178</v>
      </c>
      <c r="C71" s="43">
        <v>178</v>
      </c>
      <c r="D71" s="43">
        <v>178</v>
      </c>
      <c r="E71" s="43">
        <v>178</v>
      </c>
      <c r="F71" s="43">
        <v>178</v>
      </c>
      <c r="G71" s="43">
        <v>178</v>
      </c>
      <c r="H71" s="43">
        <v>178</v>
      </c>
      <c r="I71" s="43">
        <v>178</v>
      </c>
      <c r="J71" s="43">
        <v>178</v>
      </c>
      <c r="K71" s="43">
        <v>178</v>
      </c>
      <c r="L71" s="43">
        <v>178</v>
      </c>
      <c r="M71" s="43">
        <v>178</v>
      </c>
      <c r="N71" s="43">
        <v>178</v>
      </c>
      <c r="O71" s="43">
        <v>178</v>
      </c>
      <c r="P71" s="43">
        <v>178</v>
      </c>
      <c r="Q71" s="43">
        <v>178</v>
      </c>
      <c r="R71" s="43">
        <v>178</v>
      </c>
      <c r="S71" s="43">
        <v>178</v>
      </c>
      <c r="T71" s="43">
        <v>178</v>
      </c>
      <c r="U71" s="43">
        <v>178</v>
      </c>
      <c r="V71" s="43">
        <v>178</v>
      </c>
      <c r="W71" s="43">
        <v>178</v>
      </c>
      <c r="X71" s="43">
        <v>178</v>
      </c>
      <c r="Y71" s="43">
        <v>178</v>
      </c>
      <c r="Z71" s="43">
        <v>178</v>
      </c>
      <c r="AA71" s="43">
        <v>178</v>
      </c>
      <c r="AB71" s="43">
        <v>178</v>
      </c>
      <c r="AC71" s="43">
        <v>178</v>
      </c>
      <c r="AD71" s="43">
        <v>178</v>
      </c>
      <c r="AE71" s="43">
        <v>178</v>
      </c>
      <c r="AF71" s="43">
        <v>178</v>
      </c>
      <c r="AG71" s="43">
        <v>178</v>
      </c>
      <c r="AH71" s="43">
        <v>178</v>
      </c>
      <c r="AI71" s="43">
        <v>178</v>
      </c>
      <c r="AJ71" s="43">
        <v>178</v>
      </c>
      <c r="AK71" s="43">
        <v>178</v>
      </c>
      <c r="AL71" s="43">
        <v>178</v>
      </c>
      <c r="AM71" s="43">
        <v>178</v>
      </c>
      <c r="AN71" s="43">
        <v>178</v>
      </c>
      <c r="AO71" s="43">
        <v>178</v>
      </c>
      <c r="AP71" s="43">
        <v>178</v>
      </c>
      <c r="AQ71" s="43">
        <v>178</v>
      </c>
      <c r="AR71" s="43">
        <v>178</v>
      </c>
      <c r="AS71" s="43">
        <v>178</v>
      </c>
    </row>
    <row r="72" spans="1:45">
      <c r="A72" s="44">
        <v>61</v>
      </c>
      <c r="B72" s="43">
        <v>182</v>
      </c>
      <c r="C72" s="43">
        <v>182</v>
      </c>
      <c r="D72" s="43">
        <v>182</v>
      </c>
      <c r="E72" s="43">
        <v>182</v>
      </c>
      <c r="F72" s="43">
        <v>182</v>
      </c>
      <c r="G72" s="43">
        <v>182</v>
      </c>
      <c r="H72" s="43">
        <v>182</v>
      </c>
      <c r="I72" s="43">
        <v>182</v>
      </c>
      <c r="J72" s="43">
        <v>182</v>
      </c>
      <c r="K72" s="43">
        <v>182</v>
      </c>
      <c r="L72" s="43">
        <v>182</v>
      </c>
      <c r="M72" s="43">
        <v>182</v>
      </c>
      <c r="N72" s="43">
        <v>182</v>
      </c>
      <c r="O72" s="43">
        <v>182</v>
      </c>
      <c r="P72" s="43">
        <v>182</v>
      </c>
      <c r="Q72" s="43">
        <v>182</v>
      </c>
      <c r="R72" s="43">
        <v>182</v>
      </c>
      <c r="S72" s="43">
        <v>182</v>
      </c>
      <c r="T72" s="43">
        <v>182</v>
      </c>
      <c r="U72" s="43">
        <v>182</v>
      </c>
      <c r="V72" s="43">
        <v>182</v>
      </c>
      <c r="W72" s="43">
        <v>182</v>
      </c>
      <c r="X72" s="43">
        <v>182</v>
      </c>
      <c r="Y72" s="43">
        <v>182</v>
      </c>
      <c r="Z72" s="43">
        <v>182</v>
      </c>
      <c r="AA72" s="43">
        <v>182</v>
      </c>
      <c r="AB72" s="43">
        <v>182</v>
      </c>
      <c r="AC72" s="43">
        <v>182</v>
      </c>
      <c r="AD72" s="43">
        <v>182</v>
      </c>
      <c r="AE72" s="43">
        <v>182</v>
      </c>
      <c r="AF72" s="43">
        <v>182</v>
      </c>
      <c r="AG72" s="43">
        <v>182</v>
      </c>
      <c r="AH72" s="43">
        <v>182</v>
      </c>
      <c r="AI72" s="43">
        <v>182</v>
      </c>
      <c r="AJ72" s="43">
        <v>182</v>
      </c>
      <c r="AK72" s="43">
        <v>182</v>
      </c>
      <c r="AL72" s="43">
        <v>182</v>
      </c>
      <c r="AM72" s="43">
        <v>182</v>
      </c>
      <c r="AN72" s="43">
        <v>182</v>
      </c>
      <c r="AO72" s="43">
        <v>182</v>
      </c>
      <c r="AP72" s="43">
        <v>182</v>
      </c>
      <c r="AQ72" s="43">
        <v>182</v>
      </c>
      <c r="AR72" s="43">
        <v>182</v>
      </c>
      <c r="AS72" s="43">
        <v>182</v>
      </c>
    </row>
    <row r="73" spans="1:45">
      <c r="A73" s="44">
        <v>62</v>
      </c>
      <c r="B73" s="43">
        <v>185</v>
      </c>
      <c r="C73" s="43">
        <v>185</v>
      </c>
      <c r="D73" s="43">
        <v>185</v>
      </c>
      <c r="E73" s="43">
        <v>185</v>
      </c>
      <c r="F73" s="43">
        <v>185</v>
      </c>
      <c r="G73" s="43">
        <v>185</v>
      </c>
      <c r="H73" s="43">
        <v>185</v>
      </c>
      <c r="I73" s="43">
        <v>185</v>
      </c>
      <c r="J73" s="43">
        <v>185</v>
      </c>
      <c r="K73" s="43">
        <v>185</v>
      </c>
      <c r="L73" s="43">
        <v>185</v>
      </c>
      <c r="M73" s="43">
        <v>185</v>
      </c>
      <c r="N73" s="43">
        <v>185</v>
      </c>
      <c r="O73" s="43">
        <v>185</v>
      </c>
      <c r="P73" s="43">
        <v>185</v>
      </c>
      <c r="Q73" s="43">
        <v>185</v>
      </c>
      <c r="R73" s="43">
        <v>185</v>
      </c>
      <c r="S73" s="43">
        <v>185</v>
      </c>
      <c r="T73" s="43">
        <v>185</v>
      </c>
      <c r="U73" s="43">
        <v>185</v>
      </c>
      <c r="V73" s="43">
        <v>185</v>
      </c>
      <c r="W73" s="43">
        <v>185</v>
      </c>
      <c r="X73" s="43">
        <v>185</v>
      </c>
      <c r="Y73" s="43">
        <v>185</v>
      </c>
      <c r="Z73" s="43">
        <v>185</v>
      </c>
      <c r="AA73" s="43">
        <v>185</v>
      </c>
      <c r="AB73" s="43">
        <v>185</v>
      </c>
      <c r="AC73" s="43">
        <v>185</v>
      </c>
      <c r="AD73" s="43">
        <v>185</v>
      </c>
      <c r="AE73" s="43">
        <v>185</v>
      </c>
      <c r="AF73" s="43">
        <v>185</v>
      </c>
      <c r="AG73" s="43">
        <v>185</v>
      </c>
      <c r="AH73" s="43">
        <v>185</v>
      </c>
      <c r="AI73" s="43">
        <v>185</v>
      </c>
      <c r="AJ73" s="43">
        <v>185</v>
      </c>
      <c r="AK73" s="43">
        <v>185</v>
      </c>
      <c r="AL73" s="43">
        <v>185</v>
      </c>
      <c r="AM73" s="43">
        <v>185</v>
      </c>
      <c r="AN73" s="43">
        <v>185</v>
      </c>
      <c r="AO73" s="43">
        <v>185</v>
      </c>
      <c r="AP73" s="43">
        <v>185</v>
      </c>
      <c r="AQ73" s="43">
        <v>185</v>
      </c>
      <c r="AR73" s="43">
        <v>185</v>
      </c>
      <c r="AS73" s="43">
        <v>185</v>
      </c>
    </row>
    <row r="74" spans="1:45">
      <c r="A74" s="44">
        <v>63</v>
      </c>
      <c r="B74" s="43">
        <v>189</v>
      </c>
      <c r="C74" s="43">
        <v>189</v>
      </c>
      <c r="D74" s="43">
        <v>189</v>
      </c>
      <c r="E74" s="43">
        <v>189</v>
      </c>
      <c r="F74" s="43">
        <v>189</v>
      </c>
      <c r="G74" s="43">
        <v>189</v>
      </c>
      <c r="H74" s="43">
        <v>189</v>
      </c>
      <c r="I74" s="43">
        <v>189</v>
      </c>
      <c r="J74" s="43">
        <v>189</v>
      </c>
      <c r="K74" s="43">
        <v>189</v>
      </c>
      <c r="L74" s="43">
        <v>189</v>
      </c>
      <c r="M74" s="43">
        <v>189</v>
      </c>
      <c r="N74" s="43">
        <v>189</v>
      </c>
      <c r="O74" s="43">
        <v>189</v>
      </c>
      <c r="P74" s="43">
        <v>189</v>
      </c>
      <c r="Q74" s="43">
        <v>189</v>
      </c>
      <c r="R74" s="43">
        <v>189</v>
      </c>
      <c r="S74" s="43">
        <v>189</v>
      </c>
      <c r="T74" s="43">
        <v>189</v>
      </c>
      <c r="U74" s="43">
        <v>189</v>
      </c>
      <c r="V74" s="43">
        <v>189</v>
      </c>
      <c r="W74" s="43">
        <v>189</v>
      </c>
      <c r="X74" s="43">
        <v>189</v>
      </c>
      <c r="Y74" s="43">
        <v>189</v>
      </c>
      <c r="Z74" s="43">
        <v>189</v>
      </c>
      <c r="AA74" s="43">
        <v>189</v>
      </c>
      <c r="AB74" s="43">
        <v>189</v>
      </c>
      <c r="AC74" s="43">
        <v>189</v>
      </c>
      <c r="AD74" s="43">
        <v>189</v>
      </c>
      <c r="AE74" s="43">
        <v>189</v>
      </c>
      <c r="AF74" s="43">
        <v>189</v>
      </c>
      <c r="AG74" s="43">
        <v>189</v>
      </c>
      <c r="AH74" s="43">
        <v>189</v>
      </c>
      <c r="AI74" s="43">
        <v>189</v>
      </c>
      <c r="AJ74" s="43">
        <v>189</v>
      </c>
      <c r="AK74" s="43">
        <v>189</v>
      </c>
      <c r="AL74" s="43">
        <v>189</v>
      </c>
      <c r="AM74" s="43">
        <v>189</v>
      </c>
      <c r="AN74" s="43">
        <v>189</v>
      </c>
      <c r="AO74" s="43">
        <v>189</v>
      </c>
      <c r="AP74" s="43">
        <v>189</v>
      </c>
      <c r="AQ74" s="43">
        <v>189</v>
      </c>
      <c r="AR74" s="43">
        <v>189</v>
      </c>
      <c r="AS74" s="43">
        <v>189</v>
      </c>
    </row>
    <row r="75" spans="1:45">
      <c r="A75" s="44">
        <v>64</v>
      </c>
      <c r="B75" s="43">
        <v>193</v>
      </c>
      <c r="C75" s="43">
        <v>193</v>
      </c>
      <c r="D75" s="43">
        <v>193</v>
      </c>
      <c r="E75" s="43">
        <v>193</v>
      </c>
      <c r="F75" s="43">
        <v>193</v>
      </c>
      <c r="G75" s="43">
        <v>193</v>
      </c>
      <c r="H75" s="43">
        <v>193</v>
      </c>
      <c r="I75" s="43">
        <v>193</v>
      </c>
      <c r="J75" s="43">
        <v>193</v>
      </c>
      <c r="K75" s="43">
        <v>193</v>
      </c>
      <c r="L75" s="43">
        <v>193</v>
      </c>
      <c r="M75" s="43">
        <v>193</v>
      </c>
      <c r="N75" s="43">
        <v>193</v>
      </c>
      <c r="O75" s="43">
        <v>193</v>
      </c>
      <c r="P75" s="43">
        <v>193</v>
      </c>
      <c r="Q75" s="43">
        <v>193</v>
      </c>
      <c r="R75" s="43">
        <v>193</v>
      </c>
      <c r="S75" s="43">
        <v>193</v>
      </c>
      <c r="T75" s="43">
        <v>193</v>
      </c>
      <c r="U75" s="43">
        <v>193</v>
      </c>
      <c r="V75" s="43">
        <v>193</v>
      </c>
      <c r="W75" s="43">
        <v>193</v>
      </c>
      <c r="X75" s="43">
        <v>193</v>
      </c>
      <c r="Y75" s="43">
        <v>193</v>
      </c>
      <c r="Z75" s="43">
        <v>193</v>
      </c>
      <c r="AA75" s="43">
        <v>193</v>
      </c>
      <c r="AB75" s="43">
        <v>193</v>
      </c>
      <c r="AC75" s="43">
        <v>193</v>
      </c>
      <c r="AD75" s="43">
        <v>193</v>
      </c>
      <c r="AE75" s="43">
        <v>193</v>
      </c>
      <c r="AF75" s="43">
        <v>193</v>
      </c>
      <c r="AG75" s="43">
        <v>193</v>
      </c>
      <c r="AH75" s="43">
        <v>193</v>
      </c>
      <c r="AI75" s="43">
        <v>193</v>
      </c>
      <c r="AJ75" s="43">
        <v>193</v>
      </c>
      <c r="AK75" s="43">
        <v>193</v>
      </c>
      <c r="AL75" s="43">
        <v>193</v>
      </c>
      <c r="AM75" s="43">
        <v>193</v>
      </c>
      <c r="AN75" s="43">
        <v>193</v>
      </c>
      <c r="AO75" s="43">
        <v>193</v>
      </c>
      <c r="AP75" s="43">
        <v>193</v>
      </c>
      <c r="AQ75" s="43">
        <v>193</v>
      </c>
      <c r="AR75" s="43">
        <v>193</v>
      </c>
      <c r="AS75" s="43">
        <v>193</v>
      </c>
    </row>
    <row r="76" spans="1:45">
      <c r="A76" s="44">
        <v>65</v>
      </c>
      <c r="B76" s="43">
        <v>198</v>
      </c>
      <c r="C76" s="43">
        <v>198</v>
      </c>
      <c r="D76" s="43">
        <v>198</v>
      </c>
      <c r="E76" s="43">
        <v>198</v>
      </c>
      <c r="F76" s="43">
        <v>198</v>
      </c>
      <c r="G76" s="43">
        <v>198</v>
      </c>
      <c r="H76" s="43">
        <v>198</v>
      </c>
      <c r="I76" s="43">
        <v>198</v>
      </c>
      <c r="J76" s="43">
        <v>198</v>
      </c>
      <c r="K76" s="43">
        <v>198</v>
      </c>
      <c r="L76" s="43">
        <v>198</v>
      </c>
      <c r="M76" s="43">
        <v>198</v>
      </c>
      <c r="N76" s="43">
        <v>198</v>
      </c>
      <c r="O76" s="43">
        <v>198</v>
      </c>
      <c r="P76" s="43">
        <v>198</v>
      </c>
      <c r="Q76" s="43">
        <v>198</v>
      </c>
      <c r="R76" s="43">
        <v>198</v>
      </c>
      <c r="S76" s="43">
        <v>198</v>
      </c>
      <c r="T76" s="43">
        <v>198</v>
      </c>
      <c r="U76" s="43">
        <v>198</v>
      </c>
      <c r="V76" s="43">
        <v>198</v>
      </c>
      <c r="W76" s="43">
        <v>198</v>
      </c>
      <c r="X76" s="43">
        <v>198</v>
      </c>
      <c r="Y76" s="43">
        <v>198</v>
      </c>
      <c r="Z76" s="43">
        <v>198</v>
      </c>
      <c r="AA76" s="43">
        <v>198</v>
      </c>
      <c r="AB76" s="43">
        <v>198</v>
      </c>
      <c r="AC76" s="43">
        <v>198</v>
      </c>
      <c r="AD76" s="43">
        <v>198</v>
      </c>
      <c r="AE76" s="43">
        <v>198</v>
      </c>
      <c r="AF76" s="43">
        <v>198</v>
      </c>
      <c r="AG76" s="43">
        <v>198</v>
      </c>
      <c r="AH76" s="43">
        <v>198</v>
      </c>
      <c r="AI76" s="43">
        <v>198</v>
      </c>
      <c r="AJ76" s="43">
        <v>198</v>
      </c>
      <c r="AK76" s="43">
        <v>198</v>
      </c>
      <c r="AL76" s="43">
        <v>198</v>
      </c>
      <c r="AM76" s="43">
        <v>198</v>
      </c>
      <c r="AN76" s="43">
        <v>198</v>
      </c>
      <c r="AO76" s="43">
        <v>198</v>
      </c>
      <c r="AP76" s="43">
        <v>198</v>
      </c>
      <c r="AQ76" s="43">
        <v>198</v>
      </c>
      <c r="AR76" s="43">
        <v>198</v>
      </c>
      <c r="AS76" s="43">
        <v>198</v>
      </c>
    </row>
    <row r="77" spans="1:45">
      <c r="A77" s="44">
        <v>66</v>
      </c>
      <c r="B77" s="43">
        <v>203</v>
      </c>
      <c r="C77" s="43">
        <v>203</v>
      </c>
      <c r="D77" s="43">
        <v>203</v>
      </c>
      <c r="E77" s="43">
        <v>203</v>
      </c>
      <c r="F77" s="43">
        <v>203</v>
      </c>
      <c r="G77" s="43">
        <v>203</v>
      </c>
      <c r="H77" s="43">
        <v>203</v>
      </c>
      <c r="I77" s="43">
        <v>203</v>
      </c>
      <c r="J77" s="43">
        <v>203</v>
      </c>
      <c r="K77" s="43">
        <v>203</v>
      </c>
      <c r="L77" s="43">
        <v>203</v>
      </c>
      <c r="M77" s="43">
        <v>203</v>
      </c>
      <c r="N77" s="43">
        <v>203</v>
      </c>
      <c r="O77" s="43">
        <v>203</v>
      </c>
      <c r="P77" s="43">
        <v>203</v>
      </c>
      <c r="Q77" s="43">
        <v>203</v>
      </c>
      <c r="R77" s="43">
        <v>203</v>
      </c>
      <c r="S77" s="43">
        <v>203</v>
      </c>
      <c r="T77" s="43">
        <v>203</v>
      </c>
      <c r="U77" s="43">
        <v>203</v>
      </c>
      <c r="V77" s="43">
        <v>203</v>
      </c>
      <c r="W77" s="43">
        <v>203</v>
      </c>
      <c r="X77" s="43">
        <v>203</v>
      </c>
      <c r="Y77" s="43">
        <v>203</v>
      </c>
      <c r="Z77" s="43">
        <v>203</v>
      </c>
      <c r="AA77" s="43">
        <v>203</v>
      </c>
      <c r="AB77" s="43">
        <v>203</v>
      </c>
      <c r="AC77" s="43">
        <v>203</v>
      </c>
      <c r="AD77" s="43">
        <v>203</v>
      </c>
      <c r="AE77" s="43">
        <v>203</v>
      </c>
      <c r="AF77" s="43">
        <v>203</v>
      </c>
      <c r="AG77" s="43">
        <v>203</v>
      </c>
      <c r="AH77" s="43">
        <v>203</v>
      </c>
      <c r="AI77" s="43">
        <v>203</v>
      </c>
      <c r="AJ77" s="43">
        <v>203</v>
      </c>
      <c r="AK77" s="43">
        <v>203</v>
      </c>
      <c r="AL77" s="43">
        <v>203</v>
      </c>
      <c r="AM77" s="43">
        <v>203</v>
      </c>
      <c r="AN77" s="43">
        <v>203</v>
      </c>
      <c r="AO77" s="43">
        <v>203</v>
      </c>
      <c r="AP77" s="43">
        <v>203</v>
      </c>
      <c r="AQ77" s="43">
        <v>203</v>
      </c>
      <c r="AR77" s="43">
        <v>203</v>
      </c>
      <c r="AS77" s="43">
        <v>203</v>
      </c>
    </row>
    <row r="78" spans="1:45">
      <c r="A78" s="44">
        <v>67</v>
      </c>
      <c r="B78" s="43">
        <v>208</v>
      </c>
      <c r="C78" s="43">
        <v>208</v>
      </c>
      <c r="D78" s="43">
        <v>208</v>
      </c>
      <c r="E78" s="43">
        <v>208</v>
      </c>
      <c r="F78" s="43">
        <v>208</v>
      </c>
      <c r="G78" s="43">
        <v>208</v>
      </c>
      <c r="H78" s="43">
        <v>208</v>
      </c>
      <c r="I78" s="43">
        <v>208</v>
      </c>
      <c r="J78" s="43">
        <v>208</v>
      </c>
      <c r="K78" s="43">
        <v>208</v>
      </c>
      <c r="L78" s="43">
        <v>208</v>
      </c>
      <c r="M78" s="43">
        <v>208</v>
      </c>
      <c r="N78" s="43">
        <v>208</v>
      </c>
      <c r="O78" s="43">
        <v>208</v>
      </c>
      <c r="P78" s="43">
        <v>208</v>
      </c>
      <c r="Q78" s="43">
        <v>208</v>
      </c>
      <c r="R78" s="43">
        <v>208</v>
      </c>
      <c r="S78" s="43">
        <v>208</v>
      </c>
      <c r="T78" s="43">
        <v>208</v>
      </c>
      <c r="U78" s="43">
        <v>208</v>
      </c>
      <c r="V78" s="43">
        <v>208</v>
      </c>
      <c r="W78" s="43">
        <v>208</v>
      </c>
      <c r="X78" s="43">
        <v>208</v>
      </c>
      <c r="Y78" s="43">
        <v>208</v>
      </c>
      <c r="Z78" s="43">
        <v>208</v>
      </c>
      <c r="AA78" s="43">
        <v>208</v>
      </c>
      <c r="AB78" s="43">
        <v>208</v>
      </c>
      <c r="AC78" s="43">
        <v>208</v>
      </c>
      <c r="AD78" s="43">
        <v>208</v>
      </c>
      <c r="AE78" s="43">
        <v>208</v>
      </c>
      <c r="AF78" s="43">
        <v>208</v>
      </c>
      <c r="AG78" s="43">
        <v>208</v>
      </c>
      <c r="AH78" s="43">
        <v>208</v>
      </c>
      <c r="AI78" s="43">
        <v>208</v>
      </c>
      <c r="AJ78" s="43">
        <v>208</v>
      </c>
      <c r="AK78" s="43">
        <v>208</v>
      </c>
      <c r="AL78" s="43">
        <v>208</v>
      </c>
      <c r="AM78" s="43">
        <v>208</v>
      </c>
      <c r="AN78" s="43">
        <v>208</v>
      </c>
      <c r="AO78" s="43">
        <v>208</v>
      </c>
      <c r="AP78" s="43">
        <v>208</v>
      </c>
      <c r="AQ78" s="43">
        <v>208</v>
      </c>
      <c r="AR78" s="43">
        <v>208</v>
      </c>
      <c r="AS78" s="43">
        <v>208</v>
      </c>
    </row>
    <row r="79" spans="1:45">
      <c r="A79" s="44">
        <v>68</v>
      </c>
      <c r="B79" s="43">
        <v>213</v>
      </c>
      <c r="C79" s="43">
        <v>213</v>
      </c>
      <c r="D79" s="43">
        <v>213</v>
      </c>
      <c r="E79" s="43">
        <v>213</v>
      </c>
      <c r="F79" s="43">
        <v>213</v>
      </c>
      <c r="G79" s="43">
        <v>213</v>
      </c>
      <c r="H79" s="43">
        <v>213</v>
      </c>
      <c r="I79" s="43">
        <v>213</v>
      </c>
      <c r="J79" s="43">
        <v>213</v>
      </c>
      <c r="K79" s="43">
        <v>213</v>
      </c>
      <c r="L79" s="43">
        <v>213</v>
      </c>
      <c r="M79" s="43">
        <v>213</v>
      </c>
      <c r="N79" s="43">
        <v>213</v>
      </c>
      <c r="O79" s="43">
        <v>213</v>
      </c>
      <c r="P79" s="43">
        <v>213</v>
      </c>
      <c r="Q79" s="43">
        <v>213</v>
      </c>
      <c r="R79" s="43">
        <v>213</v>
      </c>
      <c r="S79" s="43">
        <v>213</v>
      </c>
      <c r="T79" s="43">
        <v>213</v>
      </c>
      <c r="U79" s="43">
        <v>213</v>
      </c>
      <c r="V79" s="43">
        <v>213</v>
      </c>
      <c r="W79" s="43">
        <v>213</v>
      </c>
      <c r="X79" s="43">
        <v>213</v>
      </c>
      <c r="Y79" s="43">
        <v>213</v>
      </c>
      <c r="Z79" s="43">
        <v>213</v>
      </c>
      <c r="AA79" s="43">
        <v>213</v>
      </c>
      <c r="AB79" s="43">
        <v>213</v>
      </c>
      <c r="AC79" s="43">
        <v>213</v>
      </c>
      <c r="AD79" s="43">
        <v>213</v>
      </c>
      <c r="AE79" s="43">
        <v>213</v>
      </c>
      <c r="AF79" s="43">
        <v>213</v>
      </c>
      <c r="AG79" s="43">
        <v>213</v>
      </c>
      <c r="AH79" s="43">
        <v>213</v>
      </c>
      <c r="AI79" s="43">
        <v>213</v>
      </c>
      <c r="AJ79" s="43">
        <v>213</v>
      </c>
      <c r="AK79" s="43">
        <v>213</v>
      </c>
      <c r="AL79" s="43">
        <v>213</v>
      </c>
      <c r="AM79" s="43">
        <v>213</v>
      </c>
      <c r="AN79" s="43">
        <v>213</v>
      </c>
      <c r="AO79" s="43">
        <v>213</v>
      </c>
      <c r="AP79" s="43">
        <v>213</v>
      </c>
      <c r="AQ79" s="43">
        <v>213</v>
      </c>
      <c r="AR79" s="43">
        <v>213</v>
      </c>
      <c r="AS79" s="43">
        <v>213</v>
      </c>
    </row>
    <row r="80" spans="1:45">
      <c r="A80" s="44">
        <v>69</v>
      </c>
      <c r="B80" s="43">
        <v>219</v>
      </c>
      <c r="C80" s="43">
        <v>219</v>
      </c>
      <c r="D80" s="43">
        <v>219</v>
      </c>
      <c r="E80" s="43">
        <v>219</v>
      </c>
      <c r="F80" s="43">
        <v>219</v>
      </c>
      <c r="G80" s="43">
        <v>219</v>
      </c>
      <c r="H80" s="43">
        <v>219</v>
      </c>
      <c r="I80" s="43">
        <v>219</v>
      </c>
      <c r="J80" s="43">
        <v>219</v>
      </c>
      <c r="K80" s="43">
        <v>219</v>
      </c>
      <c r="L80" s="43">
        <v>219</v>
      </c>
      <c r="M80" s="43">
        <v>219</v>
      </c>
      <c r="N80" s="43">
        <v>219</v>
      </c>
      <c r="O80" s="43">
        <v>219</v>
      </c>
      <c r="P80" s="43">
        <v>219</v>
      </c>
      <c r="Q80" s="43">
        <v>219</v>
      </c>
      <c r="R80" s="43">
        <v>219</v>
      </c>
      <c r="S80" s="43">
        <v>219</v>
      </c>
      <c r="T80" s="43">
        <v>219</v>
      </c>
      <c r="U80" s="43">
        <v>219</v>
      </c>
      <c r="V80" s="43">
        <v>219</v>
      </c>
      <c r="W80" s="43">
        <v>219</v>
      </c>
      <c r="X80" s="43">
        <v>219</v>
      </c>
      <c r="Y80" s="43">
        <v>219</v>
      </c>
      <c r="Z80" s="43">
        <v>219</v>
      </c>
      <c r="AA80" s="43">
        <v>219</v>
      </c>
      <c r="AB80" s="43">
        <v>219</v>
      </c>
      <c r="AC80" s="43">
        <v>219</v>
      </c>
      <c r="AD80" s="43">
        <v>219</v>
      </c>
      <c r="AE80" s="43">
        <v>219</v>
      </c>
      <c r="AF80" s="43">
        <v>219</v>
      </c>
      <c r="AG80" s="43">
        <v>219</v>
      </c>
      <c r="AH80" s="43">
        <v>219</v>
      </c>
      <c r="AI80" s="43">
        <v>219</v>
      </c>
      <c r="AJ80" s="43">
        <v>219</v>
      </c>
      <c r="AK80" s="43">
        <v>219</v>
      </c>
      <c r="AL80" s="43">
        <v>219</v>
      </c>
      <c r="AM80" s="43">
        <v>219</v>
      </c>
      <c r="AN80" s="43">
        <v>219</v>
      </c>
      <c r="AO80" s="43">
        <v>219</v>
      </c>
      <c r="AP80" s="43">
        <v>219</v>
      </c>
      <c r="AQ80" s="43">
        <v>219</v>
      </c>
      <c r="AR80" s="43">
        <v>219</v>
      </c>
      <c r="AS80" s="43">
        <v>219</v>
      </c>
    </row>
    <row r="81" spans="1:45">
      <c r="A81" s="44">
        <v>70</v>
      </c>
      <c r="B81" s="43">
        <v>225</v>
      </c>
      <c r="C81" s="43">
        <v>225</v>
      </c>
      <c r="D81" s="43">
        <v>225</v>
      </c>
      <c r="E81" s="43">
        <v>225</v>
      </c>
      <c r="F81" s="43">
        <v>225</v>
      </c>
      <c r="G81" s="43">
        <v>225</v>
      </c>
      <c r="H81" s="43">
        <v>225</v>
      </c>
      <c r="I81" s="43">
        <v>225</v>
      </c>
      <c r="J81" s="43">
        <v>225</v>
      </c>
      <c r="K81" s="43">
        <v>225</v>
      </c>
      <c r="L81" s="43">
        <v>225</v>
      </c>
      <c r="M81" s="43">
        <v>225</v>
      </c>
      <c r="N81" s="43">
        <v>225</v>
      </c>
      <c r="O81" s="43">
        <v>225</v>
      </c>
      <c r="P81" s="43">
        <v>225</v>
      </c>
      <c r="Q81" s="43">
        <v>225</v>
      </c>
      <c r="R81" s="43">
        <v>225</v>
      </c>
      <c r="S81" s="43">
        <v>225</v>
      </c>
      <c r="T81" s="43">
        <v>225</v>
      </c>
      <c r="U81" s="43">
        <v>225</v>
      </c>
      <c r="V81" s="43">
        <v>225</v>
      </c>
      <c r="W81" s="43">
        <v>225</v>
      </c>
      <c r="X81" s="43">
        <v>225</v>
      </c>
      <c r="Y81" s="43">
        <v>225</v>
      </c>
      <c r="Z81" s="43">
        <v>225</v>
      </c>
      <c r="AA81" s="43">
        <v>225</v>
      </c>
      <c r="AB81" s="43">
        <v>225</v>
      </c>
      <c r="AC81" s="43">
        <v>225</v>
      </c>
      <c r="AD81" s="43">
        <v>225</v>
      </c>
      <c r="AE81" s="43">
        <v>225</v>
      </c>
      <c r="AF81" s="43">
        <v>225</v>
      </c>
      <c r="AG81" s="43">
        <v>225</v>
      </c>
      <c r="AH81" s="43">
        <v>225</v>
      </c>
      <c r="AI81" s="43">
        <v>225</v>
      </c>
      <c r="AJ81" s="43">
        <v>225</v>
      </c>
      <c r="AK81" s="43">
        <v>225</v>
      </c>
      <c r="AL81" s="43">
        <v>225</v>
      </c>
      <c r="AM81" s="43">
        <v>225</v>
      </c>
      <c r="AN81" s="43">
        <v>225</v>
      </c>
      <c r="AO81" s="43">
        <v>225</v>
      </c>
      <c r="AP81" s="43">
        <v>225</v>
      </c>
      <c r="AQ81" s="43">
        <v>225</v>
      </c>
      <c r="AR81" s="43">
        <v>225</v>
      </c>
      <c r="AS81" s="43">
        <v>225</v>
      </c>
    </row>
    <row r="82" spans="1:45">
      <c r="A82" s="44">
        <v>71</v>
      </c>
      <c r="B82" s="43">
        <v>232</v>
      </c>
      <c r="C82" s="43">
        <v>232</v>
      </c>
      <c r="D82" s="43">
        <v>232</v>
      </c>
      <c r="E82" s="43">
        <v>232</v>
      </c>
      <c r="F82" s="43">
        <v>232</v>
      </c>
      <c r="G82" s="43">
        <v>232</v>
      </c>
      <c r="H82" s="43">
        <v>232</v>
      </c>
      <c r="I82" s="43">
        <v>232</v>
      </c>
      <c r="J82" s="43">
        <v>232</v>
      </c>
      <c r="K82" s="43">
        <v>232</v>
      </c>
      <c r="L82" s="43">
        <v>232</v>
      </c>
      <c r="M82" s="43">
        <v>232</v>
      </c>
      <c r="N82" s="43">
        <v>232</v>
      </c>
      <c r="O82" s="43">
        <v>232</v>
      </c>
      <c r="P82" s="43">
        <v>232</v>
      </c>
      <c r="Q82" s="43">
        <v>232</v>
      </c>
      <c r="R82" s="43">
        <v>232</v>
      </c>
      <c r="S82" s="43">
        <v>232</v>
      </c>
      <c r="T82" s="43">
        <v>232</v>
      </c>
      <c r="U82" s="43">
        <v>232</v>
      </c>
      <c r="V82" s="43">
        <v>232</v>
      </c>
      <c r="W82" s="43">
        <v>232</v>
      </c>
      <c r="X82" s="43">
        <v>232</v>
      </c>
      <c r="Y82" s="43">
        <v>232</v>
      </c>
      <c r="Z82" s="43">
        <v>232</v>
      </c>
      <c r="AA82" s="43">
        <v>232</v>
      </c>
      <c r="AB82" s="43">
        <v>232</v>
      </c>
      <c r="AC82" s="43">
        <v>232</v>
      </c>
      <c r="AD82" s="43">
        <v>232</v>
      </c>
      <c r="AE82" s="43">
        <v>232</v>
      </c>
      <c r="AF82" s="43">
        <v>232</v>
      </c>
      <c r="AG82" s="43">
        <v>232</v>
      </c>
      <c r="AH82" s="43">
        <v>232</v>
      </c>
      <c r="AI82" s="43">
        <v>232</v>
      </c>
      <c r="AJ82" s="43">
        <v>232</v>
      </c>
      <c r="AK82" s="43">
        <v>232</v>
      </c>
      <c r="AL82" s="43">
        <v>232</v>
      </c>
      <c r="AM82" s="43">
        <v>232</v>
      </c>
      <c r="AN82" s="43">
        <v>232</v>
      </c>
      <c r="AO82" s="43">
        <v>232</v>
      </c>
      <c r="AP82" s="43">
        <v>232</v>
      </c>
      <c r="AQ82" s="43">
        <v>232</v>
      </c>
      <c r="AR82" s="43">
        <v>232</v>
      </c>
      <c r="AS82" s="43">
        <v>232</v>
      </c>
    </row>
    <row r="83" spans="1:45">
      <c r="A83" s="44">
        <v>72</v>
      </c>
      <c r="B83" s="43">
        <v>240</v>
      </c>
      <c r="C83" s="43">
        <v>240</v>
      </c>
      <c r="D83" s="43">
        <v>240</v>
      </c>
      <c r="E83" s="43">
        <v>240</v>
      </c>
      <c r="F83" s="43">
        <v>240</v>
      </c>
      <c r="G83" s="43">
        <v>240</v>
      </c>
      <c r="H83" s="43">
        <v>240</v>
      </c>
      <c r="I83" s="43">
        <v>240</v>
      </c>
      <c r="J83" s="43">
        <v>240</v>
      </c>
      <c r="K83" s="43">
        <v>240</v>
      </c>
      <c r="L83" s="43">
        <v>240</v>
      </c>
      <c r="M83" s="43">
        <v>240</v>
      </c>
      <c r="N83" s="43">
        <v>240</v>
      </c>
      <c r="O83" s="43">
        <v>240</v>
      </c>
      <c r="P83" s="43">
        <v>240</v>
      </c>
      <c r="Q83" s="43">
        <v>240</v>
      </c>
      <c r="R83" s="43">
        <v>240</v>
      </c>
      <c r="S83" s="43">
        <v>240</v>
      </c>
      <c r="T83" s="43">
        <v>240</v>
      </c>
      <c r="U83" s="43">
        <v>240</v>
      </c>
      <c r="V83" s="43">
        <v>240</v>
      </c>
      <c r="W83" s="43">
        <v>240</v>
      </c>
      <c r="X83" s="43">
        <v>240</v>
      </c>
      <c r="Y83" s="43">
        <v>240</v>
      </c>
      <c r="Z83" s="43">
        <v>240</v>
      </c>
      <c r="AA83" s="43">
        <v>240</v>
      </c>
      <c r="AB83" s="43">
        <v>240</v>
      </c>
      <c r="AC83" s="43">
        <v>240</v>
      </c>
      <c r="AD83" s="43">
        <v>240</v>
      </c>
      <c r="AE83" s="43">
        <v>240</v>
      </c>
      <c r="AF83" s="43">
        <v>240</v>
      </c>
      <c r="AG83" s="43">
        <v>240</v>
      </c>
      <c r="AH83" s="43">
        <v>240</v>
      </c>
      <c r="AI83" s="43">
        <v>240</v>
      </c>
      <c r="AJ83" s="43">
        <v>240</v>
      </c>
      <c r="AK83" s="43">
        <v>240</v>
      </c>
      <c r="AL83" s="43">
        <v>240</v>
      </c>
      <c r="AM83" s="43">
        <v>240</v>
      </c>
      <c r="AN83" s="43">
        <v>240</v>
      </c>
      <c r="AO83" s="43">
        <v>240</v>
      </c>
      <c r="AP83" s="43">
        <v>240</v>
      </c>
      <c r="AQ83" s="43">
        <v>240</v>
      </c>
      <c r="AR83" s="43">
        <v>240</v>
      </c>
      <c r="AS83" s="43">
        <v>240</v>
      </c>
    </row>
    <row r="84" spans="1:45">
      <c r="A84" s="44">
        <v>73</v>
      </c>
      <c r="B84" s="43">
        <v>249</v>
      </c>
      <c r="C84" s="43">
        <v>249</v>
      </c>
      <c r="D84" s="43">
        <v>249</v>
      </c>
      <c r="E84" s="43">
        <v>249</v>
      </c>
      <c r="F84" s="43">
        <v>249</v>
      </c>
      <c r="G84" s="43">
        <v>249</v>
      </c>
      <c r="H84" s="43">
        <v>249</v>
      </c>
      <c r="I84" s="43">
        <v>249</v>
      </c>
      <c r="J84" s="43">
        <v>249</v>
      </c>
      <c r="K84" s="43">
        <v>249</v>
      </c>
      <c r="L84" s="43">
        <v>249</v>
      </c>
      <c r="M84" s="43">
        <v>249</v>
      </c>
      <c r="N84" s="43">
        <v>249</v>
      </c>
      <c r="O84" s="43">
        <v>249</v>
      </c>
      <c r="P84" s="43">
        <v>249</v>
      </c>
      <c r="Q84" s="43">
        <v>249</v>
      </c>
      <c r="R84" s="43">
        <v>249</v>
      </c>
      <c r="S84" s="43">
        <v>249</v>
      </c>
      <c r="T84" s="43">
        <v>249</v>
      </c>
      <c r="U84" s="43">
        <v>249</v>
      </c>
      <c r="V84" s="43">
        <v>249</v>
      </c>
      <c r="W84" s="43">
        <v>249</v>
      </c>
      <c r="X84" s="43">
        <v>249</v>
      </c>
      <c r="Y84" s="43">
        <v>249</v>
      </c>
      <c r="Z84" s="43">
        <v>249</v>
      </c>
      <c r="AA84" s="43">
        <v>249</v>
      </c>
      <c r="AB84" s="43">
        <v>249</v>
      </c>
      <c r="AC84" s="43">
        <v>249</v>
      </c>
      <c r="AD84" s="43">
        <v>249</v>
      </c>
      <c r="AE84" s="43">
        <v>249</v>
      </c>
      <c r="AF84" s="43">
        <v>249</v>
      </c>
      <c r="AG84" s="43">
        <v>249</v>
      </c>
      <c r="AH84" s="43">
        <v>249</v>
      </c>
      <c r="AI84" s="43">
        <v>249</v>
      </c>
      <c r="AJ84" s="43">
        <v>249</v>
      </c>
      <c r="AK84" s="43">
        <v>249</v>
      </c>
      <c r="AL84" s="43">
        <v>249</v>
      </c>
      <c r="AM84" s="43">
        <v>249</v>
      </c>
      <c r="AN84" s="43">
        <v>249</v>
      </c>
      <c r="AO84" s="43">
        <v>249</v>
      </c>
      <c r="AP84" s="43">
        <v>249</v>
      </c>
      <c r="AQ84" s="43">
        <v>249</v>
      </c>
      <c r="AR84" s="43">
        <v>249</v>
      </c>
      <c r="AS84" s="43">
        <v>249</v>
      </c>
    </row>
    <row r="85" spans="1:45">
      <c r="A85" s="44">
        <v>74</v>
      </c>
      <c r="B85" s="43">
        <v>258</v>
      </c>
      <c r="C85" s="43">
        <v>258</v>
      </c>
      <c r="D85" s="43">
        <v>258</v>
      </c>
      <c r="E85" s="43">
        <v>258</v>
      </c>
      <c r="F85" s="43">
        <v>258</v>
      </c>
      <c r="G85" s="43">
        <v>258</v>
      </c>
      <c r="H85" s="43">
        <v>258</v>
      </c>
      <c r="I85" s="43">
        <v>258</v>
      </c>
      <c r="J85" s="43">
        <v>258</v>
      </c>
      <c r="K85" s="43">
        <v>258</v>
      </c>
      <c r="L85" s="43">
        <v>258</v>
      </c>
      <c r="M85" s="43">
        <v>258</v>
      </c>
      <c r="N85" s="43">
        <v>258</v>
      </c>
      <c r="O85" s="43">
        <v>258</v>
      </c>
      <c r="P85" s="43">
        <v>258</v>
      </c>
      <c r="Q85" s="43">
        <v>258</v>
      </c>
      <c r="R85" s="43">
        <v>258</v>
      </c>
      <c r="S85" s="43">
        <v>258</v>
      </c>
      <c r="T85" s="43">
        <v>258</v>
      </c>
      <c r="U85" s="43">
        <v>258</v>
      </c>
      <c r="V85" s="43">
        <v>258</v>
      </c>
      <c r="W85" s="43">
        <v>258</v>
      </c>
      <c r="X85" s="43">
        <v>258</v>
      </c>
      <c r="Y85" s="43">
        <v>258</v>
      </c>
      <c r="Z85" s="43">
        <v>258</v>
      </c>
      <c r="AA85" s="43">
        <v>258</v>
      </c>
      <c r="AB85" s="43">
        <v>258</v>
      </c>
      <c r="AC85" s="43">
        <v>258</v>
      </c>
      <c r="AD85" s="43">
        <v>258</v>
      </c>
      <c r="AE85" s="43">
        <v>258</v>
      </c>
      <c r="AF85" s="43">
        <v>258</v>
      </c>
      <c r="AG85" s="43">
        <v>258</v>
      </c>
      <c r="AH85" s="43">
        <v>258</v>
      </c>
      <c r="AI85" s="43">
        <v>258</v>
      </c>
      <c r="AJ85" s="43">
        <v>258</v>
      </c>
      <c r="AK85" s="43">
        <v>258</v>
      </c>
      <c r="AL85" s="43">
        <v>258</v>
      </c>
      <c r="AM85" s="43">
        <v>258</v>
      </c>
      <c r="AN85" s="43">
        <v>258</v>
      </c>
      <c r="AO85" s="43">
        <v>258</v>
      </c>
      <c r="AP85" s="43">
        <v>258</v>
      </c>
      <c r="AQ85" s="43">
        <v>258</v>
      </c>
      <c r="AR85" s="43">
        <v>258</v>
      </c>
      <c r="AS85" s="43">
        <v>258</v>
      </c>
    </row>
    <row r="86" spans="1:45">
      <c r="A86" s="44">
        <v>75</v>
      </c>
      <c r="B86" s="43">
        <v>268</v>
      </c>
      <c r="C86" s="43">
        <v>268</v>
      </c>
      <c r="D86" s="43">
        <v>268</v>
      </c>
      <c r="E86" s="43">
        <v>268</v>
      </c>
      <c r="F86" s="43">
        <v>268</v>
      </c>
      <c r="G86" s="43">
        <v>268</v>
      </c>
      <c r="H86" s="43">
        <v>268</v>
      </c>
      <c r="I86" s="43">
        <v>268</v>
      </c>
      <c r="J86" s="43">
        <v>268</v>
      </c>
      <c r="K86" s="43">
        <v>268</v>
      </c>
      <c r="L86" s="43">
        <v>268</v>
      </c>
      <c r="M86" s="43">
        <v>268</v>
      </c>
      <c r="N86" s="43">
        <v>268</v>
      </c>
      <c r="O86" s="43">
        <v>268</v>
      </c>
      <c r="P86" s="43">
        <v>268</v>
      </c>
      <c r="Q86" s="43">
        <v>268</v>
      </c>
      <c r="R86" s="43">
        <v>268</v>
      </c>
      <c r="S86" s="43">
        <v>268</v>
      </c>
      <c r="T86" s="43">
        <v>268</v>
      </c>
      <c r="U86" s="43">
        <v>268</v>
      </c>
      <c r="V86" s="43">
        <v>268</v>
      </c>
      <c r="W86" s="43">
        <v>268</v>
      </c>
      <c r="X86" s="43">
        <v>268</v>
      </c>
      <c r="Y86" s="43">
        <v>268</v>
      </c>
      <c r="Z86" s="43">
        <v>268</v>
      </c>
      <c r="AA86" s="43">
        <v>268</v>
      </c>
      <c r="AB86" s="43">
        <v>268</v>
      </c>
      <c r="AC86" s="43">
        <v>268</v>
      </c>
      <c r="AD86" s="43">
        <v>268</v>
      </c>
      <c r="AE86" s="43">
        <v>268</v>
      </c>
      <c r="AF86" s="43">
        <v>268</v>
      </c>
      <c r="AG86" s="43">
        <v>268</v>
      </c>
      <c r="AH86" s="43">
        <v>268</v>
      </c>
      <c r="AI86" s="43">
        <v>268</v>
      </c>
      <c r="AJ86" s="43">
        <v>268</v>
      </c>
      <c r="AK86" s="43">
        <v>268</v>
      </c>
      <c r="AL86" s="43">
        <v>268</v>
      </c>
      <c r="AM86" s="43">
        <v>268</v>
      </c>
      <c r="AN86" s="43">
        <v>268</v>
      </c>
      <c r="AO86" s="43">
        <v>268</v>
      </c>
      <c r="AP86" s="43">
        <v>268</v>
      </c>
      <c r="AQ86" s="43">
        <v>268</v>
      </c>
      <c r="AR86" s="43">
        <v>268</v>
      </c>
      <c r="AS86" s="43">
        <v>268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9"/>
      <c r="B95" s="109"/>
      <c r="C95" s="109"/>
      <c r="D95" s="109"/>
      <c r="E95" s="109"/>
      <c r="F95" s="109"/>
      <c r="G95" s="109"/>
      <c r="H95" s="109"/>
      <c r="I95" s="109"/>
      <c r="J95" s="109"/>
      <c r="K95" s="109"/>
      <c r="L95" s="109"/>
      <c r="M95" s="109"/>
      <c r="N95" s="109"/>
      <c r="O95" s="109"/>
    </row>
    <row r="96" spans="1:45" ht="106.5" customHeight="1">
      <c r="A96" s="140" t="s">
        <v>676</v>
      </c>
      <c r="B96" s="140"/>
      <c r="C96" s="140"/>
      <c r="D96" s="140"/>
      <c r="E96" s="140"/>
      <c r="F96" s="140"/>
      <c r="G96" s="140"/>
      <c r="H96" s="140"/>
      <c r="I96" s="140"/>
      <c r="J96" s="140"/>
      <c r="K96" s="140"/>
      <c r="L96" s="140"/>
      <c r="M96" s="140"/>
      <c r="N96" s="110"/>
      <c r="O96" s="110"/>
    </row>
  </sheetData>
  <sheetProtection algorithmName="SHA-512" hashValue="NAXpMzYjLaAJDo2If5rxPotGCdRJ7ybxefTEsEa00USJRbfck83viNFsu4ceGUYpWasNMFtm6cipcTHs/GP2Hg==" saltValue="mbcZrO+KIMjHn0xs6k2ODA==" spinCount="100000" sheet="1" objects="1" scenarios="1"/>
  <mergeCells count="5">
    <mergeCell ref="B25:AS25"/>
    <mergeCell ref="A90:O90"/>
    <mergeCell ref="A92:O92"/>
    <mergeCell ref="A94:O94"/>
    <mergeCell ref="A96:M96"/>
  </mergeCells>
  <conditionalFormatting sqref="A6:A21">
    <cfRule type="expression" dxfId="207" priority="3" stopIfTrue="1">
      <formula>MOD(ROW(),2)=0</formula>
    </cfRule>
    <cfRule type="expression" dxfId="206" priority="4" stopIfTrue="1">
      <formula>MOD(ROW(),2)&lt;&gt;0</formula>
    </cfRule>
  </conditionalFormatting>
  <conditionalFormatting sqref="B6:M21">
    <cfRule type="expression" dxfId="205" priority="5" stopIfTrue="1">
      <formula>MOD(ROW(),2)=0</formula>
    </cfRule>
    <cfRule type="expression" dxfId="204" priority="6" stopIfTrue="1">
      <formula>MOD(ROW(),2)&lt;&gt;0</formula>
    </cfRule>
  </conditionalFormatting>
  <conditionalFormatting sqref="A26:A86">
    <cfRule type="expression" dxfId="203" priority="7" stopIfTrue="1">
      <formula>MOD(ROW(),2)=0</formula>
    </cfRule>
    <cfRule type="expression" dxfId="202" priority="8" stopIfTrue="1">
      <formula>MOD(ROW(),2)&lt;&gt;0</formula>
    </cfRule>
  </conditionalFormatting>
  <conditionalFormatting sqref="B26:AS86">
    <cfRule type="expression" dxfId="201" priority="9" stopIfTrue="1">
      <formula>MOD(ROW(),2)=0</formula>
    </cfRule>
    <cfRule type="expression" dxfId="200" priority="10" stopIfTrue="1">
      <formula>MOD(ROW(),2)&lt;&gt;0</formula>
    </cfRule>
  </conditionalFormatting>
  <conditionalFormatting sqref="B25">
    <cfRule type="expression" dxfId="199" priority="1" stopIfTrue="1">
      <formula>MOD(ROW(),2)=0</formula>
    </cfRule>
    <cfRule type="expression" dxfId="198" priority="2"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992B-DBF6-4AD0-B47C-3EAB802D0186}">
  <sheetPr codeName="Sheet55"/>
  <dimension ref="A1:AS96"/>
  <sheetViews>
    <sheetView showGridLines="0" workbookViewId="0">
      <selection activeCell="A6" sqref="A6"/>
    </sheetView>
  </sheetViews>
  <sheetFormatPr defaultRowHeight="12.75"/>
  <cols>
    <col min="1" max="1" width="32.7109375" customWidth="1"/>
    <col min="2" max="45" width="5.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x-1303</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ht="25.5">
      <c r="A10" s="41" t="s">
        <v>6</v>
      </c>
      <c r="B10" s="48" t="s">
        <v>380</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1303</v>
      </c>
      <c r="C14" s="48"/>
      <c r="D14" s="48"/>
      <c r="E14" s="48"/>
      <c r="F14" s="48"/>
      <c r="G14" s="48"/>
      <c r="H14" s="48"/>
      <c r="I14" s="48"/>
      <c r="J14" s="48"/>
      <c r="K14" s="48"/>
      <c r="L14" s="48"/>
      <c r="M14" s="48"/>
    </row>
    <row r="15" spans="1:13">
      <c r="A15" s="41" t="s">
        <v>121</v>
      </c>
      <c r="B15" s="48">
        <v>1303</v>
      </c>
      <c r="C15" s="48"/>
      <c r="D15" s="48"/>
      <c r="E15" s="48"/>
      <c r="F15" s="48"/>
      <c r="G15" s="48"/>
      <c r="H15" s="48"/>
      <c r="I15" s="48"/>
      <c r="J15" s="48"/>
      <c r="K15" s="48"/>
      <c r="L15" s="48"/>
      <c r="M15" s="48"/>
    </row>
    <row r="16" spans="1:13">
      <c r="A16" s="41" t="s">
        <v>111</v>
      </c>
      <c r="B16" s="48" t="s">
        <v>381</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1556</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1581</v>
      </c>
      <c r="C28" s="43">
        <v>1581</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1605</v>
      </c>
      <c r="C29" s="43">
        <v>1605</v>
      </c>
      <c r="D29" s="43">
        <v>1605</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1630</v>
      </c>
      <c r="C30" s="43">
        <v>1630</v>
      </c>
      <c r="D30" s="43">
        <v>1630</v>
      </c>
      <c r="E30" s="43">
        <v>1630</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1654</v>
      </c>
      <c r="C31" s="43">
        <v>1654</v>
      </c>
      <c r="D31" s="43">
        <v>1654</v>
      </c>
      <c r="E31" s="43">
        <v>1654</v>
      </c>
      <c r="F31" s="43">
        <v>1654</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1678</v>
      </c>
      <c r="C32" s="43">
        <v>1678</v>
      </c>
      <c r="D32" s="43">
        <v>1678</v>
      </c>
      <c r="E32" s="43">
        <v>1678</v>
      </c>
      <c r="F32" s="43">
        <v>1678</v>
      </c>
      <c r="G32" s="43">
        <v>1659</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1702</v>
      </c>
      <c r="C33" s="43">
        <v>1702</v>
      </c>
      <c r="D33" s="43">
        <v>1702</v>
      </c>
      <c r="E33" s="43">
        <v>1702</v>
      </c>
      <c r="F33" s="43">
        <v>1702</v>
      </c>
      <c r="G33" s="43">
        <v>1683</v>
      </c>
      <c r="H33" s="43">
        <v>1664</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1726</v>
      </c>
      <c r="C34" s="43">
        <v>1726</v>
      </c>
      <c r="D34" s="43">
        <v>1726</v>
      </c>
      <c r="E34" s="43">
        <v>1726</v>
      </c>
      <c r="F34" s="43">
        <v>1726</v>
      </c>
      <c r="G34" s="43">
        <v>1707</v>
      </c>
      <c r="H34" s="43">
        <v>1688</v>
      </c>
      <c r="I34" s="43">
        <v>1669</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1751</v>
      </c>
      <c r="C35" s="43">
        <v>1751</v>
      </c>
      <c r="D35" s="43">
        <v>1751</v>
      </c>
      <c r="E35" s="43">
        <v>1751</v>
      </c>
      <c r="F35" s="43">
        <v>1751</v>
      </c>
      <c r="G35" s="43">
        <v>1731</v>
      </c>
      <c r="H35" s="43">
        <v>1712</v>
      </c>
      <c r="I35" s="43">
        <v>1693</v>
      </c>
      <c r="J35" s="43">
        <v>1674</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1776</v>
      </c>
      <c r="C36" s="43">
        <v>1776</v>
      </c>
      <c r="D36" s="43">
        <v>1776</v>
      </c>
      <c r="E36" s="43">
        <v>1776</v>
      </c>
      <c r="F36" s="43">
        <v>1776</v>
      </c>
      <c r="G36" s="43">
        <v>1756</v>
      </c>
      <c r="H36" s="43">
        <v>1736</v>
      </c>
      <c r="I36" s="43">
        <v>1716</v>
      </c>
      <c r="J36" s="43">
        <v>1697</v>
      </c>
      <c r="K36" s="43">
        <v>1679</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1801</v>
      </c>
      <c r="C37" s="43">
        <v>1801</v>
      </c>
      <c r="D37" s="43">
        <v>1801</v>
      </c>
      <c r="E37" s="43">
        <v>1801</v>
      </c>
      <c r="F37" s="43">
        <v>1801</v>
      </c>
      <c r="G37" s="43">
        <v>1780</v>
      </c>
      <c r="H37" s="43">
        <v>1760</v>
      </c>
      <c r="I37" s="43">
        <v>1740</v>
      </c>
      <c r="J37" s="43">
        <v>1721</v>
      </c>
      <c r="K37" s="43">
        <v>1702</v>
      </c>
      <c r="L37" s="43">
        <v>1683</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1827</v>
      </c>
      <c r="C38" s="43">
        <v>1827</v>
      </c>
      <c r="D38" s="43">
        <v>1827</v>
      </c>
      <c r="E38" s="43">
        <v>1827</v>
      </c>
      <c r="F38" s="43">
        <v>1827</v>
      </c>
      <c r="G38" s="43">
        <v>1806</v>
      </c>
      <c r="H38" s="43">
        <v>1785</v>
      </c>
      <c r="I38" s="43">
        <v>1764</v>
      </c>
      <c r="J38" s="43">
        <v>1745</v>
      </c>
      <c r="K38" s="43">
        <v>1725</v>
      </c>
      <c r="L38" s="43">
        <v>1705</v>
      </c>
      <c r="M38" s="43">
        <v>1686</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1853</v>
      </c>
      <c r="C39" s="43">
        <v>1853</v>
      </c>
      <c r="D39" s="43">
        <v>1853</v>
      </c>
      <c r="E39" s="43">
        <v>1853</v>
      </c>
      <c r="F39" s="43">
        <v>1853</v>
      </c>
      <c r="G39" s="43">
        <v>1831</v>
      </c>
      <c r="H39" s="43">
        <v>1810</v>
      </c>
      <c r="I39" s="43">
        <v>1789</v>
      </c>
      <c r="J39" s="43">
        <v>1769</v>
      </c>
      <c r="K39" s="43">
        <v>1749</v>
      </c>
      <c r="L39" s="43">
        <v>1729</v>
      </c>
      <c r="M39" s="43">
        <v>1709</v>
      </c>
      <c r="N39" s="43">
        <v>1693</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1880</v>
      </c>
      <c r="C40" s="43">
        <v>1880</v>
      </c>
      <c r="D40" s="43">
        <v>1880</v>
      </c>
      <c r="E40" s="43">
        <v>1880</v>
      </c>
      <c r="F40" s="43">
        <v>1880</v>
      </c>
      <c r="G40" s="43">
        <v>1857</v>
      </c>
      <c r="H40" s="43">
        <v>1836</v>
      </c>
      <c r="I40" s="43">
        <v>1814</v>
      </c>
      <c r="J40" s="43">
        <v>1794</v>
      </c>
      <c r="K40" s="43">
        <v>1773</v>
      </c>
      <c r="L40" s="43">
        <v>1753</v>
      </c>
      <c r="M40" s="43">
        <v>1732</v>
      </c>
      <c r="N40" s="43">
        <v>1716</v>
      </c>
      <c r="O40" s="43">
        <v>1699</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1907</v>
      </c>
      <c r="C41" s="43">
        <v>1907</v>
      </c>
      <c r="D41" s="43">
        <v>1907</v>
      </c>
      <c r="E41" s="43">
        <v>1907</v>
      </c>
      <c r="F41" s="43">
        <v>1907</v>
      </c>
      <c r="G41" s="43">
        <v>1884</v>
      </c>
      <c r="H41" s="43">
        <v>1862</v>
      </c>
      <c r="I41" s="43">
        <v>1840</v>
      </c>
      <c r="J41" s="43">
        <v>1819</v>
      </c>
      <c r="K41" s="43">
        <v>1798</v>
      </c>
      <c r="L41" s="43">
        <v>1777</v>
      </c>
      <c r="M41" s="43">
        <v>1756</v>
      </c>
      <c r="N41" s="43">
        <v>1739</v>
      </c>
      <c r="O41" s="43">
        <v>1722</v>
      </c>
      <c r="P41" s="43">
        <v>1705</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1934</v>
      </c>
      <c r="C42" s="43">
        <v>1934</v>
      </c>
      <c r="D42" s="43">
        <v>1934</v>
      </c>
      <c r="E42" s="43">
        <v>1934</v>
      </c>
      <c r="F42" s="43">
        <v>1934</v>
      </c>
      <c r="G42" s="43">
        <v>1911</v>
      </c>
      <c r="H42" s="43">
        <v>1888</v>
      </c>
      <c r="I42" s="43">
        <v>1866</v>
      </c>
      <c r="J42" s="43">
        <v>1844</v>
      </c>
      <c r="K42" s="43">
        <v>1823</v>
      </c>
      <c r="L42" s="43">
        <v>1801</v>
      </c>
      <c r="M42" s="43">
        <v>1780</v>
      </c>
      <c r="N42" s="43">
        <v>1762</v>
      </c>
      <c r="O42" s="43">
        <v>1744</v>
      </c>
      <c r="P42" s="43">
        <v>1727</v>
      </c>
      <c r="Q42" s="43">
        <v>1711</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1962</v>
      </c>
      <c r="C43" s="43">
        <v>1962</v>
      </c>
      <c r="D43" s="43">
        <v>1962</v>
      </c>
      <c r="E43" s="43">
        <v>1962</v>
      </c>
      <c r="F43" s="43">
        <v>1962</v>
      </c>
      <c r="G43" s="43">
        <v>1938</v>
      </c>
      <c r="H43" s="43">
        <v>1915</v>
      </c>
      <c r="I43" s="43">
        <v>1892</v>
      </c>
      <c r="J43" s="43">
        <v>1870</v>
      </c>
      <c r="K43" s="43">
        <v>1848</v>
      </c>
      <c r="L43" s="43">
        <v>1825</v>
      </c>
      <c r="M43" s="43">
        <v>1804</v>
      </c>
      <c r="N43" s="43">
        <v>1786</v>
      </c>
      <c r="O43" s="43">
        <v>1768</v>
      </c>
      <c r="P43" s="43">
        <v>1750</v>
      </c>
      <c r="Q43" s="43">
        <v>1734</v>
      </c>
      <c r="R43" s="43">
        <v>1716</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1991</v>
      </c>
      <c r="C44" s="43">
        <v>1991</v>
      </c>
      <c r="D44" s="43">
        <v>1991</v>
      </c>
      <c r="E44" s="43">
        <v>1991</v>
      </c>
      <c r="F44" s="43">
        <v>1991</v>
      </c>
      <c r="G44" s="43">
        <v>1966</v>
      </c>
      <c r="H44" s="43">
        <v>1942</v>
      </c>
      <c r="I44" s="43">
        <v>1919</v>
      </c>
      <c r="J44" s="43">
        <v>1896</v>
      </c>
      <c r="K44" s="43">
        <v>1874</v>
      </c>
      <c r="L44" s="43">
        <v>1851</v>
      </c>
      <c r="M44" s="43">
        <v>1829</v>
      </c>
      <c r="N44" s="43">
        <v>1810</v>
      </c>
      <c r="O44" s="43">
        <v>1791</v>
      </c>
      <c r="P44" s="43">
        <v>1774</v>
      </c>
      <c r="Q44" s="43">
        <v>1756</v>
      </c>
      <c r="R44" s="43">
        <v>1738</v>
      </c>
      <c r="S44" s="43">
        <v>1722</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2020</v>
      </c>
      <c r="C45" s="43">
        <v>2020</v>
      </c>
      <c r="D45" s="43">
        <v>2020</v>
      </c>
      <c r="E45" s="43">
        <v>2020</v>
      </c>
      <c r="F45" s="43">
        <v>2020</v>
      </c>
      <c r="G45" s="43">
        <v>1995</v>
      </c>
      <c r="H45" s="43">
        <v>1970</v>
      </c>
      <c r="I45" s="43">
        <v>1946</v>
      </c>
      <c r="J45" s="43">
        <v>1923</v>
      </c>
      <c r="K45" s="43">
        <v>1900</v>
      </c>
      <c r="L45" s="43">
        <v>1876</v>
      </c>
      <c r="M45" s="43">
        <v>1854</v>
      </c>
      <c r="N45" s="43">
        <v>1835</v>
      </c>
      <c r="O45" s="43">
        <v>1816</v>
      </c>
      <c r="P45" s="43">
        <v>1797</v>
      </c>
      <c r="Q45" s="43">
        <v>1780</v>
      </c>
      <c r="R45" s="43">
        <v>1761</v>
      </c>
      <c r="S45" s="43">
        <v>1744</v>
      </c>
      <c r="T45" s="43">
        <v>1725</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2050</v>
      </c>
      <c r="C46" s="43">
        <v>2050</v>
      </c>
      <c r="D46" s="43">
        <v>2050</v>
      </c>
      <c r="E46" s="43">
        <v>2050</v>
      </c>
      <c r="F46" s="43">
        <v>2050</v>
      </c>
      <c r="G46" s="43">
        <v>2024</v>
      </c>
      <c r="H46" s="43">
        <v>1999</v>
      </c>
      <c r="I46" s="43">
        <v>1974</v>
      </c>
      <c r="J46" s="43">
        <v>1950</v>
      </c>
      <c r="K46" s="43">
        <v>1927</v>
      </c>
      <c r="L46" s="43">
        <v>1903</v>
      </c>
      <c r="M46" s="43">
        <v>1880</v>
      </c>
      <c r="N46" s="43">
        <v>1860</v>
      </c>
      <c r="O46" s="43">
        <v>1840</v>
      </c>
      <c r="P46" s="43">
        <v>1822</v>
      </c>
      <c r="Q46" s="43">
        <v>1804</v>
      </c>
      <c r="R46" s="43">
        <v>1785</v>
      </c>
      <c r="S46" s="43">
        <v>1767</v>
      </c>
      <c r="T46" s="43">
        <v>1748</v>
      </c>
      <c r="U46" s="43">
        <v>1731</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2081</v>
      </c>
      <c r="C47" s="43">
        <v>2081</v>
      </c>
      <c r="D47" s="43">
        <v>2081</v>
      </c>
      <c r="E47" s="43">
        <v>2081</v>
      </c>
      <c r="F47" s="43">
        <v>2081</v>
      </c>
      <c r="G47" s="43">
        <v>2054</v>
      </c>
      <c r="H47" s="43">
        <v>2028</v>
      </c>
      <c r="I47" s="43">
        <v>2003</v>
      </c>
      <c r="J47" s="43">
        <v>1978</v>
      </c>
      <c r="K47" s="43">
        <v>1955</v>
      </c>
      <c r="L47" s="43">
        <v>1930</v>
      </c>
      <c r="M47" s="43">
        <v>1906</v>
      </c>
      <c r="N47" s="43">
        <v>1886</v>
      </c>
      <c r="O47" s="43">
        <v>1866</v>
      </c>
      <c r="P47" s="43">
        <v>1847</v>
      </c>
      <c r="Q47" s="43">
        <v>1828</v>
      </c>
      <c r="R47" s="43">
        <v>1809</v>
      </c>
      <c r="S47" s="43">
        <v>1791</v>
      </c>
      <c r="T47" s="43">
        <v>1771</v>
      </c>
      <c r="U47" s="43">
        <v>1754</v>
      </c>
      <c r="V47" s="43">
        <v>1739</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2112</v>
      </c>
      <c r="C48" s="43">
        <v>2112</v>
      </c>
      <c r="D48" s="43">
        <v>2112</v>
      </c>
      <c r="E48" s="43">
        <v>2112</v>
      </c>
      <c r="F48" s="43">
        <v>2112</v>
      </c>
      <c r="G48" s="43">
        <v>2085</v>
      </c>
      <c r="H48" s="43">
        <v>2058</v>
      </c>
      <c r="I48" s="43">
        <v>2032</v>
      </c>
      <c r="J48" s="43">
        <v>2007</v>
      </c>
      <c r="K48" s="43">
        <v>1983</v>
      </c>
      <c r="L48" s="43">
        <v>1957</v>
      </c>
      <c r="M48" s="43">
        <v>1933</v>
      </c>
      <c r="N48" s="43">
        <v>1912</v>
      </c>
      <c r="O48" s="43">
        <v>1892</v>
      </c>
      <c r="P48" s="43">
        <v>1872</v>
      </c>
      <c r="Q48" s="43">
        <v>1853</v>
      </c>
      <c r="R48" s="43">
        <v>1833</v>
      </c>
      <c r="S48" s="43">
        <v>1815</v>
      </c>
      <c r="T48" s="43">
        <v>1795</v>
      </c>
      <c r="U48" s="43">
        <v>1777</v>
      </c>
      <c r="V48" s="43">
        <v>1762</v>
      </c>
      <c r="W48" s="43">
        <v>1749</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2144</v>
      </c>
      <c r="C49" s="43">
        <v>2144</v>
      </c>
      <c r="D49" s="43">
        <v>2144</v>
      </c>
      <c r="E49" s="43">
        <v>2144</v>
      </c>
      <c r="F49" s="43">
        <v>2144</v>
      </c>
      <c r="G49" s="43">
        <v>2116</v>
      </c>
      <c r="H49" s="43">
        <v>2089</v>
      </c>
      <c r="I49" s="43">
        <v>2062</v>
      </c>
      <c r="J49" s="43">
        <v>2037</v>
      </c>
      <c r="K49" s="43">
        <v>2012</v>
      </c>
      <c r="L49" s="43">
        <v>1985</v>
      </c>
      <c r="M49" s="43">
        <v>1960</v>
      </c>
      <c r="N49" s="43">
        <v>1939</v>
      </c>
      <c r="O49" s="43">
        <v>1918</v>
      </c>
      <c r="P49" s="43">
        <v>1898</v>
      </c>
      <c r="Q49" s="43">
        <v>1879</v>
      </c>
      <c r="R49" s="43">
        <v>1858</v>
      </c>
      <c r="S49" s="43">
        <v>1839</v>
      </c>
      <c r="T49" s="43">
        <v>1819</v>
      </c>
      <c r="U49" s="43">
        <v>1801</v>
      </c>
      <c r="V49" s="43">
        <v>1785</v>
      </c>
      <c r="W49" s="43">
        <v>1772</v>
      </c>
      <c r="X49" s="43">
        <v>1763</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2177</v>
      </c>
      <c r="C50" s="43">
        <v>2177</v>
      </c>
      <c r="D50" s="43">
        <v>2177</v>
      </c>
      <c r="E50" s="43">
        <v>2177</v>
      </c>
      <c r="F50" s="43">
        <v>2177</v>
      </c>
      <c r="G50" s="43">
        <v>2148</v>
      </c>
      <c r="H50" s="43">
        <v>2120</v>
      </c>
      <c r="I50" s="43">
        <v>2093</v>
      </c>
      <c r="J50" s="43">
        <v>2067</v>
      </c>
      <c r="K50" s="43">
        <v>2041</v>
      </c>
      <c r="L50" s="43">
        <v>2014</v>
      </c>
      <c r="M50" s="43">
        <v>1989</v>
      </c>
      <c r="N50" s="43">
        <v>1967</v>
      </c>
      <c r="O50" s="43">
        <v>1945</v>
      </c>
      <c r="P50" s="43">
        <v>1925</v>
      </c>
      <c r="Q50" s="43">
        <v>1905</v>
      </c>
      <c r="R50" s="43">
        <v>1884</v>
      </c>
      <c r="S50" s="43">
        <v>1864</v>
      </c>
      <c r="T50" s="43">
        <v>1843</v>
      </c>
      <c r="U50" s="43">
        <v>1825</v>
      </c>
      <c r="V50" s="43">
        <v>1809</v>
      </c>
      <c r="W50" s="43">
        <v>1796</v>
      </c>
      <c r="X50" s="43">
        <v>1786</v>
      </c>
      <c r="Y50" s="43">
        <v>1782</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2186</v>
      </c>
      <c r="C51" s="43">
        <v>2186</v>
      </c>
      <c r="D51" s="43">
        <v>2186</v>
      </c>
      <c r="E51" s="43">
        <v>2186</v>
      </c>
      <c r="F51" s="43">
        <v>2186</v>
      </c>
      <c r="G51" s="43">
        <v>2181</v>
      </c>
      <c r="H51" s="43">
        <v>2152</v>
      </c>
      <c r="I51" s="43">
        <v>2124</v>
      </c>
      <c r="J51" s="43">
        <v>2097</v>
      </c>
      <c r="K51" s="43">
        <v>2071</v>
      </c>
      <c r="L51" s="43">
        <v>2044</v>
      </c>
      <c r="M51" s="43">
        <v>2017</v>
      </c>
      <c r="N51" s="43">
        <v>1995</v>
      </c>
      <c r="O51" s="43">
        <v>1973</v>
      </c>
      <c r="P51" s="43">
        <v>1952</v>
      </c>
      <c r="Q51" s="43">
        <v>1931</v>
      </c>
      <c r="R51" s="43">
        <v>1910</v>
      </c>
      <c r="S51" s="43">
        <v>1890</v>
      </c>
      <c r="T51" s="43">
        <v>1869</v>
      </c>
      <c r="U51" s="43">
        <v>1849</v>
      </c>
      <c r="V51" s="43">
        <v>1833</v>
      </c>
      <c r="W51" s="43">
        <v>1820</v>
      </c>
      <c r="X51" s="43">
        <v>1810</v>
      </c>
      <c r="Y51" s="43">
        <v>1805</v>
      </c>
      <c r="Z51" s="43">
        <v>1812</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2187</v>
      </c>
      <c r="C52" s="43">
        <v>2187</v>
      </c>
      <c r="D52" s="43">
        <v>2187</v>
      </c>
      <c r="E52" s="43">
        <v>2187</v>
      </c>
      <c r="F52" s="43">
        <v>2187</v>
      </c>
      <c r="G52" s="43">
        <v>2190</v>
      </c>
      <c r="H52" s="43">
        <v>2185</v>
      </c>
      <c r="I52" s="43">
        <v>2156</v>
      </c>
      <c r="J52" s="43">
        <v>2129</v>
      </c>
      <c r="K52" s="43">
        <v>2102</v>
      </c>
      <c r="L52" s="43">
        <v>2074</v>
      </c>
      <c r="M52" s="43">
        <v>2047</v>
      </c>
      <c r="N52" s="43">
        <v>2024</v>
      </c>
      <c r="O52" s="43">
        <v>2002</v>
      </c>
      <c r="P52" s="43">
        <v>1980</v>
      </c>
      <c r="Q52" s="43">
        <v>1959</v>
      </c>
      <c r="R52" s="43">
        <v>1937</v>
      </c>
      <c r="S52" s="43">
        <v>1916</v>
      </c>
      <c r="T52" s="43">
        <v>1895</v>
      </c>
      <c r="U52" s="43">
        <v>1875</v>
      </c>
      <c r="V52" s="43">
        <v>1858</v>
      </c>
      <c r="W52" s="43">
        <v>1845</v>
      </c>
      <c r="X52" s="43">
        <v>1835</v>
      </c>
      <c r="Y52" s="43">
        <v>1830</v>
      </c>
      <c r="Z52" s="43">
        <v>1836</v>
      </c>
      <c r="AA52" s="43">
        <v>1835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2202</v>
      </c>
      <c r="C53" s="43">
        <v>2202</v>
      </c>
      <c r="D53" s="43">
        <v>2202</v>
      </c>
      <c r="E53" s="43">
        <v>2202</v>
      </c>
      <c r="F53" s="43">
        <v>2202</v>
      </c>
      <c r="G53" s="43">
        <v>2190</v>
      </c>
      <c r="H53" s="43">
        <v>2194</v>
      </c>
      <c r="I53" s="43">
        <v>2189</v>
      </c>
      <c r="J53" s="43">
        <v>2161</v>
      </c>
      <c r="K53" s="43">
        <v>2133</v>
      </c>
      <c r="L53" s="43">
        <v>2104</v>
      </c>
      <c r="M53" s="43">
        <v>2077</v>
      </c>
      <c r="N53" s="43">
        <v>2054</v>
      </c>
      <c r="O53" s="43">
        <v>2031</v>
      </c>
      <c r="P53" s="43">
        <v>2008</v>
      </c>
      <c r="Q53" s="43">
        <v>1987</v>
      </c>
      <c r="R53" s="43">
        <v>1964</v>
      </c>
      <c r="S53" s="43">
        <v>1943</v>
      </c>
      <c r="T53" s="43">
        <v>1921</v>
      </c>
      <c r="U53" s="43">
        <v>1901</v>
      </c>
      <c r="V53" s="43">
        <v>1884</v>
      </c>
      <c r="W53" s="43">
        <v>1870</v>
      </c>
      <c r="X53" s="43">
        <v>1860</v>
      </c>
      <c r="Y53" s="43">
        <v>1855</v>
      </c>
      <c r="Z53" s="43">
        <v>1861</v>
      </c>
      <c r="AA53" s="43">
        <v>1859</v>
      </c>
      <c r="AB53" s="43">
        <v>1859</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2216</v>
      </c>
      <c r="C54" s="43">
        <v>2216</v>
      </c>
      <c r="D54" s="43">
        <v>2216</v>
      </c>
      <c r="E54" s="43">
        <v>2216</v>
      </c>
      <c r="F54" s="43">
        <v>2216</v>
      </c>
      <c r="G54" s="43">
        <v>2205</v>
      </c>
      <c r="H54" s="43">
        <v>2194</v>
      </c>
      <c r="I54" s="43">
        <v>2198</v>
      </c>
      <c r="J54" s="43">
        <v>2193</v>
      </c>
      <c r="K54" s="43">
        <v>2165</v>
      </c>
      <c r="L54" s="43">
        <v>2136</v>
      </c>
      <c r="M54" s="43">
        <v>2108</v>
      </c>
      <c r="N54" s="43">
        <v>2084</v>
      </c>
      <c r="O54" s="43">
        <v>2060</v>
      </c>
      <c r="P54" s="43">
        <v>2037</v>
      </c>
      <c r="Q54" s="43">
        <v>2015</v>
      </c>
      <c r="R54" s="43">
        <v>1992</v>
      </c>
      <c r="S54" s="43">
        <v>1971</v>
      </c>
      <c r="T54" s="43">
        <v>1948</v>
      </c>
      <c r="U54" s="43">
        <v>1927</v>
      </c>
      <c r="V54" s="43">
        <v>1910</v>
      </c>
      <c r="W54" s="43">
        <v>1896</v>
      </c>
      <c r="X54" s="43">
        <v>1885</v>
      </c>
      <c r="Y54" s="43">
        <v>1880</v>
      </c>
      <c r="Z54" s="43">
        <v>1887</v>
      </c>
      <c r="AA54" s="43">
        <v>1885</v>
      </c>
      <c r="AB54" s="43">
        <v>1885</v>
      </c>
      <c r="AC54" s="43">
        <v>1885</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2229</v>
      </c>
      <c r="C55" s="43">
        <v>2229</v>
      </c>
      <c r="D55" s="43">
        <v>2229</v>
      </c>
      <c r="E55" s="43">
        <v>2229</v>
      </c>
      <c r="F55" s="43">
        <v>2229</v>
      </c>
      <c r="G55" s="43">
        <v>2219</v>
      </c>
      <c r="H55" s="43">
        <v>2208</v>
      </c>
      <c r="I55" s="43">
        <v>2198</v>
      </c>
      <c r="J55" s="43">
        <v>2202</v>
      </c>
      <c r="K55" s="43">
        <v>2198</v>
      </c>
      <c r="L55" s="43">
        <v>2168</v>
      </c>
      <c r="M55" s="43">
        <v>2139</v>
      </c>
      <c r="N55" s="43">
        <v>2115</v>
      </c>
      <c r="O55" s="43">
        <v>2090</v>
      </c>
      <c r="P55" s="43">
        <v>2067</v>
      </c>
      <c r="Q55" s="43">
        <v>2044</v>
      </c>
      <c r="R55" s="43">
        <v>2021</v>
      </c>
      <c r="S55" s="43">
        <v>1999</v>
      </c>
      <c r="T55" s="43">
        <v>1976</v>
      </c>
      <c r="U55" s="43">
        <v>1954</v>
      </c>
      <c r="V55" s="43">
        <v>1937</v>
      </c>
      <c r="W55" s="43">
        <v>1922</v>
      </c>
      <c r="X55" s="43">
        <v>1911</v>
      </c>
      <c r="Y55" s="43">
        <v>1906</v>
      </c>
      <c r="Z55" s="43">
        <v>1913</v>
      </c>
      <c r="AA55" s="43">
        <v>1911</v>
      </c>
      <c r="AB55" s="43">
        <v>1911</v>
      </c>
      <c r="AC55" s="43">
        <v>1911</v>
      </c>
      <c r="AD55" s="43">
        <v>1911</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2240</v>
      </c>
      <c r="C56" s="43">
        <v>2240</v>
      </c>
      <c r="D56" s="43">
        <v>2240</v>
      </c>
      <c r="E56" s="43">
        <v>2240</v>
      </c>
      <c r="F56" s="43">
        <v>2240</v>
      </c>
      <c r="G56" s="43">
        <v>2231</v>
      </c>
      <c r="H56" s="43">
        <v>2222</v>
      </c>
      <c r="I56" s="43">
        <v>2212</v>
      </c>
      <c r="J56" s="43">
        <v>2202</v>
      </c>
      <c r="K56" s="43">
        <v>2207</v>
      </c>
      <c r="L56" s="43">
        <v>2200</v>
      </c>
      <c r="M56" s="43">
        <v>2171</v>
      </c>
      <c r="N56" s="43">
        <v>2146</v>
      </c>
      <c r="O56" s="43">
        <v>2121</v>
      </c>
      <c r="P56" s="43">
        <v>2097</v>
      </c>
      <c r="Q56" s="43">
        <v>2074</v>
      </c>
      <c r="R56" s="43">
        <v>2050</v>
      </c>
      <c r="S56" s="43">
        <v>2027</v>
      </c>
      <c r="T56" s="43">
        <v>2004</v>
      </c>
      <c r="U56" s="43">
        <v>1982</v>
      </c>
      <c r="V56" s="43">
        <v>1964</v>
      </c>
      <c r="W56" s="43">
        <v>1949</v>
      </c>
      <c r="X56" s="43">
        <v>1938</v>
      </c>
      <c r="Y56" s="43">
        <v>1932</v>
      </c>
      <c r="Z56" s="43">
        <v>1939</v>
      </c>
      <c r="AA56" s="43">
        <v>1937</v>
      </c>
      <c r="AB56" s="43">
        <v>1937</v>
      </c>
      <c r="AC56" s="43">
        <v>1937</v>
      </c>
      <c r="AD56" s="43">
        <v>1937</v>
      </c>
      <c r="AE56" s="43">
        <v>1937</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2251</v>
      </c>
      <c r="C57" s="43">
        <v>2251</v>
      </c>
      <c r="D57" s="43">
        <v>2251</v>
      </c>
      <c r="E57" s="43">
        <v>2251</v>
      </c>
      <c r="F57" s="43">
        <v>2251</v>
      </c>
      <c r="G57" s="43">
        <v>2243</v>
      </c>
      <c r="H57" s="43">
        <v>2234</v>
      </c>
      <c r="I57" s="43">
        <v>2225</v>
      </c>
      <c r="J57" s="43">
        <v>2216</v>
      </c>
      <c r="K57" s="43">
        <v>2206</v>
      </c>
      <c r="L57" s="43">
        <v>2209</v>
      </c>
      <c r="M57" s="43">
        <v>2204</v>
      </c>
      <c r="N57" s="43">
        <v>2178</v>
      </c>
      <c r="O57" s="43">
        <v>2153</v>
      </c>
      <c r="P57" s="43">
        <v>2128</v>
      </c>
      <c r="Q57" s="43">
        <v>2104</v>
      </c>
      <c r="R57" s="43">
        <v>2080</v>
      </c>
      <c r="S57" s="43">
        <v>2057</v>
      </c>
      <c r="T57" s="43">
        <v>2032</v>
      </c>
      <c r="U57" s="43">
        <v>2010</v>
      </c>
      <c r="V57" s="43">
        <v>1991</v>
      </c>
      <c r="W57" s="43">
        <v>1976</v>
      </c>
      <c r="X57" s="43">
        <v>1965</v>
      </c>
      <c r="Y57" s="43">
        <v>1959</v>
      </c>
      <c r="Z57" s="43">
        <v>1966</v>
      </c>
      <c r="AA57" s="43">
        <v>1964</v>
      </c>
      <c r="AB57" s="43">
        <v>1964</v>
      </c>
      <c r="AC57" s="43">
        <v>1964</v>
      </c>
      <c r="AD57" s="43">
        <v>1964</v>
      </c>
      <c r="AE57" s="43">
        <v>1964</v>
      </c>
      <c r="AF57" s="43">
        <v>1964</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2261</v>
      </c>
      <c r="C58" s="43">
        <v>2261</v>
      </c>
      <c r="D58" s="43">
        <v>2261</v>
      </c>
      <c r="E58" s="43">
        <v>2261</v>
      </c>
      <c r="F58" s="43">
        <v>2261</v>
      </c>
      <c r="G58" s="43">
        <v>2253</v>
      </c>
      <c r="H58" s="43">
        <v>2246</v>
      </c>
      <c r="I58" s="43">
        <v>2238</v>
      </c>
      <c r="J58" s="43">
        <v>2229</v>
      </c>
      <c r="K58" s="43">
        <v>2221</v>
      </c>
      <c r="L58" s="43">
        <v>2209</v>
      </c>
      <c r="M58" s="43">
        <v>2213</v>
      </c>
      <c r="N58" s="43">
        <v>2211</v>
      </c>
      <c r="O58" s="43">
        <v>2185</v>
      </c>
      <c r="P58" s="43">
        <v>2160</v>
      </c>
      <c r="Q58" s="43">
        <v>2135</v>
      </c>
      <c r="R58" s="43">
        <v>2110</v>
      </c>
      <c r="S58" s="43">
        <v>2087</v>
      </c>
      <c r="T58" s="43">
        <v>2062</v>
      </c>
      <c r="U58" s="43">
        <v>2039</v>
      </c>
      <c r="V58" s="43">
        <v>2020</v>
      </c>
      <c r="W58" s="43">
        <v>2004</v>
      </c>
      <c r="X58" s="43">
        <v>1993</v>
      </c>
      <c r="Y58" s="43">
        <v>1987</v>
      </c>
      <c r="Z58" s="43">
        <v>1994</v>
      </c>
      <c r="AA58" s="43">
        <v>1992</v>
      </c>
      <c r="AB58" s="43">
        <v>1992</v>
      </c>
      <c r="AC58" s="43">
        <v>1992</v>
      </c>
      <c r="AD58" s="43">
        <v>1992</v>
      </c>
      <c r="AE58" s="43">
        <v>1992</v>
      </c>
      <c r="AF58" s="43">
        <v>1992</v>
      </c>
      <c r="AG58" s="43">
        <v>1992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2272</v>
      </c>
      <c r="C59" s="43">
        <v>2272</v>
      </c>
      <c r="D59" s="43">
        <v>2272</v>
      </c>
      <c r="E59" s="43">
        <v>2272</v>
      </c>
      <c r="F59" s="43">
        <v>2272</v>
      </c>
      <c r="G59" s="43">
        <v>2264</v>
      </c>
      <c r="H59" s="43">
        <v>2257</v>
      </c>
      <c r="I59" s="43">
        <v>2250</v>
      </c>
      <c r="J59" s="43">
        <v>2242</v>
      </c>
      <c r="K59" s="43">
        <v>2235</v>
      </c>
      <c r="L59" s="43">
        <v>2223</v>
      </c>
      <c r="M59" s="43">
        <v>2212</v>
      </c>
      <c r="N59" s="43">
        <v>2221</v>
      </c>
      <c r="O59" s="43">
        <v>2218</v>
      </c>
      <c r="P59" s="43">
        <v>2192</v>
      </c>
      <c r="Q59" s="43">
        <v>2167</v>
      </c>
      <c r="R59" s="43">
        <v>2141</v>
      </c>
      <c r="S59" s="43">
        <v>2117</v>
      </c>
      <c r="T59" s="43">
        <v>2092</v>
      </c>
      <c r="U59" s="43">
        <v>2068</v>
      </c>
      <c r="V59" s="43">
        <v>2049</v>
      </c>
      <c r="W59" s="43">
        <v>2033</v>
      </c>
      <c r="X59" s="43">
        <v>2021</v>
      </c>
      <c r="Y59" s="43">
        <v>2015</v>
      </c>
      <c r="Z59" s="43">
        <v>2022</v>
      </c>
      <c r="AA59" s="43">
        <v>2020</v>
      </c>
      <c r="AB59" s="43">
        <v>2020</v>
      </c>
      <c r="AC59" s="43">
        <v>2020</v>
      </c>
      <c r="AD59" s="43">
        <v>2020</v>
      </c>
      <c r="AE59" s="43">
        <v>2020</v>
      </c>
      <c r="AF59" s="43">
        <v>2020</v>
      </c>
      <c r="AG59" s="43">
        <v>2020</v>
      </c>
      <c r="AH59" s="43">
        <v>2020</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2282</v>
      </c>
      <c r="C60" s="43">
        <v>2282</v>
      </c>
      <c r="D60" s="43">
        <v>2282</v>
      </c>
      <c r="E60" s="43">
        <v>2282</v>
      </c>
      <c r="F60" s="43">
        <v>2282</v>
      </c>
      <c r="G60" s="43">
        <v>2276</v>
      </c>
      <c r="H60" s="43">
        <v>2269</v>
      </c>
      <c r="I60" s="43">
        <v>2262</v>
      </c>
      <c r="J60" s="43">
        <v>2255</v>
      </c>
      <c r="K60" s="43">
        <v>2248</v>
      </c>
      <c r="L60" s="43">
        <v>2237</v>
      </c>
      <c r="M60" s="43">
        <v>2227</v>
      </c>
      <c r="N60" s="43">
        <v>2222</v>
      </c>
      <c r="O60" s="43">
        <v>2229</v>
      </c>
      <c r="P60" s="43">
        <v>2225</v>
      </c>
      <c r="Q60" s="43">
        <v>2200</v>
      </c>
      <c r="R60" s="43">
        <v>2173</v>
      </c>
      <c r="S60" s="43">
        <v>2149</v>
      </c>
      <c r="T60" s="43">
        <v>2122</v>
      </c>
      <c r="U60" s="43">
        <v>2099</v>
      </c>
      <c r="V60" s="43">
        <v>2078</v>
      </c>
      <c r="W60" s="43">
        <v>2062</v>
      </c>
      <c r="X60" s="43">
        <v>2050</v>
      </c>
      <c r="Y60" s="43">
        <v>2044</v>
      </c>
      <c r="Z60" s="43">
        <v>2051</v>
      </c>
      <c r="AA60" s="43">
        <v>2049</v>
      </c>
      <c r="AB60" s="43">
        <v>2049</v>
      </c>
      <c r="AC60" s="43">
        <v>2049</v>
      </c>
      <c r="AD60" s="43">
        <v>2049</v>
      </c>
      <c r="AE60" s="43">
        <v>2049</v>
      </c>
      <c r="AF60" s="43">
        <v>2049</v>
      </c>
      <c r="AG60" s="43">
        <v>2049</v>
      </c>
      <c r="AH60" s="43">
        <v>2049</v>
      </c>
      <c r="AI60" s="43">
        <v>2049</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2294</v>
      </c>
      <c r="C61" s="43">
        <v>2294</v>
      </c>
      <c r="D61" s="43">
        <v>2294</v>
      </c>
      <c r="E61" s="43">
        <v>2294</v>
      </c>
      <c r="F61" s="43">
        <v>2294</v>
      </c>
      <c r="G61" s="43">
        <v>2287</v>
      </c>
      <c r="H61" s="43">
        <v>2281</v>
      </c>
      <c r="I61" s="43">
        <v>2274</v>
      </c>
      <c r="J61" s="43">
        <v>2268</v>
      </c>
      <c r="K61" s="43">
        <v>2261</v>
      </c>
      <c r="L61" s="43">
        <v>2251</v>
      </c>
      <c r="M61" s="43">
        <v>2241</v>
      </c>
      <c r="N61" s="43">
        <v>2238</v>
      </c>
      <c r="O61" s="43">
        <v>2231</v>
      </c>
      <c r="P61" s="43">
        <v>2238</v>
      </c>
      <c r="Q61" s="43">
        <v>2233</v>
      </c>
      <c r="R61" s="43">
        <v>2206</v>
      </c>
      <c r="S61" s="43">
        <v>2181</v>
      </c>
      <c r="T61" s="43">
        <v>2154</v>
      </c>
      <c r="U61" s="43">
        <v>2129</v>
      </c>
      <c r="V61" s="43">
        <v>2109</v>
      </c>
      <c r="W61" s="43">
        <v>2092</v>
      </c>
      <c r="X61" s="43">
        <v>2080</v>
      </c>
      <c r="Y61" s="43">
        <v>2073</v>
      </c>
      <c r="Z61" s="43">
        <v>2081</v>
      </c>
      <c r="AA61" s="43">
        <v>2079</v>
      </c>
      <c r="AB61" s="43">
        <v>2079</v>
      </c>
      <c r="AC61" s="43">
        <v>2079</v>
      </c>
      <c r="AD61" s="43">
        <v>2079</v>
      </c>
      <c r="AE61" s="43">
        <v>2079</v>
      </c>
      <c r="AF61" s="43">
        <v>2079</v>
      </c>
      <c r="AG61" s="43">
        <v>2079</v>
      </c>
      <c r="AH61" s="43">
        <v>2079</v>
      </c>
      <c r="AI61" s="43">
        <v>2079</v>
      </c>
      <c r="AJ61" s="43">
        <v>2079</v>
      </c>
      <c r="AK61" s="43" t="s">
        <v>377</v>
      </c>
      <c r="AL61" s="43" t="s">
        <v>377</v>
      </c>
      <c r="AM61" s="43" t="s">
        <v>377</v>
      </c>
      <c r="AN61" s="43" t="s">
        <v>377</v>
      </c>
      <c r="AO61" s="43" t="s">
        <v>377</v>
      </c>
      <c r="AP61" s="43" t="s">
        <v>377</v>
      </c>
      <c r="AQ61" s="43" t="s">
        <v>377</v>
      </c>
      <c r="AR61" s="43" t="s">
        <v>377</v>
      </c>
      <c r="AS61" s="43" t="s">
        <v>377</v>
      </c>
    </row>
    <row r="62" spans="1:45">
      <c r="A62" s="44">
        <v>51</v>
      </c>
      <c r="B62" s="43">
        <v>2303</v>
      </c>
      <c r="C62" s="43">
        <v>2303</v>
      </c>
      <c r="D62" s="43">
        <v>2303</v>
      </c>
      <c r="E62" s="43">
        <v>2303</v>
      </c>
      <c r="F62" s="43">
        <v>2303</v>
      </c>
      <c r="G62" s="43">
        <v>2297</v>
      </c>
      <c r="H62" s="43">
        <v>2291</v>
      </c>
      <c r="I62" s="43">
        <v>2285</v>
      </c>
      <c r="J62" s="43">
        <v>2279</v>
      </c>
      <c r="K62" s="43">
        <v>2273</v>
      </c>
      <c r="L62" s="43">
        <v>2265</v>
      </c>
      <c r="M62" s="43">
        <v>2256</v>
      </c>
      <c r="N62" s="43">
        <v>2253</v>
      </c>
      <c r="O62" s="43">
        <v>2247</v>
      </c>
      <c r="P62" s="43">
        <v>2241</v>
      </c>
      <c r="Q62" s="43">
        <v>2247</v>
      </c>
      <c r="R62" s="43">
        <v>2239</v>
      </c>
      <c r="S62" s="43">
        <v>2213</v>
      </c>
      <c r="T62" s="43">
        <v>2186</v>
      </c>
      <c r="U62" s="43">
        <v>2161</v>
      </c>
      <c r="V62" s="43">
        <v>2140</v>
      </c>
      <c r="W62" s="43">
        <v>2122</v>
      </c>
      <c r="X62" s="43">
        <v>2110</v>
      </c>
      <c r="Y62" s="43">
        <v>2103</v>
      </c>
      <c r="Z62" s="43">
        <v>2111</v>
      </c>
      <c r="AA62" s="43">
        <v>2109</v>
      </c>
      <c r="AB62" s="43">
        <v>2109</v>
      </c>
      <c r="AC62" s="43">
        <v>2109</v>
      </c>
      <c r="AD62" s="43">
        <v>2109</v>
      </c>
      <c r="AE62" s="43">
        <v>2109</v>
      </c>
      <c r="AF62" s="43">
        <v>2109</v>
      </c>
      <c r="AG62" s="43">
        <v>2109</v>
      </c>
      <c r="AH62" s="43">
        <v>2109</v>
      </c>
      <c r="AI62" s="43">
        <v>2109</v>
      </c>
      <c r="AJ62" s="43">
        <v>2109</v>
      </c>
      <c r="AK62" s="43">
        <v>2109</v>
      </c>
      <c r="AL62" s="43" t="s">
        <v>377</v>
      </c>
      <c r="AM62" s="43" t="s">
        <v>377</v>
      </c>
      <c r="AN62" s="43" t="s">
        <v>377</v>
      </c>
      <c r="AO62" s="43" t="s">
        <v>377</v>
      </c>
      <c r="AP62" s="43" t="s">
        <v>377</v>
      </c>
      <c r="AQ62" s="43" t="s">
        <v>377</v>
      </c>
      <c r="AR62" s="43" t="s">
        <v>377</v>
      </c>
      <c r="AS62" s="43" t="s">
        <v>377</v>
      </c>
    </row>
    <row r="63" spans="1:45">
      <c r="A63" s="44">
        <v>52</v>
      </c>
      <c r="B63" s="43">
        <v>2311</v>
      </c>
      <c r="C63" s="43">
        <v>2311</v>
      </c>
      <c r="D63" s="43">
        <v>2311</v>
      </c>
      <c r="E63" s="43">
        <v>2311</v>
      </c>
      <c r="F63" s="43">
        <v>2311</v>
      </c>
      <c r="G63" s="43">
        <v>2306</v>
      </c>
      <c r="H63" s="43">
        <v>2300</v>
      </c>
      <c r="I63" s="43">
        <v>2295</v>
      </c>
      <c r="J63" s="43">
        <v>2289</v>
      </c>
      <c r="K63" s="43">
        <v>2284</v>
      </c>
      <c r="L63" s="43">
        <v>2278</v>
      </c>
      <c r="M63" s="43">
        <v>2271</v>
      </c>
      <c r="N63" s="43">
        <v>2267</v>
      </c>
      <c r="O63" s="43">
        <v>2262</v>
      </c>
      <c r="P63" s="43">
        <v>2256</v>
      </c>
      <c r="Q63" s="43">
        <v>2251</v>
      </c>
      <c r="R63" s="43">
        <v>2255</v>
      </c>
      <c r="S63" s="43">
        <v>2247</v>
      </c>
      <c r="T63" s="43">
        <v>2219</v>
      </c>
      <c r="U63" s="43">
        <v>2193</v>
      </c>
      <c r="V63" s="43">
        <v>2171</v>
      </c>
      <c r="W63" s="43">
        <v>2154</v>
      </c>
      <c r="X63" s="43">
        <v>2141</v>
      </c>
      <c r="Y63" s="43">
        <v>2134</v>
      </c>
      <c r="Z63" s="43">
        <v>2142</v>
      </c>
      <c r="AA63" s="43">
        <v>2139</v>
      </c>
      <c r="AB63" s="43">
        <v>2139</v>
      </c>
      <c r="AC63" s="43">
        <v>2139</v>
      </c>
      <c r="AD63" s="43">
        <v>2139</v>
      </c>
      <c r="AE63" s="43">
        <v>2139</v>
      </c>
      <c r="AF63" s="43">
        <v>2139</v>
      </c>
      <c r="AG63" s="43">
        <v>2139</v>
      </c>
      <c r="AH63" s="43">
        <v>2139</v>
      </c>
      <c r="AI63" s="43">
        <v>2139</v>
      </c>
      <c r="AJ63" s="43">
        <v>2139</v>
      </c>
      <c r="AK63" s="43">
        <v>2139</v>
      </c>
      <c r="AL63" s="43">
        <v>2139</v>
      </c>
      <c r="AM63" s="43" t="s">
        <v>377</v>
      </c>
      <c r="AN63" s="43" t="s">
        <v>377</v>
      </c>
      <c r="AO63" s="43" t="s">
        <v>377</v>
      </c>
      <c r="AP63" s="43" t="s">
        <v>377</v>
      </c>
      <c r="AQ63" s="43" t="s">
        <v>377</v>
      </c>
      <c r="AR63" s="43" t="s">
        <v>377</v>
      </c>
      <c r="AS63" s="43" t="s">
        <v>377</v>
      </c>
    </row>
    <row r="64" spans="1:45">
      <c r="A64" s="44">
        <v>53</v>
      </c>
      <c r="B64" s="43">
        <v>2321</v>
      </c>
      <c r="C64" s="43">
        <v>2321</v>
      </c>
      <c r="D64" s="43">
        <v>2321</v>
      </c>
      <c r="E64" s="43">
        <v>2321</v>
      </c>
      <c r="F64" s="43">
        <v>2321</v>
      </c>
      <c r="G64" s="43">
        <v>2316</v>
      </c>
      <c r="H64" s="43">
        <v>2311</v>
      </c>
      <c r="I64" s="43">
        <v>2306</v>
      </c>
      <c r="J64" s="43">
        <v>2301</v>
      </c>
      <c r="K64" s="43">
        <v>2296</v>
      </c>
      <c r="L64" s="43">
        <v>2291</v>
      </c>
      <c r="M64" s="43">
        <v>2286</v>
      </c>
      <c r="N64" s="43">
        <v>2281</v>
      </c>
      <c r="O64" s="43">
        <v>2276</v>
      </c>
      <c r="P64" s="43">
        <v>2271</v>
      </c>
      <c r="Q64" s="43">
        <v>2266</v>
      </c>
      <c r="R64" s="43">
        <v>2261</v>
      </c>
      <c r="S64" s="43">
        <v>2264</v>
      </c>
      <c r="T64" s="43">
        <v>2253</v>
      </c>
      <c r="U64" s="43">
        <v>2226</v>
      </c>
      <c r="V64" s="43">
        <v>2204</v>
      </c>
      <c r="W64" s="43">
        <v>2186</v>
      </c>
      <c r="X64" s="43">
        <v>2173</v>
      </c>
      <c r="Y64" s="43">
        <v>2165</v>
      </c>
      <c r="Z64" s="43">
        <v>2174</v>
      </c>
      <c r="AA64" s="43">
        <v>2171</v>
      </c>
      <c r="AB64" s="43">
        <v>2171</v>
      </c>
      <c r="AC64" s="43">
        <v>2171</v>
      </c>
      <c r="AD64" s="43">
        <v>2171</v>
      </c>
      <c r="AE64" s="43">
        <v>2171</v>
      </c>
      <c r="AF64" s="43">
        <v>2171</v>
      </c>
      <c r="AG64" s="43">
        <v>2171</v>
      </c>
      <c r="AH64" s="43">
        <v>2171</v>
      </c>
      <c r="AI64" s="43">
        <v>2171</v>
      </c>
      <c r="AJ64" s="43">
        <v>2171</v>
      </c>
      <c r="AK64" s="43">
        <v>2171</v>
      </c>
      <c r="AL64" s="43">
        <v>2171</v>
      </c>
      <c r="AM64" s="43">
        <v>2171</v>
      </c>
      <c r="AN64" s="43" t="s">
        <v>377</v>
      </c>
      <c r="AO64" s="43" t="s">
        <v>377</v>
      </c>
      <c r="AP64" s="43" t="s">
        <v>377</v>
      </c>
      <c r="AQ64" s="43" t="s">
        <v>377</v>
      </c>
      <c r="AR64" s="43" t="s">
        <v>377</v>
      </c>
      <c r="AS64" s="43" t="s">
        <v>377</v>
      </c>
    </row>
    <row r="65" spans="1:45">
      <c r="A65" s="44">
        <v>54</v>
      </c>
      <c r="B65" s="43">
        <v>2327</v>
      </c>
      <c r="C65" s="43">
        <v>2327</v>
      </c>
      <c r="D65" s="43">
        <v>2327</v>
      </c>
      <c r="E65" s="43">
        <v>2327</v>
      </c>
      <c r="F65" s="43">
        <v>2327</v>
      </c>
      <c r="G65" s="43">
        <v>2323</v>
      </c>
      <c r="H65" s="43">
        <v>2319</v>
      </c>
      <c r="I65" s="43">
        <v>2314</v>
      </c>
      <c r="J65" s="43">
        <v>2310</v>
      </c>
      <c r="K65" s="43">
        <v>2306</v>
      </c>
      <c r="L65" s="43">
        <v>2301</v>
      </c>
      <c r="M65" s="43">
        <v>2297</v>
      </c>
      <c r="N65" s="43">
        <v>2293</v>
      </c>
      <c r="O65" s="43">
        <v>2288</v>
      </c>
      <c r="P65" s="43">
        <v>2284</v>
      </c>
      <c r="Q65" s="43">
        <v>2279</v>
      </c>
      <c r="R65" s="43">
        <v>2275</v>
      </c>
      <c r="S65" s="43">
        <v>2271</v>
      </c>
      <c r="T65" s="43">
        <v>2271</v>
      </c>
      <c r="U65" s="43">
        <v>2261</v>
      </c>
      <c r="V65" s="43">
        <v>2238</v>
      </c>
      <c r="W65" s="43">
        <v>2219</v>
      </c>
      <c r="X65" s="43">
        <v>2205</v>
      </c>
      <c r="Y65" s="43">
        <v>2198</v>
      </c>
      <c r="Z65" s="43">
        <v>2206</v>
      </c>
      <c r="AA65" s="43">
        <v>2204</v>
      </c>
      <c r="AB65" s="43">
        <v>2204</v>
      </c>
      <c r="AC65" s="43">
        <v>2204</v>
      </c>
      <c r="AD65" s="43">
        <v>2204</v>
      </c>
      <c r="AE65" s="43">
        <v>2204</v>
      </c>
      <c r="AF65" s="43">
        <v>2204</v>
      </c>
      <c r="AG65" s="43">
        <v>2204</v>
      </c>
      <c r="AH65" s="43">
        <v>2204</v>
      </c>
      <c r="AI65" s="43">
        <v>2204</v>
      </c>
      <c r="AJ65" s="43">
        <v>2204</v>
      </c>
      <c r="AK65" s="43">
        <v>2204</v>
      </c>
      <c r="AL65" s="43">
        <v>2204</v>
      </c>
      <c r="AM65" s="43">
        <v>2204</v>
      </c>
      <c r="AN65" s="43">
        <v>2204</v>
      </c>
      <c r="AO65" s="43" t="s">
        <v>377</v>
      </c>
      <c r="AP65" s="43" t="s">
        <v>377</v>
      </c>
      <c r="AQ65" s="43" t="s">
        <v>377</v>
      </c>
      <c r="AR65" s="43" t="s">
        <v>377</v>
      </c>
      <c r="AS65" s="43" t="s">
        <v>377</v>
      </c>
    </row>
    <row r="66" spans="1:45">
      <c r="A66" s="44">
        <v>55</v>
      </c>
      <c r="B66" s="43">
        <v>2332</v>
      </c>
      <c r="C66" s="43">
        <v>2332</v>
      </c>
      <c r="D66" s="43">
        <v>2332</v>
      </c>
      <c r="E66" s="43">
        <v>2332</v>
      </c>
      <c r="F66" s="43">
        <v>2332</v>
      </c>
      <c r="G66" s="43">
        <v>2329</v>
      </c>
      <c r="H66" s="43">
        <v>2325</v>
      </c>
      <c r="I66" s="43">
        <v>2322</v>
      </c>
      <c r="J66" s="43">
        <v>2318</v>
      </c>
      <c r="K66" s="43">
        <v>2314</v>
      </c>
      <c r="L66" s="43">
        <v>2311</v>
      </c>
      <c r="M66" s="43">
        <v>2307</v>
      </c>
      <c r="N66" s="43">
        <v>2303</v>
      </c>
      <c r="O66" s="43">
        <v>2300</v>
      </c>
      <c r="P66" s="43">
        <v>2296</v>
      </c>
      <c r="Q66" s="43">
        <v>2292</v>
      </c>
      <c r="R66" s="43">
        <v>2289</v>
      </c>
      <c r="S66" s="43">
        <v>2285</v>
      </c>
      <c r="T66" s="43">
        <v>2282</v>
      </c>
      <c r="U66" s="43">
        <v>2282</v>
      </c>
      <c r="V66" s="43">
        <v>2273</v>
      </c>
      <c r="W66" s="43">
        <v>2253</v>
      </c>
      <c r="X66" s="43">
        <v>2239</v>
      </c>
      <c r="Y66" s="43">
        <v>2232</v>
      </c>
      <c r="Z66" s="43">
        <v>2240</v>
      </c>
      <c r="AA66" s="43">
        <v>2238</v>
      </c>
      <c r="AB66" s="43">
        <v>2238</v>
      </c>
      <c r="AC66" s="43">
        <v>2238</v>
      </c>
      <c r="AD66" s="43">
        <v>2238</v>
      </c>
      <c r="AE66" s="43">
        <v>2238</v>
      </c>
      <c r="AF66" s="43">
        <v>2238</v>
      </c>
      <c r="AG66" s="43">
        <v>2238</v>
      </c>
      <c r="AH66" s="43">
        <v>2238</v>
      </c>
      <c r="AI66" s="43">
        <v>2238</v>
      </c>
      <c r="AJ66" s="43">
        <v>2238</v>
      </c>
      <c r="AK66" s="43">
        <v>2238</v>
      </c>
      <c r="AL66" s="43">
        <v>2238</v>
      </c>
      <c r="AM66" s="43">
        <v>2238</v>
      </c>
      <c r="AN66" s="43">
        <v>2238</v>
      </c>
      <c r="AO66" s="43">
        <v>2238</v>
      </c>
      <c r="AP66" s="43" t="s">
        <v>377</v>
      </c>
      <c r="AQ66" s="43" t="s">
        <v>377</v>
      </c>
      <c r="AR66" s="43" t="s">
        <v>377</v>
      </c>
      <c r="AS66" s="43" t="s">
        <v>377</v>
      </c>
    </row>
    <row r="67" spans="1:45">
      <c r="A67" s="44">
        <v>56</v>
      </c>
      <c r="B67" s="43">
        <v>2341</v>
      </c>
      <c r="C67" s="43">
        <v>2341</v>
      </c>
      <c r="D67" s="43">
        <v>2341</v>
      </c>
      <c r="E67" s="43">
        <v>2341</v>
      </c>
      <c r="F67" s="43">
        <v>2341</v>
      </c>
      <c r="G67" s="43">
        <v>2338</v>
      </c>
      <c r="H67" s="43">
        <v>2335</v>
      </c>
      <c r="I67" s="43">
        <v>2332</v>
      </c>
      <c r="J67" s="43">
        <v>2329</v>
      </c>
      <c r="K67" s="43">
        <v>2326</v>
      </c>
      <c r="L67" s="43">
        <v>2323</v>
      </c>
      <c r="M67" s="43">
        <v>2320</v>
      </c>
      <c r="N67" s="43">
        <v>2318</v>
      </c>
      <c r="O67" s="43">
        <v>2315</v>
      </c>
      <c r="P67" s="43">
        <v>2312</v>
      </c>
      <c r="Q67" s="43">
        <v>2309</v>
      </c>
      <c r="R67" s="43">
        <v>2306</v>
      </c>
      <c r="S67" s="43">
        <v>2303</v>
      </c>
      <c r="T67" s="43">
        <v>2300</v>
      </c>
      <c r="U67" s="43">
        <v>2297</v>
      </c>
      <c r="V67" s="43">
        <v>2298</v>
      </c>
      <c r="W67" s="43">
        <v>2289</v>
      </c>
      <c r="X67" s="43">
        <v>2275</v>
      </c>
      <c r="Y67" s="43">
        <v>2267</v>
      </c>
      <c r="Z67" s="43">
        <v>2276</v>
      </c>
      <c r="AA67" s="43">
        <v>2273</v>
      </c>
      <c r="AB67" s="43">
        <v>2273</v>
      </c>
      <c r="AC67" s="43">
        <v>2273</v>
      </c>
      <c r="AD67" s="43">
        <v>2273</v>
      </c>
      <c r="AE67" s="43">
        <v>2273</v>
      </c>
      <c r="AF67" s="43">
        <v>2273</v>
      </c>
      <c r="AG67" s="43">
        <v>2273</v>
      </c>
      <c r="AH67" s="43">
        <v>2273</v>
      </c>
      <c r="AI67" s="43">
        <v>2273</v>
      </c>
      <c r="AJ67" s="43">
        <v>2273</v>
      </c>
      <c r="AK67" s="43">
        <v>2273</v>
      </c>
      <c r="AL67" s="43">
        <v>2273</v>
      </c>
      <c r="AM67" s="43">
        <v>2273</v>
      </c>
      <c r="AN67" s="43">
        <v>2273</v>
      </c>
      <c r="AO67" s="43">
        <v>2273</v>
      </c>
      <c r="AP67" s="43">
        <v>2273</v>
      </c>
      <c r="AQ67" s="43" t="s">
        <v>377</v>
      </c>
      <c r="AR67" s="43" t="s">
        <v>377</v>
      </c>
      <c r="AS67" s="43" t="s">
        <v>377</v>
      </c>
    </row>
    <row r="68" spans="1:45">
      <c r="A68" s="44">
        <v>57</v>
      </c>
      <c r="B68" s="43">
        <v>2353</v>
      </c>
      <c r="C68" s="43">
        <v>2353</v>
      </c>
      <c r="D68" s="43">
        <v>2353</v>
      </c>
      <c r="E68" s="43">
        <v>2353</v>
      </c>
      <c r="F68" s="43">
        <v>2353</v>
      </c>
      <c r="G68" s="43">
        <v>2351</v>
      </c>
      <c r="H68" s="43">
        <v>2349</v>
      </c>
      <c r="I68" s="43">
        <v>2346</v>
      </c>
      <c r="J68" s="43">
        <v>2344</v>
      </c>
      <c r="K68" s="43">
        <v>2342</v>
      </c>
      <c r="L68" s="43">
        <v>2340</v>
      </c>
      <c r="M68" s="43">
        <v>2338</v>
      </c>
      <c r="N68" s="43">
        <v>2336</v>
      </c>
      <c r="O68" s="43">
        <v>2334</v>
      </c>
      <c r="P68" s="43">
        <v>2331</v>
      </c>
      <c r="Q68" s="43">
        <v>2329</v>
      </c>
      <c r="R68" s="43">
        <v>2327</v>
      </c>
      <c r="S68" s="43">
        <v>2325</v>
      </c>
      <c r="T68" s="43">
        <v>2323</v>
      </c>
      <c r="U68" s="43">
        <v>2321</v>
      </c>
      <c r="V68" s="43">
        <v>2319</v>
      </c>
      <c r="W68" s="43">
        <v>2319</v>
      </c>
      <c r="X68" s="43">
        <v>2312</v>
      </c>
      <c r="Y68" s="43">
        <v>2304</v>
      </c>
      <c r="Z68" s="43">
        <v>2312</v>
      </c>
      <c r="AA68" s="43">
        <v>2310</v>
      </c>
      <c r="AB68" s="43">
        <v>2310</v>
      </c>
      <c r="AC68" s="43">
        <v>2310</v>
      </c>
      <c r="AD68" s="43">
        <v>2310</v>
      </c>
      <c r="AE68" s="43">
        <v>2310</v>
      </c>
      <c r="AF68" s="43">
        <v>2310</v>
      </c>
      <c r="AG68" s="43">
        <v>2310</v>
      </c>
      <c r="AH68" s="43">
        <v>2310</v>
      </c>
      <c r="AI68" s="43">
        <v>2310</v>
      </c>
      <c r="AJ68" s="43">
        <v>2310</v>
      </c>
      <c r="AK68" s="43">
        <v>2310</v>
      </c>
      <c r="AL68" s="43">
        <v>2310</v>
      </c>
      <c r="AM68" s="43">
        <v>2310</v>
      </c>
      <c r="AN68" s="43">
        <v>2310</v>
      </c>
      <c r="AO68" s="43">
        <v>2310</v>
      </c>
      <c r="AP68" s="43">
        <v>2310</v>
      </c>
      <c r="AQ68" s="43">
        <v>2310</v>
      </c>
      <c r="AR68" s="43" t="s">
        <v>377</v>
      </c>
      <c r="AS68" s="43" t="s">
        <v>377</v>
      </c>
    </row>
    <row r="69" spans="1:45">
      <c r="A69" s="44">
        <v>58</v>
      </c>
      <c r="B69" s="43">
        <v>2370</v>
      </c>
      <c r="C69" s="43">
        <v>2370</v>
      </c>
      <c r="D69" s="43">
        <v>2370</v>
      </c>
      <c r="E69" s="43">
        <v>2370</v>
      </c>
      <c r="F69" s="43">
        <v>2370</v>
      </c>
      <c r="G69" s="43">
        <v>2369</v>
      </c>
      <c r="H69" s="43">
        <v>2367</v>
      </c>
      <c r="I69" s="43">
        <v>2366</v>
      </c>
      <c r="J69" s="43">
        <v>2365</v>
      </c>
      <c r="K69" s="43">
        <v>2363</v>
      </c>
      <c r="L69" s="43">
        <v>2362</v>
      </c>
      <c r="M69" s="43">
        <v>2361</v>
      </c>
      <c r="N69" s="43">
        <v>2359</v>
      </c>
      <c r="O69" s="43">
        <v>2358</v>
      </c>
      <c r="P69" s="43">
        <v>2357</v>
      </c>
      <c r="Q69" s="43">
        <v>2356</v>
      </c>
      <c r="R69" s="43">
        <v>2354</v>
      </c>
      <c r="S69" s="43">
        <v>2353</v>
      </c>
      <c r="T69" s="43">
        <v>2352</v>
      </c>
      <c r="U69" s="43">
        <v>2350</v>
      </c>
      <c r="V69" s="43">
        <v>2349</v>
      </c>
      <c r="W69" s="43">
        <v>2348</v>
      </c>
      <c r="X69" s="43">
        <v>2347</v>
      </c>
      <c r="Y69" s="43">
        <v>2341</v>
      </c>
      <c r="Z69" s="43">
        <v>2350</v>
      </c>
      <c r="AA69" s="43">
        <v>2347</v>
      </c>
      <c r="AB69" s="43">
        <v>2347</v>
      </c>
      <c r="AC69" s="43">
        <v>2347</v>
      </c>
      <c r="AD69" s="43">
        <v>2347</v>
      </c>
      <c r="AE69" s="43">
        <v>2347</v>
      </c>
      <c r="AF69" s="43">
        <v>2347</v>
      </c>
      <c r="AG69" s="43">
        <v>2347</v>
      </c>
      <c r="AH69" s="43">
        <v>2347</v>
      </c>
      <c r="AI69" s="43">
        <v>2347</v>
      </c>
      <c r="AJ69" s="43">
        <v>2347</v>
      </c>
      <c r="AK69" s="43">
        <v>2347</v>
      </c>
      <c r="AL69" s="43">
        <v>2347</v>
      </c>
      <c r="AM69" s="43">
        <v>2347</v>
      </c>
      <c r="AN69" s="43">
        <v>2347</v>
      </c>
      <c r="AO69" s="43">
        <v>2347</v>
      </c>
      <c r="AP69" s="43">
        <v>2347</v>
      </c>
      <c r="AQ69" s="43">
        <v>2347</v>
      </c>
      <c r="AR69" s="43">
        <v>2347</v>
      </c>
      <c r="AS69" s="43" t="s">
        <v>377</v>
      </c>
    </row>
    <row r="70" spans="1:45">
      <c r="A70" s="44">
        <v>59</v>
      </c>
      <c r="B70" s="43">
        <v>2396</v>
      </c>
      <c r="C70" s="43">
        <v>2396</v>
      </c>
      <c r="D70" s="43">
        <v>2396</v>
      </c>
      <c r="E70" s="43">
        <v>2396</v>
      </c>
      <c r="F70" s="43">
        <v>2396</v>
      </c>
      <c r="G70" s="43">
        <v>2395</v>
      </c>
      <c r="H70" s="43">
        <v>2395</v>
      </c>
      <c r="I70" s="43">
        <v>2394</v>
      </c>
      <c r="J70" s="43">
        <v>2394</v>
      </c>
      <c r="K70" s="43">
        <v>2393</v>
      </c>
      <c r="L70" s="43">
        <v>2393</v>
      </c>
      <c r="M70" s="43">
        <v>2392</v>
      </c>
      <c r="N70" s="43">
        <v>2392</v>
      </c>
      <c r="O70" s="43">
        <v>2392</v>
      </c>
      <c r="P70" s="43">
        <v>2391</v>
      </c>
      <c r="Q70" s="43">
        <v>2391</v>
      </c>
      <c r="R70" s="43">
        <v>2390</v>
      </c>
      <c r="S70" s="43">
        <v>2390</v>
      </c>
      <c r="T70" s="43">
        <v>2389</v>
      </c>
      <c r="U70" s="43">
        <v>2389</v>
      </c>
      <c r="V70" s="43">
        <v>2388</v>
      </c>
      <c r="W70" s="43">
        <v>2388</v>
      </c>
      <c r="X70" s="43">
        <v>2388</v>
      </c>
      <c r="Y70" s="43">
        <v>2386</v>
      </c>
      <c r="Z70" s="43">
        <v>2390</v>
      </c>
      <c r="AA70" s="43">
        <v>2389</v>
      </c>
      <c r="AB70" s="43">
        <v>2389</v>
      </c>
      <c r="AC70" s="43">
        <v>2389</v>
      </c>
      <c r="AD70" s="43">
        <v>2389</v>
      </c>
      <c r="AE70" s="43">
        <v>2389</v>
      </c>
      <c r="AF70" s="43">
        <v>2389</v>
      </c>
      <c r="AG70" s="43">
        <v>2389</v>
      </c>
      <c r="AH70" s="43">
        <v>2389</v>
      </c>
      <c r="AI70" s="43">
        <v>2389</v>
      </c>
      <c r="AJ70" s="43">
        <v>2389</v>
      </c>
      <c r="AK70" s="43">
        <v>2389</v>
      </c>
      <c r="AL70" s="43">
        <v>2389</v>
      </c>
      <c r="AM70" s="43">
        <v>2389</v>
      </c>
      <c r="AN70" s="43">
        <v>2389</v>
      </c>
      <c r="AO70" s="43">
        <v>2389</v>
      </c>
      <c r="AP70" s="43">
        <v>2389</v>
      </c>
      <c r="AQ70" s="43">
        <v>2389</v>
      </c>
      <c r="AR70" s="43">
        <v>2389</v>
      </c>
      <c r="AS70" s="43">
        <v>2389</v>
      </c>
    </row>
    <row r="71" spans="1:45">
      <c r="A71" s="44">
        <v>60</v>
      </c>
      <c r="B71" s="43">
        <v>2435</v>
      </c>
      <c r="C71" s="43">
        <v>2435</v>
      </c>
      <c r="D71" s="43">
        <v>2435</v>
      </c>
      <c r="E71" s="43">
        <v>2435</v>
      </c>
      <c r="F71" s="43">
        <v>2435</v>
      </c>
      <c r="G71" s="43">
        <v>2435</v>
      </c>
      <c r="H71" s="43">
        <v>2435</v>
      </c>
      <c r="I71" s="43">
        <v>2435</v>
      </c>
      <c r="J71" s="43">
        <v>2435</v>
      </c>
      <c r="K71" s="43">
        <v>2435</v>
      </c>
      <c r="L71" s="43">
        <v>2435</v>
      </c>
      <c r="M71" s="43">
        <v>2435</v>
      </c>
      <c r="N71" s="43">
        <v>2435</v>
      </c>
      <c r="O71" s="43">
        <v>2435</v>
      </c>
      <c r="P71" s="43">
        <v>2435</v>
      </c>
      <c r="Q71" s="43">
        <v>2435</v>
      </c>
      <c r="R71" s="43">
        <v>2435</v>
      </c>
      <c r="S71" s="43">
        <v>2435</v>
      </c>
      <c r="T71" s="43">
        <v>2435</v>
      </c>
      <c r="U71" s="43">
        <v>2435</v>
      </c>
      <c r="V71" s="43">
        <v>2435</v>
      </c>
      <c r="W71" s="43">
        <v>2435</v>
      </c>
      <c r="X71" s="43">
        <v>2435</v>
      </c>
      <c r="Y71" s="43">
        <v>2435</v>
      </c>
      <c r="Z71" s="43">
        <v>2435</v>
      </c>
      <c r="AA71" s="43">
        <v>2435</v>
      </c>
      <c r="AB71" s="43">
        <v>2435</v>
      </c>
      <c r="AC71" s="43">
        <v>2435</v>
      </c>
      <c r="AD71" s="43">
        <v>2435</v>
      </c>
      <c r="AE71" s="43">
        <v>2435</v>
      </c>
      <c r="AF71" s="43">
        <v>2435</v>
      </c>
      <c r="AG71" s="43">
        <v>2435</v>
      </c>
      <c r="AH71" s="43">
        <v>2435</v>
      </c>
      <c r="AI71" s="43">
        <v>2435</v>
      </c>
      <c r="AJ71" s="43">
        <v>2435</v>
      </c>
      <c r="AK71" s="43">
        <v>2435</v>
      </c>
      <c r="AL71" s="43">
        <v>2435</v>
      </c>
      <c r="AM71" s="43">
        <v>2435</v>
      </c>
      <c r="AN71" s="43">
        <v>2435</v>
      </c>
      <c r="AO71" s="43">
        <v>2435</v>
      </c>
      <c r="AP71" s="43">
        <v>2435</v>
      </c>
      <c r="AQ71" s="43">
        <v>2435</v>
      </c>
      <c r="AR71" s="43">
        <v>2435</v>
      </c>
      <c r="AS71" s="43">
        <v>2435</v>
      </c>
    </row>
    <row r="72" spans="1:45">
      <c r="A72" s="44">
        <v>61</v>
      </c>
      <c r="B72" s="43">
        <v>2485</v>
      </c>
      <c r="C72" s="43">
        <v>2485</v>
      </c>
      <c r="D72" s="43">
        <v>2485</v>
      </c>
      <c r="E72" s="43">
        <v>2485</v>
      </c>
      <c r="F72" s="43">
        <v>2485</v>
      </c>
      <c r="G72" s="43">
        <v>2485</v>
      </c>
      <c r="H72" s="43">
        <v>2485</v>
      </c>
      <c r="I72" s="43">
        <v>2485</v>
      </c>
      <c r="J72" s="43">
        <v>2485</v>
      </c>
      <c r="K72" s="43">
        <v>2485</v>
      </c>
      <c r="L72" s="43">
        <v>2485</v>
      </c>
      <c r="M72" s="43">
        <v>2485</v>
      </c>
      <c r="N72" s="43">
        <v>2485</v>
      </c>
      <c r="O72" s="43">
        <v>2485</v>
      </c>
      <c r="P72" s="43">
        <v>2485</v>
      </c>
      <c r="Q72" s="43">
        <v>2485</v>
      </c>
      <c r="R72" s="43">
        <v>2485</v>
      </c>
      <c r="S72" s="43">
        <v>2485</v>
      </c>
      <c r="T72" s="43">
        <v>2485</v>
      </c>
      <c r="U72" s="43">
        <v>2485</v>
      </c>
      <c r="V72" s="43">
        <v>2485</v>
      </c>
      <c r="W72" s="43">
        <v>2485</v>
      </c>
      <c r="X72" s="43">
        <v>2485</v>
      </c>
      <c r="Y72" s="43">
        <v>2485</v>
      </c>
      <c r="Z72" s="43">
        <v>2485</v>
      </c>
      <c r="AA72" s="43">
        <v>2485</v>
      </c>
      <c r="AB72" s="43">
        <v>2485</v>
      </c>
      <c r="AC72" s="43">
        <v>2485</v>
      </c>
      <c r="AD72" s="43">
        <v>2485</v>
      </c>
      <c r="AE72" s="43">
        <v>2485</v>
      </c>
      <c r="AF72" s="43">
        <v>2485</v>
      </c>
      <c r="AG72" s="43">
        <v>2485</v>
      </c>
      <c r="AH72" s="43">
        <v>2485</v>
      </c>
      <c r="AI72" s="43">
        <v>2485</v>
      </c>
      <c r="AJ72" s="43">
        <v>2485</v>
      </c>
      <c r="AK72" s="43">
        <v>2485</v>
      </c>
      <c r="AL72" s="43">
        <v>2485</v>
      </c>
      <c r="AM72" s="43">
        <v>2485</v>
      </c>
      <c r="AN72" s="43">
        <v>2485</v>
      </c>
      <c r="AO72" s="43">
        <v>2485</v>
      </c>
      <c r="AP72" s="43">
        <v>2485</v>
      </c>
      <c r="AQ72" s="43">
        <v>2485</v>
      </c>
      <c r="AR72" s="43">
        <v>2485</v>
      </c>
      <c r="AS72" s="43">
        <v>2485</v>
      </c>
    </row>
    <row r="73" spans="1:45">
      <c r="A73" s="44">
        <v>62</v>
      </c>
      <c r="B73" s="43">
        <v>2537</v>
      </c>
      <c r="C73" s="43">
        <v>2537</v>
      </c>
      <c r="D73" s="43">
        <v>2537</v>
      </c>
      <c r="E73" s="43">
        <v>2537</v>
      </c>
      <c r="F73" s="43">
        <v>2537</v>
      </c>
      <c r="G73" s="43">
        <v>2537</v>
      </c>
      <c r="H73" s="43">
        <v>2537</v>
      </c>
      <c r="I73" s="43">
        <v>2537</v>
      </c>
      <c r="J73" s="43">
        <v>2537</v>
      </c>
      <c r="K73" s="43">
        <v>2537</v>
      </c>
      <c r="L73" s="43">
        <v>2537</v>
      </c>
      <c r="M73" s="43">
        <v>2537</v>
      </c>
      <c r="N73" s="43">
        <v>2537</v>
      </c>
      <c r="O73" s="43">
        <v>2537</v>
      </c>
      <c r="P73" s="43">
        <v>2537</v>
      </c>
      <c r="Q73" s="43">
        <v>2537</v>
      </c>
      <c r="R73" s="43">
        <v>2537</v>
      </c>
      <c r="S73" s="43">
        <v>2537</v>
      </c>
      <c r="T73" s="43">
        <v>2537</v>
      </c>
      <c r="U73" s="43">
        <v>2537</v>
      </c>
      <c r="V73" s="43">
        <v>2537</v>
      </c>
      <c r="W73" s="43">
        <v>2537</v>
      </c>
      <c r="X73" s="43">
        <v>2537</v>
      </c>
      <c r="Y73" s="43">
        <v>2537</v>
      </c>
      <c r="Z73" s="43">
        <v>2537</v>
      </c>
      <c r="AA73" s="43">
        <v>2537</v>
      </c>
      <c r="AB73" s="43">
        <v>2537</v>
      </c>
      <c r="AC73" s="43">
        <v>2537</v>
      </c>
      <c r="AD73" s="43">
        <v>2537</v>
      </c>
      <c r="AE73" s="43">
        <v>2537</v>
      </c>
      <c r="AF73" s="43">
        <v>2537</v>
      </c>
      <c r="AG73" s="43">
        <v>2537</v>
      </c>
      <c r="AH73" s="43">
        <v>2537</v>
      </c>
      <c r="AI73" s="43">
        <v>2537</v>
      </c>
      <c r="AJ73" s="43">
        <v>2537</v>
      </c>
      <c r="AK73" s="43">
        <v>2537</v>
      </c>
      <c r="AL73" s="43">
        <v>2537</v>
      </c>
      <c r="AM73" s="43">
        <v>2537</v>
      </c>
      <c r="AN73" s="43">
        <v>2537</v>
      </c>
      <c r="AO73" s="43">
        <v>2537</v>
      </c>
      <c r="AP73" s="43">
        <v>2537</v>
      </c>
      <c r="AQ73" s="43">
        <v>2537</v>
      </c>
      <c r="AR73" s="43">
        <v>2537</v>
      </c>
      <c r="AS73" s="43">
        <v>2537</v>
      </c>
    </row>
    <row r="74" spans="1:45">
      <c r="A74" s="44">
        <v>63</v>
      </c>
      <c r="B74" s="43">
        <v>2594</v>
      </c>
      <c r="C74" s="43">
        <v>2594</v>
      </c>
      <c r="D74" s="43">
        <v>2594</v>
      </c>
      <c r="E74" s="43">
        <v>2594</v>
      </c>
      <c r="F74" s="43">
        <v>2594</v>
      </c>
      <c r="G74" s="43">
        <v>2594</v>
      </c>
      <c r="H74" s="43">
        <v>2594</v>
      </c>
      <c r="I74" s="43">
        <v>2594</v>
      </c>
      <c r="J74" s="43">
        <v>2594</v>
      </c>
      <c r="K74" s="43">
        <v>2594</v>
      </c>
      <c r="L74" s="43">
        <v>2594</v>
      </c>
      <c r="M74" s="43">
        <v>2594</v>
      </c>
      <c r="N74" s="43">
        <v>2594</v>
      </c>
      <c r="O74" s="43">
        <v>2594</v>
      </c>
      <c r="P74" s="43">
        <v>2594</v>
      </c>
      <c r="Q74" s="43">
        <v>2594</v>
      </c>
      <c r="R74" s="43">
        <v>2594</v>
      </c>
      <c r="S74" s="43">
        <v>2594</v>
      </c>
      <c r="T74" s="43">
        <v>2594</v>
      </c>
      <c r="U74" s="43">
        <v>2594</v>
      </c>
      <c r="V74" s="43">
        <v>2594</v>
      </c>
      <c r="W74" s="43">
        <v>2594</v>
      </c>
      <c r="X74" s="43">
        <v>2594</v>
      </c>
      <c r="Y74" s="43">
        <v>2594</v>
      </c>
      <c r="Z74" s="43">
        <v>2594</v>
      </c>
      <c r="AA74" s="43">
        <v>2594</v>
      </c>
      <c r="AB74" s="43">
        <v>2594</v>
      </c>
      <c r="AC74" s="43">
        <v>2594</v>
      </c>
      <c r="AD74" s="43">
        <v>2594</v>
      </c>
      <c r="AE74" s="43">
        <v>2594</v>
      </c>
      <c r="AF74" s="43">
        <v>2594</v>
      </c>
      <c r="AG74" s="43">
        <v>2594</v>
      </c>
      <c r="AH74" s="43">
        <v>2594</v>
      </c>
      <c r="AI74" s="43">
        <v>2594</v>
      </c>
      <c r="AJ74" s="43">
        <v>2594</v>
      </c>
      <c r="AK74" s="43">
        <v>2594</v>
      </c>
      <c r="AL74" s="43">
        <v>2594</v>
      </c>
      <c r="AM74" s="43">
        <v>2594</v>
      </c>
      <c r="AN74" s="43">
        <v>2594</v>
      </c>
      <c r="AO74" s="43">
        <v>2594</v>
      </c>
      <c r="AP74" s="43">
        <v>2594</v>
      </c>
      <c r="AQ74" s="43">
        <v>2594</v>
      </c>
      <c r="AR74" s="43">
        <v>2594</v>
      </c>
      <c r="AS74" s="43">
        <v>2594</v>
      </c>
    </row>
    <row r="75" spans="1:45">
      <c r="A75" s="44">
        <v>64</v>
      </c>
      <c r="B75" s="43">
        <v>2653</v>
      </c>
      <c r="C75" s="43">
        <v>2653</v>
      </c>
      <c r="D75" s="43">
        <v>2653</v>
      </c>
      <c r="E75" s="43">
        <v>2653</v>
      </c>
      <c r="F75" s="43">
        <v>2653</v>
      </c>
      <c r="G75" s="43">
        <v>2653</v>
      </c>
      <c r="H75" s="43">
        <v>2653</v>
      </c>
      <c r="I75" s="43">
        <v>2653</v>
      </c>
      <c r="J75" s="43">
        <v>2653</v>
      </c>
      <c r="K75" s="43">
        <v>2653</v>
      </c>
      <c r="L75" s="43">
        <v>2653</v>
      </c>
      <c r="M75" s="43">
        <v>2653</v>
      </c>
      <c r="N75" s="43">
        <v>2653</v>
      </c>
      <c r="O75" s="43">
        <v>2653</v>
      </c>
      <c r="P75" s="43">
        <v>2653</v>
      </c>
      <c r="Q75" s="43">
        <v>2653</v>
      </c>
      <c r="R75" s="43">
        <v>2653</v>
      </c>
      <c r="S75" s="43">
        <v>2653</v>
      </c>
      <c r="T75" s="43">
        <v>2653</v>
      </c>
      <c r="U75" s="43">
        <v>2653</v>
      </c>
      <c r="V75" s="43">
        <v>2653</v>
      </c>
      <c r="W75" s="43">
        <v>2653</v>
      </c>
      <c r="X75" s="43">
        <v>2653</v>
      </c>
      <c r="Y75" s="43">
        <v>2653</v>
      </c>
      <c r="Z75" s="43">
        <v>2653</v>
      </c>
      <c r="AA75" s="43">
        <v>2653</v>
      </c>
      <c r="AB75" s="43">
        <v>2653</v>
      </c>
      <c r="AC75" s="43">
        <v>2653</v>
      </c>
      <c r="AD75" s="43">
        <v>2653</v>
      </c>
      <c r="AE75" s="43">
        <v>2653</v>
      </c>
      <c r="AF75" s="43">
        <v>2653</v>
      </c>
      <c r="AG75" s="43">
        <v>2653</v>
      </c>
      <c r="AH75" s="43">
        <v>2653</v>
      </c>
      <c r="AI75" s="43">
        <v>2653</v>
      </c>
      <c r="AJ75" s="43">
        <v>2653</v>
      </c>
      <c r="AK75" s="43">
        <v>2653</v>
      </c>
      <c r="AL75" s="43">
        <v>2653</v>
      </c>
      <c r="AM75" s="43">
        <v>2653</v>
      </c>
      <c r="AN75" s="43">
        <v>2653</v>
      </c>
      <c r="AO75" s="43">
        <v>2653</v>
      </c>
      <c r="AP75" s="43">
        <v>2653</v>
      </c>
      <c r="AQ75" s="43">
        <v>2653</v>
      </c>
      <c r="AR75" s="43">
        <v>2653</v>
      </c>
      <c r="AS75" s="43">
        <v>2653</v>
      </c>
    </row>
    <row r="76" spans="1:45">
      <c r="A76" s="44">
        <v>65</v>
      </c>
      <c r="B76" s="43">
        <v>2714</v>
      </c>
      <c r="C76" s="43">
        <v>2714</v>
      </c>
      <c r="D76" s="43">
        <v>2714</v>
      </c>
      <c r="E76" s="43">
        <v>2714</v>
      </c>
      <c r="F76" s="43">
        <v>2714</v>
      </c>
      <c r="G76" s="43">
        <v>2714</v>
      </c>
      <c r="H76" s="43">
        <v>2714</v>
      </c>
      <c r="I76" s="43">
        <v>2714</v>
      </c>
      <c r="J76" s="43">
        <v>2714</v>
      </c>
      <c r="K76" s="43">
        <v>2714</v>
      </c>
      <c r="L76" s="43">
        <v>2714</v>
      </c>
      <c r="M76" s="43">
        <v>2714</v>
      </c>
      <c r="N76" s="43">
        <v>2714</v>
      </c>
      <c r="O76" s="43">
        <v>2714</v>
      </c>
      <c r="P76" s="43">
        <v>2714</v>
      </c>
      <c r="Q76" s="43">
        <v>2714</v>
      </c>
      <c r="R76" s="43">
        <v>2714</v>
      </c>
      <c r="S76" s="43">
        <v>2714</v>
      </c>
      <c r="T76" s="43">
        <v>2714</v>
      </c>
      <c r="U76" s="43">
        <v>2714</v>
      </c>
      <c r="V76" s="43">
        <v>2714</v>
      </c>
      <c r="W76" s="43">
        <v>2714</v>
      </c>
      <c r="X76" s="43">
        <v>2714</v>
      </c>
      <c r="Y76" s="43">
        <v>2714</v>
      </c>
      <c r="Z76" s="43">
        <v>2714</v>
      </c>
      <c r="AA76" s="43">
        <v>2714</v>
      </c>
      <c r="AB76" s="43">
        <v>2714</v>
      </c>
      <c r="AC76" s="43">
        <v>2714</v>
      </c>
      <c r="AD76" s="43">
        <v>2714</v>
      </c>
      <c r="AE76" s="43">
        <v>2714</v>
      </c>
      <c r="AF76" s="43">
        <v>2714</v>
      </c>
      <c r="AG76" s="43">
        <v>2714</v>
      </c>
      <c r="AH76" s="43">
        <v>2714</v>
      </c>
      <c r="AI76" s="43">
        <v>2714</v>
      </c>
      <c r="AJ76" s="43">
        <v>2714</v>
      </c>
      <c r="AK76" s="43">
        <v>2714</v>
      </c>
      <c r="AL76" s="43">
        <v>2714</v>
      </c>
      <c r="AM76" s="43">
        <v>2714</v>
      </c>
      <c r="AN76" s="43">
        <v>2714</v>
      </c>
      <c r="AO76" s="43">
        <v>2714</v>
      </c>
      <c r="AP76" s="43">
        <v>2714</v>
      </c>
      <c r="AQ76" s="43">
        <v>2714</v>
      </c>
      <c r="AR76" s="43">
        <v>2714</v>
      </c>
      <c r="AS76" s="43">
        <v>2714</v>
      </c>
    </row>
    <row r="77" spans="1:45">
      <c r="A77" s="44">
        <v>66</v>
      </c>
      <c r="B77" s="43">
        <v>2780</v>
      </c>
      <c r="C77" s="43">
        <v>2780</v>
      </c>
      <c r="D77" s="43">
        <v>2780</v>
      </c>
      <c r="E77" s="43">
        <v>2780</v>
      </c>
      <c r="F77" s="43">
        <v>2780</v>
      </c>
      <c r="G77" s="43">
        <v>2780</v>
      </c>
      <c r="H77" s="43">
        <v>2780</v>
      </c>
      <c r="I77" s="43">
        <v>2780</v>
      </c>
      <c r="J77" s="43">
        <v>2780</v>
      </c>
      <c r="K77" s="43">
        <v>2780</v>
      </c>
      <c r="L77" s="43">
        <v>2780</v>
      </c>
      <c r="M77" s="43">
        <v>2780</v>
      </c>
      <c r="N77" s="43">
        <v>2780</v>
      </c>
      <c r="O77" s="43">
        <v>2780</v>
      </c>
      <c r="P77" s="43">
        <v>2780</v>
      </c>
      <c r="Q77" s="43">
        <v>2780</v>
      </c>
      <c r="R77" s="43">
        <v>2780</v>
      </c>
      <c r="S77" s="43">
        <v>2780</v>
      </c>
      <c r="T77" s="43">
        <v>2780</v>
      </c>
      <c r="U77" s="43">
        <v>2780</v>
      </c>
      <c r="V77" s="43">
        <v>2780</v>
      </c>
      <c r="W77" s="43">
        <v>2780</v>
      </c>
      <c r="X77" s="43">
        <v>2780</v>
      </c>
      <c r="Y77" s="43">
        <v>2780</v>
      </c>
      <c r="Z77" s="43">
        <v>2780</v>
      </c>
      <c r="AA77" s="43">
        <v>2780</v>
      </c>
      <c r="AB77" s="43">
        <v>2780</v>
      </c>
      <c r="AC77" s="43">
        <v>2780</v>
      </c>
      <c r="AD77" s="43">
        <v>2780</v>
      </c>
      <c r="AE77" s="43">
        <v>2780</v>
      </c>
      <c r="AF77" s="43">
        <v>2780</v>
      </c>
      <c r="AG77" s="43">
        <v>2780</v>
      </c>
      <c r="AH77" s="43">
        <v>2780</v>
      </c>
      <c r="AI77" s="43">
        <v>2780</v>
      </c>
      <c r="AJ77" s="43">
        <v>2780</v>
      </c>
      <c r="AK77" s="43">
        <v>2780</v>
      </c>
      <c r="AL77" s="43">
        <v>2780</v>
      </c>
      <c r="AM77" s="43">
        <v>2780</v>
      </c>
      <c r="AN77" s="43">
        <v>2780</v>
      </c>
      <c r="AO77" s="43">
        <v>2780</v>
      </c>
      <c r="AP77" s="43">
        <v>2780</v>
      </c>
      <c r="AQ77" s="43">
        <v>2780</v>
      </c>
      <c r="AR77" s="43">
        <v>2780</v>
      </c>
      <c r="AS77" s="43">
        <v>2780</v>
      </c>
    </row>
    <row r="78" spans="1:45">
      <c r="A78" s="44">
        <v>67</v>
      </c>
      <c r="B78" s="43">
        <v>2851</v>
      </c>
      <c r="C78" s="43">
        <v>2851</v>
      </c>
      <c r="D78" s="43">
        <v>2851</v>
      </c>
      <c r="E78" s="43">
        <v>2851</v>
      </c>
      <c r="F78" s="43">
        <v>2851</v>
      </c>
      <c r="G78" s="43">
        <v>2851</v>
      </c>
      <c r="H78" s="43">
        <v>2851</v>
      </c>
      <c r="I78" s="43">
        <v>2851</v>
      </c>
      <c r="J78" s="43">
        <v>2851</v>
      </c>
      <c r="K78" s="43">
        <v>2851</v>
      </c>
      <c r="L78" s="43">
        <v>2851</v>
      </c>
      <c r="M78" s="43">
        <v>2851</v>
      </c>
      <c r="N78" s="43">
        <v>2851</v>
      </c>
      <c r="O78" s="43">
        <v>2851</v>
      </c>
      <c r="P78" s="43">
        <v>2851</v>
      </c>
      <c r="Q78" s="43">
        <v>2851</v>
      </c>
      <c r="R78" s="43">
        <v>2851</v>
      </c>
      <c r="S78" s="43">
        <v>2851</v>
      </c>
      <c r="T78" s="43">
        <v>2851</v>
      </c>
      <c r="U78" s="43">
        <v>2851</v>
      </c>
      <c r="V78" s="43">
        <v>2851</v>
      </c>
      <c r="W78" s="43">
        <v>2851</v>
      </c>
      <c r="X78" s="43">
        <v>2851</v>
      </c>
      <c r="Y78" s="43">
        <v>2851</v>
      </c>
      <c r="Z78" s="43">
        <v>2851</v>
      </c>
      <c r="AA78" s="43">
        <v>2851</v>
      </c>
      <c r="AB78" s="43">
        <v>2851</v>
      </c>
      <c r="AC78" s="43">
        <v>2851</v>
      </c>
      <c r="AD78" s="43">
        <v>2851</v>
      </c>
      <c r="AE78" s="43">
        <v>2851</v>
      </c>
      <c r="AF78" s="43">
        <v>2851</v>
      </c>
      <c r="AG78" s="43">
        <v>2851</v>
      </c>
      <c r="AH78" s="43">
        <v>2851</v>
      </c>
      <c r="AI78" s="43">
        <v>2851</v>
      </c>
      <c r="AJ78" s="43">
        <v>2851</v>
      </c>
      <c r="AK78" s="43">
        <v>2851</v>
      </c>
      <c r="AL78" s="43">
        <v>2851</v>
      </c>
      <c r="AM78" s="43">
        <v>2851</v>
      </c>
      <c r="AN78" s="43">
        <v>2851</v>
      </c>
      <c r="AO78" s="43">
        <v>2851</v>
      </c>
      <c r="AP78" s="43">
        <v>2851</v>
      </c>
      <c r="AQ78" s="43">
        <v>2851</v>
      </c>
      <c r="AR78" s="43">
        <v>2851</v>
      </c>
      <c r="AS78" s="43">
        <v>2851</v>
      </c>
    </row>
    <row r="79" spans="1:45">
      <c r="A79" s="44">
        <v>68</v>
      </c>
      <c r="B79" s="43">
        <v>2926</v>
      </c>
      <c r="C79" s="43">
        <v>2926</v>
      </c>
      <c r="D79" s="43">
        <v>2926</v>
      </c>
      <c r="E79" s="43">
        <v>2926</v>
      </c>
      <c r="F79" s="43">
        <v>2926</v>
      </c>
      <c r="G79" s="43">
        <v>2926</v>
      </c>
      <c r="H79" s="43">
        <v>2926</v>
      </c>
      <c r="I79" s="43">
        <v>2926</v>
      </c>
      <c r="J79" s="43">
        <v>2926</v>
      </c>
      <c r="K79" s="43">
        <v>2926</v>
      </c>
      <c r="L79" s="43">
        <v>2926</v>
      </c>
      <c r="M79" s="43">
        <v>2926</v>
      </c>
      <c r="N79" s="43">
        <v>2926</v>
      </c>
      <c r="O79" s="43">
        <v>2926</v>
      </c>
      <c r="P79" s="43">
        <v>2926</v>
      </c>
      <c r="Q79" s="43">
        <v>2926</v>
      </c>
      <c r="R79" s="43">
        <v>2926</v>
      </c>
      <c r="S79" s="43">
        <v>2926</v>
      </c>
      <c r="T79" s="43">
        <v>2926</v>
      </c>
      <c r="U79" s="43">
        <v>2926</v>
      </c>
      <c r="V79" s="43">
        <v>2926</v>
      </c>
      <c r="W79" s="43">
        <v>2926</v>
      </c>
      <c r="X79" s="43">
        <v>2926</v>
      </c>
      <c r="Y79" s="43">
        <v>2926</v>
      </c>
      <c r="Z79" s="43">
        <v>2926</v>
      </c>
      <c r="AA79" s="43">
        <v>2926</v>
      </c>
      <c r="AB79" s="43">
        <v>2926</v>
      </c>
      <c r="AC79" s="43">
        <v>2926</v>
      </c>
      <c r="AD79" s="43">
        <v>2926</v>
      </c>
      <c r="AE79" s="43">
        <v>2926</v>
      </c>
      <c r="AF79" s="43">
        <v>2926</v>
      </c>
      <c r="AG79" s="43">
        <v>2926</v>
      </c>
      <c r="AH79" s="43">
        <v>2926</v>
      </c>
      <c r="AI79" s="43">
        <v>2926</v>
      </c>
      <c r="AJ79" s="43">
        <v>2926</v>
      </c>
      <c r="AK79" s="43">
        <v>2926</v>
      </c>
      <c r="AL79" s="43">
        <v>2926</v>
      </c>
      <c r="AM79" s="43">
        <v>2926</v>
      </c>
      <c r="AN79" s="43">
        <v>2926</v>
      </c>
      <c r="AO79" s="43">
        <v>2926</v>
      </c>
      <c r="AP79" s="43">
        <v>2926</v>
      </c>
      <c r="AQ79" s="43">
        <v>2926</v>
      </c>
      <c r="AR79" s="43">
        <v>2926</v>
      </c>
      <c r="AS79" s="43">
        <v>2926</v>
      </c>
    </row>
    <row r="80" spans="1:45">
      <c r="A80" s="44">
        <v>69</v>
      </c>
      <c r="B80" s="43">
        <v>3008</v>
      </c>
      <c r="C80" s="43">
        <v>3008</v>
      </c>
      <c r="D80" s="43">
        <v>3008</v>
      </c>
      <c r="E80" s="43">
        <v>3008</v>
      </c>
      <c r="F80" s="43">
        <v>3008</v>
      </c>
      <c r="G80" s="43">
        <v>3008</v>
      </c>
      <c r="H80" s="43">
        <v>3008</v>
      </c>
      <c r="I80" s="43">
        <v>3008</v>
      </c>
      <c r="J80" s="43">
        <v>3008</v>
      </c>
      <c r="K80" s="43">
        <v>3008</v>
      </c>
      <c r="L80" s="43">
        <v>3008</v>
      </c>
      <c r="M80" s="43">
        <v>3008</v>
      </c>
      <c r="N80" s="43">
        <v>3008</v>
      </c>
      <c r="O80" s="43">
        <v>3008</v>
      </c>
      <c r="P80" s="43">
        <v>3008</v>
      </c>
      <c r="Q80" s="43">
        <v>3008</v>
      </c>
      <c r="R80" s="43">
        <v>3008</v>
      </c>
      <c r="S80" s="43">
        <v>3008</v>
      </c>
      <c r="T80" s="43">
        <v>3008</v>
      </c>
      <c r="U80" s="43">
        <v>3008</v>
      </c>
      <c r="V80" s="43">
        <v>3008</v>
      </c>
      <c r="W80" s="43">
        <v>3008</v>
      </c>
      <c r="X80" s="43">
        <v>3008</v>
      </c>
      <c r="Y80" s="43">
        <v>3008</v>
      </c>
      <c r="Z80" s="43">
        <v>3008</v>
      </c>
      <c r="AA80" s="43">
        <v>3008</v>
      </c>
      <c r="AB80" s="43">
        <v>3008</v>
      </c>
      <c r="AC80" s="43">
        <v>3008</v>
      </c>
      <c r="AD80" s="43">
        <v>3008</v>
      </c>
      <c r="AE80" s="43">
        <v>3008</v>
      </c>
      <c r="AF80" s="43">
        <v>3008</v>
      </c>
      <c r="AG80" s="43">
        <v>3008</v>
      </c>
      <c r="AH80" s="43">
        <v>3008</v>
      </c>
      <c r="AI80" s="43">
        <v>3008</v>
      </c>
      <c r="AJ80" s="43">
        <v>3008</v>
      </c>
      <c r="AK80" s="43">
        <v>3008</v>
      </c>
      <c r="AL80" s="43">
        <v>3008</v>
      </c>
      <c r="AM80" s="43">
        <v>3008</v>
      </c>
      <c r="AN80" s="43">
        <v>3008</v>
      </c>
      <c r="AO80" s="43">
        <v>3008</v>
      </c>
      <c r="AP80" s="43">
        <v>3008</v>
      </c>
      <c r="AQ80" s="43">
        <v>3008</v>
      </c>
      <c r="AR80" s="43">
        <v>3008</v>
      </c>
      <c r="AS80" s="43">
        <v>3008</v>
      </c>
    </row>
    <row r="81" spans="1:45">
      <c r="A81" s="44">
        <v>70</v>
      </c>
      <c r="B81" s="43">
        <v>3096</v>
      </c>
      <c r="C81" s="43">
        <v>3096</v>
      </c>
      <c r="D81" s="43">
        <v>3096</v>
      </c>
      <c r="E81" s="43">
        <v>3096</v>
      </c>
      <c r="F81" s="43">
        <v>3096</v>
      </c>
      <c r="G81" s="43">
        <v>3096</v>
      </c>
      <c r="H81" s="43">
        <v>3096</v>
      </c>
      <c r="I81" s="43">
        <v>3096</v>
      </c>
      <c r="J81" s="43">
        <v>3096</v>
      </c>
      <c r="K81" s="43">
        <v>3096</v>
      </c>
      <c r="L81" s="43">
        <v>3096</v>
      </c>
      <c r="M81" s="43">
        <v>3096</v>
      </c>
      <c r="N81" s="43">
        <v>3096</v>
      </c>
      <c r="O81" s="43">
        <v>3096</v>
      </c>
      <c r="P81" s="43">
        <v>3096</v>
      </c>
      <c r="Q81" s="43">
        <v>3096</v>
      </c>
      <c r="R81" s="43">
        <v>3096</v>
      </c>
      <c r="S81" s="43">
        <v>3096</v>
      </c>
      <c r="T81" s="43">
        <v>3096</v>
      </c>
      <c r="U81" s="43">
        <v>3096</v>
      </c>
      <c r="V81" s="43">
        <v>3096</v>
      </c>
      <c r="W81" s="43">
        <v>3096</v>
      </c>
      <c r="X81" s="43">
        <v>3096</v>
      </c>
      <c r="Y81" s="43">
        <v>3096</v>
      </c>
      <c r="Z81" s="43">
        <v>3096</v>
      </c>
      <c r="AA81" s="43">
        <v>3096</v>
      </c>
      <c r="AB81" s="43">
        <v>3096</v>
      </c>
      <c r="AC81" s="43">
        <v>3096</v>
      </c>
      <c r="AD81" s="43">
        <v>3096</v>
      </c>
      <c r="AE81" s="43">
        <v>3096</v>
      </c>
      <c r="AF81" s="43">
        <v>3096</v>
      </c>
      <c r="AG81" s="43">
        <v>3096</v>
      </c>
      <c r="AH81" s="43">
        <v>3096</v>
      </c>
      <c r="AI81" s="43">
        <v>3096</v>
      </c>
      <c r="AJ81" s="43">
        <v>3096</v>
      </c>
      <c r="AK81" s="43">
        <v>3096</v>
      </c>
      <c r="AL81" s="43">
        <v>3096</v>
      </c>
      <c r="AM81" s="43">
        <v>3096</v>
      </c>
      <c r="AN81" s="43">
        <v>3096</v>
      </c>
      <c r="AO81" s="43">
        <v>3096</v>
      </c>
      <c r="AP81" s="43">
        <v>3096</v>
      </c>
      <c r="AQ81" s="43">
        <v>3096</v>
      </c>
      <c r="AR81" s="43">
        <v>3096</v>
      </c>
      <c r="AS81" s="43">
        <v>3096</v>
      </c>
    </row>
    <row r="82" spans="1:45">
      <c r="A82" s="44">
        <v>71</v>
      </c>
      <c r="B82" s="43">
        <v>3193</v>
      </c>
      <c r="C82" s="43">
        <v>3193</v>
      </c>
      <c r="D82" s="43">
        <v>3193</v>
      </c>
      <c r="E82" s="43">
        <v>3193</v>
      </c>
      <c r="F82" s="43">
        <v>3193</v>
      </c>
      <c r="G82" s="43">
        <v>3193</v>
      </c>
      <c r="H82" s="43">
        <v>3193</v>
      </c>
      <c r="I82" s="43">
        <v>3193</v>
      </c>
      <c r="J82" s="43">
        <v>3193</v>
      </c>
      <c r="K82" s="43">
        <v>3193</v>
      </c>
      <c r="L82" s="43">
        <v>3193</v>
      </c>
      <c r="M82" s="43">
        <v>3193</v>
      </c>
      <c r="N82" s="43">
        <v>3193</v>
      </c>
      <c r="O82" s="43">
        <v>3193</v>
      </c>
      <c r="P82" s="43">
        <v>3193</v>
      </c>
      <c r="Q82" s="43">
        <v>3193</v>
      </c>
      <c r="R82" s="43">
        <v>3193</v>
      </c>
      <c r="S82" s="43">
        <v>3193</v>
      </c>
      <c r="T82" s="43">
        <v>3193</v>
      </c>
      <c r="U82" s="43">
        <v>3193</v>
      </c>
      <c r="V82" s="43">
        <v>3193</v>
      </c>
      <c r="W82" s="43">
        <v>3193</v>
      </c>
      <c r="X82" s="43">
        <v>3193</v>
      </c>
      <c r="Y82" s="43">
        <v>3193</v>
      </c>
      <c r="Z82" s="43">
        <v>3193</v>
      </c>
      <c r="AA82" s="43">
        <v>3193</v>
      </c>
      <c r="AB82" s="43">
        <v>3193</v>
      </c>
      <c r="AC82" s="43">
        <v>3193</v>
      </c>
      <c r="AD82" s="43">
        <v>3193</v>
      </c>
      <c r="AE82" s="43">
        <v>3193</v>
      </c>
      <c r="AF82" s="43">
        <v>3193</v>
      </c>
      <c r="AG82" s="43">
        <v>3193</v>
      </c>
      <c r="AH82" s="43">
        <v>3193</v>
      </c>
      <c r="AI82" s="43">
        <v>3193</v>
      </c>
      <c r="AJ82" s="43">
        <v>3193</v>
      </c>
      <c r="AK82" s="43">
        <v>3193</v>
      </c>
      <c r="AL82" s="43">
        <v>3193</v>
      </c>
      <c r="AM82" s="43">
        <v>3193</v>
      </c>
      <c r="AN82" s="43">
        <v>3193</v>
      </c>
      <c r="AO82" s="43">
        <v>3193</v>
      </c>
      <c r="AP82" s="43">
        <v>3193</v>
      </c>
      <c r="AQ82" s="43">
        <v>3193</v>
      </c>
      <c r="AR82" s="43">
        <v>3193</v>
      </c>
      <c r="AS82" s="43">
        <v>3193</v>
      </c>
    </row>
    <row r="83" spans="1:45">
      <c r="A83" s="44">
        <v>72</v>
      </c>
      <c r="B83" s="43">
        <v>3300</v>
      </c>
      <c r="C83" s="43">
        <v>3300</v>
      </c>
      <c r="D83" s="43">
        <v>3300</v>
      </c>
      <c r="E83" s="43">
        <v>3300</v>
      </c>
      <c r="F83" s="43">
        <v>3300</v>
      </c>
      <c r="G83" s="43">
        <v>3300</v>
      </c>
      <c r="H83" s="43">
        <v>3300</v>
      </c>
      <c r="I83" s="43">
        <v>3300</v>
      </c>
      <c r="J83" s="43">
        <v>3300</v>
      </c>
      <c r="K83" s="43">
        <v>3300</v>
      </c>
      <c r="L83" s="43">
        <v>3300</v>
      </c>
      <c r="M83" s="43">
        <v>3300</v>
      </c>
      <c r="N83" s="43">
        <v>3300</v>
      </c>
      <c r="O83" s="43">
        <v>3300</v>
      </c>
      <c r="P83" s="43">
        <v>3300</v>
      </c>
      <c r="Q83" s="43">
        <v>3300</v>
      </c>
      <c r="R83" s="43">
        <v>3300</v>
      </c>
      <c r="S83" s="43">
        <v>3300</v>
      </c>
      <c r="T83" s="43">
        <v>3300</v>
      </c>
      <c r="U83" s="43">
        <v>3300</v>
      </c>
      <c r="V83" s="43">
        <v>3300</v>
      </c>
      <c r="W83" s="43">
        <v>3300</v>
      </c>
      <c r="X83" s="43">
        <v>3300</v>
      </c>
      <c r="Y83" s="43">
        <v>3300</v>
      </c>
      <c r="Z83" s="43">
        <v>3300</v>
      </c>
      <c r="AA83" s="43">
        <v>3300</v>
      </c>
      <c r="AB83" s="43">
        <v>3300</v>
      </c>
      <c r="AC83" s="43">
        <v>3300</v>
      </c>
      <c r="AD83" s="43">
        <v>3300</v>
      </c>
      <c r="AE83" s="43">
        <v>3300</v>
      </c>
      <c r="AF83" s="43">
        <v>3300</v>
      </c>
      <c r="AG83" s="43">
        <v>3300</v>
      </c>
      <c r="AH83" s="43">
        <v>3300</v>
      </c>
      <c r="AI83" s="43">
        <v>3300</v>
      </c>
      <c r="AJ83" s="43">
        <v>3300</v>
      </c>
      <c r="AK83" s="43">
        <v>3300</v>
      </c>
      <c r="AL83" s="43">
        <v>3300</v>
      </c>
      <c r="AM83" s="43">
        <v>3300</v>
      </c>
      <c r="AN83" s="43">
        <v>3300</v>
      </c>
      <c r="AO83" s="43">
        <v>3300</v>
      </c>
      <c r="AP83" s="43">
        <v>3300</v>
      </c>
      <c r="AQ83" s="43">
        <v>3300</v>
      </c>
      <c r="AR83" s="43">
        <v>3300</v>
      </c>
      <c r="AS83" s="43">
        <v>3300</v>
      </c>
    </row>
    <row r="84" spans="1:45">
      <c r="A84" s="44">
        <v>73</v>
      </c>
      <c r="B84" s="43">
        <v>3418</v>
      </c>
      <c r="C84" s="43">
        <v>3418</v>
      </c>
      <c r="D84" s="43">
        <v>3418</v>
      </c>
      <c r="E84" s="43">
        <v>3418</v>
      </c>
      <c r="F84" s="43">
        <v>3418</v>
      </c>
      <c r="G84" s="43">
        <v>3418</v>
      </c>
      <c r="H84" s="43">
        <v>3418</v>
      </c>
      <c r="I84" s="43">
        <v>3418</v>
      </c>
      <c r="J84" s="43">
        <v>3418</v>
      </c>
      <c r="K84" s="43">
        <v>3418</v>
      </c>
      <c r="L84" s="43">
        <v>3418</v>
      </c>
      <c r="M84" s="43">
        <v>3418</v>
      </c>
      <c r="N84" s="43">
        <v>3418</v>
      </c>
      <c r="O84" s="43">
        <v>3418</v>
      </c>
      <c r="P84" s="43">
        <v>3418</v>
      </c>
      <c r="Q84" s="43">
        <v>3418</v>
      </c>
      <c r="R84" s="43">
        <v>3418</v>
      </c>
      <c r="S84" s="43">
        <v>3418</v>
      </c>
      <c r="T84" s="43">
        <v>3418</v>
      </c>
      <c r="U84" s="43">
        <v>3418</v>
      </c>
      <c r="V84" s="43">
        <v>3418</v>
      </c>
      <c r="W84" s="43">
        <v>3418</v>
      </c>
      <c r="X84" s="43">
        <v>3418</v>
      </c>
      <c r="Y84" s="43">
        <v>3418</v>
      </c>
      <c r="Z84" s="43">
        <v>3418</v>
      </c>
      <c r="AA84" s="43">
        <v>3418</v>
      </c>
      <c r="AB84" s="43">
        <v>3418</v>
      </c>
      <c r="AC84" s="43">
        <v>3418</v>
      </c>
      <c r="AD84" s="43">
        <v>3418</v>
      </c>
      <c r="AE84" s="43">
        <v>3418</v>
      </c>
      <c r="AF84" s="43">
        <v>3418</v>
      </c>
      <c r="AG84" s="43">
        <v>3418</v>
      </c>
      <c r="AH84" s="43">
        <v>3418</v>
      </c>
      <c r="AI84" s="43">
        <v>3418</v>
      </c>
      <c r="AJ84" s="43">
        <v>3418</v>
      </c>
      <c r="AK84" s="43">
        <v>3418</v>
      </c>
      <c r="AL84" s="43">
        <v>3418</v>
      </c>
      <c r="AM84" s="43">
        <v>3418</v>
      </c>
      <c r="AN84" s="43">
        <v>3418</v>
      </c>
      <c r="AO84" s="43">
        <v>3418</v>
      </c>
      <c r="AP84" s="43">
        <v>3418</v>
      </c>
      <c r="AQ84" s="43">
        <v>3418</v>
      </c>
      <c r="AR84" s="43">
        <v>3418</v>
      </c>
      <c r="AS84" s="43">
        <v>3418</v>
      </c>
    </row>
    <row r="85" spans="1:45">
      <c r="A85" s="44">
        <v>74</v>
      </c>
      <c r="B85" s="43">
        <v>3546</v>
      </c>
      <c r="C85" s="43">
        <v>3546</v>
      </c>
      <c r="D85" s="43">
        <v>3546</v>
      </c>
      <c r="E85" s="43">
        <v>3546</v>
      </c>
      <c r="F85" s="43">
        <v>3546</v>
      </c>
      <c r="G85" s="43">
        <v>3546</v>
      </c>
      <c r="H85" s="43">
        <v>3546</v>
      </c>
      <c r="I85" s="43">
        <v>3546</v>
      </c>
      <c r="J85" s="43">
        <v>3546</v>
      </c>
      <c r="K85" s="43">
        <v>3546</v>
      </c>
      <c r="L85" s="43">
        <v>3546</v>
      </c>
      <c r="M85" s="43">
        <v>3546</v>
      </c>
      <c r="N85" s="43">
        <v>3546</v>
      </c>
      <c r="O85" s="43">
        <v>3546</v>
      </c>
      <c r="P85" s="43">
        <v>3546</v>
      </c>
      <c r="Q85" s="43">
        <v>3546</v>
      </c>
      <c r="R85" s="43">
        <v>3546</v>
      </c>
      <c r="S85" s="43">
        <v>3546</v>
      </c>
      <c r="T85" s="43">
        <v>3546</v>
      </c>
      <c r="U85" s="43">
        <v>3546</v>
      </c>
      <c r="V85" s="43">
        <v>3546</v>
      </c>
      <c r="W85" s="43">
        <v>3546</v>
      </c>
      <c r="X85" s="43">
        <v>3546</v>
      </c>
      <c r="Y85" s="43">
        <v>3546</v>
      </c>
      <c r="Z85" s="43">
        <v>3546</v>
      </c>
      <c r="AA85" s="43">
        <v>3546</v>
      </c>
      <c r="AB85" s="43">
        <v>3546</v>
      </c>
      <c r="AC85" s="43">
        <v>3546</v>
      </c>
      <c r="AD85" s="43">
        <v>3546</v>
      </c>
      <c r="AE85" s="43">
        <v>3546</v>
      </c>
      <c r="AF85" s="43">
        <v>3546</v>
      </c>
      <c r="AG85" s="43">
        <v>3546</v>
      </c>
      <c r="AH85" s="43">
        <v>3546</v>
      </c>
      <c r="AI85" s="43">
        <v>3546</v>
      </c>
      <c r="AJ85" s="43">
        <v>3546</v>
      </c>
      <c r="AK85" s="43">
        <v>3546</v>
      </c>
      <c r="AL85" s="43">
        <v>3546</v>
      </c>
      <c r="AM85" s="43">
        <v>3546</v>
      </c>
      <c r="AN85" s="43">
        <v>3546</v>
      </c>
      <c r="AO85" s="43">
        <v>3546</v>
      </c>
      <c r="AP85" s="43">
        <v>3546</v>
      </c>
      <c r="AQ85" s="43">
        <v>3546</v>
      </c>
      <c r="AR85" s="43">
        <v>3546</v>
      </c>
      <c r="AS85" s="43">
        <v>3546</v>
      </c>
    </row>
    <row r="86" spans="1:45">
      <c r="A86" s="44">
        <v>75</v>
      </c>
      <c r="B86" s="43">
        <v>3688</v>
      </c>
      <c r="C86" s="43">
        <v>3688</v>
      </c>
      <c r="D86" s="43">
        <v>3688</v>
      </c>
      <c r="E86" s="43">
        <v>3688</v>
      </c>
      <c r="F86" s="43">
        <v>3688</v>
      </c>
      <c r="G86" s="43">
        <v>3688</v>
      </c>
      <c r="H86" s="43">
        <v>3688</v>
      </c>
      <c r="I86" s="43">
        <v>3688</v>
      </c>
      <c r="J86" s="43">
        <v>3688</v>
      </c>
      <c r="K86" s="43">
        <v>3688</v>
      </c>
      <c r="L86" s="43">
        <v>3688</v>
      </c>
      <c r="M86" s="43">
        <v>3688</v>
      </c>
      <c r="N86" s="43">
        <v>3688</v>
      </c>
      <c r="O86" s="43">
        <v>3688</v>
      </c>
      <c r="P86" s="43">
        <v>3688</v>
      </c>
      <c r="Q86" s="43">
        <v>3688</v>
      </c>
      <c r="R86" s="43">
        <v>3688</v>
      </c>
      <c r="S86" s="43">
        <v>3688</v>
      </c>
      <c r="T86" s="43">
        <v>3688</v>
      </c>
      <c r="U86" s="43">
        <v>3688</v>
      </c>
      <c r="V86" s="43">
        <v>3688</v>
      </c>
      <c r="W86" s="43">
        <v>3688</v>
      </c>
      <c r="X86" s="43">
        <v>3688</v>
      </c>
      <c r="Y86" s="43">
        <v>3688</v>
      </c>
      <c r="Z86" s="43">
        <v>3688</v>
      </c>
      <c r="AA86" s="43">
        <v>3688</v>
      </c>
      <c r="AB86" s="43">
        <v>3688</v>
      </c>
      <c r="AC86" s="43">
        <v>3688</v>
      </c>
      <c r="AD86" s="43">
        <v>3688</v>
      </c>
      <c r="AE86" s="43">
        <v>3688</v>
      </c>
      <c r="AF86" s="43">
        <v>3688</v>
      </c>
      <c r="AG86" s="43">
        <v>3688</v>
      </c>
      <c r="AH86" s="43">
        <v>3688</v>
      </c>
      <c r="AI86" s="43">
        <v>3688</v>
      </c>
      <c r="AJ86" s="43">
        <v>3688</v>
      </c>
      <c r="AK86" s="43">
        <v>3688</v>
      </c>
      <c r="AL86" s="43">
        <v>3688</v>
      </c>
      <c r="AM86" s="43">
        <v>3688</v>
      </c>
      <c r="AN86" s="43">
        <v>3688</v>
      </c>
      <c r="AO86" s="43">
        <v>3688</v>
      </c>
      <c r="AP86" s="43">
        <v>3688</v>
      </c>
      <c r="AQ86" s="43">
        <v>3688</v>
      </c>
      <c r="AR86" s="43">
        <v>3688</v>
      </c>
      <c r="AS86" s="43">
        <v>3688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76"/>
      <c r="B95" s="76"/>
      <c r="C95" s="76"/>
      <c r="D95" s="76"/>
      <c r="E95" s="76"/>
      <c r="F95" s="76"/>
      <c r="G95" s="76"/>
      <c r="H95" s="76"/>
      <c r="I95" s="76"/>
      <c r="J95" s="76"/>
      <c r="K95" s="76"/>
      <c r="L95" s="76"/>
      <c r="M95" s="76"/>
      <c r="N95" s="76"/>
      <c r="O95" s="76"/>
    </row>
    <row r="96" spans="1:45">
      <c r="A96" s="76"/>
      <c r="B96" s="76"/>
      <c r="C96" s="76"/>
      <c r="D96" s="76"/>
      <c r="E96" s="76"/>
      <c r="F96" s="76"/>
      <c r="G96" s="76"/>
      <c r="H96" s="76"/>
      <c r="I96" s="76"/>
      <c r="J96" s="76"/>
      <c r="K96" s="76"/>
      <c r="L96" s="76"/>
      <c r="M96" s="76"/>
      <c r="N96" s="76"/>
      <c r="O96" s="76"/>
    </row>
  </sheetData>
  <sheetProtection algorithmName="SHA-512" hashValue="GrsC5MW7V+zgcCkn2eKUo6fpUML6Wm5bCZ6TlpVlS9S1zFs/PZILUegTNUutA5lm1xUzPvhxU35jX7PjDwcIPw==" saltValue="Pizg3WXpEi1qzUDlVNaTFA==" spinCount="100000" sheet="1" objects="1" scenarios="1"/>
  <mergeCells count="4">
    <mergeCell ref="B25:AS25"/>
    <mergeCell ref="A90:O90"/>
    <mergeCell ref="A92:O92"/>
    <mergeCell ref="A94:O94"/>
  </mergeCells>
  <conditionalFormatting sqref="A6:A21">
    <cfRule type="expression" dxfId="195" priority="3" stopIfTrue="1">
      <formula>MOD(ROW(),2)=0</formula>
    </cfRule>
    <cfRule type="expression" dxfId="194" priority="4" stopIfTrue="1">
      <formula>MOD(ROW(),2)&lt;&gt;0</formula>
    </cfRule>
  </conditionalFormatting>
  <conditionalFormatting sqref="B6:M21">
    <cfRule type="expression" dxfId="193" priority="5" stopIfTrue="1">
      <formula>MOD(ROW(),2)=0</formula>
    </cfRule>
    <cfRule type="expression" dxfId="192" priority="6" stopIfTrue="1">
      <formula>MOD(ROW(),2)&lt;&gt;0</formula>
    </cfRule>
  </conditionalFormatting>
  <conditionalFormatting sqref="A26:A86">
    <cfRule type="expression" dxfId="191" priority="7" stopIfTrue="1">
      <formula>MOD(ROW(),2)=0</formula>
    </cfRule>
    <cfRule type="expression" dxfId="190" priority="8" stopIfTrue="1">
      <formula>MOD(ROW(),2)&lt;&gt;0</formula>
    </cfRule>
  </conditionalFormatting>
  <conditionalFormatting sqref="B26:AS86">
    <cfRule type="expression" dxfId="189" priority="9" stopIfTrue="1">
      <formula>MOD(ROW(),2)=0</formula>
    </cfRule>
    <cfRule type="expression" dxfId="188" priority="10" stopIfTrue="1">
      <formula>MOD(ROW(),2)&lt;&gt;0</formula>
    </cfRule>
  </conditionalFormatting>
  <conditionalFormatting sqref="B25">
    <cfRule type="expression" dxfId="187" priority="1" stopIfTrue="1">
      <formula>MOD(ROW(),2)=0</formula>
    </cfRule>
    <cfRule type="expression" dxfId="186" priority="2"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CD8A-C10C-4AD7-A3F3-64509BD8F4BB}">
  <sheetPr codeName="Sheet56"/>
  <dimension ref="A1:AS96"/>
  <sheetViews>
    <sheetView showGridLines="0" workbookViewId="0">
      <selection activeCell="A6" sqref="A6"/>
    </sheetView>
  </sheetViews>
  <sheetFormatPr defaultRowHeight="12.75"/>
  <cols>
    <col min="1" max="1" width="34.42578125" customWidth="1"/>
    <col min="2" max="45" width="6.5703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x-1304</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382</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1304</v>
      </c>
      <c r="C14" s="48"/>
      <c r="D14" s="48"/>
      <c r="E14" s="48"/>
      <c r="F14" s="48"/>
      <c r="G14" s="48"/>
      <c r="H14" s="48"/>
      <c r="I14" s="48"/>
      <c r="J14" s="48"/>
      <c r="K14" s="48"/>
      <c r="L14" s="48"/>
      <c r="M14" s="48"/>
    </row>
    <row r="15" spans="1:13">
      <c r="A15" s="41" t="s">
        <v>121</v>
      </c>
      <c r="B15" s="48">
        <v>1304</v>
      </c>
      <c r="C15" s="48"/>
      <c r="D15" s="48"/>
      <c r="E15" s="48"/>
      <c r="F15" s="48"/>
      <c r="G15" s="48"/>
      <c r="H15" s="48"/>
      <c r="I15" s="48"/>
      <c r="J15" s="48"/>
      <c r="K15" s="48"/>
      <c r="L15" s="48"/>
      <c r="M15" s="48"/>
    </row>
    <row r="16" spans="1:13">
      <c r="A16" s="41" t="s">
        <v>111</v>
      </c>
      <c r="B16" s="48" t="s">
        <v>383</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132</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134</v>
      </c>
      <c r="C28" s="43">
        <v>134</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136</v>
      </c>
      <c r="C29" s="43">
        <v>136</v>
      </c>
      <c r="D29" s="43">
        <v>136</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138</v>
      </c>
      <c r="C30" s="43">
        <v>138</v>
      </c>
      <c r="D30" s="43">
        <v>138</v>
      </c>
      <c r="E30" s="43">
        <v>138</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140</v>
      </c>
      <c r="C31" s="43">
        <v>141</v>
      </c>
      <c r="D31" s="43">
        <v>141</v>
      </c>
      <c r="E31" s="43">
        <v>141</v>
      </c>
      <c r="F31" s="43">
        <v>141</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143</v>
      </c>
      <c r="C32" s="43">
        <v>143</v>
      </c>
      <c r="D32" s="43">
        <v>143</v>
      </c>
      <c r="E32" s="43">
        <v>143</v>
      </c>
      <c r="F32" s="43">
        <v>143</v>
      </c>
      <c r="G32" s="43">
        <v>141</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145</v>
      </c>
      <c r="C33" s="43">
        <v>145</v>
      </c>
      <c r="D33" s="43">
        <v>145</v>
      </c>
      <c r="E33" s="43">
        <v>145</v>
      </c>
      <c r="F33" s="43">
        <v>145</v>
      </c>
      <c r="G33" s="43">
        <v>143</v>
      </c>
      <c r="H33" s="43">
        <v>141</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147</v>
      </c>
      <c r="C34" s="43">
        <v>147</v>
      </c>
      <c r="D34" s="43">
        <v>147</v>
      </c>
      <c r="E34" s="43">
        <v>147</v>
      </c>
      <c r="F34" s="43">
        <v>147</v>
      </c>
      <c r="G34" s="43">
        <v>145</v>
      </c>
      <c r="H34" s="43">
        <v>144</v>
      </c>
      <c r="I34" s="43">
        <v>142</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149</v>
      </c>
      <c r="C35" s="43">
        <v>149</v>
      </c>
      <c r="D35" s="43">
        <v>149</v>
      </c>
      <c r="E35" s="43">
        <v>149</v>
      </c>
      <c r="F35" s="43">
        <v>149</v>
      </c>
      <c r="G35" s="43">
        <v>147</v>
      </c>
      <c r="H35" s="43">
        <v>146</v>
      </c>
      <c r="I35" s="43">
        <v>144</v>
      </c>
      <c r="J35" s="43">
        <v>142</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151</v>
      </c>
      <c r="C36" s="43">
        <v>151</v>
      </c>
      <c r="D36" s="43">
        <v>151</v>
      </c>
      <c r="E36" s="43">
        <v>151</v>
      </c>
      <c r="F36" s="43">
        <v>151</v>
      </c>
      <c r="G36" s="43">
        <v>149</v>
      </c>
      <c r="H36" s="43">
        <v>148</v>
      </c>
      <c r="I36" s="43">
        <v>146</v>
      </c>
      <c r="J36" s="43">
        <v>144</v>
      </c>
      <c r="K36" s="43">
        <v>143</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153</v>
      </c>
      <c r="C37" s="43">
        <v>153</v>
      </c>
      <c r="D37" s="43">
        <v>153</v>
      </c>
      <c r="E37" s="43">
        <v>153</v>
      </c>
      <c r="F37" s="43">
        <v>153</v>
      </c>
      <c r="G37" s="43">
        <v>151</v>
      </c>
      <c r="H37" s="43">
        <v>150</v>
      </c>
      <c r="I37" s="43">
        <v>148</v>
      </c>
      <c r="J37" s="43">
        <v>146</v>
      </c>
      <c r="K37" s="43">
        <v>145</v>
      </c>
      <c r="L37" s="43">
        <v>143</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155</v>
      </c>
      <c r="C38" s="43">
        <v>155</v>
      </c>
      <c r="D38" s="43">
        <v>155</v>
      </c>
      <c r="E38" s="43">
        <v>155</v>
      </c>
      <c r="F38" s="43">
        <v>155</v>
      </c>
      <c r="G38" s="43">
        <v>154</v>
      </c>
      <c r="H38" s="43">
        <v>152</v>
      </c>
      <c r="I38" s="43">
        <v>150</v>
      </c>
      <c r="J38" s="43">
        <v>148</v>
      </c>
      <c r="K38" s="43">
        <v>147</v>
      </c>
      <c r="L38" s="43">
        <v>145</v>
      </c>
      <c r="M38" s="43">
        <v>143</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158</v>
      </c>
      <c r="C39" s="43">
        <v>158</v>
      </c>
      <c r="D39" s="43">
        <v>158</v>
      </c>
      <c r="E39" s="43">
        <v>158</v>
      </c>
      <c r="F39" s="43">
        <v>158</v>
      </c>
      <c r="G39" s="43">
        <v>156</v>
      </c>
      <c r="H39" s="43">
        <v>154</v>
      </c>
      <c r="I39" s="43">
        <v>152</v>
      </c>
      <c r="J39" s="43">
        <v>150</v>
      </c>
      <c r="K39" s="43">
        <v>149</v>
      </c>
      <c r="L39" s="43">
        <v>147</v>
      </c>
      <c r="M39" s="43">
        <v>145</v>
      </c>
      <c r="N39" s="43">
        <v>144</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160</v>
      </c>
      <c r="C40" s="43">
        <v>160</v>
      </c>
      <c r="D40" s="43">
        <v>160</v>
      </c>
      <c r="E40" s="43">
        <v>160</v>
      </c>
      <c r="F40" s="43">
        <v>160</v>
      </c>
      <c r="G40" s="43">
        <v>158</v>
      </c>
      <c r="H40" s="43">
        <v>156</v>
      </c>
      <c r="I40" s="43">
        <v>154</v>
      </c>
      <c r="J40" s="43">
        <v>153</v>
      </c>
      <c r="K40" s="43">
        <v>151</v>
      </c>
      <c r="L40" s="43">
        <v>149</v>
      </c>
      <c r="M40" s="43">
        <v>147</v>
      </c>
      <c r="N40" s="43">
        <v>146</v>
      </c>
      <c r="O40" s="43">
        <v>144</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162</v>
      </c>
      <c r="C41" s="43">
        <v>162</v>
      </c>
      <c r="D41" s="43">
        <v>162</v>
      </c>
      <c r="E41" s="43">
        <v>162</v>
      </c>
      <c r="F41" s="43">
        <v>162</v>
      </c>
      <c r="G41" s="43">
        <v>160</v>
      </c>
      <c r="H41" s="43">
        <v>158</v>
      </c>
      <c r="I41" s="43">
        <v>156</v>
      </c>
      <c r="J41" s="43">
        <v>155</v>
      </c>
      <c r="K41" s="43">
        <v>153</v>
      </c>
      <c r="L41" s="43">
        <v>151</v>
      </c>
      <c r="M41" s="43">
        <v>149</v>
      </c>
      <c r="N41" s="43">
        <v>148</v>
      </c>
      <c r="O41" s="43">
        <v>146</v>
      </c>
      <c r="P41" s="43">
        <v>145</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165</v>
      </c>
      <c r="C42" s="43">
        <v>165</v>
      </c>
      <c r="D42" s="43">
        <v>165</v>
      </c>
      <c r="E42" s="43">
        <v>165</v>
      </c>
      <c r="F42" s="43">
        <v>165</v>
      </c>
      <c r="G42" s="43">
        <v>163</v>
      </c>
      <c r="H42" s="43">
        <v>161</v>
      </c>
      <c r="I42" s="43">
        <v>159</v>
      </c>
      <c r="J42" s="43">
        <v>157</v>
      </c>
      <c r="K42" s="43">
        <v>155</v>
      </c>
      <c r="L42" s="43">
        <v>153</v>
      </c>
      <c r="M42" s="43">
        <v>151</v>
      </c>
      <c r="N42" s="43">
        <v>150</v>
      </c>
      <c r="O42" s="43">
        <v>148</v>
      </c>
      <c r="P42" s="43">
        <v>147</v>
      </c>
      <c r="Q42" s="43">
        <v>145</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167</v>
      </c>
      <c r="C43" s="43">
        <v>167</v>
      </c>
      <c r="D43" s="43">
        <v>167</v>
      </c>
      <c r="E43" s="43">
        <v>167</v>
      </c>
      <c r="F43" s="43">
        <v>167</v>
      </c>
      <c r="G43" s="43">
        <v>165</v>
      </c>
      <c r="H43" s="43">
        <v>163</v>
      </c>
      <c r="I43" s="43">
        <v>161</v>
      </c>
      <c r="J43" s="43">
        <v>159</v>
      </c>
      <c r="K43" s="43">
        <v>157</v>
      </c>
      <c r="L43" s="43">
        <v>155</v>
      </c>
      <c r="M43" s="43">
        <v>153</v>
      </c>
      <c r="N43" s="43">
        <v>152</v>
      </c>
      <c r="O43" s="43">
        <v>150</v>
      </c>
      <c r="P43" s="43">
        <v>149</v>
      </c>
      <c r="Q43" s="43">
        <v>147</v>
      </c>
      <c r="R43" s="43">
        <v>146</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169</v>
      </c>
      <c r="C44" s="43">
        <v>169</v>
      </c>
      <c r="D44" s="43">
        <v>169</v>
      </c>
      <c r="E44" s="43">
        <v>169</v>
      </c>
      <c r="F44" s="43">
        <v>169</v>
      </c>
      <c r="G44" s="43">
        <v>167</v>
      </c>
      <c r="H44" s="43">
        <v>165</v>
      </c>
      <c r="I44" s="43">
        <v>163</v>
      </c>
      <c r="J44" s="43">
        <v>161</v>
      </c>
      <c r="K44" s="43">
        <v>159</v>
      </c>
      <c r="L44" s="43">
        <v>157</v>
      </c>
      <c r="M44" s="43">
        <v>156</v>
      </c>
      <c r="N44" s="43">
        <v>154</v>
      </c>
      <c r="O44" s="43">
        <v>152</v>
      </c>
      <c r="P44" s="43">
        <v>151</v>
      </c>
      <c r="Q44" s="43">
        <v>149</v>
      </c>
      <c r="R44" s="43">
        <v>148</v>
      </c>
      <c r="S44" s="43">
        <v>146</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172</v>
      </c>
      <c r="C45" s="43">
        <v>172</v>
      </c>
      <c r="D45" s="43">
        <v>172</v>
      </c>
      <c r="E45" s="43">
        <v>172</v>
      </c>
      <c r="F45" s="43">
        <v>172</v>
      </c>
      <c r="G45" s="43">
        <v>170</v>
      </c>
      <c r="H45" s="43">
        <v>168</v>
      </c>
      <c r="I45" s="43">
        <v>165</v>
      </c>
      <c r="J45" s="43">
        <v>163</v>
      </c>
      <c r="K45" s="43">
        <v>162</v>
      </c>
      <c r="L45" s="43">
        <v>160</v>
      </c>
      <c r="M45" s="43">
        <v>158</v>
      </c>
      <c r="N45" s="43">
        <v>156</v>
      </c>
      <c r="O45" s="43">
        <v>154</v>
      </c>
      <c r="P45" s="43">
        <v>153</v>
      </c>
      <c r="Q45" s="43">
        <v>151</v>
      </c>
      <c r="R45" s="43">
        <v>150</v>
      </c>
      <c r="S45" s="43">
        <v>148</v>
      </c>
      <c r="T45" s="43">
        <v>147</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174</v>
      </c>
      <c r="C46" s="43">
        <v>174</v>
      </c>
      <c r="D46" s="43">
        <v>174</v>
      </c>
      <c r="E46" s="43">
        <v>174</v>
      </c>
      <c r="F46" s="43">
        <v>174</v>
      </c>
      <c r="G46" s="43">
        <v>172</v>
      </c>
      <c r="H46" s="43">
        <v>170</v>
      </c>
      <c r="I46" s="43">
        <v>168</v>
      </c>
      <c r="J46" s="43">
        <v>166</v>
      </c>
      <c r="K46" s="43">
        <v>164</v>
      </c>
      <c r="L46" s="43">
        <v>162</v>
      </c>
      <c r="M46" s="43">
        <v>160</v>
      </c>
      <c r="N46" s="43">
        <v>158</v>
      </c>
      <c r="O46" s="43">
        <v>156</v>
      </c>
      <c r="P46" s="43">
        <v>155</v>
      </c>
      <c r="Q46" s="43">
        <v>153</v>
      </c>
      <c r="R46" s="43">
        <v>152</v>
      </c>
      <c r="S46" s="43">
        <v>150</v>
      </c>
      <c r="T46" s="43">
        <v>149</v>
      </c>
      <c r="U46" s="43">
        <v>147</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177</v>
      </c>
      <c r="C47" s="43">
        <v>177</v>
      </c>
      <c r="D47" s="43">
        <v>177</v>
      </c>
      <c r="E47" s="43">
        <v>177</v>
      </c>
      <c r="F47" s="43">
        <v>177</v>
      </c>
      <c r="G47" s="43">
        <v>175</v>
      </c>
      <c r="H47" s="43">
        <v>172</v>
      </c>
      <c r="I47" s="43">
        <v>170</v>
      </c>
      <c r="J47" s="43">
        <v>168</v>
      </c>
      <c r="K47" s="43">
        <v>166</v>
      </c>
      <c r="L47" s="43">
        <v>164</v>
      </c>
      <c r="M47" s="43">
        <v>162</v>
      </c>
      <c r="N47" s="43">
        <v>160</v>
      </c>
      <c r="O47" s="43">
        <v>159</v>
      </c>
      <c r="P47" s="43">
        <v>157</v>
      </c>
      <c r="Q47" s="43">
        <v>155</v>
      </c>
      <c r="R47" s="43">
        <v>154</v>
      </c>
      <c r="S47" s="43">
        <v>152</v>
      </c>
      <c r="T47" s="43">
        <v>150</v>
      </c>
      <c r="U47" s="43">
        <v>149</v>
      </c>
      <c r="V47" s="43">
        <v>148</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180</v>
      </c>
      <c r="C48" s="43">
        <v>180</v>
      </c>
      <c r="D48" s="43">
        <v>180</v>
      </c>
      <c r="E48" s="43">
        <v>179</v>
      </c>
      <c r="F48" s="43">
        <v>179</v>
      </c>
      <c r="G48" s="43">
        <v>177</v>
      </c>
      <c r="H48" s="43">
        <v>175</v>
      </c>
      <c r="I48" s="43">
        <v>173</v>
      </c>
      <c r="J48" s="43">
        <v>170</v>
      </c>
      <c r="K48" s="43">
        <v>168</v>
      </c>
      <c r="L48" s="43">
        <v>166</v>
      </c>
      <c r="M48" s="43">
        <v>164</v>
      </c>
      <c r="N48" s="43">
        <v>162</v>
      </c>
      <c r="O48" s="43">
        <v>161</v>
      </c>
      <c r="P48" s="43">
        <v>159</v>
      </c>
      <c r="Q48" s="43">
        <v>157</v>
      </c>
      <c r="R48" s="43">
        <v>156</v>
      </c>
      <c r="S48" s="43">
        <v>154</v>
      </c>
      <c r="T48" s="43">
        <v>152</v>
      </c>
      <c r="U48" s="43">
        <v>151</v>
      </c>
      <c r="V48" s="43">
        <v>149</v>
      </c>
      <c r="W48" s="43">
        <v>148</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182</v>
      </c>
      <c r="C49" s="43">
        <v>182</v>
      </c>
      <c r="D49" s="43">
        <v>182</v>
      </c>
      <c r="E49" s="43">
        <v>182</v>
      </c>
      <c r="F49" s="43">
        <v>182</v>
      </c>
      <c r="G49" s="43">
        <v>180</v>
      </c>
      <c r="H49" s="43">
        <v>177</v>
      </c>
      <c r="I49" s="43">
        <v>175</v>
      </c>
      <c r="J49" s="43">
        <v>173</v>
      </c>
      <c r="K49" s="43">
        <v>171</v>
      </c>
      <c r="L49" s="43">
        <v>169</v>
      </c>
      <c r="M49" s="43">
        <v>166</v>
      </c>
      <c r="N49" s="43">
        <v>165</v>
      </c>
      <c r="O49" s="43">
        <v>163</v>
      </c>
      <c r="P49" s="43">
        <v>161</v>
      </c>
      <c r="Q49" s="43">
        <v>160</v>
      </c>
      <c r="R49" s="43">
        <v>158</v>
      </c>
      <c r="S49" s="43">
        <v>156</v>
      </c>
      <c r="T49" s="43">
        <v>154</v>
      </c>
      <c r="U49" s="43">
        <v>153</v>
      </c>
      <c r="V49" s="43">
        <v>151</v>
      </c>
      <c r="W49" s="43">
        <v>150</v>
      </c>
      <c r="X49" s="43">
        <v>149</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185</v>
      </c>
      <c r="C50" s="43">
        <v>185</v>
      </c>
      <c r="D50" s="43">
        <v>185</v>
      </c>
      <c r="E50" s="43">
        <v>185</v>
      </c>
      <c r="F50" s="43">
        <v>185</v>
      </c>
      <c r="G50" s="43">
        <v>182</v>
      </c>
      <c r="H50" s="43">
        <v>180</v>
      </c>
      <c r="I50" s="43">
        <v>178</v>
      </c>
      <c r="J50" s="43">
        <v>175</v>
      </c>
      <c r="K50" s="43">
        <v>173</v>
      </c>
      <c r="L50" s="43">
        <v>171</v>
      </c>
      <c r="M50" s="43">
        <v>169</v>
      </c>
      <c r="N50" s="43">
        <v>167</v>
      </c>
      <c r="O50" s="43">
        <v>165</v>
      </c>
      <c r="P50" s="43">
        <v>163</v>
      </c>
      <c r="Q50" s="43">
        <v>162</v>
      </c>
      <c r="R50" s="43">
        <v>160</v>
      </c>
      <c r="S50" s="43">
        <v>158</v>
      </c>
      <c r="T50" s="43">
        <v>156</v>
      </c>
      <c r="U50" s="43">
        <v>155</v>
      </c>
      <c r="V50" s="43">
        <v>153</v>
      </c>
      <c r="W50" s="43">
        <v>152</v>
      </c>
      <c r="X50" s="43">
        <v>151</v>
      </c>
      <c r="Y50" s="43">
        <v>151</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186</v>
      </c>
      <c r="C51" s="43">
        <v>186</v>
      </c>
      <c r="D51" s="43">
        <v>186</v>
      </c>
      <c r="E51" s="43">
        <v>186</v>
      </c>
      <c r="F51" s="43">
        <v>186</v>
      </c>
      <c r="G51" s="43">
        <v>185</v>
      </c>
      <c r="H51" s="43">
        <v>183</v>
      </c>
      <c r="I51" s="43">
        <v>180</v>
      </c>
      <c r="J51" s="43">
        <v>178</v>
      </c>
      <c r="K51" s="43">
        <v>176</v>
      </c>
      <c r="L51" s="43">
        <v>173</v>
      </c>
      <c r="M51" s="43">
        <v>171</v>
      </c>
      <c r="N51" s="43">
        <v>169</v>
      </c>
      <c r="O51" s="43">
        <v>167</v>
      </c>
      <c r="P51" s="43">
        <v>166</v>
      </c>
      <c r="Q51" s="43">
        <v>164</v>
      </c>
      <c r="R51" s="43">
        <v>162</v>
      </c>
      <c r="S51" s="43">
        <v>160</v>
      </c>
      <c r="T51" s="43">
        <v>158</v>
      </c>
      <c r="U51" s="43">
        <v>157</v>
      </c>
      <c r="V51" s="43">
        <v>155</v>
      </c>
      <c r="W51" s="43">
        <v>154</v>
      </c>
      <c r="X51" s="43">
        <v>153</v>
      </c>
      <c r="Y51" s="43">
        <v>153</v>
      </c>
      <c r="Z51" s="43">
        <v>154</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186</v>
      </c>
      <c r="C52" s="43">
        <v>186</v>
      </c>
      <c r="D52" s="43">
        <v>186</v>
      </c>
      <c r="E52" s="43">
        <v>186</v>
      </c>
      <c r="F52" s="43">
        <v>186</v>
      </c>
      <c r="G52" s="43">
        <v>186</v>
      </c>
      <c r="H52" s="43">
        <v>185</v>
      </c>
      <c r="I52" s="43">
        <v>183</v>
      </c>
      <c r="J52" s="43">
        <v>181</v>
      </c>
      <c r="K52" s="43">
        <v>178</v>
      </c>
      <c r="L52" s="43">
        <v>176</v>
      </c>
      <c r="M52" s="43">
        <v>174</v>
      </c>
      <c r="N52" s="43">
        <v>172</v>
      </c>
      <c r="O52" s="43">
        <v>170</v>
      </c>
      <c r="P52" s="43">
        <v>168</v>
      </c>
      <c r="Q52" s="43">
        <v>166</v>
      </c>
      <c r="R52" s="43">
        <v>164</v>
      </c>
      <c r="S52" s="43">
        <v>162</v>
      </c>
      <c r="T52" s="43">
        <v>161</v>
      </c>
      <c r="U52" s="43">
        <v>159</v>
      </c>
      <c r="V52" s="43">
        <v>157</v>
      </c>
      <c r="W52" s="43">
        <v>156</v>
      </c>
      <c r="X52" s="43">
        <v>155</v>
      </c>
      <c r="Y52" s="43">
        <v>155</v>
      </c>
      <c r="Z52" s="43">
        <v>156</v>
      </c>
      <c r="AA52" s="43">
        <v>155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187</v>
      </c>
      <c r="C53" s="43">
        <v>187</v>
      </c>
      <c r="D53" s="43">
        <v>187</v>
      </c>
      <c r="E53" s="43">
        <v>187</v>
      </c>
      <c r="F53" s="43">
        <v>187</v>
      </c>
      <c r="G53" s="43">
        <v>186</v>
      </c>
      <c r="H53" s="43">
        <v>186</v>
      </c>
      <c r="I53" s="43">
        <v>186</v>
      </c>
      <c r="J53" s="43">
        <v>183</v>
      </c>
      <c r="K53" s="43">
        <v>181</v>
      </c>
      <c r="L53" s="43">
        <v>179</v>
      </c>
      <c r="M53" s="43">
        <v>176</v>
      </c>
      <c r="N53" s="43">
        <v>174</v>
      </c>
      <c r="O53" s="43">
        <v>172</v>
      </c>
      <c r="P53" s="43">
        <v>170</v>
      </c>
      <c r="Q53" s="43">
        <v>168</v>
      </c>
      <c r="R53" s="43">
        <v>167</v>
      </c>
      <c r="S53" s="43">
        <v>165</v>
      </c>
      <c r="T53" s="43">
        <v>163</v>
      </c>
      <c r="U53" s="43">
        <v>161</v>
      </c>
      <c r="V53" s="43">
        <v>160</v>
      </c>
      <c r="W53" s="43">
        <v>158</v>
      </c>
      <c r="X53" s="43">
        <v>158</v>
      </c>
      <c r="Y53" s="43">
        <v>157</v>
      </c>
      <c r="Z53" s="43">
        <v>158</v>
      </c>
      <c r="AA53" s="43">
        <v>158</v>
      </c>
      <c r="AB53" s="43">
        <v>158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188</v>
      </c>
      <c r="C54" s="43">
        <v>188</v>
      </c>
      <c r="D54" s="43">
        <v>188</v>
      </c>
      <c r="E54" s="43">
        <v>188</v>
      </c>
      <c r="F54" s="43">
        <v>188</v>
      </c>
      <c r="G54" s="43">
        <v>187</v>
      </c>
      <c r="H54" s="43">
        <v>186</v>
      </c>
      <c r="I54" s="43">
        <v>186</v>
      </c>
      <c r="J54" s="43">
        <v>186</v>
      </c>
      <c r="K54" s="43">
        <v>184</v>
      </c>
      <c r="L54" s="43">
        <v>181</v>
      </c>
      <c r="M54" s="43">
        <v>179</v>
      </c>
      <c r="N54" s="43">
        <v>177</v>
      </c>
      <c r="O54" s="43">
        <v>175</v>
      </c>
      <c r="P54" s="43">
        <v>173</v>
      </c>
      <c r="Q54" s="43">
        <v>171</v>
      </c>
      <c r="R54" s="43">
        <v>169</v>
      </c>
      <c r="S54" s="43">
        <v>167</v>
      </c>
      <c r="T54" s="43">
        <v>165</v>
      </c>
      <c r="U54" s="43">
        <v>163</v>
      </c>
      <c r="V54" s="43">
        <v>162</v>
      </c>
      <c r="W54" s="43">
        <v>161</v>
      </c>
      <c r="X54" s="43">
        <v>160</v>
      </c>
      <c r="Y54" s="43">
        <v>159</v>
      </c>
      <c r="Z54" s="43">
        <v>160</v>
      </c>
      <c r="AA54" s="43">
        <v>160</v>
      </c>
      <c r="AB54" s="43">
        <v>160</v>
      </c>
      <c r="AC54" s="43">
        <v>160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189</v>
      </c>
      <c r="C55" s="43">
        <v>189</v>
      </c>
      <c r="D55" s="43">
        <v>189</v>
      </c>
      <c r="E55" s="43">
        <v>189</v>
      </c>
      <c r="F55" s="43">
        <v>189</v>
      </c>
      <c r="G55" s="43">
        <v>188</v>
      </c>
      <c r="H55" s="43">
        <v>187</v>
      </c>
      <c r="I55" s="43">
        <v>186</v>
      </c>
      <c r="J55" s="43">
        <v>187</v>
      </c>
      <c r="K55" s="43">
        <v>186</v>
      </c>
      <c r="L55" s="43">
        <v>184</v>
      </c>
      <c r="M55" s="43">
        <v>181</v>
      </c>
      <c r="N55" s="43">
        <v>179</v>
      </c>
      <c r="O55" s="43">
        <v>177</v>
      </c>
      <c r="P55" s="43">
        <v>175</v>
      </c>
      <c r="Q55" s="43">
        <v>173</v>
      </c>
      <c r="R55" s="43">
        <v>171</v>
      </c>
      <c r="S55" s="43">
        <v>169</v>
      </c>
      <c r="T55" s="43">
        <v>167</v>
      </c>
      <c r="U55" s="43">
        <v>166</v>
      </c>
      <c r="V55" s="43">
        <v>164</v>
      </c>
      <c r="W55" s="43">
        <v>163</v>
      </c>
      <c r="X55" s="43">
        <v>162</v>
      </c>
      <c r="Y55" s="43">
        <v>162</v>
      </c>
      <c r="Z55" s="43">
        <v>162</v>
      </c>
      <c r="AA55" s="43">
        <v>162</v>
      </c>
      <c r="AB55" s="43">
        <v>162</v>
      </c>
      <c r="AC55" s="43">
        <v>162</v>
      </c>
      <c r="AD55" s="43">
        <v>162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190</v>
      </c>
      <c r="C56" s="43">
        <v>190</v>
      </c>
      <c r="D56" s="43">
        <v>190</v>
      </c>
      <c r="E56" s="43">
        <v>190</v>
      </c>
      <c r="F56" s="43">
        <v>190</v>
      </c>
      <c r="G56" s="43">
        <v>189</v>
      </c>
      <c r="H56" s="43">
        <v>188</v>
      </c>
      <c r="I56" s="43">
        <v>188</v>
      </c>
      <c r="J56" s="43">
        <v>187</v>
      </c>
      <c r="K56" s="43">
        <v>187</v>
      </c>
      <c r="L56" s="43">
        <v>187</v>
      </c>
      <c r="M56" s="43">
        <v>184</v>
      </c>
      <c r="N56" s="43">
        <v>182</v>
      </c>
      <c r="O56" s="43">
        <v>180</v>
      </c>
      <c r="P56" s="43">
        <v>178</v>
      </c>
      <c r="Q56" s="43">
        <v>176</v>
      </c>
      <c r="R56" s="43">
        <v>174</v>
      </c>
      <c r="S56" s="43">
        <v>172</v>
      </c>
      <c r="T56" s="43">
        <v>170</v>
      </c>
      <c r="U56" s="43">
        <v>168</v>
      </c>
      <c r="V56" s="43">
        <v>166</v>
      </c>
      <c r="W56" s="43">
        <v>165</v>
      </c>
      <c r="X56" s="43">
        <v>164</v>
      </c>
      <c r="Y56" s="43">
        <v>164</v>
      </c>
      <c r="Z56" s="43">
        <v>164</v>
      </c>
      <c r="AA56" s="43">
        <v>164</v>
      </c>
      <c r="AB56" s="43">
        <v>164</v>
      </c>
      <c r="AC56" s="43">
        <v>164</v>
      </c>
      <c r="AD56" s="43">
        <v>164</v>
      </c>
      <c r="AE56" s="43">
        <v>164</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191</v>
      </c>
      <c r="C57" s="43">
        <v>191</v>
      </c>
      <c r="D57" s="43">
        <v>191</v>
      </c>
      <c r="E57" s="43">
        <v>191</v>
      </c>
      <c r="F57" s="43">
        <v>191</v>
      </c>
      <c r="G57" s="43">
        <v>190</v>
      </c>
      <c r="H57" s="43">
        <v>189</v>
      </c>
      <c r="I57" s="43">
        <v>189</v>
      </c>
      <c r="J57" s="43">
        <v>188</v>
      </c>
      <c r="K57" s="43">
        <v>187</v>
      </c>
      <c r="L57" s="43">
        <v>187</v>
      </c>
      <c r="M57" s="43">
        <v>187</v>
      </c>
      <c r="N57" s="43">
        <v>185</v>
      </c>
      <c r="O57" s="43">
        <v>182</v>
      </c>
      <c r="P57" s="43">
        <v>180</v>
      </c>
      <c r="Q57" s="43">
        <v>178</v>
      </c>
      <c r="R57" s="43">
        <v>176</v>
      </c>
      <c r="S57" s="43">
        <v>174</v>
      </c>
      <c r="T57" s="43">
        <v>172</v>
      </c>
      <c r="U57" s="43">
        <v>170</v>
      </c>
      <c r="V57" s="43">
        <v>169</v>
      </c>
      <c r="W57" s="43">
        <v>167</v>
      </c>
      <c r="X57" s="43">
        <v>167</v>
      </c>
      <c r="Y57" s="43">
        <v>166</v>
      </c>
      <c r="Z57" s="43">
        <v>167</v>
      </c>
      <c r="AA57" s="43">
        <v>166</v>
      </c>
      <c r="AB57" s="43">
        <v>166</v>
      </c>
      <c r="AC57" s="43">
        <v>166</v>
      </c>
      <c r="AD57" s="43">
        <v>166</v>
      </c>
      <c r="AE57" s="43">
        <v>166</v>
      </c>
      <c r="AF57" s="43">
        <v>166</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192</v>
      </c>
      <c r="C58" s="43">
        <v>192</v>
      </c>
      <c r="D58" s="43">
        <v>192</v>
      </c>
      <c r="E58" s="43">
        <v>192</v>
      </c>
      <c r="F58" s="43">
        <v>192</v>
      </c>
      <c r="G58" s="43">
        <v>191</v>
      </c>
      <c r="H58" s="43">
        <v>190</v>
      </c>
      <c r="I58" s="43">
        <v>190</v>
      </c>
      <c r="J58" s="43">
        <v>189</v>
      </c>
      <c r="K58" s="43">
        <v>188</v>
      </c>
      <c r="L58" s="43">
        <v>187</v>
      </c>
      <c r="M58" s="43">
        <v>188</v>
      </c>
      <c r="N58" s="43">
        <v>187</v>
      </c>
      <c r="O58" s="43">
        <v>185</v>
      </c>
      <c r="P58" s="43">
        <v>183</v>
      </c>
      <c r="Q58" s="43">
        <v>181</v>
      </c>
      <c r="R58" s="43">
        <v>179</v>
      </c>
      <c r="S58" s="43">
        <v>177</v>
      </c>
      <c r="T58" s="43">
        <v>175</v>
      </c>
      <c r="U58" s="43">
        <v>173</v>
      </c>
      <c r="V58" s="43">
        <v>171</v>
      </c>
      <c r="W58" s="43">
        <v>170</v>
      </c>
      <c r="X58" s="43">
        <v>169</v>
      </c>
      <c r="Y58" s="43">
        <v>168</v>
      </c>
      <c r="Z58" s="43">
        <v>169</v>
      </c>
      <c r="AA58" s="43">
        <v>169</v>
      </c>
      <c r="AB58" s="43">
        <v>169</v>
      </c>
      <c r="AC58" s="43">
        <v>169</v>
      </c>
      <c r="AD58" s="43">
        <v>169</v>
      </c>
      <c r="AE58" s="43">
        <v>169</v>
      </c>
      <c r="AF58" s="43">
        <v>169</v>
      </c>
      <c r="AG58" s="43">
        <v>169</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193</v>
      </c>
      <c r="C59" s="43">
        <v>193</v>
      </c>
      <c r="D59" s="43">
        <v>193</v>
      </c>
      <c r="E59" s="43">
        <v>193</v>
      </c>
      <c r="F59" s="43">
        <v>193</v>
      </c>
      <c r="G59" s="43">
        <v>192</v>
      </c>
      <c r="H59" s="43">
        <v>191</v>
      </c>
      <c r="I59" s="43">
        <v>191</v>
      </c>
      <c r="J59" s="43">
        <v>190</v>
      </c>
      <c r="K59" s="43">
        <v>189</v>
      </c>
      <c r="L59" s="43">
        <v>188</v>
      </c>
      <c r="M59" s="43">
        <v>188</v>
      </c>
      <c r="N59" s="43">
        <v>188</v>
      </c>
      <c r="O59" s="43">
        <v>188</v>
      </c>
      <c r="P59" s="43">
        <v>186</v>
      </c>
      <c r="Q59" s="43">
        <v>184</v>
      </c>
      <c r="R59" s="43">
        <v>181</v>
      </c>
      <c r="S59" s="43">
        <v>179</v>
      </c>
      <c r="T59" s="43">
        <v>177</v>
      </c>
      <c r="U59" s="43">
        <v>175</v>
      </c>
      <c r="V59" s="43">
        <v>174</v>
      </c>
      <c r="W59" s="43">
        <v>172</v>
      </c>
      <c r="X59" s="43">
        <v>171</v>
      </c>
      <c r="Y59" s="43">
        <v>171</v>
      </c>
      <c r="Z59" s="43">
        <v>171</v>
      </c>
      <c r="AA59" s="43">
        <v>171</v>
      </c>
      <c r="AB59" s="43">
        <v>171</v>
      </c>
      <c r="AC59" s="43">
        <v>171</v>
      </c>
      <c r="AD59" s="43">
        <v>171</v>
      </c>
      <c r="AE59" s="43">
        <v>171</v>
      </c>
      <c r="AF59" s="43">
        <v>171</v>
      </c>
      <c r="AG59" s="43">
        <v>171</v>
      </c>
      <c r="AH59" s="43">
        <v>171</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194</v>
      </c>
      <c r="C60" s="43">
        <v>194</v>
      </c>
      <c r="D60" s="43">
        <v>194</v>
      </c>
      <c r="E60" s="43">
        <v>194</v>
      </c>
      <c r="F60" s="43">
        <v>194</v>
      </c>
      <c r="G60" s="43">
        <v>193</v>
      </c>
      <c r="H60" s="43">
        <v>192</v>
      </c>
      <c r="I60" s="43">
        <v>192</v>
      </c>
      <c r="J60" s="43">
        <v>191</v>
      </c>
      <c r="K60" s="43">
        <v>191</v>
      </c>
      <c r="L60" s="43">
        <v>190</v>
      </c>
      <c r="M60" s="43">
        <v>189</v>
      </c>
      <c r="N60" s="43">
        <v>188</v>
      </c>
      <c r="O60" s="43">
        <v>189</v>
      </c>
      <c r="P60" s="43">
        <v>189</v>
      </c>
      <c r="Q60" s="43">
        <v>186</v>
      </c>
      <c r="R60" s="43">
        <v>184</v>
      </c>
      <c r="S60" s="43">
        <v>182</v>
      </c>
      <c r="T60" s="43">
        <v>180</v>
      </c>
      <c r="U60" s="43">
        <v>178</v>
      </c>
      <c r="V60" s="43">
        <v>176</v>
      </c>
      <c r="W60" s="43">
        <v>175</v>
      </c>
      <c r="X60" s="43">
        <v>174</v>
      </c>
      <c r="Y60" s="43">
        <v>173</v>
      </c>
      <c r="Z60" s="43">
        <v>174</v>
      </c>
      <c r="AA60" s="43">
        <v>174</v>
      </c>
      <c r="AB60" s="43">
        <v>174</v>
      </c>
      <c r="AC60" s="43">
        <v>174</v>
      </c>
      <c r="AD60" s="43">
        <v>174</v>
      </c>
      <c r="AE60" s="43">
        <v>174</v>
      </c>
      <c r="AF60" s="43">
        <v>174</v>
      </c>
      <c r="AG60" s="43">
        <v>174</v>
      </c>
      <c r="AH60" s="43">
        <v>174</v>
      </c>
      <c r="AI60" s="43">
        <v>174</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194</v>
      </c>
      <c r="C61" s="43">
        <v>194</v>
      </c>
      <c r="D61" s="43">
        <v>194</v>
      </c>
      <c r="E61" s="43">
        <v>194</v>
      </c>
      <c r="F61" s="43">
        <v>194</v>
      </c>
      <c r="G61" s="43">
        <v>194</v>
      </c>
      <c r="H61" s="43">
        <v>193</v>
      </c>
      <c r="I61" s="43">
        <v>193</v>
      </c>
      <c r="J61" s="43">
        <v>192</v>
      </c>
      <c r="K61" s="43">
        <v>192</v>
      </c>
      <c r="L61" s="43">
        <v>191</v>
      </c>
      <c r="M61" s="43">
        <v>190</v>
      </c>
      <c r="N61" s="43">
        <v>190</v>
      </c>
      <c r="O61" s="43">
        <v>189</v>
      </c>
      <c r="P61" s="43">
        <v>190</v>
      </c>
      <c r="Q61" s="43">
        <v>189</v>
      </c>
      <c r="R61" s="43">
        <v>187</v>
      </c>
      <c r="S61" s="43">
        <v>185</v>
      </c>
      <c r="T61" s="43">
        <v>183</v>
      </c>
      <c r="U61" s="43">
        <v>180</v>
      </c>
      <c r="V61" s="43">
        <v>179</v>
      </c>
      <c r="W61" s="43">
        <v>177</v>
      </c>
      <c r="X61" s="43">
        <v>176</v>
      </c>
      <c r="Y61" s="43">
        <v>176</v>
      </c>
      <c r="Z61" s="43">
        <v>176</v>
      </c>
      <c r="AA61" s="43">
        <v>176</v>
      </c>
      <c r="AB61" s="43">
        <v>176</v>
      </c>
      <c r="AC61" s="43">
        <v>176</v>
      </c>
      <c r="AD61" s="43">
        <v>176</v>
      </c>
      <c r="AE61" s="43">
        <v>176</v>
      </c>
      <c r="AF61" s="43">
        <v>176</v>
      </c>
      <c r="AG61" s="43">
        <v>176</v>
      </c>
      <c r="AH61" s="43">
        <v>176</v>
      </c>
      <c r="AI61" s="43">
        <v>176</v>
      </c>
      <c r="AJ61" s="43">
        <v>176</v>
      </c>
      <c r="AK61" s="43" t="s">
        <v>377</v>
      </c>
      <c r="AL61" s="43" t="s">
        <v>377</v>
      </c>
      <c r="AM61" s="43" t="s">
        <v>377</v>
      </c>
      <c r="AN61" s="43" t="s">
        <v>377</v>
      </c>
      <c r="AO61" s="43" t="s">
        <v>377</v>
      </c>
      <c r="AP61" s="43" t="s">
        <v>377</v>
      </c>
      <c r="AQ61" s="43" t="s">
        <v>377</v>
      </c>
      <c r="AR61" s="43" t="s">
        <v>377</v>
      </c>
      <c r="AS61" s="43" t="s">
        <v>377</v>
      </c>
    </row>
    <row r="62" spans="1:45">
      <c r="A62" s="44">
        <v>51</v>
      </c>
      <c r="B62" s="43">
        <v>195</v>
      </c>
      <c r="C62" s="43">
        <v>195</v>
      </c>
      <c r="D62" s="43">
        <v>195</v>
      </c>
      <c r="E62" s="43">
        <v>195</v>
      </c>
      <c r="F62" s="43">
        <v>195</v>
      </c>
      <c r="G62" s="43">
        <v>195</v>
      </c>
      <c r="H62" s="43">
        <v>194</v>
      </c>
      <c r="I62" s="43">
        <v>194</v>
      </c>
      <c r="J62" s="43">
        <v>193</v>
      </c>
      <c r="K62" s="43">
        <v>193</v>
      </c>
      <c r="L62" s="43">
        <v>192</v>
      </c>
      <c r="M62" s="43">
        <v>191</v>
      </c>
      <c r="N62" s="43">
        <v>191</v>
      </c>
      <c r="O62" s="43">
        <v>190</v>
      </c>
      <c r="P62" s="43">
        <v>190</v>
      </c>
      <c r="Q62" s="43">
        <v>190</v>
      </c>
      <c r="R62" s="43">
        <v>190</v>
      </c>
      <c r="S62" s="43">
        <v>188</v>
      </c>
      <c r="T62" s="43">
        <v>185</v>
      </c>
      <c r="U62" s="43">
        <v>183</v>
      </c>
      <c r="V62" s="43">
        <v>181</v>
      </c>
      <c r="W62" s="43">
        <v>180</v>
      </c>
      <c r="X62" s="43">
        <v>179</v>
      </c>
      <c r="Y62" s="43">
        <v>178</v>
      </c>
      <c r="Z62" s="43">
        <v>179</v>
      </c>
      <c r="AA62" s="43">
        <v>179</v>
      </c>
      <c r="AB62" s="43">
        <v>179</v>
      </c>
      <c r="AC62" s="43">
        <v>179</v>
      </c>
      <c r="AD62" s="43">
        <v>179</v>
      </c>
      <c r="AE62" s="43">
        <v>179</v>
      </c>
      <c r="AF62" s="43">
        <v>179</v>
      </c>
      <c r="AG62" s="43">
        <v>179</v>
      </c>
      <c r="AH62" s="43">
        <v>179</v>
      </c>
      <c r="AI62" s="43">
        <v>179</v>
      </c>
      <c r="AJ62" s="43">
        <v>179</v>
      </c>
      <c r="AK62" s="43">
        <v>179</v>
      </c>
      <c r="AL62" s="43" t="s">
        <v>377</v>
      </c>
      <c r="AM62" s="43" t="s">
        <v>377</v>
      </c>
      <c r="AN62" s="43" t="s">
        <v>377</v>
      </c>
      <c r="AO62" s="43" t="s">
        <v>377</v>
      </c>
      <c r="AP62" s="43" t="s">
        <v>377</v>
      </c>
      <c r="AQ62" s="43" t="s">
        <v>377</v>
      </c>
      <c r="AR62" s="43" t="s">
        <v>377</v>
      </c>
      <c r="AS62" s="43" t="s">
        <v>377</v>
      </c>
    </row>
    <row r="63" spans="1:45">
      <c r="A63" s="44">
        <v>52</v>
      </c>
      <c r="B63" s="43">
        <v>196</v>
      </c>
      <c r="C63" s="43">
        <v>196</v>
      </c>
      <c r="D63" s="43">
        <v>196</v>
      </c>
      <c r="E63" s="43">
        <v>196</v>
      </c>
      <c r="F63" s="43">
        <v>196</v>
      </c>
      <c r="G63" s="43">
        <v>195</v>
      </c>
      <c r="H63" s="43">
        <v>195</v>
      </c>
      <c r="I63" s="43">
        <v>194</v>
      </c>
      <c r="J63" s="43">
        <v>194</v>
      </c>
      <c r="K63" s="43">
        <v>194</v>
      </c>
      <c r="L63" s="43">
        <v>193</v>
      </c>
      <c r="M63" s="43">
        <v>192</v>
      </c>
      <c r="N63" s="43">
        <v>192</v>
      </c>
      <c r="O63" s="43">
        <v>192</v>
      </c>
      <c r="P63" s="43">
        <v>191</v>
      </c>
      <c r="Q63" s="43">
        <v>191</v>
      </c>
      <c r="R63" s="43">
        <v>191</v>
      </c>
      <c r="S63" s="43">
        <v>190</v>
      </c>
      <c r="T63" s="43">
        <v>188</v>
      </c>
      <c r="U63" s="43">
        <v>186</v>
      </c>
      <c r="V63" s="43">
        <v>184</v>
      </c>
      <c r="W63" s="43">
        <v>183</v>
      </c>
      <c r="X63" s="43">
        <v>181</v>
      </c>
      <c r="Y63" s="43">
        <v>181</v>
      </c>
      <c r="Z63" s="43">
        <v>181</v>
      </c>
      <c r="AA63" s="43">
        <v>181</v>
      </c>
      <c r="AB63" s="43">
        <v>181</v>
      </c>
      <c r="AC63" s="43">
        <v>181</v>
      </c>
      <c r="AD63" s="43">
        <v>181</v>
      </c>
      <c r="AE63" s="43">
        <v>181</v>
      </c>
      <c r="AF63" s="43">
        <v>181</v>
      </c>
      <c r="AG63" s="43">
        <v>181</v>
      </c>
      <c r="AH63" s="43">
        <v>181</v>
      </c>
      <c r="AI63" s="43">
        <v>181</v>
      </c>
      <c r="AJ63" s="43">
        <v>181</v>
      </c>
      <c r="AK63" s="43">
        <v>181</v>
      </c>
      <c r="AL63" s="43">
        <v>181</v>
      </c>
      <c r="AM63" s="43" t="s">
        <v>377</v>
      </c>
      <c r="AN63" s="43" t="s">
        <v>377</v>
      </c>
      <c r="AO63" s="43" t="s">
        <v>377</v>
      </c>
      <c r="AP63" s="43" t="s">
        <v>377</v>
      </c>
      <c r="AQ63" s="43" t="s">
        <v>377</v>
      </c>
      <c r="AR63" s="43" t="s">
        <v>377</v>
      </c>
      <c r="AS63" s="43" t="s">
        <v>377</v>
      </c>
    </row>
    <row r="64" spans="1:45">
      <c r="A64" s="44">
        <v>53</v>
      </c>
      <c r="B64" s="43">
        <v>197</v>
      </c>
      <c r="C64" s="43">
        <v>197</v>
      </c>
      <c r="D64" s="43">
        <v>197</v>
      </c>
      <c r="E64" s="43">
        <v>197</v>
      </c>
      <c r="F64" s="43">
        <v>197</v>
      </c>
      <c r="G64" s="43">
        <v>196</v>
      </c>
      <c r="H64" s="43">
        <v>196</v>
      </c>
      <c r="I64" s="43">
        <v>195</v>
      </c>
      <c r="J64" s="43">
        <v>195</v>
      </c>
      <c r="K64" s="43">
        <v>195</v>
      </c>
      <c r="L64" s="43">
        <v>194</v>
      </c>
      <c r="M64" s="43">
        <v>194</v>
      </c>
      <c r="N64" s="43">
        <v>193</v>
      </c>
      <c r="O64" s="43">
        <v>193</v>
      </c>
      <c r="P64" s="43">
        <v>192</v>
      </c>
      <c r="Q64" s="43">
        <v>192</v>
      </c>
      <c r="R64" s="43">
        <v>192</v>
      </c>
      <c r="S64" s="43">
        <v>192</v>
      </c>
      <c r="T64" s="43">
        <v>191</v>
      </c>
      <c r="U64" s="43">
        <v>189</v>
      </c>
      <c r="V64" s="43">
        <v>187</v>
      </c>
      <c r="W64" s="43">
        <v>185</v>
      </c>
      <c r="X64" s="43">
        <v>184</v>
      </c>
      <c r="Y64" s="43">
        <v>184</v>
      </c>
      <c r="Z64" s="43">
        <v>184</v>
      </c>
      <c r="AA64" s="43">
        <v>184</v>
      </c>
      <c r="AB64" s="43">
        <v>184</v>
      </c>
      <c r="AC64" s="43">
        <v>184</v>
      </c>
      <c r="AD64" s="43">
        <v>184</v>
      </c>
      <c r="AE64" s="43">
        <v>184</v>
      </c>
      <c r="AF64" s="43">
        <v>184</v>
      </c>
      <c r="AG64" s="43">
        <v>184</v>
      </c>
      <c r="AH64" s="43">
        <v>184</v>
      </c>
      <c r="AI64" s="43">
        <v>184</v>
      </c>
      <c r="AJ64" s="43">
        <v>184</v>
      </c>
      <c r="AK64" s="43">
        <v>184</v>
      </c>
      <c r="AL64" s="43">
        <v>184</v>
      </c>
      <c r="AM64" s="43">
        <v>184</v>
      </c>
      <c r="AN64" s="43" t="s">
        <v>377</v>
      </c>
      <c r="AO64" s="43" t="s">
        <v>377</v>
      </c>
      <c r="AP64" s="43" t="s">
        <v>377</v>
      </c>
      <c r="AQ64" s="43" t="s">
        <v>377</v>
      </c>
      <c r="AR64" s="43" t="s">
        <v>377</v>
      </c>
      <c r="AS64" s="43" t="s">
        <v>377</v>
      </c>
    </row>
    <row r="65" spans="1:45">
      <c r="A65" s="44">
        <v>54</v>
      </c>
      <c r="B65" s="43">
        <v>197</v>
      </c>
      <c r="C65" s="43">
        <v>197</v>
      </c>
      <c r="D65" s="43">
        <v>197</v>
      </c>
      <c r="E65" s="43">
        <v>197</v>
      </c>
      <c r="F65" s="43">
        <v>197</v>
      </c>
      <c r="G65" s="43">
        <v>197</v>
      </c>
      <c r="H65" s="43">
        <v>196</v>
      </c>
      <c r="I65" s="43">
        <v>196</v>
      </c>
      <c r="J65" s="43">
        <v>196</v>
      </c>
      <c r="K65" s="43">
        <v>195</v>
      </c>
      <c r="L65" s="43">
        <v>195</v>
      </c>
      <c r="M65" s="43">
        <v>195</v>
      </c>
      <c r="N65" s="43">
        <v>194</v>
      </c>
      <c r="O65" s="43">
        <v>194</v>
      </c>
      <c r="P65" s="43">
        <v>194</v>
      </c>
      <c r="Q65" s="43">
        <v>193</v>
      </c>
      <c r="R65" s="43">
        <v>193</v>
      </c>
      <c r="S65" s="43">
        <v>192</v>
      </c>
      <c r="T65" s="43">
        <v>192</v>
      </c>
      <c r="U65" s="43">
        <v>192</v>
      </c>
      <c r="V65" s="43">
        <v>190</v>
      </c>
      <c r="W65" s="43">
        <v>188</v>
      </c>
      <c r="X65" s="43">
        <v>187</v>
      </c>
      <c r="Y65" s="43">
        <v>186</v>
      </c>
      <c r="Z65" s="43">
        <v>187</v>
      </c>
      <c r="AA65" s="43">
        <v>187</v>
      </c>
      <c r="AB65" s="43">
        <v>187</v>
      </c>
      <c r="AC65" s="43">
        <v>187</v>
      </c>
      <c r="AD65" s="43">
        <v>187</v>
      </c>
      <c r="AE65" s="43">
        <v>187</v>
      </c>
      <c r="AF65" s="43">
        <v>187</v>
      </c>
      <c r="AG65" s="43">
        <v>187</v>
      </c>
      <c r="AH65" s="43">
        <v>187</v>
      </c>
      <c r="AI65" s="43">
        <v>187</v>
      </c>
      <c r="AJ65" s="43">
        <v>187</v>
      </c>
      <c r="AK65" s="43">
        <v>187</v>
      </c>
      <c r="AL65" s="43">
        <v>187</v>
      </c>
      <c r="AM65" s="43">
        <v>187</v>
      </c>
      <c r="AN65" s="43">
        <v>187</v>
      </c>
      <c r="AO65" s="43" t="s">
        <v>377</v>
      </c>
      <c r="AP65" s="43" t="s">
        <v>377</v>
      </c>
      <c r="AQ65" s="43" t="s">
        <v>377</v>
      </c>
      <c r="AR65" s="43" t="s">
        <v>377</v>
      </c>
      <c r="AS65" s="43" t="s">
        <v>377</v>
      </c>
    </row>
    <row r="66" spans="1:45">
      <c r="A66" s="44">
        <v>55</v>
      </c>
      <c r="B66" s="43">
        <v>198</v>
      </c>
      <c r="C66" s="43">
        <v>198</v>
      </c>
      <c r="D66" s="43">
        <v>198</v>
      </c>
      <c r="E66" s="43">
        <v>198</v>
      </c>
      <c r="F66" s="43">
        <v>198</v>
      </c>
      <c r="G66" s="43">
        <v>197</v>
      </c>
      <c r="H66" s="43">
        <v>197</v>
      </c>
      <c r="I66" s="43">
        <v>197</v>
      </c>
      <c r="J66" s="43">
        <v>196</v>
      </c>
      <c r="K66" s="43">
        <v>196</v>
      </c>
      <c r="L66" s="43">
        <v>196</v>
      </c>
      <c r="M66" s="43">
        <v>195</v>
      </c>
      <c r="N66" s="43">
        <v>195</v>
      </c>
      <c r="O66" s="43">
        <v>195</v>
      </c>
      <c r="P66" s="43">
        <v>195</v>
      </c>
      <c r="Q66" s="43">
        <v>194</v>
      </c>
      <c r="R66" s="43">
        <v>194</v>
      </c>
      <c r="S66" s="43">
        <v>194</v>
      </c>
      <c r="T66" s="43">
        <v>193</v>
      </c>
      <c r="U66" s="43">
        <v>193</v>
      </c>
      <c r="V66" s="43">
        <v>193</v>
      </c>
      <c r="W66" s="43">
        <v>191</v>
      </c>
      <c r="X66" s="43">
        <v>190</v>
      </c>
      <c r="Y66" s="43">
        <v>189</v>
      </c>
      <c r="Z66" s="43">
        <v>190</v>
      </c>
      <c r="AA66" s="43">
        <v>190</v>
      </c>
      <c r="AB66" s="43">
        <v>190</v>
      </c>
      <c r="AC66" s="43">
        <v>190</v>
      </c>
      <c r="AD66" s="43">
        <v>190</v>
      </c>
      <c r="AE66" s="43">
        <v>190</v>
      </c>
      <c r="AF66" s="43">
        <v>190</v>
      </c>
      <c r="AG66" s="43">
        <v>190</v>
      </c>
      <c r="AH66" s="43">
        <v>190</v>
      </c>
      <c r="AI66" s="43">
        <v>190</v>
      </c>
      <c r="AJ66" s="43">
        <v>190</v>
      </c>
      <c r="AK66" s="43">
        <v>190</v>
      </c>
      <c r="AL66" s="43">
        <v>190</v>
      </c>
      <c r="AM66" s="43">
        <v>190</v>
      </c>
      <c r="AN66" s="43">
        <v>190</v>
      </c>
      <c r="AO66" s="43">
        <v>190</v>
      </c>
      <c r="AP66" s="43" t="s">
        <v>377</v>
      </c>
      <c r="AQ66" s="43" t="s">
        <v>377</v>
      </c>
      <c r="AR66" s="43" t="s">
        <v>377</v>
      </c>
      <c r="AS66" s="43" t="s">
        <v>377</v>
      </c>
    </row>
    <row r="67" spans="1:45">
      <c r="A67" s="44">
        <v>56</v>
      </c>
      <c r="B67" s="43">
        <v>198</v>
      </c>
      <c r="C67" s="43">
        <v>198</v>
      </c>
      <c r="D67" s="43">
        <v>198</v>
      </c>
      <c r="E67" s="43">
        <v>198</v>
      </c>
      <c r="F67" s="43">
        <v>198</v>
      </c>
      <c r="G67" s="43">
        <v>198</v>
      </c>
      <c r="H67" s="43">
        <v>198</v>
      </c>
      <c r="I67" s="43">
        <v>198</v>
      </c>
      <c r="J67" s="43">
        <v>197</v>
      </c>
      <c r="K67" s="43">
        <v>197</v>
      </c>
      <c r="L67" s="43">
        <v>197</v>
      </c>
      <c r="M67" s="43">
        <v>197</v>
      </c>
      <c r="N67" s="43">
        <v>196</v>
      </c>
      <c r="O67" s="43">
        <v>196</v>
      </c>
      <c r="P67" s="43">
        <v>196</v>
      </c>
      <c r="Q67" s="43">
        <v>196</v>
      </c>
      <c r="R67" s="43">
        <v>195</v>
      </c>
      <c r="S67" s="43">
        <v>195</v>
      </c>
      <c r="T67" s="43">
        <v>195</v>
      </c>
      <c r="U67" s="43">
        <v>195</v>
      </c>
      <c r="V67" s="43">
        <v>195</v>
      </c>
      <c r="W67" s="43">
        <v>194</v>
      </c>
      <c r="X67" s="43">
        <v>193</v>
      </c>
      <c r="Y67" s="43">
        <v>192</v>
      </c>
      <c r="Z67" s="43">
        <v>193</v>
      </c>
      <c r="AA67" s="43">
        <v>193</v>
      </c>
      <c r="AB67" s="43">
        <v>193</v>
      </c>
      <c r="AC67" s="43">
        <v>193</v>
      </c>
      <c r="AD67" s="43">
        <v>193</v>
      </c>
      <c r="AE67" s="43">
        <v>193</v>
      </c>
      <c r="AF67" s="43">
        <v>193</v>
      </c>
      <c r="AG67" s="43">
        <v>193</v>
      </c>
      <c r="AH67" s="43">
        <v>193</v>
      </c>
      <c r="AI67" s="43">
        <v>193</v>
      </c>
      <c r="AJ67" s="43">
        <v>193</v>
      </c>
      <c r="AK67" s="43">
        <v>193</v>
      </c>
      <c r="AL67" s="43">
        <v>193</v>
      </c>
      <c r="AM67" s="43">
        <v>193</v>
      </c>
      <c r="AN67" s="43">
        <v>193</v>
      </c>
      <c r="AO67" s="43">
        <v>193</v>
      </c>
      <c r="AP67" s="43">
        <v>193</v>
      </c>
      <c r="AQ67" s="43" t="s">
        <v>377</v>
      </c>
      <c r="AR67" s="43" t="s">
        <v>377</v>
      </c>
      <c r="AS67" s="43" t="s">
        <v>377</v>
      </c>
    </row>
    <row r="68" spans="1:45">
      <c r="A68" s="44">
        <v>57</v>
      </c>
      <c r="B68" s="43">
        <v>199</v>
      </c>
      <c r="C68" s="43">
        <v>199</v>
      </c>
      <c r="D68" s="43">
        <v>199</v>
      </c>
      <c r="E68" s="43">
        <v>199</v>
      </c>
      <c r="F68" s="43">
        <v>199</v>
      </c>
      <c r="G68" s="43">
        <v>199</v>
      </c>
      <c r="H68" s="43">
        <v>199</v>
      </c>
      <c r="I68" s="43">
        <v>199</v>
      </c>
      <c r="J68" s="43">
        <v>199</v>
      </c>
      <c r="K68" s="43">
        <v>198</v>
      </c>
      <c r="L68" s="43">
        <v>198</v>
      </c>
      <c r="M68" s="43">
        <v>198</v>
      </c>
      <c r="N68" s="43">
        <v>198</v>
      </c>
      <c r="O68" s="43">
        <v>198</v>
      </c>
      <c r="P68" s="43">
        <v>198</v>
      </c>
      <c r="Q68" s="43">
        <v>197</v>
      </c>
      <c r="R68" s="43">
        <v>197</v>
      </c>
      <c r="S68" s="43">
        <v>197</v>
      </c>
      <c r="T68" s="43">
        <v>197</v>
      </c>
      <c r="U68" s="43">
        <v>197</v>
      </c>
      <c r="V68" s="43">
        <v>196</v>
      </c>
      <c r="W68" s="43">
        <v>197</v>
      </c>
      <c r="X68" s="43">
        <v>196</v>
      </c>
      <c r="Y68" s="43">
        <v>195</v>
      </c>
      <c r="Z68" s="43">
        <v>196</v>
      </c>
      <c r="AA68" s="43">
        <v>196</v>
      </c>
      <c r="AB68" s="43">
        <v>196</v>
      </c>
      <c r="AC68" s="43">
        <v>196</v>
      </c>
      <c r="AD68" s="43">
        <v>196</v>
      </c>
      <c r="AE68" s="43">
        <v>196</v>
      </c>
      <c r="AF68" s="43">
        <v>196</v>
      </c>
      <c r="AG68" s="43">
        <v>196</v>
      </c>
      <c r="AH68" s="43">
        <v>196</v>
      </c>
      <c r="AI68" s="43">
        <v>196</v>
      </c>
      <c r="AJ68" s="43">
        <v>196</v>
      </c>
      <c r="AK68" s="43">
        <v>196</v>
      </c>
      <c r="AL68" s="43">
        <v>196</v>
      </c>
      <c r="AM68" s="43">
        <v>196</v>
      </c>
      <c r="AN68" s="43">
        <v>196</v>
      </c>
      <c r="AO68" s="43">
        <v>196</v>
      </c>
      <c r="AP68" s="43">
        <v>196</v>
      </c>
      <c r="AQ68" s="43">
        <v>196</v>
      </c>
      <c r="AR68" s="43" t="s">
        <v>377</v>
      </c>
      <c r="AS68" s="43" t="s">
        <v>377</v>
      </c>
    </row>
    <row r="69" spans="1:45">
      <c r="A69" s="44">
        <v>58</v>
      </c>
      <c r="B69" s="43">
        <v>201</v>
      </c>
      <c r="C69" s="43">
        <v>201</v>
      </c>
      <c r="D69" s="43">
        <v>201</v>
      </c>
      <c r="E69" s="43">
        <v>201</v>
      </c>
      <c r="F69" s="43">
        <v>201</v>
      </c>
      <c r="G69" s="43">
        <v>201</v>
      </c>
      <c r="H69" s="43">
        <v>201</v>
      </c>
      <c r="I69" s="43">
        <v>200</v>
      </c>
      <c r="J69" s="43">
        <v>200</v>
      </c>
      <c r="K69" s="43">
        <v>200</v>
      </c>
      <c r="L69" s="43">
        <v>200</v>
      </c>
      <c r="M69" s="43">
        <v>200</v>
      </c>
      <c r="N69" s="43">
        <v>200</v>
      </c>
      <c r="O69" s="43">
        <v>200</v>
      </c>
      <c r="P69" s="43">
        <v>200</v>
      </c>
      <c r="Q69" s="43">
        <v>200</v>
      </c>
      <c r="R69" s="43">
        <v>199</v>
      </c>
      <c r="S69" s="43">
        <v>199</v>
      </c>
      <c r="T69" s="43">
        <v>199</v>
      </c>
      <c r="U69" s="43">
        <v>199</v>
      </c>
      <c r="V69" s="43">
        <v>199</v>
      </c>
      <c r="W69" s="43">
        <v>199</v>
      </c>
      <c r="X69" s="43">
        <v>199</v>
      </c>
      <c r="Y69" s="43">
        <v>198</v>
      </c>
      <c r="Z69" s="43">
        <v>199</v>
      </c>
      <c r="AA69" s="43">
        <v>199</v>
      </c>
      <c r="AB69" s="43">
        <v>199</v>
      </c>
      <c r="AC69" s="43">
        <v>199</v>
      </c>
      <c r="AD69" s="43">
        <v>199</v>
      </c>
      <c r="AE69" s="43">
        <v>199</v>
      </c>
      <c r="AF69" s="43">
        <v>199</v>
      </c>
      <c r="AG69" s="43">
        <v>199</v>
      </c>
      <c r="AH69" s="43">
        <v>199</v>
      </c>
      <c r="AI69" s="43">
        <v>199</v>
      </c>
      <c r="AJ69" s="43">
        <v>199</v>
      </c>
      <c r="AK69" s="43">
        <v>199</v>
      </c>
      <c r="AL69" s="43">
        <v>199</v>
      </c>
      <c r="AM69" s="43">
        <v>199</v>
      </c>
      <c r="AN69" s="43">
        <v>199</v>
      </c>
      <c r="AO69" s="43">
        <v>199</v>
      </c>
      <c r="AP69" s="43">
        <v>199</v>
      </c>
      <c r="AQ69" s="43">
        <v>199</v>
      </c>
      <c r="AR69" s="43">
        <v>199</v>
      </c>
      <c r="AS69" s="43" t="s">
        <v>377</v>
      </c>
    </row>
    <row r="70" spans="1:45">
      <c r="A70" s="44">
        <v>59</v>
      </c>
      <c r="B70" s="43">
        <v>203</v>
      </c>
      <c r="C70" s="43">
        <v>203</v>
      </c>
      <c r="D70" s="43">
        <v>203</v>
      </c>
      <c r="E70" s="43">
        <v>203</v>
      </c>
      <c r="F70" s="43">
        <v>203</v>
      </c>
      <c r="G70" s="43">
        <v>203</v>
      </c>
      <c r="H70" s="43">
        <v>203</v>
      </c>
      <c r="I70" s="43">
        <v>203</v>
      </c>
      <c r="J70" s="43">
        <v>203</v>
      </c>
      <c r="K70" s="43">
        <v>203</v>
      </c>
      <c r="L70" s="43">
        <v>203</v>
      </c>
      <c r="M70" s="43">
        <v>203</v>
      </c>
      <c r="N70" s="43">
        <v>203</v>
      </c>
      <c r="O70" s="43">
        <v>203</v>
      </c>
      <c r="P70" s="43">
        <v>203</v>
      </c>
      <c r="Q70" s="43">
        <v>203</v>
      </c>
      <c r="R70" s="43">
        <v>203</v>
      </c>
      <c r="S70" s="43">
        <v>203</v>
      </c>
      <c r="T70" s="43">
        <v>202</v>
      </c>
      <c r="U70" s="43">
        <v>202</v>
      </c>
      <c r="V70" s="43">
        <v>202</v>
      </c>
      <c r="W70" s="43">
        <v>202</v>
      </c>
      <c r="X70" s="43">
        <v>202</v>
      </c>
      <c r="Y70" s="43">
        <v>202</v>
      </c>
      <c r="Z70" s="43">
        <v>203</v>
      </c>
      <c r="AA70" s="43">
        <v>202</v>
      </c>
      <c r="AB70" s="43">
        <v>202</v>
      </c>
      <c r="AC70" s="43">
        <v>202</v>
      </c>
      <c r="AD70" s="43">
        <v>202</v>
      </c>
      <c r="AE70" s="43">
        <v>202</v>
      </c>
      <c r="AF70" s="43">
        <v>202</v>
      </c>
      <c r="AG70" s="43">
        <v>202</v>
      </c>
      <c r="AH70" s="43">
        <v>202</v>
      </c>
      <c r="AI70" s="43">
        <v>202</v>
      </c>
      <c r="AJ70" s="43">
        <v>202</v>
      </c>
      <c r="AK70" s="43">
        <v>202</v>
      </c>
      <c r="AL70" s="43">
        <v>202</v>
      </c>
      <c r="AM70" s="43">
        <v>202</v>
      </c>
      <c r="AN70" s="43">
        <v>202</v>
      </c>
      <c r="AO70" s="43">
        <v>202</v>
      </c>
      <c r="AP70" s="43">
        <v>202</v>
      </c>
      <c r="AQ70" s="43">
        <v>202</v>
      </c>
      <c r="AR70" s="43">
        <v>202</v>
      </c>
      <c r="AS70" s="43">
        <v>202</v>
      </c>
    </row>
    <row r="71" spans="1:45">
      <c r="A71" s="44">
        <v>60</v>
      </c>
      <c r="B71" s="43">
        <v>206</v>
      </c>
      <c r="C71" s="43">
        <v>206</v>
      </c>
      <c r="D71" s="43">
        <v>206</v>
      </c>
      <c r="E71" s="43">
        <v>206</v>
      </c>
      <c r="F71" s="43">
        <v>206</v>
      </c>
      <c r="G71" s="43">
        <v>206</v>
      </c>
      <c r="H71" s="43">
        <v>206</v>
      </c>
      <c r="I71" s="43">
        <v>206</v>
      </c>
      <c r="J71" s="43">
        <v>206</v>
      </c>
      <c r="K71" s="43">
        <v>206</v>
      </c>
      <c r="L71" s="43">
        <v>206</v>
      </c>
      <c r="M71" s="43">
        <v>206</v>
      </c>
      <c r="N71" s="43">
        <v>206</v>
      </c>
      <c r="O71" s="43">
        <v>206</v>
      </c>
      <c r="P71" s="43">
        <v>206</v>
      </c>
      <c r="Q71" s="43">
        <v>206</v>
      </c>
      <c r="R71" s="43">
        <v>206</v>
      </c>
      <c r="S71" s="43">
        <v>206</v>
      </c>
      <c r="T71" s="43">
        <v>206</v>
      </c>
      <c r="U71" s="43">
        <v>206</v>
      </c>
      <c r="V71" s="43">
        <v>206</v>
      </c>
      <c r="W71" s="43">
        <v>206</v>
      </c>
      <c r="X71" s="43">
        <v>206</v>
      </c>
      <c r="Y71" s="43">
        <v>206</v>
      </c>
      <c r="Z71" s="43">
        <v>206</v>
      </c>
      <c r="AA71" s="43">
        <v>206</v>
      </c>
      <c r="AB71" s="43">
        <v>206</v>
      </c>
      <c r="AC71" s="43">
        <v>206</v>
      </c>
      <c r="AD71" s="43">
        <v>206</v>
      </c>
      <c r="AE71" s="43">
        <v>206</v>
      </c>
      <c r="AF71" s="43">
        <v>206</v>
      </c>
      <c r="AG71" s="43">
        <v>206</v>
      </c>
      <c r="AH71" s="43">
        <v>206</v>
      </c>
      <c r="AI71" s="43">
        <v>206</v>
      </c>
      <c r="AJ71" s="43">
        <v>206</v>
      </c>
      <c r="AK71" s="43">
        <v>206</v>
      </c>
      <c r="AL71" s="43">
        <v>206</v>
      </c>
      <c r="AM71" s="43">
        <v>206</v>
      </c>
      <c r="AN71" s="43">
        <v>206</v>
      </c>
      <c r="AO71" s="43">
        <v>206</v>
      </c>
      <c r="AP71" s="43">
        <v>206</v>
      </c>
      <c r="AQ71" s="43">
        <v>206</v>
      </c>
      <c r="AR71" s="43">
        <v>206</v>
      </c>
      <c r="AS71" s="43">
        <v>206</v>
      </c>
    </row>
    <row r="72" spans="1:45">
      <c r="A72" s="44">
        <v>61</v>
      </c>
      <c r="B72" s="43">
        <v>211</v>
      </c>
      <c r="C72" s="43">
        <v>211</v>
      </c>
      <c r="D72" s="43">
        <v>211</v>
      </c>
      <c r="E72" s="43">
        <v>211</v>
      </c>
      <c r="F72" s="43">
        <v>211</v>
      </c>
      <c r="G72" s="43">
        <v>211</v>
      </c>
      <c r="H72" s="43">
        <v>211</v>
      </c>
      <c r="I72" s="43">
        <v>211</v>
      </c>
      <c r="J72" s="43">
        <v>211</v>
      </c>
      <c r="K72" s="43">
        <v>211</v>
      </c>
      <c r="L72" s="43">
        <v>211</v>
      </c>
      <c r="M72" s="43">
        <v>211</v>
      </c>
      <c r="N72" s="43">
        <v>211</v>
      </c>
      <c r="O72" s="43">
        <v>211</v>
      </c>
      <c r="P72" s="43">
        <v>211</v>
      </c>
      <c r="Q72" s="43">
        <v>211</v>
      </c>
      <c r="R72" s="43">
        <v>211</v>
      </c>
      <c r="S72" s="43">
        <v>211</v>
      </c>
      <c r="T72" s="43">
        <v>211</v>
      </c>
      <c r="U72" s="43">
        <v>211</v>
      </c>
      <c r="V72" s="43">
        <v>211</v>
      </c>
      <c r="W72" s="43">
        <v>211</v>
      </c>
      <c r="X72" s="43">
        <v>211</v>
      </c>
      <c r="Y72" s="43">
        <v>211</v>
      </c>
      <c r="Z72" s="43">
        <v>211</v>
      </c>
      <c r="AA72" s="43">
        <v>211</v>
      </c>
      <c r="AB72" s="43">
        <v>211</v>
      </c>
      <c r="AC72" s="43">
        <v>211</v>
      </c>
      <c r="AD72" s="43">
        <v>211</v>
      </c>
      <c r="AE72" s="43">
        <v>211</v>
      </c>
      <c r="AF72" s="43">
        <v>211</v>
      </c>
      <c r="AG72" s="43">
        <v>211</v>
      </c>
      <c r="AH72" s="43">
        <v>211</v>
      </c>
      <c r="AI72" s="43">
        <v>211</v>
      </c>
      <c r="AJ72" s="43">
        <v>211</v>
      </c>
      <c r="AK72" s="43">
        <v>211</v>
      </c>
      <c r="AL72" s="43">
        <v>211</v>
      </c>
      <c r="AM72" s="43">
        <v>211</v>
      </c>
      <c r="AN72" s="43">
        <v>211</v>
      </c>
      <c r="AO72" s="43">
        <v>211</v>
      </c>
      <c r="AP72" s="43">
        <v>211</v>
      </c>
      <c r="AQ72" s="43">
        <v>211</v>
      </c>
      <c r="AR72" s="43">
        <v>211</v>
      </c>
      <c r="AS72" s="43">
        <v>211</v>
      </c>
    </row>
    <row r="73" spans="1:45">
      <c r="A73" s="44">
        <v>62</v>
      </c>
      <c r="B73" s="43">
        <v>215</v>
      </c>
      <c r="C73" s="43">
        <v>215</v>
      </c>
      <c r="D73" s="43">
        <v>215</v>
      </c>
      <c r="E73" s="43">
        <v>215</v>
      </c>
      <c r="F73" s="43">
        <v>215</v>
      </c>
      <c r="G73" s="43">
        <v>215</v>
      </c>
      <c r="H73" s="43">
        <v>215</v>
      </c>
      <c r="I73" s="43">
        <v>215</v>
      </c>
      <c r="J73" s="43">
        <v>215</v>
      </c>
      <c r="K73" s="43">
        <v>215</v>
      </c>
      <c r="L73" s="43">
        <v>215</v>
      </c>
      <c r="M73" s="43">
        <v>215</v>
      </c>
      <c r="N73" s="43">
        <v>215</v>
      </c>
      <c r="O73" s="43">
        <v>215</v>
      </c>
      <c r="P73" s="43">
        <v>215</v>
      </c>
      <c r="Q73" s="43">
        <v>215</v>
      </c>
      <c r="R73" s="43">
        <v>215</v>
      </c>
      <c r="S73" s="43">
        <v>215</v>
      </c>
      <c r="T73" s="43">
        <v>215</v>
      </c>
      <c r="U73" s="43">
        <v>215</v>
      </c>
      <c r="V73" s="43">
        <v>215</v>
      </c>
      <c r="W73" s="43">
        <v>215</v>
      </c>
      <c r="X73" s="43">
        <v>215</v>
      </c>
      <c r="Y73" s="43">
        <v>215</v>
      </c>
      <c r="Z73" s="43">
        <v>215</v>
      </c>
      <c r="AA73" s="43">
        <v>215</v>
      </c>
      <c r="AB73" s="43">
        <v>215</v>
      </c>
      <c r="AC73" s="43">
        <v>215</v>
      </c>
      <c r="AD73" s="43">
        <v>215</v>
      </c>
      <c r="AE73" s="43">
        <v>215</v>
      </c>
      <c r="AF73" s="43">
        <v>215</v>
      </c>
      <c r="AG73" s="43">
        <v>215</v>
      </c>
      <c r="AH73" s="43">
        <v>215</v>
      </c>
      <c r="AI73" s="43">
        <v>215</v>
      </c>
      <c r="AJ73" s="43">
        <v>215</v>
      </c>
      <c r="AK73" s="43">
        <v>215</v>
      </c>
      <c r="AL73" s="43">
        <v>215</v>
      </c>
      <c r="AM73" s="43">
        <v>215</v>
      </c>
      <c r="AN73" s="43">
        <v>215</v>
      </c>
      <c r="AO73" s="43">
        <v>215</v>
      </c>
      <c r="AP73" s="43">
        <v>215</v>
      </c>
      <c r="AQ73" s="43">
        <v>215</v>
      </c>
      <c r="AR73" s="43">
        <v>215</v>
      </c>
      <c r="AS73" s="43">
        <v>215</v>
      </c>
    </row>
    <row r="74" spans="1:45">
      <c r="A74" s="44">
        <v>63</v>
      </c>
      <c r="B74" s="43">
        <v>220</v>
      </c>
      <c r="C74" s="43">
        <v>220</v>
      </c>
      <c r="D74" s="43">
        <v>220</v>
      </c>
      <c r="E74" s="43">
        <v>220</v>
      </c>
      <c r="F74" s="43">
        <v>220</v>
      </c>
      <c r="G74" s="43">
        <v>220</v>
      </c>
      <c r="H74" s="43">
        <v>220</v>
      </c>
      <c r="I74" s="43">
        <v>220</v>
      </c>
      <c r="J74" s="43">
        <v>220</v>
      </c>
      <c r="K74" s="43">
        <v>220</v>
      </c>
      <c r="L74" s="43">
        <v>220</v>
      </c>
      <c r="M74" s="43">
        <v>220</v>
      </c>
      <c r="N74" s="43">
        <v>220</v>
      </c>
      <c r="O74" s="43">
        <v>220</v>
      </c>
      <c r="P74" s="43">
        <v>220</v>
      </c>
      <c r="Q74" s="43">
        <v>220</v>
      </c>
      <c r="R74" s="43">
        <v>220</v>
      </c>
      <c r="S74" s="43">
        <v>220</v>
      </c>
      <c r="T74" s="43">
        <v>220</v>
      </c>
      <c r="U74" s="43">
        <v>220</v>
      </c>
      <c r="V74" s="43">
        <v>220</v>
      </c>
      <c r="W74" s="43">
        <v>220</v>
      </c>
      <c r="X74" s="43">
        <v>220</v>
      </c>
      <c r="Y74" s="43">
        <v>220</v>
      </c>
      <c r="Z74" s="43">
        <v>220</v>
      </c>
      <c r="AA74" s="43">
        <v>220</v>
      </c>
      <c r="AB74" s="43">
        <v>220</v>
      </c>
      <c r="AC74" s="43">
        <v>220</v>
      </c>
      <c r="AD74" s="43">
        <v>220</v>
      </c>
      <c r="AE74" s="43">
        <v>220</v>
      </c>
      <c r="AF74" s="43">
        <v>220</v>
      </c>
      <c r="AG74" s="43">
        <v>220</v>
      </c>
      <c r="AH74" s="43">
        <v>220</v>
      </c>
      <c r="AI74" s="43">
        <v>220</v>
      </c>
      <c r="AJ74" s="43">
        <v>220</v>
      </c>
      <c r="AK74" s="43">
        <v>220</v>
      </c>
      <c r="AL74" s="43">
        <v>220</v>
      </c>
      <c r="AM74" s="43">
        <v>220</v>
      </c>
      <c r="AN74" s="43">
        <v>220</v>
      </c>
      <c r="AO74" s="43">
        <v>220</v>
      </c>
      <c r="AP74" s="43">
        <v>220</v>
      </c>
      <c r="AQ74" s="43">
        <v>220</v>
      </c>
      <c r="AR74" s="43">
        <v>220</v>
      </c>
      <c r="AS74" s="43">
        <v>220</v>
      </c>
    </row>
    <row r="75" spans="1:45">
      <c r="A75" s="44">
        <v>64</v>
      </c>
      <c r="B75" s="43">
        <v>225</v>
      </c>
      <c r="C75" s="43">
        <v>225</v>
      </c>
      <c r="D75" s="43">
        <v>225</v>
      </c>
      <c r="E75" s="43">
        <v>225</v>
      </c>
      <c r="F75" s="43">
        <v>225</v>
      </c>
      <c r="G75" s="43">
        <v>225</v>
      </c>
      <c r="H75" s="43">
        <v>225</v>
      </c>
      <c r="I75" s="43">
        <v>225</v>
      </c>
      <c r="J75" s="43">
        <v>225</v>
      </c>
      <c r="K75" s="43">
        <v>225</v>
      </c>
      <c r="L75" s="43">
        <v>225</v>
      </c>
      <c r="M75" s="43">
        <v>225</v>
      </c>
      <c r="N75" s="43">
        <v>225</v>
      </c>
      <c r="O75" s="43">
        <v>225</v>
      </c>
      <c r="P75" s="43">
        <v>225</v>
      </c>
      <c r="Q75" s="43">
        <v>225</v>
      </c>
      <c r="R75" s="43">
        <v>225</v>
      </c>
      <c r="S75" s="43">
        <v>225</v>
      </c>
      <c r="T75" s="43">
        <v>225</v>
      </c>
      <c r="U75" s="43">
        <v>225</v>
      </c>
      <c r="V75" s="43">
        <v>225</v>
      </c>
      <c r="W75" s="43">
        <v>225</v>
      </c>
      <c r="X75" s="43">
        <v>225</v>
      </c>
      <c r="Y75" s="43">
        <v>225</v>
      </c>
      <c r="Z75" s="43">
        <v>225</v>
      </c>
      <c r="AA75" s="43">
        <v>225</v>
      </c>
      <c r="AB75" s="43">
        <v>225</v>
      </c>
      <c r="AC75" s="43">
        <v>225</v>
      </c>
      <c r="AD75" s="43">
        <v>225</v>
      </c>
      <c r="AE75" s="43">
        <v>225</v>
      </c>
      <c r="AF75" s="43">
        <v>225</v>
      </c>
      <c r="AG75" s="43">
        <v>225</v>
      </c>
      <c r="AH75" s="43">
        <v>225</v>
      </c>
      <c r="AI75" s="43">
        <v>225</v>
      </c>
      <c r="AJ75" s="43">
        <v>225</v>
      </c>
      <c r="AK75" s="43">
        <v>225</v>
      </c>
      <c r="AL75" s="43">
        <v>225</v>
      </c>
      <c r="AM75" s="43">
        <v>225</v>
      </c>
      <c r="AN75" s="43">
        <v>225</v>
      </c>
      <c r="AO75" s="43">
        <v>225</v>
      </c>
      <c r="AP75" s="43">
        <v>225</v>
      </c>
      <c r="AQ75" s="43">
        <v>225</v>
      </c>
      <c r="AR75" s="43">
        <v>225</v>
      </c>
      <c r="AS75" s="43">
        <v>225</v>
      </c>
    </row>
    <row r="76" spans="1:45">
      <c r="A76" s="44">
        <v>65</v>
      </c>
      <c r="B76" s="43">
        <v>230</v>
      </c>
      <c r="C76" s="43">
        <v>230</v>
      </c>
      <c r="D76" s="43">
        <v>230</v>
      </c>
      <c r="E76" s="43">
        <v>230</v>
      </c>
      <c r="F76" s="43">
        <v>230</v>
      </c>
      <c r="G76" s="43">
        <v>230</v>
      </c>
      <c r="H76" s="43">
        <v>230</v>
      </c>
      <c r="I76" s="43">
        <v>230</v>
      </c>
      <c r="J76" s="43">
        <v>230</v>
      </c>
      <c r="K76" s="43">
        <v>230</v>
      </c>
      <c r="L76" s="43">
        <v>230</v>
      </c>
      <c r="M76" s="43">
        <v>230</v>
      </c>
      <c r="N76" s="43">
        <v>230</v>
      </c>
      <c r="O76" s="43">
        <v>230</v>
      </c>
      <c r="P76" s="43">
        <v>230</v>
      </c>
      <c r="Q76" s="43">
        <v>230</v>
      </c>
      <c r="R76" s="43">
        <v>230</v>
      </c>
      <c r="S76" s="43">
        <v>230</v>
      </c>
      <c r="T76" s="43">
        <v>230</v>
      </c>
      <c r="U76" s="43">
        <v>230</v>
      </c>
      <c r="V76" s="43">
        <v>230</v>
      </c>
      <c r="W76" s="43">
        <v>230</v>
      </c>
      <c r="X76" s="43">
        <v>230</v>
      </c>
      <c r="Y76" s="43">
        <v>230</v>
      </c>
      <c r="Z76" s="43">
        <v>230</v>
      </c>
      <c r="AA76" s="43">
        <v>230</v>
      </c>
      <c r="AB76" s="43">
        <v>230</v>
      </c>
      <c r="AC76" s="43">
        <v>230</v>
      </c>
      <c r="AD76" s="43">
        <v>230</v>
      </c>
      <c r="AE76" s="43">
        <v>230</v>
      </c>
      <c r="AF76" s="43">
        <v>230</v>
      </c>
      <c r="AG76" s="43">
        <v>230</v>
      </c>
      <c r="AH76" s="43">
        <v>230</v>
      </c>
      <c r="AI76" s="43">
        <v>230</v>
      </c>
      <c r="AJ76" s="43">
        <v>230</v>
      </c>
      <c r="AK76" s="43">
        <v>230</v>
      </c>
      <c r="AL76" s="43">
        <v>230</v>
      </c>
      <c r="AM76" s="43">
        <v>230</v>
      </c>
      <c r="AN76" s="43">
        <v>230</v>
      </c>
      <c r="AO76" s="43">
        <v>230</v>
      </c>
      <c r="AP76" s="43">
        <v>230</v>
      </c>
      <c r="AQ76" s="43">
        <v>230</v>
      </c>
      <c r="AR76" s="43">
        <v>230</v>
      </c>
      <c r="AS76" s="43">
        <v>230</v>
      </c>
    </row>
    <row r="77" spans="1:45">
      <c r="A77" s="44">
        <v>66</v>
      </c>
      <c r="B77" s="43">
        <v>236</v>
      </c>
      <c r="C77" s="43">
        <v>236</v>
      </c>
      <c r="D77" s="43">
        <v>236</v>
      </c>
      <c r="E77" s="43">
        <v>236</v>
      </c>
      <c r="F77" s="43">
        <v>236</v>
      </c>
      <c r="G77" s="43">
        <v>236</v>
      </c>
      <c r="H77" s="43">
        <v>236</v>
      </c>
      <c r="I77" s="43">
        <v>236</v>
      </c>
      <c r="J77" s="43">
        <v>236</v>
      </c>
      <c r="K77" s="43">
        <v>236</v>
      </c>
      <c r="L77" s="43">
        <v>236</v>
      </c>
      <c r="M77" s="43">
        <v>236</v>
      </c>
      <c r="N77" s="43">
        <v>236</v>
      </c>
      <c r="O77" s="43">
        <v>236</v>
      </c>
      <c r="P77" s="43">
        <v>236</v>
      </c>
      <c r="Q77" s="43">
        <v>236</v>
      </c>
      <c r="R77" s="43">
        <v>236</v>
      </c>
      <c r="S77" s="43">
        <v>236</v>
      </c>
      <c r="T77" s="43">
        <v>236</v>
      </c>
      <c r="U77" s="43">
        <v>236</v>
      </c>
      <c r="V77" s="43">
        <v>236</v>
      </c>
      <c r="W77" s="43">
        <v>236</v>
      </c>
      <c r="X77" s="43">
        <v>236</v>
      </c>
      <c r="Y77" s="43">
        <v>236</v>
      </c>
      <c r="Z77" s="43">
        <v>236</v>
      </c>
      <c r="AA77" s="43">
        <v>236</v>
      </c>
      <c r="AB77" s="43">
        <v>236</v>
      </c>
      <c r="AC77" s="43">
        <v>236</v>
      </c>
      <c r="AD77" s="43">
        <v>236</v>
      </c>
      <c r="AE77" s="43">
        <v>236</v>
      </c>
      <c r="AF77" s="43">
        <v>236</v>
      </c>
      <c r="AG77" s="43">
        <v>236</v>
      </c>
      <c r="AH77" s="43">
        <v>236</v>
      </c>
      <c r="AI77" s="43">
        <v>236</v>
      </c>
      <c r="AJ77" s="43">
        <v>236</v>
      </c>
      <c r="AK77" s="43">
        <v>236</v>
      </c>
      <c r="AL77" s="43">
        <v>236</v>
      </c>
      <c r="AM77" s="43">
        <v>236</v>
      </c>
      <c r="AN77" s="43">
        <v>236</v>
      </c>
      <c r="AO77" s="43">
        <v>236</v>
      </c>
      <c r="AP77" s="43">
        <v>236</v>
      </c>
      <c r="AQ77" s="43">
        <v>236</v>
      </c>
      <c r="AR77" s="43">
        <v>236</v>
      </c>
      <c r="AS77" s="43">
        <v>236</v>
      </c>
    </row>
    <row r="78" spans="1:45">
      <c r="A78" s="44">
        <v>67</v>
      </c>
      <c r="B78" s="43">
        <v>242</v>
      </c>
      <c r="C78" s="43">
        <v>242</v>
      </c>
      <c r="D78" s="43">
        <v>242</v>
      </c>
      <c r="E78" s="43">
        <v>242</v>
      </c>
      <c r="F78" s="43">
        <v>242</v>
      </c>
      <c r="G78" s="43">
        <v>242</v>
      </c>
      <c r="H78" s="43">
        <v>242</v>
      </c>
      <c r="I78" s="43">
        <v>242</v>
      </c>
      <c r="J78" s="43">
        <v>242</v>
      </c>
      <c r="K78" s="43">
        <v>242</v>
      </c>
      <c r="L78" s="43">
        <v>242</v>
      </c>
      <c r="M78" s="43">
        <v>242</v>
      </c>
      <c r="N78" s="43">
        <v>242</v>
      </c>
      <c r="O78" s="43">
        <v>242</v>
      </c>
      <c r="P78" s="43">
        <v>242</v>
      </c>
      <c r="Q78" s="43">
        <v>242</v>
      </c>
      <c r="R78" s="43">
        <v>242</v>
      </c>
      <c r="S78" s="43">
        <v>242</v>
      </c>
      <c r="T78" s="43">
        <v>242</v>
      </c>
      <c r="U78" s="43">
        <v>242</v>
      </c>
      <c r="V78" s="43">
        <v>242</v>
      </c>
      <c r="W78" s="43">
        <v>242</v>
      </c>
      <c r="X78" s="43">
        <v>242</v>
      </c>
      <c r="Y78" s="43">
        <v>242</v>
      </c>
      <c r="Z78" s="43">
        <v>242</v>
      </c>
      <c r="AA78" s="43">
        <v>242</v>
      </c>
      <c r="AB78" s="43">
        <v>242</v>
      </c>
      <c r="AC78" s="43">
        <v>242</v>
      </c>
      <c r="AD78" s="43">
        <v>242</v>
      </c>
      <c r="AE78" s="43">
        <v>242</v>
      </c>
      <c r="AF78" s="43">
        <v>242</v>
      </c>
      <c r="AG78" s="43">
        <v>242</v>
      </c>
      <c r="AH78" s="43">
        <v>242</v>
      </c>
      <c r="AI78" s="43">
        <v>242</v>
      </c>
      <c r="AJ78" s="43">
        <v>242</v>
      </c>
      <c r="AK78" s="43">
        <v>242</v>
      </c>
      <c r="AL78" s="43">
        <v>242</v>
      </c>
      <c r="AM78" s="43">
        <v>242</v>
      </c>
      <c r="AN78" s="43">
        <v>242</v>
      </c>
      <c r="AO78" s="43">
        <v>242</v>
      </c>
      <c r="AP78" s="43">
        <v>242</v>
      </c>
      <c r="AQ78" s="43">
        <v>242</v>
      </c>
      <c r="AR78" s="43">
        <v>242</v>
      </c>
      <c r="AS78" s="43">
        <v>242</v>
      </c>
    </row>
    <row r="79" spans="1:45">
      <c r="A79" s="44">
        <v>68</v>
      </c>
      <c r="B79" s="43">
        <v>248</v>
      </c>
      <c r="C79" s="43">
        <v>248</v>
      </c>
      <c r="D79" s="43">
        <v>248</v>
      </c>
      <c r="E79" s="43">
        <v>248</v>
      </c>
      <c r="F79" s="43">
        <v>248</v>
      </c>
      <c r="G79" s="43">
        <v>248</v>
      </c>
      <c r="H79" s="43">
        <v>248</v>
      </c>
      <c r="I79" s="43">
        <v>248</v>
      </c>
      <c r="J79" s="43">
        <v>248</v>
      </c>
      <c r="K79" s="43">
        <v>248</v>
      </c>
      <c r="L79" s="43">
        <v>248</v>
      </c>
      <c r="M79" s="43">
        <v>248</v>
      </c>
      <c r="N79" s="43">
        <v>248</v>
      </c>
      <c r="O79" s="43">
        <v>248</v>
      </c>
      <c r="P79" s="43">
        <v>248</v>
      </c>
      <c r="Q79" s="43">
        <v>248</v>
      </c>
      <c r="R79" s="43">
        <v>248</v>
      </c>
      <c r="S79" s="43">
        <v>248</v>
      </c>
      <c r="T79" s="43">
        <v>248</v>
      </c>
      <c r="U79" s="43">
        <v>248</v>
      </c>
      <c r="V79" s="43">
        <v>248</v>
      </c>
      <c r="W79" s="43">
        <v>248</v>
      </c>
      <c r="X79" s="43">
        <v>248</v>
      </c>
      <c r="Y79" s="43">
        <v>248</v>
      </c>
      <c r="Z79" s="43">
        <v>248</v>
      </c>
      <c r="AA79" s="43">
        <v>248</v>
      </c>
      <c r="AB79" s="43">
        <v>248</v>
      </c>
      <c r="AC79" s="43">
        <v>248</v>
      </c>
      <c r="AD79" s="43">
        <v>248</v>
      </c>
      <c r="AE79" s="43">
        <v>248</v>
      </c>
      <c r="AF79" s="43">
        <v>248</v>
      </c>
      <c r="AG79" s="43">
        <v>248</v>
      </c>
      <c r="AH79" s="43">
        <v>248</v>
      </c>
      <c r="AI79" s="43">
        <v>248</v>
      </c>
      <c r="AJ79" s="43">
        <v>248</v>
      </c>
      <c r="AK79" s="43">
        <v>248</v>
      </c>
      <c r="AL79" s="43">
        <v>248</v>
      </c>
      <c r="AM79" s="43">
        <v>248</v>
      </c>
      <c r="AN79" s="43">
        <v>248</v>
      </c>
      <c r="AO79" s="43">
        <v>248</v>
      </c>
      <c r="AP79" s="43">
        <v>248</v>
      </c>
      <c r="AQ79" s="43">
        <v>248</v>
      </c>
      <c r="AR79" s="43">
        <v>248</v>
      </c>
      <c r="AS79" s="43">
        <v>248</v>
      </c>
    </row>
    <row r="80" spans="1:45">
      <c r="A80" s="44">
        <v>69</v>
      </c>
      <c r="B80" s="43">
        <v>255</v>
      </c>
      <c r="C80" s="43">
        <v>255</v>
      </c>
      <c r="D80" s="43">
        <v>255</v>
      </c>
      <c r="E80" s="43">
        <v>255</v>
      </c>
      <c r="F80" s="43">
        <v>255</v>
      </c>
      <c r="G80" s="43">
        <v>255</v>
      </c>
      <c r="H80" s="43">
        <v>255</v>
      </c>
      <c r="I80" s="43">
        <v>255</v>
      </c>
      <c r="J80" s="43">
        <v>255</v>
      </c>
      <c r="K80" s="43">
        <v>255</v>
      </c>
      <c r="L80" s="43">
        <v>255</v>
      </c>
      <c r="M80" s="43">
        <v>255</v>
      </c>
      <c r="N80" s="43">
        <v>255</v>
      </c>
      <c r="O80" s="43">
        <v>255</v>
      </c>
      <c r="P80" s="43">
        <v>255</v>
      </c>
      <c r="Q80" s="43">
        <v>255</v>
      </c>
      <c r="R80" s="43">
        <v>255</v>
      </c>
      <c r="S80" s="43">
        <v>255</v>
      </c>
      <c r="T80" s="43">
        <v>255</v>
      </c>
      <c r="U80" s="43">
        <v>255</v>
      </c>
      <c r="V80" s="43">
        <v>255</v>
      </c>
      <c r="W80" s="43">
        <v>255</v>
      </c>
      <c r="X80" s="43">
        <v>255</v>
      </c>
      <c r="Y80" s="43">
        <v>255</v>
      </c>
      <c r="Z80" s="43">
        <v>255</v>
      </c>
      <c r="AA80" s="43">
        <v>255</v>
      </c>
      <c r="AB80" s="43">
        <v>255</v>
      </c>
      <c r="AC80" s="43">
        <v>255</v>
      </c>
      <c r="AD80" s="43">
        <v>255</v>
      </c>
      <c r="AE80" s="43">
        <v>255</v>
      </c>
      <c r="AF80" s="43">
        <v>255</v>
      </c>
      <c r="AG80" s="43">
        <v>255</v>
      </c>
      <c r="AH80" s="43">
        <v>255</v>
      </c>
      <c r="AI80" s="43">
        <v>255</v>
      </c>
      <c r="AJ80" s="43">
        <v>255</v>
      </c>
      <c r="AK80" s="43">
        <v>255</v>
      </c>
      <c r="AL80" s="43">
        <v>255</v>
      </c>
      <c r="AM80" s="43">
        <v>255</v>
      </c>
      <c r="AN80" s="43">
        <v>255</v>
      </c>
      <c r="AO80" s="43">
        <v>255</v>
      </c>
      <c r="AP80" s="43">
        <v>255</v>
      </c>
      <c r="AQ80" s="43">
        <v>255</v>
      </c>
      <c r="AR80" s="43">
        <v>255</v>
      </c>
      <c r="AS80" s="43">
        <v>255</v>
      </c>
    </row>
    <row r="81" spans="1:45">
      <c r="A81" s="44">
        <v>70</v>
      </c>
      <c r="B81" s="43">
        <v>262</v>
      </c>
      <c r="C81" s="43">
        <v>262</v>
      </c>
      <c r="D81" s="43">
        <v>262</v>
      </c>
      <c r="E81" s="43">
        <v>262</v>
      </c>
      <c r="F81" s="43">
        <v>262</v>
      </c>
      <c r="G81" s="43">
        <v>262</v>
      </c>
      <c r="H81" s="43">
        <v>262</v>
      </c>
      <c r="I81" s="43">
        <v>262</v>
      </c>
      <c r="J81" s="43">
        <v>262</v>
      </c>
      <c r="K81" s="43">
        <v>262</v>
      </c>
      <c r="L81" s="43">
        <v>262</v>
      </c>
      <c r="M81" s="43">
        <v>262</v>
      </c>
      <c r="N81" s="43">
        <v>262</v>
      </c>
      <c r="O81" s="43">
        <v>262</v>
      </c>
      <c r="P81" s="43">
        <v>262</v>
      </c>
      <c r="Q81" s="43">
        <v>262</v>
      </c>
      <c r="R81" s="43">
        <v>262</v>
      </c>
      <c r="S81" s="43">
        <v>262</v>
      </c>
      <c r="T81" s="43">
        <v>262</v>
      </c>
      <c r="U81" s="43">
        <v>262</v>
      </c>
      <c r="V81" s="43">
        <v>262</v>
      </c>
      <c r="W81" s="43">
        <v>262</v>
      </c>
      <c r="X81" s="43">
        <v>262</v>
      </c>
      <c r="Y81" s="43">
        <v>262</v>
      </c>
      <c r="Z81" s="43">
        <v>262</v>
      </c>
      <c r="AA81" s="43">
        <v>262</v>
      </c>
      <c r="AB81" s="43">
        <v>262</v>
      </c>
      <c r="AC81" s="43">
        <v>262</v>
      </c>
      <c r="AD81" s="43">
        <v>262</v>
      </c>
      <c r="AE81" s="43">
        <v>262</v>
      </c>
      <c r="AF81" s="43">
        <v>262</v>
      </c>
      <c r="AG81" s="43">
        <v>262</v>
      </c>
      <c r="AH81" s="43">
        <v>262</v>
      </c>
      <c r="AI81" s="43">
        <v>262</v>
      </c>
      <c r="AJ81" s="43">
        <v>262</v>
      </c>
      <c r="AK81" s="43">
        <v>262</v>
      </c>
      <c r="AL81" s="43">
        <v>262</v>
      </c>
      <c r="AM81" s="43">
        <v>262</v>
      </c>
      <c r="AN81" s="43">
        <v>262</v>
      </c>
      <c r="AO81" s="43">
        <v>262</v>
      </c>
      <c r="AP81" s="43">
        <v>262</v>
      </c>
      <c r="AQ81" s="43">
        <v>262</v>
      </c>
      <c r="AR81" s="43">
        <v>262</v>
      </c>
      <c r="AS81" s="43">
        <v>262</v>
      </c>
    </row>
    <row r="82" spans="1:45">
      <c r="A82" s="44">
        <v>71</v>
      </c>
      <c r="B82" s="43">
        <v>271</v>
      </c>
      <c r="C82" s="43">
        <v>271</v>
      </c>
      <c r="D82" s="43">
        <v>271</v>
      </c>
      <c r="E82" s="43">
        <v>271</v>
      </c>
      <c r="F82" s="43">
        <v>271</v>
      </c>
      <c r="G82" s="43">
        <v>271</v>
      </c>
      <c r="H82" s="43">
        <v>271</v>
      </c>
      <c r="I82" s="43">
        <v>271</v>
      </c>
      <c r="J82" s="43">
        <v>271</v>
      </c>
      <c r="K82" s="43">
        <v>271</v>
      </c>
      <c r="L82" s="43">
        <v>271</v>
      </c>
      <c r="M82" s="43">
        <v>271</v>
      </c>
      <c r="N82" s="43">
        <v>271</v>
      </c>
      <c r="O82" s="43">
        <v>271</v>
      </c>
      <c r="P82" s="43">
        <v>271</v>
      </c>
      <c r="Q82" s="43">
        <v>271</v>
      </c>
      <c r="R82" s="43">
        <v>271</v>
      </c>
      <c r="S82" s="43">
        <v>271</v>
      </c>
      <c r="T82" s="43">
        <v>271</v>
      </c>
      <c r="U82" s="43">
        <v>271</v>
      </c>
      <c r="V82" s="43">
        <v>271</v>
      </c>
      <c r="W82" s="43">
        <v>271</v>
      </c>
      <c r="X82" s="43">
        <v>271</v>
      </c>
      <c r="Y82" s="43">
        <v>271</v>
      </c>
      <c r="Z82" s="43">
        <v>271</v>
      </c>
      <c r="AA82" s="43">
        <v>271</v>
      </c>
      <c r="AB82" s="43">
        <v>271</v>
      </c>
      <c r="AC82" s="43">
        <v>271</v>
      </c>
      <c r="AD82" s="43">
        <v>271</v>
      </c>
      <c r="AE82" s="43">
        <v>271</v>
      </c>
      <c r="AF82" s="43">
        <v>271</v>
      </c>
      <c r="AG82" s="43">
        <v>271</v>
      </c>
      <c r="AH82" s="43">
        <v>271</v>
      </c>
      <c r="AI82" s="43">
        <v>271</v>
      </c>
      <c r="AJ82" s="43">
        <v>271</v>
      </c>
      <c r="AK82" s="43">
        <v>271</v>
      </c>
      <c r="AL82" s="43">
        <v>271</v>
      </c>
      <c r="AM82" s="43">
        <v>271</v>
      </c>
      <c r="AN82" s="43">
        <v>271</v>
      </c>
      <c r="AO82" s="43">
        <v>271</v>
      </c>
      <c r="AP82" s="43">
        <v>271</v>
      </c>
      <c r="AQ82" s="43">
        <v>271</v>
      </c>
      <c r="AR82" s="43">
        <v>271</v>
      </c>
      <c r="AS82" s="43">
        <v>271</v>
      </c>
    </row>
    <row r="83" spans="1:45">
      <c r="A83" s="44">
        <v>72</v>
      </c>
      <c r="B83" s="43">
        <v>280</v>
      </c>
      <c r="C83" s="43">
        <v>280</v>
      </c>
      <c r="D83" s="43">
        <v>280</v>
      </c>
      <c r="E83" s="43">
        <v>280</v>
      </c>
      <c r="F83" s="43">
        <v>280</v>
      </c>
      <c r="G83" s="43">
        <v>280</v>
      </c>
      <c r="H83" s="43">
        <v>280</v>
      </c>
      <c r="I83" s="43">
        <v>280</v>
      </c>
      <c r="J83" s="43">
        <v>280</v>
      </c>
      <c r="K83" s="43">
        <v>280</v>
      </c>
      <c r="L83" s="43">
        <v>280</v>
      </c>
      <c r="M83" s="43">
        <v>280</v>
      </c>
      <c r="N83" s="43">
        <v>280</v>
      </c>
      <c r="O83" s="43">
        <v>280</v>
      </c>
      <c r="P83" s="43">
        <v>280</v>
      </c>
      <c r="Q83" s="43">
        <v>280</v>
      </c>
      <c r="R83" s="43">
        <v>280</v>
      </c>
      <c r="S83" s="43">
        <v>280</v>
      </c>
      <c r="T83" s="43">
        <v>280</v>
      </c>
      <c r="U83" s="43">
        <v>280</v>
      </c>
      <c r="V83" s="43">
        <v>280</v>
      </c>
      <c r="W83" s="43">
        <v>280</v>
      </c>
      <c r="X83" s="43">
        <v>280</v>
      </c>
      <c r="Y83" s="43">
        <v>280</v>
      </c>
      <c r="Z83" s="43">
        <v>280</v>
      </c>
      <c r="AA83" s="43">
        <v>280</v>
      </c>
      <c r="AB83" s="43">
        <v>280</v>
      </c>
      <c r="AC83" s="43">
        <v>280</v>
      </c>
      <c r="AD83" s="43">
        <v>280</v>
      </c>
      <c r="AE83" s="43">
        <v>280</v>
      </c>
      <c r="AF83" s="43">
        <v>280</v>
      </c>
      <c r="AG83" s="43">
        <v>280</v>
      </c>
      <c r="AH83" s="43">
        <v>280</v>
      </c>
      <c r="AI83" s="43">
        <v>280</v>
      </c>
      <c r="AJ83" s="43">
        <v>280</v>
      </c>
      <c r="AK83" s="43">
        <v>280</v>
      </c>
      <c r="AL83" s="43">
        <v>280</v>
      </c>
      <c r="AM83" s="43">
        <v>280</v>
      </c>
      <c r="AN83" s="43">
        <v>280</v>
      </c>
      <c r="AO83" s="43">
        <v>280</v>
      </c>
      <c r="AP83" s="43">
        <v>280</v>
      </c>
      <c r="AQ83" s="43">
        <v>280</v>
      </c>
      <c r="AR83" s="43">
        <v>280</v>
      </c>
      <c r="AS83" s="43">
        <v>280</v>
      </c>
    </row>
    <row r="84" spans="1:45">
      <c r="A84" s="44">
        <v>73</v>
      </c>
      <c r="B84" s="43">
        <v>290</v>
      </c>
      <c r="C84" s="43">
        <v>290</v>
      </c>
      <c r="D84" s="43">
        <v>290</v>
      </c>
      <c r="E84" s="43">
        <v>290</v>
      </c>
      <c r="F84" s="43">
        <v>290</v>
      </c>
      <c r="G84" s="43">
        <v>290</v>
      </c>
      <c r="H84" s="43">
        <v>290</v>
      </c>
      <c r="I84" s="43">
        <v>290</v>
      </c>
      <c r="J84" s="43">
        <v>290</v>
      </c>
      <c r="K84" s="43">
        <v>290</v>
      </c>
      <c r="L84" s="43">
        <v>290</v>
      </c>
      <c r="M84" s="43">
        <v>290</v>
      </c>
      <c r="N84" s="43">
        <v>290</v>
      </c>
      <c r="O84" s="43">
        <v>290</v>
      </c>
      <c r="P84" s="43">
        <v>290</v>
      </c>
      <c r="Q84" s="43">
        <v>290</v>
      </c>
      <c r="R84" s="43">
        <v>290</v>
      </c>
      <c r="S84" s="43">
        <v>290</v>
      </c>
      <c r="T84" s="43">
        <v>290</v>
      </c>
      <c r="U84" s="43">
        <v>290</v>
      </c>
      <c r="V84" s="43">
        <v>290</v>
      </c>
      <c r="W84" s="43">
        <v>290</v>
      </c>
      <c r="X84" s="43">
        <v>290</v>
      </c>
      <c r="Y84" s="43">
        <v>290</v>
      </c>
      <c r="Z84" s="43">
        <v>290</v>
      </c>
      <c r="AA84" s="43">
        <v>290</v>
      </c>
      <c r="AB84" s="43">
        <v>290</v>
      </c>
      <c r="AC84" s="43">
        <v>290</v>
      </c>
      <c r="AD84" s="43">
        <v>290</v>
      </c>
      <c r="AE84" s="43">
        <v>290</v>
      </c>
      <c r="AF84" s="43">
        <v>290</v>
      </c>
      <c r="AG84" s="43">
        <v>290</v>
      </c>
      <c r="AH84" s="43">
        <v>290</v>
      </c>
      <c r="AI84" s="43">
        <v>290</v>
      </c>
      <c r="AJ84" s="43">
        <v>290</v>
      </c>
      <c r="AK84" s="43">
        <v>290</v>
      </c>
      <c r="AL84" s="43">
        <v>290</v>
      </c>
      <c r="AM84" s="43">
        <v>290</v>
      </c>
      <c r="AN84" s="43">
        <v>290</v>
      </c>
      <c r="AO84" s="43">
        <v>290</v>
      </c>
      <c r="AP84" s="43">
        <v>290</v>
      </c>
      <c r="AQ84" s="43">
        <v>290</v>
      </c>
      <c r="AR84" s="43">
        <v>290</v>
      </c>
      <c r="AS84" s="43">
        <v>290</v>
      </c>
    </row>
    <row r="85" spans="1:45">
      <c r="A85" s="44">
        <v>74</v>
      </c>
      <c r="B85" s="43">
        <v>300</v>
      </c>
      <c r="C85" s="43">
        <v>300</v>
      </c>
      <c r="D85" s="43">
        <v>300</v>
      </c>
      <c r="E85" s="43">
        <v>300</v>
      </c>
      <c r="F85" s="43">
        <v>300</v>
      </c>
      <c r="G85" s="43">
        <v>300</v>
      </c>
      <c r="H85" s="43">
        <v>300</v>
      </c>
      <c r="I85" s="43">
        <v>300</v>
      </c>
      <c r="J85" s="43">
        <v>300</v>
      </c>
      <c r="K85" s="43">
        <v>300</v>
      </c>
      <c r="L85" s="43">
        <v>300</v>
      </c>
      <c r="M85" s="43">
        <v>300</v>
      </c>
      <c r="N85" s="43">
        <v>300</v>
      </c>
      <c r="O85" s="43">
        <v>300</v>
      </c>
      <c r="P85" s="43">
        <v>300</v>
      </c>
      <c r="Q85" s="43">
        <v>300</v>
      </c>
      <c r="R85" s="43">
        <v>300</v>
      </c>
      <c r="S85" s="43">
        <v>300</v>
      </c>
      <c r="T85" s="43">
        <v>300</v>
      </c>
      <c r="U85" s="43">
        <v>300</v>
      </c>
      <c r="V85" s="43">
        <v>300</v>
      </c>
      <c r="W85" s="43">
        <v>300</v>
      </c>
      <c r="X85" s="43">
        <v>300</v>
      </c>
      <c r="Y85" s="43">
        <v>300</v>
      </c>
      <c r="Z85" s="43">
        <v>300</v>
      </c>
      <c r="AA85" s="43">
        <v>300</v>
      </c>
      <c r="AB85" s="43">
        <v>300</v>
      </c>
      <c r="AC85" s="43">
        <v>300</v>
      </c>
      <c r="AD85" s="43">
        <v>300</v>
      </c>
      <c r="AE85" s="43">
        <v>300</v>
      </c>
      <c r="AF85" s="43">
        <v>300</v>
      </c>
      <c r="AG85" s="43">
        <v>300</v>
      </c>
      <c r="AH85" s="43">
        <v>300</v>
      </c>
      <c r="AI85" s="43">
        <v>300</v>
      </c>
      <c r="AJ85" s="43">
        <v>300</v>
      </c>
      <c r="AK85" s="43">
        <v>300</v>
      </c>
      <c r="AL85" s="43">
        <v>300</v>
      </c>
      <c r="AM85" s="43">
        <v>300</v>
      </c>
      <c r="AN85" s="43">
        <v>300</v>
      </c>
      <c r="AO85" s="43">
        <v>300</v>
      </c>
      <c r="AP85" s="43">
        <v>300</v>
      </c>
      <c r="AQ85" s="43">
        <v>300</v>
      </c>
      <c r="AR85" s="43">
        <v>300</v>
      </c>
      <c r="AS85" s="43">
        <v>300</v>
      </c>
    </row>
    <row r="86" spans="1:45">
      <c r="A86" s="44">
        <v>75</v>
      </c>
      <c r="B86" s="43">
        <v>313</v>
      </c>
      <c r="C86" s="43">
        <v>313</v>
      </c>
      <c r="D86" s="43">
        <v>313</v>
      </c>
      <c r="E86" s="43">
        <v>313</v>
      </c>
      <c r="F86" s="43">
        <v>313</v>
      </c>
      <c r="G86" s="43">
        <v>313</v>
      </c>
      <c r="H86" s="43">
        <v>313</v>
      </c>
      <c r="I86" s="43">
        <v>313</v>
      </c>
      <c r="J86" s="43">
        <v>313</v>
      </c>
      <c r="K86" s="43">
        <v>313</v>
      </c>
      <c r="L86" s="43">
        <v>313</v>
      </c>
      <c r="M86" s="43">
        <v>313</v>
      </c>
      <c r="N86" s="43">
        <v>313</v>
      </c>
      <c r="O86" s="43">
        <v>313</v>
      </c>
      <c r="P86" s="43">
        <v>313</v>
      </c>
      <c r="Q86" s="43">
        <v>313</v>
      </c>
      <c r="R86" s="43">
        <v>313</v>
      </c>
      <c r="S86" s="43">
        <v>313</v>
      </c>
      <c r="T86" s="43">
        <v>313</v>
      </c>
      <c r="U86" s="43">
        <v>313</v>
      </c>
      <c r="V86" s="43">
        <v>313</v>
      </c>
      <c r="W86" s="43">
        <v>313</v>
      </c>
      <c r="X86" s="43">
        <v>313</v>
      </c>
      <c r="Y86" s="43">
        <v>313</v>
      </c>
      <c r="Z86" s="43">
        <v>313</v>
      </c>
      <c r="AA86" s="43">
        <v>313</v>
      </c>
      <c r="AB86" s="43">
        <v>313</v>
      </c>
      <c r="AC86" s="43">
        <v>313</v>
      </c>
      <c r="AD86" s="43">
        <v>313</v>
      </c>
      <c r="AE86" s="43">
        <v>313</v>
      </c>
      <c r="AF86" s="43">
        <v>313</v>
      </c>
      <c r="AG86" s="43">
        <v>313</v>
      </c>
      <c r="AH86" s="43">
        <v>313</v>
      </c>
      <c r="AI86" s="43">
        <v>313</v>
      </c>
      <c r="AJ86" s="43">
        <v>313</v>
      </c>
      <c r="AK86" s="43">
        <v>313</v>
      </c>
      <c r="AL86" s="43">
        <v>313</v>
      </c>
      <c r="AM86" s="43">
        <v>313</v>
      </c>
      <c r="AN86" s="43">
        <v>313</v>
      </c>
      <c r="AO86" s="43">
        <v>313</v>
      </c>
      <c r="AP86" s="43">
        <v>313</v>
      </c>
      <c r="AQ86" s="43">
        <v>313</v>
      </c>
      <c r="AR86" s="43">
        <v>313</v>
      </c>
      <c r="AS86" s="43">
        <v>313</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99.4" customHeight="1">
      <c r="A96" s="138" t="s">
        <v>676</v>
      </c>
      <c r="B96" s="138"/>
      <c r="C96" s="138"/>
      <c r="D96" s="138"/>
      <c r="E96" s="138"/>
      <c r="F96" s="138"/>
      <c r="G96" s="138"/>
      <c r="H96" s="138"/>
      <c r="I96" s="138"/>
      <c r="J96" s="138"/>
      <c r="K96" s="138"/>
      <c r="L96" s="138"/>
      <c r="M96" s="138"/>
      <c r="N96" s="138"/>
      <c r="O96" s="138"/>
    </row>
  </sheetData>
  <sheetProtection algorithmName="SHA-512" hashValue="phLsTXOAzrO/gHyHV4fi3APpgp+zgcx5PriYjwPItq53uX624o9Rs/OMM+MddvAPqclkK5L0Mmv/vgQ+fL/K5g==" saltValue="ctsa+XMT0n4/9ieDxoNqPw==" spinCount="100000" sheet="1" objects="1" scenarios="1"/>
  <mergeCells count="5">
    <mergeCell ref="B25:AS25"/>
    <mergeCell ref="A90:O90"/>
    <mergeCell ref="A92:O92"/>
    <mergeCell ref="A94:O94"/>
    <mergeCell ref="A96:O96"/>
  </mergeCells>
  <conditionalFormatting sqref="A6:A21">
    <cfRule type="expression" dxfId="183" priority="3" stopIfTrue="1">
      <formula>MOD(ROW(),2)=0</formula>
    </cfRule>
    <cfRule type="expression" dxfId="182" priority="4" stopIfTrue="1">
      <formula>MOD(ROW(),2)&lt;&gt;0</formula>
    </cfRule>
  </conditionalFormatting>
  <conditionalFormatting sqref="B6:M21">
    <cfRule type="expression" dxfId="181" priority="5" stopIfTrue="1">
      <formula>MOD(ROW(),2)=0</formula>
    </cfRule>
    <cfRule type="expression" dxfId="180" priority="6" stopIfTrue="1">
      <formula>MOD(ROW(),2)&lt;&gt;0</formula>
    </cfRule>
  </conditionalFormatting>
  <conditionalFormatting sqref="A26:A86">
    <cfRule type="expression" dxfId="179" priority="7" stopIfTrue="1">
      <formula>MOD(ROW(),2)=0</formula>
    </cfRule>
    <cfRule type="expression" dxfId="178" priority="8" stopIfTrue="1">
      <formula>MOD(ROW(),2)&lt;&gt;0</formula>
    </cfRule>
  </conditionalFormatting>
  <conditionalFormatting sqref="B26:AS86">
    <cfRule type="expression" dxfId="177" priority="9" stopIfTrue="1">
      <formula>MOD(ROW(),2)=0</formula>
    </cfRule>
    <cfRule type="expression" dxfId="176" priority="10" stopIfTrue="1">
      <formula>MOD(ROW(),2)&lt;&gt;0</formula>
    </cfRule>
  </conditionalFormatting>
  <conditionalFormatting sqref="B25">
    <cfRule type="expression" dxfId="175" priority="1" stopIfTrue="1">
      <formula>MOD(ROW(),2)=0</formula>
    </cfRule>
    <cfRule type="expression" dxfId="174" priority="2"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AAE-DCD5-4676-94CA-82C0660DA857}">
  <sheetPr codeName="Sheet57"/>
  <dimension ref="A1:AS94"/>
  <sheetViews>
    <sheetView showGridLines="0" workbookViewId="0">
      <selection activeCell="A6" sqref="A6"/>
    </sheetView>
  </sheetViews>
  <sheetFormatPr defaultRowHeight="12.75"/>
  <cols>
    <col min="1" max="1" width="33.42578125" customWidth="1"/>
    <col min="2" max="45" width="5.5703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x-1305</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384</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1305</v>
      </c>
      <c r="C14" s="48"/>
      <c r="D14" s="48"/>
      <c r="E14" s="48"/>
      <c r="F14" s="48"/>
      <c r="G14" s="48"/>
      <c r="H14" s="48"/>
      <c r="I14" s="48"/>
      <c r="J14" s="48"/>
      <c r="K14" s="48"/>
      <c r="L14" s="48"/>
      <c r="M14" s="48"/>
    </row>
    <row r="15" spans="1:13">
      <c r="A15" s="41" t="s">
        <v>121</v>
      </c>
      <c r="B15" s="48">
        <v>1305</v>
      </c>
      <c r="C15" s="48"/>
      <c r="D15" s="48"/>
      <c r="E15" s="48"/>
      <c r="F15" s="48"/>
      <c r="G15" s="48"/>
      <c r="H15" s="48"/>
      <c r="I15" s="48"/>
      <c r="J15" s="48"/>
      <c r="K15" s="48"/>
      <c r="L15" s="48"/>
      <c r="M15" s="48"/>
    </row>
    <row r="16" spans="1:13">
      <c r="A16" s="41" t="s">
        <v>111</v>
      </c>
      <c r="B16" s="48" t="s">
        <v>385</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1368</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1389</v>
      </c>
      <c r="C28" s="43">
        <v>1389</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1410</v>
      </c>
      <c r="C29" s="43">
        <v>1410</v>
      </c>
      <c r="D29" s="43">
        <v>1410</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1431</v>
      </c>
      <c r="C30" s="43">
        <v>1431</v>
      </c>
      <c r="D30" s="43">
        <v>1431</v>
      </c>
      <c r="E30" s="43">
        <v>1431</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1452</v>
      </c>
      <c r="C31" s="43">
        <v>1452</v>
      </c>
      <c r="D31" s="43">
        <v>1452</v>
      </c>
      <c r="E31" s="43">
        <v>1452</v>
      </c>
      <c r="F31" s="43">
        <v>1452</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1473</v>
      </c>
      <c r="C32" s="43">
        <v>1473</v>
      </c>
      <c r="D32" s="43">
        <v>1473</v>
      </c>
      <c r="E32" s="43">
        <v>1473</v>
      </c>
      <c r="F32" s="43">
        <v>1473</v>
      </c>
      <c r="G32" s="43">
        <v>1453</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1494</v>
      </c>
      <c r="C33" s="43">
        <v>1494</v>
      </c>
      <c r="D33" s="43">
        <v>1494</v>
      </c>
      <c r="E33" s="43">
        <v>1494</v>
      </c>
      <c r="F33" s="43">
        <v>1494</v>
      </c>
      <c r="G33" s="43">
        <v>1473</v>
      </c>
      <c r="H33" s="43">
        <v>1453</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1516</v>
      </c>
      <c r="C34" s="43">
        <v>1516</v>
      </c>
      <c r="D34" s="43">
        <v>1516</v>
      </c>
      <c r="E34" s="43">
        <v>1516</v>
      </c>
      <c r="F34" s="43">
        <v>1516</v>
      </c>
      <c r="G34" s="43">
        <v>1495</v>
      </c>
      <c r="H34" s="43">
        <v>1474</v>
      </c>
      <c r="I34" s="43">
        <v>1454</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1537</v>
      </c>
      <c r="C35" s="43">
        <v>1537</v>
      </c>
      <c r="D35" s="43">
        <v>1537</v>
      </c>
      <c r="E35" s="43">
        <v>1537</v>
      </c>
      <c r="F35" s="43">
        <v>1537</v>
      </c>
      <c r="G35" s="43">
        <v>1516</v>
      </c>
      <c r="H35" s="43">
        <v>1495</v>
      </c>
      <c r="I35" s="43">
        <v>1475</v>
      </c>
      <c r="J35" s="43">
        <v>1455</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1559</v>
      </c>
      <c r="C36" s="43">
        <v>1559</v>
      </c>
      <c r="D36" s="43">
        <v>1559</v>
      </c>
      <c r="E36" s="43">
        <v>1559</v>
      </c>
      <c r="F36" s="43">
        <v>1559</v>
      </c>
      <c r="G36" s="43">
        <v>1538</v>
      </c>
      <c r="H36" s="43">
        <v>1516</v>
      </c>
      <c r="I36" s="43">
        <v>1495</v>
      </c>
      <c r="J36" s="43">
        <v>1475</v>
      </c>
      <c r="K36" s="43">
        <v>1455</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1582</v>
      </c>
      <c r="C37" s="43">
        <v>1582</v>
      </c>
      <c r="D37" s="43">
        <v>1582</v>
      </c>
      <c r="E37" s="43">
        <v>1582</v>
      </c>
      <c r="F37" s="43">
        <v>1582</v>
      </c>
      <c r="G37" s="43">
        <v>1559</v>
      </c>
      <c r="H37" s="43">
        <v>1537</v>
      </c>
      <c r="I37" s="43">
        <v>1516</v>
      </c>
      <c r="J37" s="43">
        <v>1495</v>
      </c>
      <c r="K37" s="43">
        <v>1475</v>
      </c>
      <c r="L37" s="43">
        <v>1453</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1604</v>
      </c>
      <c r="C38" s="43">
        <v>1604</v>
      </c>
      <c r="D38" s="43">
        <v>1604</v>
      </c>
      <c r="E38" s="43">
        <v>1604</v>
      </c>
      <c r="F38" s="43">
        <v>1604</v>
      </c>
      <c r="G38" s="43">
        <v>1581</v>
      </c>
      <c r="H38" s="43">
        <v>1559</v>
      </c>
      <c r="I38" s="43">
        <v>1537</v>
      </c>
      <c r="J38" s="43">
        <v>1515</v>
      </c>
      <c r="K38" s="43">
        <v>1495</v>
      </c>
      <c r="L38" s="43">
        <v>1473</v>
      </c>
      <c r="M38" s="43">
        <v>1452</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1627</v>
      </c>
      <c r="C39" s="43">
        <v>1627</v>
      </c>
      <c r="D39" s="43">
        <v>1627</v>
      </c>
      <c r="E39" s="43">
        <v>1627</v>
      </c>
      <c r="F39" s="43">
        <v>1627</v>
      </c>
      <c r="G39" s="43">
        <v>1604</v>
      </c>
      <c r="H39" s="43">
        <v>1581</v>
      </c>
      <c r="I39" s="43">
        <v>1558</v>
      </c>
      <c r="J39" s="43">
        <v>1536</v>
      </c>
      <c r="K39" s="43">
        <v>1515</v>
      </c>
      <c r="L39" s="43">
        <v>1493</v>
      </c>
      <c r="M39" s="43">
        <v>1471</v>
      </c>
      <c r="N39" s="43">
        <v>1454</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1651</v>
      </c>
      <c r="C40" s="43">
        <v>1651</v>
      </c>
      <c r="D40" s="43">
        <v>1651</v>
      </c>
      <c r="E40" s="43">
        <v>1651</v>
      </c>
      <c r="F40" s="43">
        <v>1651</v>
      </c>
      <c r="G40" s="43">
        <v>1627</v>
      </c>
      <c r="H40" s="43">
        <v>1603</v>
      </c>
      <c r="I40" s="43">
        <v>1580</v>
      </c>
      <c r="J40" s="43">
        <v>1558</v>
      </c>
      <c r="K40" s="43">
        <v>1536</v>
      </c>
      <c r="L40" s="43">
        <v>1513</v>
      </c>
      <c r="M40" s="43">
        <v>1491</v>
      </c>
      <c r="N40" s="43">
        <v>1473</v>
      </c>
      <c r="O40" s="43">
        <v>1455</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1675</v>
      </c>
      <c r="C41" s="43">
        <v>1675</v>
      </c>
      <c r="D41" s="43">
        <v>1675</v>
      </c>
      <c r="E41" s="43">
        <v>1675</v>
      </c>
      <c r="F41" s="43">
        <v>1675</v>
      </c>
      <c r="G41" s="43">
        <v>1650</v>
      </c>
      <c r="H41" s="43">
        <v>1626</v>
      </c>
      <c r="I41" s="43">
        <v>1603</v>
      </c>
      <c r="J41" s="43">
        <v>1580</v>
      </c>
      <c r="K41" s="43">
        <v>1557</v>
      </c>
      <c r="L41" s="43">
        <v>1534</v>
      </c>
      <c r="M41" s="43">
        <v>1512</v>
      </c>
      <c r="N41" s="43">
        <v>1493</v>
      </c>
      <c r="O41" s="43">
        <v>1474</v>
      </c>
      <c r="P41" s="43">
        <v>1456</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1699</v>
      </c>
      <c r="C42" s="43">
        <v>1699</v>
      </c>
      <c r="D42" s="43">
        <v>1699</v>
      </c>
      <c r="E42" s="43">
        <v>1699</v>
      </c>
      <c r="F42" s="43">
        <v>1699</v>
      </c>
      <c r="G42" s="43">
        <v>1674</v>
      </c>
      <c r="H42" s="43">
        <v>1649</v>
      </c>
      <c r="I42" s="43">
        <v>1625</v>
      </c>
      <c r="J42" s="43">
        <v>1602</v>
      </c>
      <c r="K42" s="43">
        <v>1579</v>
      </c>
      <c r="L42" s="43">
        <v>1555</v>
      </c>
      <c r="M42" s="43">
        <v>1532</v>
      </c>
      <c r="N42" s="43">
        <v>1513</v>
      </c>
      <c r="O42" s="43">
        <v>1493</v>
      </c>
      <c r="P42" s="43">
        <v>1475</v>
      </c>
      <c r="Q42" s="43">
        <v>1457</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1724</v>
      </c>
      <c r="C43" s="43">
        <v>1724</v>
      </c>
      <c r="D43" s="43">
        <v>1724</v>
      </c>
      <c r="E43" s="43">
        <v>1724</v>
      </c>
      <c r="F43" s="43">
        <v>1724</v>
      </c>
      <c r="G43" s="43">
        <v>1698</v>
      </c>
      <c r="H43" s="43">
        <v>1673</v>
      </c>
      <c r="I43" s="43">
        <v>1648</v>
      </c>
      <c r="J43" s="43">
        <v>1624</v>
      </c>
      <c r="K43" s="43">
        <v>1601</v>
      </c>
      <c r="L43" s="43">
        <v>1576</v>
      </c>
      <c r="M43" s="43">
        <v>1553</v>
      </c>
      <c r="N43" s="43">
        <v>1533</v>
      </c>
      <c r="O43" s="43">
        <v>1513</v>
      </c>
      <c r="P43" s="43">
        <v>1494</v>
      </c>
      <c r="Q43" s="43">
        <v>1475</v>
      </c>
      <c r="R43" s="43">
        <v>1456</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1750</v>
      </c>
      <c r="C44" s="43">
        <v>1750</v>
      </c>
      <c r="D44" s="43">
        <v>1750</v>
      </c>
      <c r="E44" s="43">
        <v>1750</v>
      </c>
      <c r="F44" s="43">
        <v>1750</v>
      </c>
      <c r="G44" s="43">
        <v>1723</v>
      </c>
      <c r="H44" s="43">
        <v>1697</v>
      </c>
      <c r="I44" s="43">
        <v>1672</v>
      </c>
      <c r="J44" s="43">
        <v>1647</v>
      </c>
      <c r="K44" s="43">
        <v>1623</v>
      </c>
      <c r="L44" s="43">
        <v>1598</v>
      </c>
      <c r="M44" s="43">
        <v>1574</v>
      </c>
      <c r="N44" s="43">
        <v>1554</v>
      </c>
      <c r="O44" s="43">
        <v>1533</v>
      </c>
      <c r="P44" s="43">
        <v>1514</v>
      </c>
      <c r="Q44" s="43">
        <v>1495</v>
      </c>
      <c r="R44" s="43">
        <v>1475</v>
      </c>
      <c r="S44" s="43">
        <v>1456</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1776</v>
      </c>
      <c r="C45" s="43">
        <v>1776</v>
      </c>
      <c r="D45" s="43">
        <v>1776</v>
      </c>
      <c r="E45" s="43">
        <v>1776</v>
      </c>
      <c r="F45" s="43">
        <v>1776</v>
      </c>
      <c r="G45" s="43">
        <v>1749</v>
      </c>
      <c r="H45" s="43">
        <v>1722</v>
      </c>
      <c r="I45" s="43">
        <v>1696</v>
      </c>
      <c r="J45" s="43">
        <v>1671</v>
      </c>
      <c r="K45" s="43">
        <v>1646</v>
      </c>
      <c r="L45" s="43">
        <v>1621</v>
      </c>
      <c r="M45" s="43">
        <v>1596</v>
      </c>
      <c r="N45" s="43">
        <v>1575</v>
      </c>
      <c r="O45" s="43">
        <v>1554</v>
      </c>
      <c r="P45" s="43">
        <v>1534</v>
      </c>
      <c r="Q45" s="43">
        <v>1514</v>
      </c>
      <c r="R45" s="43">
        <v>1494</v>
      </c>
      <c r="S45" s="43">
        <v>1475</v>
      </c>
      <c r="T45" s="43">
        <v>1455</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1803</v>
      </c>
      <c r="C46" s="43">
        <v>1803</v>
      </c>
      <c r="D46" s="43">
        <v>1803</v>
      </c>
      <c r="E46" s="43">
        <v>1803</v>
      </c>
      <c r="F46" s="43">
        <v>1803</v>
      </c>
      <c r="G46" s="43">
        <v>1775</v>
      </c>
      <c r="H46" s="43">
        <v>1748</v>
      </c>
      <c r="I46" s="43">
        <v>1721</v>
      </c>
      <c r="J46" s="43">
        <v>1695</v>
      </c>
      <c r="K46" s="43">
        <v>1670</v>
      </c>
      <c r="L46" s="43">
        <v>1644</v>
      </c>
      <c r="M46" s="43">
        <v>1618</v>
      </c>
      <c r="N46" s="43">
        <v>1597</v>
      </c>
      <c r="O46" s="43">
        <v>1576</v>
      </c>
      <c r="P46" s="43">
        <v>1555</v>
      </c>
      <c r="Q46" s="43">
        <v>1535</v>
      </c>
      <c r="R46" s="43">
        <v>1514</v>
      </c>
      <c r="S46" s="43">
        <v>1494</v>
      </c>
      <c r="T46" s="43">
        <v>1474</v>
      </c>
      <c r="U46" s="43">
        <v>1455</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1831</v>
      </c>
      <c r="C47" s="43">
        <v>1831</v>
      </c>
      <c r="D47" s="43">
        <v>1831</v>
      </c>
      <c r="E47" s="43">
        <v>1831</v>
      </c>
      <c r="F47" s="43">
        <v>1831</v>
      </c>
      <c r="G47" s="43">
        <v>1802</v>
      </c>
      <c r="H47" s="43">
        <v>1774</v>
      </c>
      <c r="I47" s="43">
        <v>1747</v>
      </c>
      <c r="J47" s="43">
        <v>1720</v>
      </c>
      <c r="K47" s="43">
        <v>1695</v>
      </c>
      <c r="L47" s="43">
        <v>1668</v>
      </c>
      <c r="M47" s="43">
        <v>1642</v>
      </c>
      <c r="N47" s="43">
        <v>1620</v>
      </c>
      <c r="O47" s="43">
        <v>1598</v>
      </c>
      <c r="P47" s="43">
        <v>1577</v>
      </c>
      <c r="Q47" s="43">
        <v>1556</v>
      </c>
      <c r="R47" s="43">
        <v>1535</v>
      </c>
      <c r="S47" s="43">
        <v>1515</v>
      </c>
      <c r="T47" s="43">
        <v>1493</v>
      </c>
      <c r="U47" s="43">
        <v>1474</v>
      </c>
      <c r="V47" s="43">
        <v>1458</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1859</v>
      </c>
      <c r="C48" s="43">
        <v>1859</v>
      </c>
      <c r="D48" s="43">
        <v>1859</v>
      </c>
      <c r="E48" s="43">
        <v>1859</v>
      </c>
      <c r="F48" s="43">
        <v>1859</v>
      </c>
      <c r="G48" s="43">
        <v>1830</v>
      </c>
      <c r="H48" s="43">
        <v>1801</v>
      </c>
      <c r="I48" s="43">
        <v>1773</v>
      </c>
      <c r="J48" s="43">
        <v>1746</v>
      </c>
      <c r="K48" s="43">
        <v>1720</v>
      </c>
      <c r="L48" s="43">
        <v>1692</v>
      </c>
      <c r="M48" s="43">
        <v>1665</v>
      </c>
      <c r="N48" s="43">
        <v>1643</v>
      </c>
      <c r="O48" s="43">
        <v>1620</v>
      </c>
      <c r="P48" s="43">
        <v>1599</v>
      </c>
      <c r="Q48" s="43">
        <v>1578</v>
      </c>
      <c r="R48" s="43">
        <v>1556</v>
      </c>
      <c r="S48" s="43">
        <v>1535</v>
      </c>
      <c r="T48" s="43">
        <v>1513</v>
      </c>
      <c r="U48" s="43">
        <v>1493</v>
      </c>
      <c r="V48" s="43">
        <v>1477</v>
      </c>
      <c r="W48" s="43">
        <v>1463</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1888</v>
      </c>
      <c r="C49" s="43">
        <v>1888</v>
      </c>
      <c r="D49" s="43">
        <v>1888</v>
      </c>
      <c r="E49" s="43">
        <v>1888</v>
      </c>
      <c r="F49" s="43">
        <v>1888</v>
      </c>
      <c r="G49" s="43">
        <v>1858</v>
      </c>
      <c r="H49" s="43">
        <v>1829</v>
      </c>
      <c r="I49" s="43">
        <v>1800</v>
      </c>
      <c r="J49" s="43">
        <v>1772</v>
      </c>
      <c r="K49" s="43">
        <v>1745</v>
      </c>
      <c r="L49" s="43">
        <v>1717</v>
      </c>
      <c r="M49" s="43">
        <v>1690</v>
      </c>
      <c r="N49" s="43">
        <v>1667</v>
      </c>
      <c r="O49" s="43">
        <v>1644</v>
      </c>
      <c r="P49" s="43">
        <v>1621</v>
      </c>
      <c r="Q49" s="43">
        <v>1600</v>
      </c>
      <c r="R49" s="43">
        <v>1577</v>
      </c>
      <c r="S49" s="43">
        <v>1556</v>
      </c>
      <c r="T49" s="43">
        <v>1534</v>
      </c>
      <c r="U49" s="43">
        <v>1514</v>
      </c>
      <c r="V49" s="43">
        <v>1496</v>
      </c>
      <c r="W49" s="43">
        <v>1483</v>
      </c>
      <c r="X49" s="43">
        <v>1473</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1918</v>
      </c>
      <c r="C50" s="43">
        <v>1918</v>
      </c>
      <c r="D50" s="43">
        <v>1918</v>
      </c>
      <c r="E50" s="43">
        <v>1918</v>
      </c>
      <c r="F50" s="43">
        <v>1918</v>
      </c>
      <c r="G50" s="43">
        <v>1887</v>
      </c>
      <c r="H50" s="43">
        <v>1857</v>
      </c>
      <c r="I50" s="43">
        <v>1828</v>
      </c>
      <c r="J50" s="43">
        <v>1799</v>
      </c>
      <c r="K50" s="43">
        <v>1772</v>
      </c>
      <c r="L50" s="43">
        <v>1742</v>
      </c>
      <c r="M50" s="43">
        <v>1715</v>
      </c>
      <c r="N50" s="43">
        <v>1691</v>
      </c>
      <c r="O50" s="43">
        <v>1667</v>
      </c>
      <c r="P50" s="43">
        <v>1644</v>
      </c>
      <c r="Q50" s="43">
        <v>1622</v>
      </c>
      <c r="R50" s="43">
        <v>1599</v>
      </c>
      <c r="S50" s="43">
        <v>1578</v>
      </c>
      <c r="T50" s="43">
        <v>1555</v>
      </c>
      <c r="U50" s="43">
        <v>1534</v>
      </c>
      <c r="V50" s="43">
        <v>1517</v>
      </c>
      <c r="W50" s="43">
        <v>1503</v>
      </c>
      <c r="X50" s="43">
        <v>1493</v>
      </c>
      <c r="Y50" s="43">
        <v>1489</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1923</v>
      </c>
      <c r="C51" s="43">
        <v>1923</v>
      </c>
      <c r="D51" s="43">
        <v>1923</v>
      </c>
      <c r="E51" s="43">
        <v>1923</v>
      </c>
      <c r="F51" s="43">
        <v>1923</v>
      </c>
      <c r="G51" s="43">
        <v>1917</v>
      </c>
      <c r="H51" s="43">
        <v>1886</v>
      </c>
      <c r="I51" s="43">
        <v>1856</v>
      </c>
      <c r="J51" s="43">
        <v>1827</v>
      </c>
      <c r="K51" s="43">
        <v>1799</v>
      </c>
      <c r="L51" s="43">
        <v>1769</v>
      </c>
      <c r="M51" s="43">
        <v>1740</v>
      </c>
      <c r="N51" s="43">
        <v>1716</v>
      </c>
      <c r="O51" s="43">
        <v>1692</v>
      </c>
      <c r="P51" s="43">
        <v>1668</v>
      </c>
      <c r="Q51" s="43">
        <v>1646</v>
      </c>
      <c r="R51" s="43">
        <v>1622</v>
      </c>
      <c r="S51" s="43">
        <v>1600</v>
      </c>
      <c r="T51" s="43">
        <v>1577</v>
      </c>
      <c r="U51" s="43">
        <v>1555</v>
      </c>
      <c r="V51" s="43">
        <v>1537</v>
      </c>
      <c r="W51" s="43">
        <v>1523</v>
      </c>
      <c r="X51" s="43">
        <v>1513</v>
      </c>
      <c r="Y51" s="43">
        <v>1509</v>
      </c>
      <c r="Z51" s="43">
        <v>1519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1918</v>
      </c>
      <c r="C52" s="43">
        <v>1918</v>
      </c>
      <c r="D52" s="43">
        <v>1918</v>
      </c>
      <c r="E52" s="43">
        <v>1918</v>
      </c>
      <c r="F52" s="43">
        <v>1918</v>
      </c>
      <c r="G52" s="43">
        <v>1922</v>
      </c>
      <c r="H52" s="43">
        <v>1916</v>
      </c>
      <c r="I52" s="43">
        <v>1886</v>
      </c>
      <c r="J52" s="43">
        <v>1856</v>
      </c>
      <c r="K52" s="43">
        <v>1826</v>
      </c>
      <c r="L52" s="43">
        <v>1796</v>
      </c>
      <c r="M52" s="43">
        <v>1767</v>
      </c>
      <c r="N52" s="43">
        <v>1742</v>
      </c>
      <c r="O52" s="43">
        <v>1717</v>
      </c>
      <c r="P52" s="43">
        <v>1693</v>
      </c>
      <c r="Q52" s="43">
        <v>1670</v>
      </c>
      <c r="R52" s="43">
        <v>1646</v>
      </c>
      <c r="S52" s="43">
        <v>1623</v>
      </c>
      <c r="T52" s="43">
        <v>1599</v>
      </c>
      <c r="U52" s="43">
        <v>1578</v>
      </c>
      <c r="V52" s="43">
        <v>1559</v>
      </c>
      <c r="W52" s="43">
        <v>1544</v>
      </c>
      <c r="X52" s="43">
        <v>1534</v>
      </c>
      <c r="Y52" s="43">
        <v>1530</v>
      </c>
      <c r="Z52" s="43">
        <v>1540</v>
      </c>
      <c r="AA52" s="43">
        <v>1536</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1928</v>
      </c>
      <c r="C53" s="43">
        <v>1928</v>
      </c>
      <c r="D53" s="43">
        <v>1928</v>
      </c>
      <c r="E53" s="43">
        <v>1928</v>
      </c>
      <c r="F53" s="43">
        <v>1928</v>
      </c>
      <c r="G53" s="43">
        <v>1916</v>
      </c>
      <c r="H53" s="43">
        <v>1920</v>
      </c>
      <c r="I53" s="43">
        <v>1916</v>
      </c>
      <c r="J53" s="43">
        <v>1885</v>
      </c>
      <c r="K53" s="43">
        <v>1855</v>
      </c>
      <c r="L53" s="43">
        <v>1824</v>
      </c>
      <c r="M53" s="43">
        <v>1794</v>
      </c>
      <c r="N53" s="43">
        <v>1769</v>
      </c>
      <c r="O53" s="43">
        <v>1743</v>
      </c>
      <c r="P53" s="43">
        <v>1719</v>
      </c>
      <c r="Q53" s="43">
        <v>1695</v>
      </c>
      <c r="R53" s="43">
        <v>1670</v>
      </c>
      <c r="S53" s="43">
        <v>1647</v>
      </c>
      <c r="T53" s="43">
        <v>1622</v>
      </c>
      <c r="U53" s="43">
        <v>1600</v>
      </c>
      <c r="V53" s="43">
        <v>1581</v>
      </c>
      <c r="W53" s="43">
        <v>1566</v>
      </c>
      <c r="X53" s="43">
        <v>1556</v>
      </c>
      <c r="Y53" s="43">
        <v>1551</v>
      </c>
      <c r="Z53" s="43">
        <v>1562</v>
      </c>
      <c r="AA53" s="43">
        <v>1558</v>
      </c>
      <c r="AB53" s="43">
        <v>1558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1938</v>
      </c>
      <c r="C54" s="43">
        <v>1938</v>
      </c>
      <c r="D54" s="43">
        <v>1938</v>
      </c>
      <c r="E54" s="43">
        <v>1938</v>
      </c>
      <c r="F54" s="43">
        <v>1938</v>
      </c>
      <c r="G54" s="43">
        <v>1926</v>
      </c>
      <c r="H54" s="43">
        <v>1914</v>
      </c>
      <c r="I54" s="43">
        <v>1919</v>
      </c>
      <c r="J54" s="43">
        <v>1915</v>
      </c>
      <c r="K54" s="43">
        <v>1884</v>
      </c>
      <c r="L54" s="43">
        <v>1852</v>
      </c>
      <c r="M54" s="43">
        <v>1822</v>
      </c>
      <c r="N54" s="43">
        <v>1796</v>
      </c>
      <c r="O54" s="43">
        <v>1770</v>
      </c>
      <c r="P54" s="43">
        <v>1745</v>
      </c>
      <c r="Q54" s="43">
        <v>1720</v>
      </c>
      <c r="R54" s="43">
        <v>1695</v>
      </c>
      <c r="S54" s="43">
        <v>1671</v>
      </c>
      <c r="T54" s="43">
        <v>1646</v>
      </c>
      <c r="U54" s="43">
        <v>1623</v>
      </c>
      <c r="V54" s="43">
        <v>1604</v>
      </c>
      <c r="W54" s="43">
        <v>1589</v>
      </c>
      <c r="X54" s="43">
        <v>1578</v>
      </c>
      <c r="Y54" s="43">
        <v>1573</v>
      </c>
      <c r="Z54" s="43">
        <v>1584</v>
      </c>
      <c r="AA54" s="43">
        <v>1580</v>
      </c>
      <c r="AB54" s="43">
        <v>1580</v>
      </c>
      <c r="AC54" s="43">
        <v>1580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1946</v>
      </c>
      <c r="C55" s="43">
        <v>1946</v>
      </c>
      <c r="D55" s="43">
        <v>1946</v>
      </c>
      <c r="E55" s="43">
        <v>1946</v>
      </c>
      <c r="F55" s="43">
        <v>1946</v>
      </c>
      <c r="G55" s="43">
        <v>1935</v>
      </c>
      <c r="H55" s="43">
        <v>1924</v>
      </c>
      <c r="I55" s="43">
        <v>1913</v>
      </c>
      <c r="J55" s="43">
        <v>1919</v>
      </c>
      <c r="K55" s="43">
        <v>1914</v>
      </c>
      <c r="L55" s="43">
        <v>1882</v>
      </c>
      <c r="M55" s="43">
        <v>1850</v>
      </c>
      <c r="N55" s="43">
        <v>1824</v>
      </c>
      <c r="O55" s="43">
        <v>1797</v>
      </c>
      <c r="P55" s="43">
        <v>1771</v>
      </c>
      <c r="Q55" s="43">
        <v>1746</v>
      </c>
      <c r="R55" s="43">
        <v>1721</v>
      </c>
      <c r="S55" s="43">
        <v>1696</v>
      </c>
      <c r="T55" s="43">
        <v>1671</v>
      </c>
      <c r="U55" s="43">
        <v>1647</v>
      </c>
      <c r="V55" s="43">
        <v>1627</v>
      </c>
      <c r="W55" s="43">
        <v>1612</v>
      </c>
      <c r="X55" s="43">
        <v>1601</v>
      </c>
      <c r="Y55" s="43">
        <v>1596</v>
      </c>
      <c r="Z55" s="43">
        <v>1607</v>
      </c>
      <c r="AA55" s="43">
        <v>1602</v>
      </c>
      <c r="AB55" s="43">
        <v>1602</v>
      </c>
      <c r="AC55" s="43">
        <v>1602</v>
      </c>
      <c r="AD55" s="43">
        <v>1602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1953</v>
      </c>
      <c r="C56" s="43">
        <v>1953</v>
      </c>
      <c r="D56" s="43">
        <v>1953</v>
      </c>
      <c r="E56" s="43">
        <v>1953</v>
      </c>
      <c r="F56" s="43">
        <v>1953</v>
      </c>
      <c r="G56" s="43">
        <v>1943</v>
      </c>
      <c r="H56" s="43">
        <v>1933</v>
      </c>
      <c r="I56" s="43">
        <v>1923</v>
      </c>
      <c r="J56" s="43">
        <v>1912</v>
      </c>
      <c r="K56" s="43">
        <v>1918</v>
      </c>
      <c r="L56" s="43">
        <v>1912</v>
      </c>
      <c r="M56" s="43">
        <v>1880</v>
      </c>
      <c r="N56" s="43">
        <v>1852</v>
      </c>
      <c r="O56" s="43">
        <v>1825</v>
      </c>
      <c r="P56" s="43">
        <v>1799</v>
      </c>
      <c r="Q56" s="43">
        <v>1773</v>
      </c>
      <c r="R56" s="43">
        <v>1747</v>
      </c>
      <c r="S56" s="43">
        <v>1722</v>
      </c>
      <c r="T56" s="43">
        <v>1695</v>
      </c>
      <c r="U56" s="43">
        <v>1672</v>
      </c>
      <c r="V56" s="43">
        <v>1651</v>
      </c>
      <c r="W56" s="43">
        <v>1635</v>
      </c>
      <c r="X56" s="43">
        <v>1624</v>
      </c>
      <c r="Y56" s="43">
        <v>1619</v>
      </c>
      <c r="Z56" s="43">
        <v>1630</v>
      </c>
      <c r="AA56" s="43">
        <v>1625</v>
      </c>
      <c r="AB56" s="43">
        <v>1625</v>
      </c>
      <c r="AC56" s="43">
        <v>1625</v>
      </c>
      <c r="AD56" s="43">
        <v>1625</v>
      </c>
      <c r="AE56" s="43">
        <v>1625</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1959</v>
      </c>
      <c r="C57" s="43">
        <v>1959</v>
      </c>
      <c r="D57" s="43">
        <v>1959</v>
      </c>
      <c r="E57" s="43">
        <v>1959</v>
      </c>
      <c r="F57" s="43">
        <v>1959</v>
      </c>
      <c r="G57" s="43">
        <v>1950</v>
      </c>
      <c r="H57" s="43">
        <v>1941</v>
      </c>
      <c r="I57" s="43">
        <v>1932</v>
      </c>
      <c r="J57" s="43">
        <v>1922</v>
      </c>
      <c r="K57" s="43">
        <v>1912</v>
      </c>
      <c r="L57" s="43">
        <v>1916</v>
      </c>
      <c r="M57" s="43">
        <v>1910</v>
      </c>
      <c r="N57" s="43">
        <v>1882</v>
      </c>
      <c r="O57" s="43">
        <v>1854</v>
      </c>
      <c r="P57" s="43">
        <v>1827</v>
      </c>
      <c r="Q57" s="43">
        <v>1801</v>
      </c>
      <c r="R57" s="43">
        <v>1774</v>
      </c>
      <c r="S57" s="43">
        <v>1748</v>
      </c>
      <c r="T57" s="43">
        <v>1721</v>
      </c>
      <c r="U57" s="43">
        <v>1697</v>
      </c>
      <c r="V57" s="43">
        <v>1676</v>
      </c>
      <c r="W57" s="43">
        <v>1659</v>
      </c>
      <c r="X57" s="43">
        <v>1648</v>
      </c>
      <c r="Y57" s="43">
        <v>1642</v>
      </c>
      <c r="Z57" s="43">
        <v>1654</v>
      </c>
      <c r="AA57" s="43">
        <v>1649</v>
      </c>
      <c r="AB57" s="43">
        <v>1649</v>
      </c>
      <c r="AC57" s="43">
        <v>1649</v>
      </c>
      <c r="AD57" s="43">
        <v>1649</v>
      </c>
      <c r="AE57" s="43">
        <v>1649</v>
      </c>
      <c r="AF57" s="43">
        <v>1649</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1965</v>
      </c>
      <c r="C58" s="43">
        <v>1965</v>
      </c>
      <c r="D58" s="43">
        <v>1965</v>
      </c>
      <c r="E58" s="43">
        <v>1965</v>
      </c>
      <c r="F58" s="43">
        <v>1965</v>
      </c>
      <c r="G58" s="43">
        <v>1957</v>
      </c>
      <c r="H58" s="43">
        <v>1949</v>
      </c>
      <c r="I58" s="43">
        <v>1940</v>
      </c>
      <c r="J58" s="43">
        <v>1931</v>
      </c>
      <c r="K58" s="43">
        <v>1922</v>
      </c>
      <c r="L58" s="43">
        <v>1909</v>
      </c>
      <c r="M58" s="43">
        <v>1914</v>
      </c>
      <c r="N58" s="43">
        <v>1912</v>
      </c>
      <c r="O58" s="43">
        <v>1884</v>
      </c>
      <c r="P58" s="43">
        <v>1856</v>
      </c>
      <c r="Q58" s="43">
        <v>1829</v>
      </c>
      <c r="R58" s="43">
        <v>1801</v>
      </c>
      <c r="S58" s="43">
        <v>1776</v>
      </c>
      <c r="T58" s="43">
        <v>1748</v>
      </c>
      <c r="U58" s="43">
        <v>1723</v>
      </c>
      <c r="V58" s="43">
        <v>1702</v>
      </c>
      <c r="W58" s="43">
        <v>1684</v>
      </c>
      <c r="X58" s="43">
        <v>1673</v>
      </c>
      <c r="Y58" s="43">
        <v>1667</v>
      </c>
      <c r="Z58" s="43">
        <v>1679</v>
      </c>
      <c r="AA58" s="43">
        <v>1674</v>
      </c>
      <c r="AB58" s="43">
        <v>1674</v>
      </c>
      <c r="AC58" s="43">
        <v>1674</v>
      </c>
      <c r="AD58" s="43">
        <v>1674</v>
      </c>
      <c r="AE58" s="43">
        <v>1674</v>
      </c>
      <c r="AF58" s="43">
        <v>1674</v>
      </c>
      <c r="AG58" s="43">
        <v>1674</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1971</v>
      </c>
      <c r="C59" s="43">
        <v>1971</v>
      </c>
      <c r="D59" s="43">
        <v>1971</v>
      </c>
      <c r="E59" s="43">
        <v>1971</v>
      </c>
      <c r="F59" s="43">
        <v>1971</v>
      </c>
      <c r="G59" s="43">
        <v>1963</v>
      </c>
      <c r="H59" s="43">
        <v>1956</v>
      </c>
      <c r="I59" s="43">
        <v>1948</v>
      </c>
      <c r="J59" s="43">
        <v>1940</v>
      </c>
      <c r="K59" s="43">
        <v>1931</v>
      </c>
      <c r="L59" s="43">
        <v>1919</v>
      </c>
      <c r="M59" s="43">
        <v>1907</v>
      </c>
      <c r="N59" s="43">
        <v>1917</v>
      </c>
      <c r="O59" s="43">
        <v>1914</v>
      </c>
      <c r="P59" s="43">
        <v>1886</v>
      </c>
      <c r="Q59" s="43">
        <v>1859</v>
      </c>
      <c r="R59" s="43">
        <v>1830</v>
      </c>
      <c r="S59" s="43">
        <v>1804</v>
      </c>
      <c r="T59" s="43">
        <v>1775</v>
      </c>
      <c r="U59" s="43">
        <v>1750</v>
      </c>
      <c r="V59" s="43">
        <v>1728</v>
      </c>
      <c r="W59" s="43">
        <v>1710</v>
      </c>
      <c r="X59" s="43">
        <v>1698</v>
      </c>
      <c r="Y59" s="43">
        <v>1692</v>
      </c>
      <c r="Z59" s="43">
        <v>1704</v>
      </c>
      <c r="AA59" s="43">
        <v>1699</v>
      </c>
      <c r="AB59" s="43">
        <v>1699</v>
      </c>
      <c r="AC59" s="43">
        <v>1699</v>
      </c>
      <c r="AD59" s="43">
        <v>1699</v>
      </c>
      <c r="AE59" s="43">
        <v>1699</v>
      </c>
      <c r="AF59" s="43">
        <v>1699</v>
      </c>
      <c r="AG59" s="43">
        <v>1699</v>
      </c>
      <c r="AH59" s="43">
        <v>1699</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1977</v>
      </c>
      <c r="C60" s="43">
        <v>1977</v>
      </c>
      <c r="D60" s="43">
        <v>1977</v>
      </c>
      <c r="E60" s="43">
        <v>1977</v>
      </c>
      <c r="F60" s="43">
        <v>1977</v>
      </c>
      <c r="G60" s="43">
        <v>1970</v>
      </c>
      <c r="H60" s="43">
        <v>1963</v>
      </c>
      <c r="I60" s="43">
        <v>1956</v>
      </c>
      <c r="J60" s="43">
        <v>1948</v>
      </c>
      <c r="K60" s="43">
        <v>1941</v>
      </c>
      <c r="L60" s="43">
        <v>1929</v>
      </c>
      <c r="M60" s="43">
        <v>1918</v>
      </c>
      <c r="N60" s="43">
        <v>1913</v>
      </c>
      <c r="O60" s="43">
        <v>1921</v>
      </c>
      <c r="P60" s="43">
        <v>1917</v>
      </c>
      <c r="Q60" s="43">
        <v>1889</v>
      </c>
      <c r="R60" s="43">
        <v>1860</v>
      </c>
      <c r="S60" s="43">
        <v>1832</v>
      </c>
      <c r="T60" s="43">
        <v>1803</v>
      </c>
      <c r="U60" s="43">
        <v>1777</v>
      </c>
      <c r="V60" s="43">
        <v>1755</v>
      </c>
      <c r="W60" s="43">
        <v>1737</v>
      </c>
      <c r="X60" s="43">
        <v>1724</v>
      </c>
      <c r="Y60" s="43">
        <v>1719</v>
      </c>
      <c r="Z60" s="43">
        <v>1730</v>
      </c>
      <c r="AA60" s="43">
        <v>1726</v>
      </c>
      <c r="AB60" s="43">
        <v>1726</v>
      </c>
      <c r="AC60" s="43">
        <v>1726</v>
      </c>
      <c r="AD60" s="43">
        <v>1726</v>
      </c>
      <c r="AE60" s="43">
        <v>1726</v>
      </c>
      <c r="AF60" s="43">
        <v>1726</v>
      </c>
      <c r="AG60" s="43">
        <v>1726</v>
      </c>
      <c r="AH60" s="43">
        <v>1726</v>
      </c>
      <c r="AI60" s="43">
        <v>1726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1985</v>
      </c>
      <c r="C61" s="43">
        <v>1985</v>
      </c>
      <c r="D61" s="43">
        <v>1985</v>
      </c>
      <c r="E61" s="43">
        <v>1985</v>
      </c>
      <c r="F61" s="43">
        <v>1985</v>
      </c>
      <c r="G61" s="43">
        <v>1978</v>
      </c>
      <c r="H61" s="43">
        <v>1971</v>
      </c>
      <c r="I61" s="43">
        <v>1964</v>
      </c>
      <c r="J61" s="43">
        <v>1957</v>
      </c>
      <c r="K61" s="43">
        <v>1950</v>
      </c>
      <c r="L61" s="43">
        <v>1939</v>
      </c>
      <c r="M61" s="43">
        <v>1928</v>
      </c>
      <c r="N61" s="43">
        <v>1924</v>
      </c>
      <c r="O61" s="43">
        <v>1917</v>
      </c>
      <c r="P61" s="43">
        <v>1925</v>
      </c>
      <c r="Q61" s="43">
        <v>1920</v>
      </c>
      <c r="R61" s="43">
        <v>1890</v>
      </c>
      <c r="S61" s="43">
        <v>1862</v>
      </c>
      <c r="T61" s="43">
        <v>1832</v>
      </c>
      <c r="U61" s="43">
        <v>1805</v>
      </c>
      <c r="V61" s="43">
        <v>1783</v>
      </c>
      <c r="W61" s="43">
        <v>1764</v>
      </c>
      <c r="X61" s="43">
        <v>1751</v>
      </c>
      <c r="Y61" s="43">
        <v>1745</v>
      </c>
      <c r="Z61" s="43">
        <v>1757</v>
      </c>
      <c r="AA61" s="43">
        <v>1752</v>
      </c>
      <c r="AB61" s="43">
        <v>1752</v>
      </c>
      <c r="AC61" s="43">
        <v>1752</v>
      </c>
      <c r="AD61" s="43">
        <v>1752</v>
      </c>
      <c r="AE61" s="43">
        <v>1752</v>
      </c>
      <c r="AF61" s="43">
        <v>1752</v>
      </c>
      <c r="AG61" s="43">
        <v>1752</v>
      </c>
      <c r="AH61" s="43">
        <v>1752</v>
      </c>
      <c r="AI61" s="43">
        <v>1752</v>
      </c>
      <c r="AJ61" s="43">
        <v>1752</v>
      </c>
      <c r="AK61" s="43" t="s">
        <v>377</v>
      </c>
      <c r="AL61" s="43" t="s">
        <v>377</v>
      </c>
      <c r="AM61" s="43" t="s">
        <v>377</v>
      </c>
      <c r="AN61" s="43" t="s">
        <v>377</v>
      </c>
      <c r="AO61" s="43" t="s">
        <v>377</v>
      </c>
      <c r="AP61" s="43" t="s">
        <v>377</v>
      </c>
      <c r="AQ61" s="43" t="s">
        <v>377</v>
      </c>
      <c r="AR61" s="43" t="s">
        <v>377</v>
      </c>
      <c r="AS61" s="43" t="s">
        <v>377</v>
      </c>
    </row>
    <row r="62" spans="1:45">
      <c r="A62" s="44">
        <v>51</v>
      </c>
      <c r="B62" s="43">
        <v>1990</v>
      </c>
      <c r="C62" s="43">
        <v>1990</v>
      </c>
      <c r="D62" s="43">
        <v>1990</v>
      </c>
      <c r="E62" s="43">
        <v>1990</v>
      </c>
      <c r="F62" s="43">
        <v>1990</v>
      </c>
      <c r="G62" s="43">
        <v>1983</v>
      </c>
      <c r="H62" s="43">
        <v>1977</v>
      </c>
      <c r="I62" s="43">
        <v>1971</v>
      </c>
      <c r="J62" s="43">
        <v>1964</v>
      </c>
      <c r="K62" s="43">
        <v>1958</v>
      </c>
      <c r="L62" s="43">
        <v>1949</v>
      </c>
      <c r="M62" s="43">
        <v>1939</v>
      </c>
      <c r="N62" s="43">
        <v>1936</v>
      </c>
      <c r="O62" s="43">
        <v>1930</v>
      </c>
      <c r="P62" s="43">
        <v>1923</v>
      </c>
      <c r="Q62" s="43">
        <v>1930</v>
      </c>
      <c r="R62" s="43">
        <v>1921</v>
      </c>
      <c r="S62" s="43">
        <v>1893</v>
      </c>
      <c r="T62" s="43">
        <v>1862</v>
      </c>
      <c r="U62" s="43">
        <v>1835</v>
      </c>
      <c r="V62" s="43">
        <v>1811</v>
      </c>
      <c r="W62" s="43">
        <v>1792</v>
      </c>
      <c r="X62" s="43">
        <v>1779</v>
      </c>
      <c r="Y62" s="43">
        <v>1773</v>
      </c>
      <c r="Z62" s="43">
        <v>1785</v>
      </c>
      <c r="AA62" s="43">
        <v>1780</v>
      </c>
      <c r="AB62" s="43">
        <v>1780</v>
      </c>
      <c r="AC62" s="43">
        <v>1780</v>
      </c>
      <c r="AD62" s="43">
        <v>1780</v>
      </c>
      <c r="AE62" s="43">
        <v>1780</v>
      </c>
      <c r="AF62" s="43">
        <v>1780</v>
      </c>
      <c r="AG62" s="43">
        <v>1780</v>
      </c>
      <c r="AH62" s="43">
        <v>1780</v>
      </c>
      <c r="AI62" s="43">
        <v>1780</v>
      </c>
      <c r="AJ62" s="43">
        <v>1780</v>
      </c>
      <c r="AK62" s="43">
        <v>1780</v>
      </c>
      <c r="AL62" s="43" t="s">
        <v>377</v>
      </c>
      <c r="AM62" s="43" t="s">
        <v>377</v>
      </c>
      <c r="AN62" s="43" t="s">
        <v>377</v>
      </c>
      <c r="AO62" s="43" t="s">
        <v>377</v>
      </c>
      <c r="AP62" s="43" t="s">
        <v>377</v>
      </c>
      <c r="AQ62" s="43" t="s">
        <v>377</v>
      </c>
      <c r="AR62" s="43" t="s">
        <v>377</v>
      </c>
      <c r="AS62" s="43" t="s">
        <v>377</v>
      </c>
    </row>
    <row r="63" spans="1:45">
      <c r="A63" s="44">
        <v>52</v>
      </c>
      <c r="B63" s="43">
        <v>1994</v>
      </c>
      <c r="C63" s="43">
        <v>1994</v>
      </c>
      <c r="D63" s="43">
        <v>1994</v>
      </c>
      <c r="E63" s="43">
        <v>1994</v>
      </c>
      <c r="F63" s="43">
        <v>1994</v>
      </c>
      <c r="G63" s="43">
        <v>1988</v>
      </c>
      <c r="H63" s="43">
        <v>1982</v>
      </c>
      <c r="I63" s="43">
        <v>1976</v>
      </c>
      <c r="J63" s="43">
        <v>1970</v>
      </c>
      <c r="K63" s="43">
        <v>1964</v>
      </c>
      <c r="L63" s="43">
        <v>1958</v>
      </c>
      <c r="M63" s="43">
        <v>1950</v>
      </c>
      <c r="N63" s="43">
        <v>1946</v>
      </c>
      <c r="O63" s="43">
        <v>1941</v>
      </c>
      <c r="P63" s="43">
        <v>1935</v>
      </c>
      <c r="Q63" s="43">
        <v>1929</v>
      </c>
      <c r="R63" s="43">
        <v>1933</v>
      </c>
      <c r="S63" s="43">
        <v>1925</v>
      </c>
      <c r="T63" s="43">
        <v>1893</v>
      </c>
      <c r="U63" s="43">
        <v>1865</v>
      </c>
      <c r="V63" s="43">
        <v>1841</v>
      </c>
      <c r="W63" s="43">
        <v>1822</v>
      </c>
      <c r="X63" s="43">
        <v>1808</v>
      </c>
      <c r="Y63" s="43">
        <v>1802</v>
      </c>
      <c r="Z63" s="43">
        <v>1814</v>
      </c>
      <c r="AA63" s="43">
        <v>1809</v>
      </c>
      <c r="AB63" s="43">
        <v>1809</v>
      </c>
      <c r="AC63" s="43">
        <v>1809</v>
      </c>
      <c r="AD63" s="43">
        <v>1809</v>
      </c>
      <c r="AE63" s="43">
        <v>1809</v>
      </c>
      <c r="AF63" s="43">
        <v>1809</v>
      </c>
      <c r="AG63" s="43">
        <v>1809</v>
      </c>
      <c r="AH63" s="43">
        <v>1809</v>
      </c>
      <c r="AI63" s="43">
        <v>1809</v>
      </c>
      <c r="AJ63" s="43">
        <v>1809</v>
      </c>
      <c r="AK63" s="43">
        <v>1809</v>
      </c>
      <c r="AL63" s="43">
        <v>1809</v>
      </c>
      <c r="AM63" s="43" t="s">
        <v>377</v>
      </c>
      <c r="AN63" s="43" t="s">
        <v>377</v>
      </c>
      <c r="AO63" s="43" t="s">
        <v>377</v>
      </c>
      <c r="AP63" s="43" t="s">
        <v>377</v>
      </c>
      <c r="AQ63" s="43" t="s">
        <v>377</v>
      </c>
      <c r="AR63" s="43" t="s">
        <v>377</v>
      </c>
      <c r="AS63" s="43" t="s">
        <v>377</v>
      </c>
    </row>
    <row r="64" spans="1:45">
      <c r="A64" s="44">
        <v>53</v>
      </c>
      <c r="B64" s="43">
        <v>2000</v>
      </c>
      <c r="C64" s="43">
        <v>2000</v>
      </c>
      <c r="D64" s="43">
        <v>2000</v>
      </c>
      <c r="E64" s="43">
        <v>2000</v>
      </c>
      <c r="F64" s="43">
        <v>2000</v>
      </c>
      <c r="G64" s="43">
        <v>1994</v>
      </c>
      <c r="H64" s="43">
        <v>1989</v>
      </c>
      <c r="I64" s="43">
        <v>1983</v>
      </c>
      <c r="J64" s="43">
        <v>1978</v>
      </c>
      <c r="K64" s="43">
        <v>1973</v>
      </c>
      <c r="L64" s="43">
        <v>1967</v>
      </c>
      <c r="M64" s="43">
        <v>1962</v>
      </c>
      <c r="N64" s="43">
        <v>1956</v>
      </c>
      <c r="O64" s="43">
        <v>1951</v>
      </c>
      <c r="P64" s="43">
        <v>1946</v>
      </c>
      <c r="Q64" s="43">
        <v>1940</v>
      </c>
      <c r="R64" s="43">
        <v>1935</v>
      </c>
      <c r="S64" s="43">
        <v>1938</v>
      </c>
      <c r="T64" s="43">
        <v>1926</v>
      </c>
      <c r="U64" s="43">
        <v>1897</v>
      </c>
      <c r="V64" s="43">
        <v>1872</v>
      </c>
      <c r="W64" s="43">
        <v>1852</v>
      </c>
      <c r="X64" s="43">
        <v>1838</v>
      </c>
      <c r="Y64" s="43">
        <v>1831</v>
      </c>
      <c r="Z64" s="43">
        <v>1844</v>
      </c>
      <c r="AA64" s="43">
        <v>1839</v>
      </c>
      <c r="AB64" s="43">
        <v>1839</v>
      </c>
      <c r="AC64" s="43">
        <v>1839</v>
      </c>
      <c r="AD64" s="43">
        <v>1839</v>
      </c>
      <c r="AE64" s="43">
        <v>1839</v>
      </c>
      <c r="AF64" s="43">
        <v>1839</v>
      </c>
      <c r="AG64" s="43">
        <v>1839</v>
      </c>
      <c r="AH64" s="43">
        <v>1839</v>
      </c>
      <c r="AI64" s="43">
        <v>1839</v>
      </c>
      <c r="AJ64" s="43">
        <v>1839</v>
      </c>
      <c r="AK64" s="43">
        <v>1839</v>
      </c>
      <c r="AL64" s="43">
        <v>1839</v>
      </c>
      <c r="AM64" s="43">
        <v>1839</v>
      </c>
      <c r="AN64" s="43" t="s">
        <v>377</v>
      </c>
      <c r="AO64" s="43" t="s">
        <v>377</v>
      </c>
      <c r="AP64" s="43" t="s">
        <v>377</v>
      </c>
      <c r="AQ64" s="43" t="s">
        <v>377</v>
      </c>
      <c r="AR64" s="43" t="s">
        <v>377</v>
      </c>
      <c r="AS64" s="43" t="s">
        <v>377</v>
      </c>
    </row>
    <row r="65" spans="1:45">
      <c r="A65" s="44">
        <v>54</v>
      </c>
      <c r="B65" s="43">
        <v>2003</v>
      </c>
      <c r="C65" s="43">
        <v>2003</v>
      </c>
      <c r="D65" s="43">
        <v>2003</v>
      </c>
      <c r="E65" s="43">
        <v>2003</v>
      </c>
      <c r="F65" s="43">
        <v>2003</v>
      </c>
      <c r="G65" s="43">
        <v>1998</v>
      </c>
      <c r="H65" s="43">
        <v>1993</v>
      </c>
      <c r="I65" s="43">
        <v>1988</v>
      </c>
      <c r="J65" s="43">
        <v>1984</v>
      </c>
      <c r="K65" s="43">
        <v>1979</v>
      </c>
      <c r="L65" s="43">
        <v>1974</v>
      </c>
      <c r="M65" s="43">
        <v>1969</v>
      </c>
      <c r="N65" s="43">
        <v>1965</v>
      </c>
      <c r="O65" s="43">
        <v>1960</v>
      </c>
      <c r="P65" s="43">
        <v>1955</v>
      </c>
      <c r="Q65" s="43">
        <v>1950</v>
      </c>
      <c r="R65" s="43">
        <v>1945</v>
      </c>
      <c r="S65" s="43">
        <v>1941</v>
      </c>
      <c r="T65" s="43">
        <v>1941</v>
      </c>
      <c r="U65" s="43">
        <v>1929</v>
      </c>
      <c r="V65" s="43">
        <v>1904</v>
      </c>
      <c r="W65" s="43">
        <v>1883</v>
      </c>
      <c r="X65" s="43">
        <v>1869</v>
      </c>
      <c r="Y65" s="43">
        <v>1862</v>
      </c>
      <c r="Z65" s="43">
        <v>1875</v>
      </c>
      <c r="AA65" s="43">
        <v>1870</v>
      </c>
      <c r="AB65" s="43">
        <v>1870</v>
      </c>
      <c r="AC65" s="43">
        <v>1870</v>
      </c>
      <c r="AD65" s="43">
        <v>1870</v>
      </c>
      <c r="AE65" s="43">
        <v>1870</v>
      </c>
      <c r="AF65" s="43">
        <v>1870</v>
      </c>
      <c r="AG65" s="43">
        <v>1870</v>
      </c>
      <c r="AH65" s="43">
        <v>1870</v>
      </c>
      <c r="AI65" s="43">
        <v>1870</v>
      </c>
      <c r="AJ65" s="43">
        <v>1870</v>
      </c>
      <c r="AK65" s="43">
        <v>1870</v>
      </c>
      <c r="AL65" s="43">
        <v>1870</v>
      </c>
      <c r="AM65" s="43">
        <v>1870</v>
      </c>
      <c r="AN65" s="43">
        <v>1870</v>
      </c>
      <c r="AO65" s="43" t="s">
        <v>377</v>
      </c>
      <c r="AP65" s="43" t="s">
        <v>377</v>
      </c>
      <c r="AQ65" s="43" t="s">
        <v>377</v>
      </c>
      <c r="AR65" s="43" t="s">
        <v>377</v>
      </c>
      <c r="AS65" s="43" t="s">
        <v>377</v>
      </c>
    </row>
    <row r="66" spans="1:45">
      <c r="A66" s="44">
        <v>55</v>
      </c>
      <c r="B66" s="43">
        <v>2004</v>
      </c>
      <c r="C66" s="43">
        <v>2004</v>
      </c>
      <c r="D66" s="43">
        <v>2004</v>
      </c>
      <c r="E66" s="43">
        <v>2004</v>
      </c>
      <c r="F66" s="43">
        <v>2004</v>
      </c>
      <c r="G66" s="43">
        <v>2000</v>
      </c>
      <c r="H66" s="43">
        <v>1996</v>
      </c>
      <c r="I66" s="43">
        <v>1992</v>
      </c>
      <c r="J66" s="43">
        <v>1988</v>
      </c>
      <c r="K66" s="43">
        <v>1984</v>
      </c>
      <c r="L66" s="43">
        <v>1980</v>
      </c>
      <c r="M66" s="43">
        <v>1976</v>
      </c>
      <c r="N66" s="43">
        <v>1972</v>
      </c>
      <c r="O66" s="43">
        <v>1968</v>
      </c>
      <c r="P66" s="43">
        <v>1964</v>
      </c>
      <c r="Q66" s="43">
        <v>1960</v>
      </c>
      <c r="R66" s="43">
        <v>1956</v>
      </c>
      <c r="S66" s="43">
        <v>1952</v>
      </c>
      <c r="T66" s="43">
        <v>1948</v>
      </c>
      <c r="U66" s="43">
        <v>1949</v>
      </c>
      <c r="V66" s="43">
        <v>1938</v>
      </c>
      <c r="W66" s="43">
        <v>1917</v>
      </c>
      <c r="X66" s="43">
        <v>1902</v>
      </c>
      <c r="Y66" s="43">
        <v>1895</v>
      </c>
      <c r="Z66" s="43">
        <v>1908</v>
      </c>
      <c r="AA66" s="43">
        <v>1902</v>
      </c>
      <c r="AB66" s="43">
        <v>1902</v>
      </c>
      <c r="AC66" s="43">
        <v>1902</v>
      </c>
      <c r="AD66" s="43">
        <v>1902</v>
      </c>
      <c r="AE66" s="43">
        <v>1902</v>
      </c>
      <c r="AF66" s="43">
        <v>1902</v>
      </c>
      <c r="AG66" s="43">
        <v>1902</v>
      </c>
      <c r="AH66" s="43">
        <v>1902</v>
      </c>
      <c r="AI66" s="43">
        <v>1902</v>
      </c>
      <c r="AJ66" s="43">
        <v>1902</v>
      </c>
      <c r="AK66" s="43">
        <v>1902</v>
      </c>
      <c r="AL66" s="43">
        <v>1902</v>
      </c>
      <c r="AM66" s="43">
        <v>1902</v>
      </c>
      <c r="AN66" s="43">
        <v>1902</v>
      </c>
      <c r="AO66" s="43">
        <v>1902</v>
      </c>
      <c r="AP66" s="43" t="s">
        <v>377</v>
      </c>
      <c r="AQ66" s="43" t="s">
        <v>377</v>
      </c>
      <c r="AR66" s="43" t="s">
        <v>377</v>
      </c>
      <c r="AS66" s="43" t="s">
        <v>377</v>
      </c>
    </row>
    <row r="67" spans="1:45">
      <c r="A67" s="44">
        <v>56</v>
      </c>
      <c r="B67" s="43">
        <v>2010</v>
      </c>
      <c r="C67" s="43">
        <v>2010</v>
      </c>
      <c r="D67" s="43">
        <v>2010</v>
      </c>
      <c r="E67" s="43">
        <v>2010</v>
      </c>
      <c r="F67" s="43">
        <v>2010</v>
      </c>
      <c r="G67" s="43">
        <v>2007</v>
      </c>
      <c r="H67" s="43">
        <v>2003</v>
      </c>
      <c r="I67" s="43">
        <v>2000</v>
      </c>
      <c r="J67" s="43">
        <v>1997</v>
      </c>
      <c r="K67" s="43">
        <v>1994</v>
      </c>
      <c r="L67" s="43">
        <v>1990</v>
      </c>
      <c r="M67" s="43">
        <v>1987</v>
      </c>
      <c r="N67" s="43">
        <v>1984</v>
      </c>
      <c r="O67" s="43">
        <v>1981</v>
      </c>
      <c r="P67" s="43">
        <v>1977</v>
      </c>
      <c r="Q67" s="43">
        <v>1974</v>
      </c>
      <c r="R67" s="43">
        <v>1971</v>
      </c>
      <c r="S67" s="43">
        <v>1968</v>
      </c>
      <c r="T67" s="43">
        <v>1964</v>
      </c>
      <c r="U67" s="43">
        <v>1961</v>
      </c>
      <c r="V67" s="43">
        <v>1962</v>
      </c>
      <c r="W67" s="43">
        <v>1952</v>
      </c>
      <c r="X67" s="43">
        <v>1937</v>
      </c>
      <c r="Y67" s="43">
        <v>1930</v>
      </c>
      <c r="Z67" s="43">
        <v>1943</v>
      </c>
      <c r="AA67" s="43">
        <v>1937</v>
      </c>
      <c r="AB67" s="43">
        <v>1937</v>
      </c>
      <c r="AC67" s="43">
        <v>1937</v>
      </c>
      <c r="AD67" s="43">
        <v>1937</v>
      </c>
      <c r="AE67" s="43">
        <v>1937</v>
      </c>
      <c r="AF67" s="43">
        <v>1937</v>
      </c>
      <c r="AG67" s="43">
        <v>1937</v>
      </c>
      <c r="AH67" s="43">
        <v>1937</v>
      </c>
      <c r="AI67" s="43">
        <v>1937</v>
      </c>
      <c r="AJ67" s="43">
        <v>1937</v>
      </c>
      <c r="AK67" s="43">
        <v>1937</v>
      </c>
      <c r="AL67" s="43">
        <v>1937</v>
      </c>
      <c r="AM67" s="43">
        <v>1937</v>
      </c>
      <c r="AN67" s="43">
        <v>1937</v>
      </c>
      <c r="AO67" s="43">
        <v>1937</v>
      </c>
      <c r="AP67" s="43">
        <v>1937</v>
      </c>
      <c r="AQ67" s="43" t="s">
        <v>377</v>
      </c>
      <c r="AR67" s="43" t="s">
        <v>377</v>
      </c>
      <c r="AS67" s="43" t="s">
        <v>377</v>
      </c>
    </row>
    <row r="68" spans="1:45">
      <c r="A68" s="44">
        <v>57</v>
      </c>
      <c r="B68" s="43">
        <v>2020</v>
      </c>
      <c r="C68" s="43">
        <v>2020</v>
      </c>
      <c r="D68" s="43">
        <v>2020</v>
      </c>
      <c r="E68" s="43">
        <v>2020</v>
      </c>
      <c r="F68" s="43">
        <v>2020</v>
      </c>
      <c r="G68" s="43">
        <v>2018</v>
      </c>
      <c r="H68" s="43">
        <v>2015</v>
      </c>
      <c r="I68" s="43">
        <v>2013</v>
      </c>
      <c r="J68" s="43">
        <v>2010</v>
      </c>
      <c r="K68" s="43">
        <v>2008</v>
      </c>
      <c r="L68" s="43">
        <v>2005</v>
      </c>
      <c r="M68" s="43">
        <v>2003</v>
      </c>
      <c r="N68" s="43">
        <v>2001</v>
      </c>
      <c r="O68" s="43">
        <v>1998</v>
      </c>
      <c r="P68" s="43">
        <v>1996</v>
      </c>
      <c r="Q68" s="43">
        <v>1993</v>
      </c>
      <c r="R68" s="43">
        <v>1991</v>
      </c>
      <c r="S68" s="43">
        <v>1989</v>
      </c>
      <c r="T68" s="43">
        <v>1986</v>
      </c>
      <c r="U68" s="43">
        <v>1984</v>
      </c>
      <c r="V68" s="43">
        <v>1981</v>
      </c>
      <c r="W68" s="43">
        <v>1981</v>
      </c>
      <c r="X68" s="43">
        <v>1973</v>
      </c>
      <c r="Y68" s="43">
        <v>1966</v>
      </c>
      <c r="Z68" s="43">
        <v>1979</v>
      </c>
      <c r="AA68" s="43">
        <v>1973</v>
      </c>
      <c r="AB68" s="43">
        <v>1973</v>
      </c>
      <c r="AC68" s="43">
        <v>1973</v>
      </c>
      <c r="AD68" s="43">
        <v>1973</v>
      </c>
      <c r="AE68" s="43">
        <v>1973</v>
      </c>
      <c r="AF68" s="43">
        <v>1973</v>
      </c>
      <c r="AG68" s="43">
        <v>1973</v>
      </c>
      <c r="AH68" s="43">
        <v>1973</v>
      </c>
      <c r="AI68" s="43">
        <v>1973</v>
      </c>
      <c r="AJ68" s="43">
        <v>1973</v>
      </c>
      <c r="AK68" s="43">
        <v>1973</v>
      </c>
      <c r="AL68" s="43">
        <v>1973</v>
      </c>
      <c r="AM68" s="43">
        <v>1973</v>
      </c>
      <c r="AN68" s="43">
        <v>1973</v>
      </c>
      <c r="AO68" s="43">
        <v>1973</v>
      </c>
      <c r="AP68" s="43">
        <v>1973</v>
      </c>
      <c r="AQ68" s="43">
        <v>1973</v>
      </c>
      <c r="AR68" s="43" t="s">
        <v>377</v>
      </c>
      <c r="AS68" s="43" t="s">
        <v>377</v>
      </c>
    </row>
    <row r="69" spans="1:45">
      <c r="A69" s="44">
        <v>58</v>
      </c>
      <c r="B69" s="43">
        <v>2036</v>
      </c>
      <c r="C69" s="43">
        <v>2036</v>
      </c>
      <c r="D69" s="43">
        <v>2036</v>
      </c>
      <c r="E69" s="43">
        <v>2036</v>
      </c>
      <c r="F69" s="43">
        <v>2036</v>
      </c>
      <c r="G69" s="43">
        <v>2035</v>
      </c>
      <c r="H69" s="43">
        <v>2033</v>
      </c>
      <c r="I69" s="43">
        <v>2032</v>
      </c>
      <c r="J69" s="43">
        <v>2030</v>
      </c>
      <c r="K69" s="43">
        <v>2029</v>
      </c>
      <c r="L69" s="43">
        <v>2027</v>
      </c>
      <c r="M69" s="43">
        <v>2026</v>
      </c>
      <c r="N69" s="43">
        <v>2024</v>
      </c>
      <c r="O69" s="43">
        <v>2023</v>
      </c>
      <c r="P69" s="43">
        <v>2021</v>
      </c>
      <c r="Q69" s="43">
        <v>2020</v>
      </c>
      <c r="R69" s="43">
        <v>2018</v>
      </c>
      <c r="S69" s="43">
        <v>2017</v>
      </c>
      <c r="T69" s="43">
        <v>2015</v>
      </c>
      <c r="U69" s="43">
        <v>2014</v>
      </c>
      <c r="V69" s="43">
        <v>2012</v>
      </c>
      <c r="W69" s="43">
        <v>2011</v>
      </c>
      <c r="X69" s="43">
        <v>2009</v>
      </c>
      <c r="Y69" s="43">
        <v>2003</v>
      </c>
      <c r="Z69" s="43">
        <v>2016</v>
      </c>
      <c r="AA69" s="43">
        <v>2010</v>
      </c>
      <c r="AB69" s="43">
        <v>2010</v>
      </c>
      <c r="AC69" s="43">
        <v>2010</v>
      </c>
      <c r="AD69" s="43">
        <v>2010</v>
      </c>
      <c r="AE69" s="43">
        <v>2010</v>
      </c>
      <c r="AF69" s="43">
        <v>2010</v>
      </c>
      <c r="AG69" s="43">
        <v>2010</v>
      </c>
      <c r="AH69" s="43">
        <v>2010</v>
      </c>
      <c r="AI69" s="43">
        <v>2010</v>
      </c>
      <c r="AJ69" s="43">
        <v>2010</v>
      </c>
      <c r="AK69" s="43">
        <v>2010</v>
      </c>
      <c r="AL69" s="43">
        <v>2010</v>
      </c>
      <c r="AM69" s="43">
        <v>2010</v>
      </c>
      <c r="AN69" s="43">
        <v>2010</v>
      </c>
      <c r="AO69" s="43">
        <v>2010</v>
      </c>
      <c r="AP69" s="43">
        <v>2010</v>
      </c>
      <c r="AQ69" s="43">
        <v>2010</v>
      </c>
      <c r="AR69" s="43">
        <v>2010</v>
      </c>
      <c r="AS69" s="43" t="s">
        <v>377</v>
      </c>
    </row>
    <row r="70" spans="1:45">
      <c r="A70" s="44">
        <v>59</v>
      </c>
      <c r="B70" s="43">
        <v>2064</v>
      </c>
      <c r="C70" s="43">
        <v>2064</v>
      </c>
      <c r="D70" s="43">
        <v>2064</v>
      </c>
      <c r="E70" s="43">
        <v>2064</v>
      </c>
      <c r="F70" s="43">
        <v>2064</v>
      </c>
      <c r="G70" s="43">
        <v>2063</v>
      </c>
      <c r="H70" s="43">
        <v>2063</v>
      </c>
      <c r="I70" s="43">
        <v>2062</v>
      </c>
      <c r="J70" s="43">
        <v>2062</v>
      </c>
      <c r="K70" s="43">
        <v>2061</v>
      </c>
      <c r="L70" s="43">
        <v>2061</v>
      </c>
      <c r="M70" s="43">
        <v>2060</v>
      </c>
      <c r="N70" s="43">
        <v>2060</v>
      </c>
      <c r="O70" s="43">
        <v>2059</v>
      </c>
      <c r="P70" s="43">
        <v>2059</v>
      </c>
      <c r="Q70" s="43">
        <v>2058</v>
      </c>
      <c r="R70" s="43">
        <v>2058</v>
      </c>
      <c r="S70" s="43">
        <v>2057</v>
      </c>
      <c r="T70" s="43">
        <v>2057</v>
      </c>
      <c r="U70" s="43">
        <v>2056</v>
      </c>
      <c r="V70" s="43">
        <v>2056</v>
      </c>
      <c r="W70" s="43">
        <v>2055</v>
      </c>
      <c r="X70" s="43">
        <v>2055</v>
      </c>
      <c r="Y70" s="43">
        <v>2052</v>
      </c>
      <c r="Z70" s="43">
        <v>2059</v>
      </c>
      <c r="AA70" s="43">
        <v>2056</v>
      </c>
      <c r="AB70" s="43">
        <v>2056</v>
      </c>
      <c r="AC70" s="43">
        <v>2056</v>
      </c>
      <c r="AD70" s="43">
        <v>2056</v>
      </c>
      <c r="AE70" s="43">
        <v>2056</v>
      </c>
      <c r="AF70" s="43">
        <v>2056</v>
      </c>
      <c r="AG70" s="43">
        <v>2056</v>
      </c>
      <c r="AH70" s="43">
        <v>2056</v>
      </c>
      <c r="AI70" s="43">
        <v>2056</v>
      </c>
      <c r="AJ70" s="43">
        <v>2056</v>
      </c>
      <c r="AK70" s="43">
        <v>2056</v>
      </c>
      <c r="AL70" s="43">
        <v>2056</v>
      </c>
      <c r="AM70" s="43">
        <v>2056</v>
      </c>
      <c r="AN70" s="43">
        <v>2056</v>
      </c>
      <c r="AO70" s="43">
        <v>2056</v>
      </c>
      <c r="AP70" s="43">
        <v>2056</v>
      </c>
      <c r="AQ70" s="43">
        <v>2056</v>
      </c>
      <c r="AR70" s="43">
        <v>2056</v>
      </c>
      <c r="AS70" s="43">
        <v>2056</v>
      </c>
    </row>
    <row r="71" spans="1:45">
      <c r="A71" s="44">
        <v>60</v>
      </c>
      <c r="B71" s="43">
        <v>2102</v>
      </c>
      <c r="C71" s="43">
        <v>2102</v>
      </c>
      <c r="D71" s="43">
        <v>2102</v>
      </c>
      <c r="E71" s="43">
        <v>2102</v>
      </c>
      <c r="F71" s="43">
        <v>2102</v>
      </c>
      <c r="G71" s="43">
        <v>2102</v>
      </c>
      <c r="H71" s="43">
        <v>2102</v>
      </c>
      <c r="I71" s="43">
        <v>2102</v>
      </c>
      <c r="J71" s="43">
        <v>2102</v>
      </c>
      <c r="K71" s="43">
        <v>2102</v>
      </c>
      <c r="L71" s="43">
        <v>2102</v>
      </c>
      <c r="M71" s="43">
        <v>2102</v>
      </c>
      <c r="N71" s="43">
        <v>2102</v>
      </c>
      <c r="O71" s="43">
        <v>2102</v>
      </c>
      <c r="P71" s="43">
        <v>2102</v>
      </c>
      <c r="Q71" s="43">
        <v>2102</v>
      </c>
      <c r="R71" s="43">
        <v>2102</v>
      </c>
      <c r="S71" s="43">
        <v>2102</v>
      </c>
      <c r="T71" s="43">
        <v>2102</v>
      </c>
      <c r="U71" s="43">
        <v>2102</v>
      </c>
      <c r="V71" s="43">
        <v>2102</v>
      </c>
      <c r="W71" s="43">
        <v>2102</v>
      </c>
      <c r="X71" s="43">
        <v>2102</v>
      </c>
      <c r="Y71" s="43">
        <v>2102</v>
      </c>
      <c r="Z71" s="43">
        <v>2102</v>
      </c>
      <c r="AA71" s="43">
        <v>2102</v>
      </c>
      <c r="AB71" s="43">
        <v>2102</v>
      </c>
      <c r="AC71" s="43">
        <v>2102</v>
      </c>
      <c r="AD71" s="43">
        <v>2102</v>
      </c>
      <c r="AE71" s="43">
        <v>2102</v>
      </c>
      <c r="AF71" s="43">
        <v>2102</v>
      </c>
      <c r="AG71" s="43">
        <v>2102</v>
      </c>
      <c r="AH71" s="43">
        <v>2102</v>
      </c>
      <c r="AI71" s="43">
        <v>2102</v>
      </c>
      <c r="AJ71" s="43">
        <v>2102</v>
      </c>
      <c r="AK71" s="43">
        <v>2102</v>
      </c>
      <c r="AL71" s="43">
        <v>2102</v>
      </c>
      <c r="AM71" s="43">
        <v>2102</v>
      </c>
      <c r="AN71" s="43">
        <v>2102</v>
      </c>
      <c r="AO71" s="43">
        <v>2102</v>
      </c>
      <c r="AP71" s="43">
        <v>2102</v>
      </c>
      <c r="AQ71" s="43">
        <v>2102</v>
      </c>
      <c r="AR71" s="43">
        <v>2102</v>
      </c>
      <c r="AS71" s="43">
        <v>2102</v>
      </c>
    </row>
    <row r="72" spans="1:45">
      <c r="A72" s="44">
        <v>61</v>
      </c>
      <c r="B72" s="43">
        <v>2143</v>
      </c>
      <c r="C72" s="43">
        <v>2143</v>
      </c>
      <c r="D72" s="43">
        <v>2143</v>
      </c>
      <c r="E72" s="43">
        <v>2143</v>
      </c>
      <c r="F72" s="43">
        <v>2143</v>
      </c>
      <c r="G72" s="43">
        <v>2143</v>
      </c>
      <c r="H72" s="43">
        <v>2143</v>
      </c>
      <c r="I72" s="43">
        <v>2143</v>
      </c>
      <c r="J72" s="43">
        <v>2143</v>
      </c>
      <c r="K72" s="43">
        <v>2143</v>
      </c>
      <c r="L72" s="43">
        <v>2143</v>
      </c>
      <c r="M72" s="43">
        <v>2143</v>
      </c>
      <c r="N72" s="43">
        <v>2143</v>
      </c>
      <c r="O72" s="43">
        <v>2143</v>
      </c>
      <c r="P72" s="43">
        <v>2143</v>
      </c>
      <c r="Q72" s="43">
        <v>2143</v>
      </c>
      <c r="R72" s="43">
        <v>2143</v>
      </c>
      <c r="S72" s="43">
        <v>2143</v>
      </c>
      <c r="T72" s="43">
        <v>2143</v>
      </c>
      <c r="U72" s="43">
        <v>2143</v>
      </c>
      <c r="V72" s="43">
        <v>2143</v>
      </c>
      <c r="W72" s="43">
        <v>2143</v>
      </c>
      <c r="X72" s="43">
        <v>2143</v>
      </c>
      <c r="Y72" s="43">
        <v>2143</v>
      </c>
      <c r="Z72" s="43">
        <v>2143</v>
      </c>
      <c r="AA72" s="43">
        <v>2143</v>
      </c>
      <c r="AB72" s="43">
        <v>2143</v>
      </c>
      <c r="AC72" s="43">
        <v>2143</v>
      </c>
      <c r="AD72" s="43">
        <v>2143</v>
      </c>
      <c r="AE72" s="43">
        <v>2143</v>
      </c>
      <c r="AF72" s="43">
        <v>2143</v>
      </c>
      <c r="AG72" s="43">
        <v>2143</v>
      </c>
      <c r="AH72" s="43">
        <v>2143</v>
      </c>
      <c r="AI72" s="43">
        <v>2143</v>
      </c>
      <c r="AJ72" s="43">
        <v>2143</v>
      </c>
      <c r="AK72" s="43">
        <v>2143</v>
      </c>
      <c r="AL72" s="43">
        <v>2143</v>
      </c>
      <c r="AM72" s="43">
        <v>2143</v>
      </c>
      <c r="AN72" s="43">
        <v>2143</v>
      </c>
      <c r="AO72" s="43">
        <v>2143</v>
      </c>
      <c r="AP72" s="43">
        <v>2143</v>
      </c>
      <c r="AQ72" s="43">
        <v>2143</v>
      </c>
      <c r="AR72" s="43">
        <v>2143</v>
      </c>
      <c r="AS72" s="43">
        <v>2143</v>
      </c>
    </row>
    <row r="73" spans="1:45">
      <c r="A73" s="44">
        <v>62</v>
      </c>
      <c r="B73" s="43">
        <v>2187</v>
      </c>
      <c r="C73" s="43">
        <v>2187</v>
      </c>
      <c r="D73" s="43">
        <v>2187</v>
      </c>
      <c r="E73" s="43">
        <v>2187</v>
      </c>
      <c r="F73" s="43">
        <v>2187</v>
      </c>
      <c r="G73" s="43">
        <v>2187</v>
      </c>
      <c r="H73" s="43">
        <v>2187</v>
      </c>
      <c r="I73" s="43">
        <v>2187</v>
      </c>
      <c r="J73" s="43">
        <v>2187</v>
      </c>
      <c r="K73" s="43">
        <v>2187</v>
      </c>
      <c r="L73" s="43">
        <v>2187</v>
      </c>
      <c r="M73" s="43">
        <v>2187</v>
      </c>
      <c r="N73" s="43">
        <v>2187</v>
      </c>
      <c r="O73" s="43">
        <v>2187</v>
      </c>
      <c r="P73" s="43">
        <v>2187</v>
      </c>
      <c r="Q73" s="43">
        <v>2187</v>
      </c>
      <c r="R73" s="43">
        <v>2187</v>
      </c>
      <c r="S73" s="43">
        <v>2187</v>
      </c>
      <c r="T73" s="43">
        <v>2187</v>
      </c>
      <c r="U73" s="43">
        <v>2187</v>
      </c>
      <c r="V73" s="43">
        <v>2187</v>
      </c>
      <c r="W73" s="43">
        <v>2187</v>
      </c>
      <c r="X73" s="43">
        <v>2187</v>
      </c>
      <c r="Y73" s="43">
        <v>2187</v>
      </c>
      <c r="Z73" s="43">
        <v>2187</v>
      </c>
      <c r="AA73" s="43">
        <v>2187</v>
      </c>
      <c r="AB73" s="43">
        <v>2187</v>
      </c>
      <c r="AC73" s="43">
        <v>2187</v>
      </c>
      <c r="AD73" s="43">
        <v>2187</v>
      </c>
      <c r="AE73" s="43">
        <v>2187</v>
      </c>
      <c r="AF73" s="43">
        <v>2187</v>
      </c>
      <c r="AG73" s="43">
        <v>2187</v>
      </c>
      <c r="AH73" s="43">
        <v>2187</v>
      </c>
      <c r="AI73" s="43">
        <v>2187</v>
      </c>
      <c r="AJ73" s="43">
        <v>2187</v>
      </c>
      <c r="AK73" s="43">
        <v>2187</v>
      </c>
      <c r="AL73" s="43">
        <v>2187</v>
      </c>
      <c r="AM73" s="43">
        <v>2187</v>
      </c>
      <c r="AN73" s="43">
        <v>2187</v>
      </c>
      <c r="AO73" s="43">
        <v>2187</v>
      </c>
      <c r="AP73" s="43">
        <v>2187</v>
      </c>
      <c r="AQ73" s="43">
        <v>2187</v>
      </c>
      <c r="AR73" s="43">
        <v>2187</v>
      </c>
      <c r="AS73" s="43">
        <v>2187</v>
      </c>
    </row>
    <row r="74" spans="1:45">
      <c r="A74" s="44">
        <v>63</v>
      </c>
      <c r="B74" s="43">
        <v>2234</v>
      </c>
      <c r="C74" s="43">
        <v>2234</v>
      </c>
      <c r="D74" s="43">
        <v>2234</v>
      </c>
      <c r="E74" s="43">
        <v>2234</v>
      </c>
      <c r="F74" s="43">
        <v>2234</v>
      </c>
      <c r="G74" s="43">
        <v>2234</v>
      </c>
      <c r="H74" s="43">
        <v>2234</v>
      </c>
      <c r="I74" s="43">
        <v>2234</v>
      </c>
      <c r="J74" s="43">
        <v>2234</v>
      </c>
      <c r="K74" s="43">
        <v>2234</v>
      </c>
      <c r="L74" s="43">
        <v>2234</v>
      </c>
      <c r="M74" s="43">
        <v>2234</v>
      </c>
      <c r="N74" s="43">
        <v>2234</v>
      </c>
      <c r="O74" s="43">
        <v>2234</v>
      </c>
      <c r="P74" s="43">
        <v>2234</v>
      </c>
      <c r="Q74" s="43">
        <v>2234</v>
      </c>
      <c r="R74" s="43">
        <v>2234</v>
      </c>
      <c r="S74" s="43">
        <v>2234</v>
      </c>
      <c r="T74" s="43">
        <v>2234</v>
      </c>
      <c r="U74" s="43">
        <v>2234</v>
      </c>
      <c r="V74" s="43">
        <v>2234</v>
      </c>
      <c r="W74" s="43">
        <v>2234</v>
      </c>
      <c r="X74" s="43">
        <v>2234</v>
      </c>
      <c r="Y74" s="43">
        <v>2234</v>
      </c>
      <c r="Z74" s="43">
        <v>2234</v>
      </c>
      <c r="AA74" s="43">
        <v>2234</v>
      </c>
      <c r="AB74" s="43">
        <v>2234</v>
      </c>
      <c r="AC74" s="43">
        <v>2234</v>
      </c>
      <c r="AD74" s="43">
        <v>2234</v>
      </c>
      <c r="AE74" s="43">
        <v>2234</v>
      </c>
      <c r="AF74" s="43">
        <v>2234</v>
      </c>
      <c r="AG74" s="43">
        <v>2234</v>
      </c>
      <c r="AH74" s="43">
        <v>2234</v>
      </c>
      <c r="AI74" s="43">
        <v>2234</v>
      </c>
      <c r="AJ74" s="43">
        <v>2234</v>
      </c>
      <c r="AK74" s="43">
        <v>2234</v>
      </c>
      <c r="AL74" s="43">
        <v>2234</v>
      </c>
      <c r="AM74" s="43">
        <v>2234</v>
      </c>
      <c r="AN74" s="43">
        <v>2234</v>
      </c>
      <c r="AO74" s="43">
        <v>2234</v>
      </c>
      <c r="AP74" s="43">
        <v>2234</v>
      </c>
      <c r="AQ74" s="43">
        <v>2234</v>
      </c>
      <c r="AR74" s="43">
        <v>2234</v>
      </c>
      <c r="AS74" s="43">
        <v>2234</v>
      </c>
    </row>
    <row r="75" spans="1:45">
      <c r="A75" s="44">
        <v>64</v>
      </c>
      <c r="B75" s="43">
        <v>2283</v>
      </c>
      <c r="C75" s="43">
        <v>2283</v>
      </c>
      <c r="D75" s="43">
        <v>2283</v>
      </c>
      <c r="E75" s="43">
        <v>2283</v>
      </c>
      <c r="F75" s="43">
        <v>2283</v>
      </c>
      <c r="G75" s="43">
        <v>2283</v>
      </c>
      <c r="H75" s="43">
        <v>2283</v>
      </c>
      <c r="I75" s="43">
        <v>2283</v>
      </c>
      <c r="J75" s="43">
        <v>2283</v>
      </c>
      <c r="K75" s="43">
        <v>2283</v>
      </c>
      <c r="L75" s="43">
        <v>2283</v>
      </c>
      <c r="M75" s="43">
        <v>2283</v>
      </c>
      <c r="N75" s="43">
        <v>2283</v>
      </c>
      <c r="O75" s="43">
        <v>2283</v>
      </c>
      <c r="P75" s="43">
        <v>2283</v>
      </c>
      <c r="Q75" s="43">
        <v>2283</v>
      </c>
      <c r="R75" s="43">
        <v>2283</v>
      </c>
      <c r="S75" s="43">
        <v>2283</v>
      </c>
      <c r="T75" s="43">
        <v>2283</v>
      </c>
      <c r="U75" s="43">
        <v>2283</v>
      </c>
      <c r="V75" s="43">
        <v>2283</v>
      </c>
      <c r="W75" s="43">
        <v>2283</v>
      </c>
      <c r="X75" s="43">
        <v>2283</v>
      </c>
      <c r="Y75" s="43">
        <v>2283</v>
      </c>
      <c r="Z75" s="43">
        <v>2283</v>
      </c>
      <c r="AA75" s="43">
        <v>2283</v>
      </c>
      <c r="AB75" s="43">
        <v>2283</v>
      </c>
      <c r="AC75" s="43">
        <v>2283</v>
      </c>
      <c r="AD75" s="43">
        <v>2283</v>
      </c>
      <c r="AE75" s="43">
        <v>2283</v>
      </c>
      <c r="AF75" s="43">
        <v>2283</v>
      </c>
      <c r="AG75" s="43">
        <v>2283</v>
      </c>
      <c r="AH75" s="43">
        <v>2283</v>
      </c>
      <c r="AI75" s="43">
        <v>2283</v>
      </c>
      <c r="AJ75" s="43">
        <v>2283</v>
      </c>
      <c r="AK75" s="43">
        <v>2283</v>
      </c>
      <c r="AL75" s="43">
        <v>2283</v>
      </c>
      <c r="AM75" s="43">
        <v>2283</v>
      </c>
      <c r="AN75" s="43">
        <v>2283</v>
      </c>
      <c r="AO75" s="43">
        <v>2283</v>
      </c>
      <c r="AP75" s="43">
        <v>2283</v>
      </c>
      <c r="AQ75" s="43">
        <v>2283</v>
      </c>
      <c r="AR75" s="43">
        <v>2283</v>
      </c>
      <c r="AS75" s="43">
        <v>2283</v>
      </c>
    </row>
    <row r="76" spans="1:45">
      <c r="A76" s="44">
        <v>65</v>
      </c>
      <c r="B76" s="43">
        <v>2335</v>
      </c>
      <c r="C76" s="43">
        <v>2335</v>
      </c>
      <c r="D76" s="43">
        <v>2335</v>
      </c>
      <c r="E76" s="43">
        <v>2335</v>
      </c>
      <c r="F76" s="43">
        <v>2335</v>
      </c>
      <c r="G76" s="43">
        <v>2335</v>
      </c>
      <c r="H76" s="43">
        <v>2335</v>
      </c>
      <c r="I76" s="43">
        <v>2335</v>
      </c>
      <c r="J76" s="43">
        <v>2335</v>
      </c>
      <c r="K76" s="43">
        <v>2335</v>
      </c>
      <c r="L76" s="43">
        <v>2335</v>
      </c>
      <c r="M76" s="43">
        <v>2335</v>
      </c>
      <c r="N76" s="43">
        <v>2335</v>
      </c>
      <c r="O76" s="43">
        <v>2335</v>
      </c>
      <c r="P76" s="43">
        <v>2335</v>
      </c>
      <c r="Q76" s="43">
        <v>2335</v>
      </c>
      <c r="R76" s="43">
        <v>2335</v>
      </c>
      <c r="S76" s="43">
        <v>2335</v>
      </c>
      <c r="T76" s="43">
        <v>2335</v>
      </c>
      <c r="U76" s="43">
        <v>2335</v>
      </c>
      <c r="V76" s="43">
        <v>2335</v>
      </c>
      <c r="W76" s="43">
        <v>2335</v>
      </c>
      <c r="X76" s="43">
        <v>2335</v>
      </c>
      <c r="Y76" s="43">
        <v>2335</v>
      </c>
      <c r="Z76" s="43">
        <v>2335</v>
      </c>
      <c r="AA76" s="43">
        <v>2335</v>
      </c>
      <c r="AB76" s="43">
        <v>2335</v>
      </c>
      <c r="AC76" s="43">
        <v>2335</v>
      </c>
      <c r="AD76" s="43">
        <v>2335</v>
      </c>
      <c r="AE76" s="43">
        <v>2335</v>
      </c>
      <c r="AF76" s="43">
        <v>2335</v>
      </c>
      <c r="AG76" s="43">
        <v>2335</v>
      </c>
      <c r="AH76" s="43">
        <v>2335</v>
      </c>
      <c r="AI76" s="43">
        <v>2335</v>
      </c>
      <c r="AJ76" s="43">
        <v>2335</v>
      </c>
      <c r="AK76" s="43">
        <v>2335</v>
      </c>
      <c r="AL76" s="43">
        <v>2335</v>
      </c>
      <c r="AM76" s="43">
        <v>2335</v>
      </c>
      <c r="AN76" s="43">
        <v>2335</v>
      </c>
      <c r="AO76" s="43">
        <v>2335</v>
      </c>
      <c r="AP76" s="43">
        <v>2335</v>
      </c>
      <c r="AQ76" s="43">
        <v>2335</v>
      </c>
      <c r="AR76" s="43">
        <v>2335</v>
      </c>
      <c r="AS76" s="43">
        <v>2335</v>
      </c>
    </row>
    <row r="77" spans="1:45">
      <c r="A77" s="44">
        <v>66</v>
      </c>
      <c r="B77" s="43">
        <v>2391</v>
      </c>
      <c r="C77" s="43">
        <v>2391</v>
      </c>
      <c r="D77" s="43">
        <v>2391</v>
      </c>
      <c r="E77" s="43">
        <v>2391</v>
      </c>
      <c r="F77" s="43">
        <v>2391</v>
      </c>
      <c r="G77" s="43">
        <v>2391</v>
      </c>
      <c r="H77" s="43">
        <v>2391</v>
      </c>
      <c r="I77" s="43">
        <v>2391</v>
      </c>
      <c r="J77" s="43">
        <v>2391</v>
      </c>
      <c r="K77" s="43">
        <v>2391</v>
      </c>
      <c r="L77" s="43">
        <v>2391</v>
      </c>
      <c r="M77" s="43">
        <v>2391</v>
      </c>
      <c r="N77" s="43">
        <v>2391</v>
      </c>
      <c r="O77" s="43">
        <v>2391</v>
      </c>
      <c r="P77" s="43">
        <v>2391</v>
      </c>
      <c r="Q77" s="43">
        <v>2391</v>
      </c>
      <c r="R77" s="43">
        <v>2391</v>
      </c>
      <c r="S77" s="43">
        <v>2391</v>
      </c>
      <c r="T77" s="43">
        <v>2391</v>
      </c>
      <c r="U77" s="43">
        <v>2391</v>
      </c>
      <c r="V77" s="43">
        <v>2391</v>
      </c>
      <c r="W77" s="43">
        <v>2391</v>
      </c>
      <c r="X77" s="43">
        <v>2391</v>
      </c>
      <c r="Y77" s="43">
        <v>2391</v>
      </c>
      <c r="Z77" s="43">
        <v>2391</v>
      </c>
      <c r="AA77" s="43">
        <v>2391</v>
      </c>
      <c r="AB77" s="43">
        <v>2391</v>
      </c>
      <c r="AC77" s="43">
        <v>2391</v>
      </c>
      <c r="AD77" s="43">
        <v>2391</v>
      </c>
      <c r="AE77" s="43">
        <v>2391</v>
      </c>
      <c r="AF77" s="43">
        <v>2391</v>
      </c>
      <c r="AG77" s="43">
        <v>2391</v>
      </c>
      <c r="AH77" s="43">
        <v>2391</v>
      </c>
      <c r="AI77" s="43">
        <v>2391</v>
      </c>
      <c r="AJ77" s="43">
        <v>2391</v>
      </c>
      <c r="AK77" s="43">
        <v>2391</v>
      </c>
      <c r="AL77" s="43">
        <v>2391</v>
      </c>
      <c r="AM77" s="43">
        <v>2391</v>
      </c>
      <c r="AN77" s="43">
        <v>2391</v>
      </c>
      <c r="AO77" s="43">
        <v>2391</v>
      </c>
      <c r="AP77" s="43">
        <v>2391</v>
      </c>
      <c r="AQ77" s="43">
        <v>2391</v>
      </c>
      <c r="AR77" s="43">
        <v>2391</v>
      </c>
      <c r="AS77" s="43">
        <v>2391</v>
      </c>
    </row>
    <row r="78" spans="1:45">
      <c r="A78" s="44">
        <v>67</v>
      </c>
      <c r="B78" s="43">
        <v>2450</v>
      </c>
      <c r="C78" s="43">
        <v>2450</v>
      </c>
      <c r="D78" s="43">
        <v>2450</v>
      </c>
      <c r="E78" s="43">
        <v>2450</v>
      </c>
      <c r="F78" s="43">
        <v>2450</v>
      </c>
      <c r="G78" s="43">
        <v>2450</v>
      </c>
      <c r="H78" s="43">
        <v>2450</v>
      </c>
      <c r="I78" s="43">
        <v>2450</v>
      </c>
      <c r="J78" s="43">
        <v>2450</v>
      </c>
      <c r="K78" s="43">
        <v>2450</v>
      </c>
      <c r="L78" s="43">
        <v>2450</v>
      </c>
      <c r="M78" s="43">
        <v>2450</v>
      </c>
      <c r="N78" s="43">
        <v>2450</v>
      </c>
      <c r="O78" s="43">
        <v>2450</v>
      </c>
      <c r="P78" s="43">
        <v>2450</v>
      </c>
      <c r="Q78" s="43">
        <v>2450</v>
      </c>
      <c r="R78" s="43">
        <v>2450</v>
      </c>
      <c r="S78" s="43">
        <v>2450</v>
      </c>
      <c r="T78" s="43">
        <v>2450</v>
      </c>
      <c r="U78" s="43">
        <v>2450</v>
      </c>
      <c r="V78" s="43">
        <v>2450</v>
      </c>
      <c r="W78" s="43">
        <v>2450</v>
      </c>
      <c r="X78" s="43">
        <v>2450</v>
      </c>
      <c r="Y78" s="43">
        <v>2450</v>
      </c>
      <c r="Z78" s="43">
        <v>2450</v>
      </c>
      <c r="AA78" s="43">
        <v>2450</v>
      </c>
      <c r="AB78" s="43">
        <v>2450</v>
      </c>
      <c r="AC78" s="43">
        <v>2450</v>
      </c>
      <c r="AD78" s="43">
        <v>2450</v>
      </c>
      <c r="AE78" s="43">
        <v>2450</v>
      </c>
      <c r="AF78" s="43">
        <v>2450</v>
      </c>
      <c r="AG78" s="43">
        <v>2450</v>
      </c>
      <c r="AH78" s="43">
        <v>2450</v>
      </c>
      <c r="AI78" s="43">
        <v>2450</v>
      </c>
      <c r="AJ78" s="43">
        <v>2450</v>
      </c>
      <c r="AK78" s="43">
        <v>2450</v>
      </c>
      <c r="AL78" s="43">
        <v>2450</v>
      </c>
      <c r="AM78" s="43">
        <v>2450</v>
      </c>
      <c r="AN78" s="43">
        <v>2450</v>
      </c>
      <c r="AO78" s="43">
        <v>2450</v>
      </c>
      <c r="AP78" s="43">
        <v>2450</v>
      </c>
      <c r="AQ78" s="43">
        <v>2450</v>
      </c>
      <c r="AR78" s="43">
        <v>2450</v>
      </c>
      <c r="AS78" s="43">
        <v>2450</v>
      </c>
    </row>
    <row r="79" spans="1:45">
      <c r="A79" s="44">
        <v>68</v>
      </c>
      <c r="B79" s="43">
        <v>2514</v>
      </c>
      <c r="C79" s="43">
        <v>2514</v>
      </c>
      <c r="D79" s="43">
        <v>2514</v>
      </c>
      <c r="E79" s="43">
        <v>2514</v>
      </c>
      <c r="F79" s="43">
        <v>2514</v>
      </c>
      <c r="G79" s="43">
        <v>2514</v>
      </c>
      <c r="H79" s="43">
        <v>2514</v>
      </c>
      <c r="I79" s="43">
        <v>2514</v>
      </c>
      <c r="J79" s="43">
        <v>2514</v>
      </c>
      <c r="K79" s="43">
        <v>2514</v>
      </c>
      <c r="L79" s="43">
        <v>2514</v>
      </c>
      <c r="M79" s="43">
        <v>2514</v>
      </c>
      <c r="N79" s="43">
        <v>2514</v>
      </c>
      <c r="O79" s="43">
        <v>2514</v>
      </c>
      <c r="P79" s="43">
        <v>2514</v>
      </c>
      <c r="Q79" s="43">
        <v>2514</v>
      </c>
      <c r="R79" s="43">
        <v>2514</v>
      </c>
      <c r="S79" s="43">
        <v>2514</v>
      </c>
      <c r="T79" s="43">
        <v>2514</v>
      </c>
      <c r="U79" s="43">
        <v>2514</v>
      </c>
      <c r="V79" s="43">
        <v>2514</v>
      </c>
      <c r="W79" s="43">
        <v>2514</v>
      </c>
      <c r="X79" s="43">
        <v>2514</v>
      </c>
      <c r="Y79" s="43">
        <v>2514</v>
      </c>
      <c r="Z79" s="43">
        <v>2514</v>
      </c>
      <c r="AA79" s="43">
        <v>2514</v>
      </c>
      <c r="AB79" s="43">
        <v>2514</v>
      </c>
      <c r="AC79" s="43">
        <v>2514</v>
      </c>
      <c r="AD79" s="43">
        <v>2514</v>
      </c>
      <c r="AE79" s="43">
        <v>2514</v>
      </c>
      <c r="AF79" s="43">
        <v>2514</v>
      </c>
      <c r="AG79" s="43">
        <v>2514</v>
      </c>
      <c r="AH79" s="43">
        <v>2514</v>
      </c>
      <c r="AI79" s="43">
        <v>2514</v>
      </c>
      <c r="AJ79" s="43">
        <v>2514</v>
      </c>
      <c r="AK79" s="43">
        <v>2514</v>
      </c>
      <c r="AL79" s="43">
        <v>2514</v>
      </c>
      <c r="AM79" s="43">
        <v>2514</v>
      </c>
      <c r="AN79" s="43">
        <v>2514</v>
      </c>
      <c r="AO79" s="43">
        <v>2514</v>
      </c>
      <c r="AP79" s="43">
        <v>2514</v>
      </c>
      <c r="AQ79" s="43">
        <v>2514</v>
      </c>
      <c r="AR79" s="43">
        <v>2514</v>
      </c>
      <c r="AS79" s="43">
        <v>2514</v>
      </c>
    </row>
    <row r="80" spans="1:45">
      <c r="A80" s="44">
        <v>69</v>
      </c>
      <c r="B80" s="43">
        <v>2583</v>
      </c>
      <c r="C80" s="43">
        <v>2583</v>
      </c>
      <c r="D80" s="43">
        <v>2583</v>
      </c>
      <c r="E80" s="43">
        <v>2583</v>
      </c>
      <c r="F80" s="43">
        <v>2583</v>
      </c>
      <c r="G80" s="43">
        <v>2583</v>
      </c>
      <c r="H80" s="43">
        <v>2583</v>
      </c>
      <c r="I80" s="43">
        <v>2583</v>
      </c>
      <c r="J80" s="43">
        <v>2583</v>
      </c>
      <c r="K80" s="43">
        <v>2583</v>
      </c>
      <c r="L80" s="43">
        <v>2583</v>
      </c>
      <c r="M80" s="43">
        <v>2583</v>
      </c>
      <c r="N80" s="43">
        <v>2583</v>
      </c>
      <c r="O80" s="43">
        <v>2583</v>
      </c>
      <c r="P80" s="43">
        <v>2583</v>
      </c>
      <c r="Q80" s="43">
        <v>2583</v>
      </c>
      <c r="R80" s="43">
        <v>2583</v>
      </c>
      <c r="S80" s="43">
        <v>2583</v>
      </c>
      <c r="T80" s="43">
        <v>2583</v>
      </c>
      <c r="U80" s="43">
        <v>2583</v>
      </c>
      <c r="V80" s="43">
        <v>2583</v>
      </c>
      <c r="W80" s="43">
        <v>2583</v>
      </c>
      <c r="X80" s="43">
        <v>2583</v>
      </c>
      <c r="Y80" s="43">
        <v>2583</v>
      </c>
      <c r="Z80" s="43">
        <v>2583</v>
      </c>
      <c r="AA80" s="43">
        <v>2583</v>
      </c>
      <c r="AB80" s="43">
        <v>2583</v>
      </c>
      <c r="AC80" s="43">
        <v>2583</v>
      </c>
      <c r="AD80" s="43">
        <v>2583</v>
      </c>
      <c r="AE80" s="43">
        <v>2583</v>
      </c>
      <c r="AF80" s="43">
        <v>2583</v>
      </c>
      <c r="AG80" s="43">
        <v>2583</v>
      </c>
      <c r="AH80" s="43">
        <v>2583</v>
      </c>
      <c r="AI80" s="43">
        <v>2583</v>
      </c>
      <c r="AJ80" s="43">
        <v>2583</v>
      </c>
      <c r="AK80" s="43">
        <v>2583</v>
      </c>
      <c r="AL80" s="43">
        <v>2583</v>
      </c>
      <c r="AM80" s="43">
        <v>2583</v>
      </c>
      <c r="AN80" s="43">
        <v>2583</v>
      </c>
      <c r="AO80" s="43">
        <v>2583</v>
      </c>
      <c r="AP80" s="43">
        <v>2583</v>
      </c>
      <c r="AQ80" s="43">
        <v>2583</v>
      </c>
      <c r="AR80" s="43">
        <v>2583</v>
      </c>
      <c r="AS80" s="43">
        <v>2583</v>
      </c>
    </row>
    <row r="81" spans="1:45">
      <c r="A81" s="44">
        <v>70</v>
      </c>
      <c r="B81" s="43">
        <v>2658</v>
      </c>
      <c r="C81" s="43">
        <v>2658</v>
      </c>
      <c r="D81" s="43">
        <v>2658</v>
      </c>
      <c r="E81" s="43">
        <v>2658</v>
      </c>
      <c r="F81" s="43">
        <v>2658</v>
      </c>
      <c r="G81" s="43">
        <v>2658</v>
      </c>
      <c r="H81" s="43">
        <v>2658</v>
      </c>
      <c r="I81" s="43">
        <v>2658</v>
      </c>
      <c r="J81" s="43">
        <v>2658</v>
      </c>
      <c r="K81" s="43">
        <v>2658</v>
      </c>
      <c r="L81" s="43">
        <v>2658</v>
      </c>
      <c r="M81" s="43">
        <v>2658</v>
      </c>
      <c r="N81" s="43">
        <v>2658</v>
      </c>
      <c r="O81" s="43">
        <v>2658</v>
      </c>
      <c r="P81" s="43">
        <v>2658</v>
      </c>
      <c r="Q81" s="43">
        <v>2658</v>
      </c>
      <c r="R81" s="43">
        <v>2658</v>
      </c>
      <c r="S81" s="43">
        <v>2658</v>
      </c>
      <c r="T81" s="43">
        <v>2658</v>
      </c>
      <c r="U81" s="43">
        <v>2658</v>
      </c>
      <c r="V81" s="43">
        <v>2658</v>
      </c>
      <c r="W81" s="43">
        <v>2658</v>
      </c>
      <c r="X81" s="43">
        <v>2658</v>
      </c>
      <c r="Y81" s="43">
        <v>2658</v>
      </c>
      <c r="Z81" s="43">
        <v>2658</v>
      </c>
      <c r="AA81" s="43">
        <v>2658</v>
      </c>
      <c r="AB81" s="43">
        <v>2658</v>
      </c>
      <c r="AC81" s="43">
        <v>2658</v>
      </c>
      <c r="AD81" s="43">
        <v>2658</v>
      </c>
      <c r="AE81" s="43">
        <v>2658</v>
      </c>
      <c r="AF81" s="43">
        <v>2658</v>
      </c>
      <c r="AG81" s="43">
        <v>2658</v>
      </c>
      <c r="AH81" s="43">
        <v>2658</v>
      </c>
      <c r="AI81" s="43">
        <v>2658</v>
      </c>
      <c r="AJ81" s="43">
        <v>2658</v>
      </c>
      <c r="AK81" s="43">
        <v>2658</v>
      </c>
      <c r="AL81" s="43">
        <v>2658</v>
      </c>
      <c r="AM81" s="43">
        <v>2658</v>
      </c>
      <c r="AN81" s="43">
        <v>2658</v>
      </c>
      <c r="AO81" s="43">
        <v>2658</v>
      </c>
      <c r="AP81" s="43">
        <v>2658</v>
      </c>
      <c r="AQ81" s="43">
        <v>2658</v>
      </c>
      <c r="AR81" s="43">
        <v>2658</v>
      </c>
      <c r="AS81" s="43">
        <v>2658</v>
      </c>
    </row>
    <row r="82" spans="1:45">
      <c r="A82" s="44">
        <v>71</v>
      </c>
      <c r="B82" s="43">
        <v>2741</v>
      </c>
      <c r="C82" s="43">
        <v>2741</v>
      </c>
      <c r="D82" s="43">
        <v>2741</v>
      </c>
      <c r="E82" s="43">
        <v>2741</v>
      </c>
      <c r="F82" s="43">
        <v>2741</v>
      </c>
      <c r="G82" s="43">
        <v>2741</v>
      </c>
      <c r="H82" s="43">
        <v>2741</v>
      </c>
      <c r="I82" s="43">
        <v>2741</v>
      </c>
      <c r="J82" s="43">
        <v>2741</v>
      </c>
      <c r="K82" s="43">
        <v>2741</v>
      </c>
      <c r="L82" s="43">
        <v>2741</v>
      </c>
      <c r="M82" s="43">
        <v>2741</v>
      </c>
      <c r="N82" s="43">
        <v>2741</v>
      </c>
      <c r="O82" s="43">
        <v>2741</v>
      </c>
      <c r="P82" s="43">
        <v>2741</v>
      </c>
      <c r="Q82" s="43">
        <v>2741</v>
      </c>
      <c r="R82" s="43">
        <v>2741</v>
      </c>
      <c r="S82" s="43">
        <v>2741</v>
      </c>
      <c r="T82" s="43">
        <v>2741</v>
      </c>
      <c r="U82" s="43">
        <v>2741</v>
      </c>
      <c r="V82" s="43">
        <v>2741</v>
      </c>
      <c r="W82" s="43">
        <v>2741</v>
      </c>
      <c r="X82" s="43">
        <v>2741</v>
      </c>
      <c r="Y82" s="43">
        <v>2741</v>
      </c>
      <c r="Z82" s="43">
        <v>2741</v>
      </c>
      <c r="AA82" s="43">
        <v>2741</v>
      </c>
      <c r="AB82" s="43">
        <v>2741</v>
      </c>
      <c r="AC82" s="43">
        <v>2741</v>
      </c>
      <c r="AD82" s="43">
        <v>2741</v>
      </c>
      <c r="AE82" s="43">
        <v>2741</v>
      </c>
      <c r="AF82" s="43">
        <v>2741</v>
      </c>
      <c r="AG82" s="43">
        <v>2741</v>
      </c>
      <c r="AH82" s="43">
        <v>2741</v>
      </c>
      <c r="AI82" s="43">
        <v>2741</v>
      </c>
      <c r="AJ82" s="43">
        <v>2741</v>
      </c>
      <c r="AK82" s="43">
        <v>2741</v>
      </c>
      <c r="AL82" s="43">
        <v>2741</v>
      </c>
      <c r="AM82" s="43">
        <v>2741</v>
      </c>
      <c r="AN82" s="43">
        <v>2741</v>
      </c>
      <c r="AO82" s="43">
        <v>2741</v>
      </c>
      <c r="AP82" s="43">
        <v>2741</v>
      </c>
      <c r="AQ82" s="43">
        <v>2741</v>
      </c>
      <c r="AR82" s="43">
        <v>2741</v>
      </c>
      <c r="AS82" s="43">
        <v>2741</v>
      </c>
    </row>
    <row r="83" spans="1:45">
      <c r="A83" s="44">
        <v>72</v>
      </c>
      <c r="B83" s="43">
        <v>2833</v>
      </c>
      <c r="C83" s="43">
        <v>2833</v>
      </c>
      <c r="D83" s="43">
        <v>2833</v>
      </c>
      <c r="E83" s="43">
        <v>2833</v>
      </c>
      <c r="F83" s="43">
        <v>2833</v>
      </c>
      <c r="G83" s="43">
        <v>2833</v>
      </c>
      <c r="H83" s="43">
        <v>2833</v>
      </c>
      <c r="I83" s="43">
        <v>2833</v>
      </c>
      <c r="J83" s="43">
        <v>2833</v>
      </c>
      <c r="K83" s="43">
        <v>2833</v>
      </c>
      <c r="L83" s="43">
        <v>2833</v>
      </c>
      <c r="M83" s="43">
        <v>2833</v>
      </c>
      <c r="N83" s="43">
        <v>2833</v>
      </c>
      <c r="O83" s="43">
        <v>2833</v>
      </c>
      <c r="P83" s="43">
        <v>2833</v>
      </c>
      <c r="Q83" s="43">
        <v>2833</v>
      </c>
      <c r="R83" s="43">
        <v>2833</v>
      </c>
      <c r="S83" s="43">
        <v>2833</v>
      </c>
      <c r="T83" s="43">
        <v>2833</v>
      </c>
      <c r="U83" s="43">
        <v>2833</v>
      </c>
      <c r="V83" s="43">
        <v>2833</v>
      </c>
      <c r="W83" s="43">
        <v>2833</v>
      </c>
      <c r="X83" s="43">
        <v>2833</v>
      </c>
      <c r="Y83" s="43">
        <v>2833</v>
      </c>
      <c r="Z83" s="43">
        <v>2833</v>
      </c>
      <c r="AA83" s="43">
        <v>2833</v>
      </c>
      <c r="AB83" s="43">
        <v>2833</v>
      </c>
      <c r="AC83" s="43">
        <v>2833</v>
      </c>
      <c r="AD83" s="43">
        <v>2833</v>
      </c>
      <c r="AE83" s="43">
        <v>2833</v>
      </c>
      <c r="AF83" s="43">
        <v>2833</v>
      </c>
      <c r="AG83" s="43">
        <v>2833</v>
      </c>
      <c r="AH83" s="43">
        <v>2833</v>
      </c>
      <c r="AI83" s="43">
        <v>2833</v>
      </c>
      <c r="AJ83" s="43">
        <v>2833</v>
      </c>
      <c r="AK83" s="43">
        <v>2833</v>
      </c>
      <c r="AL83" s="43">
        <v>2833</v>
      </c>
      <c r="AM83" s="43">
        <v>2833</v>
      </c>
      <c r="AN83" s="43">
        <v>2833</v>
      </c>
      <c r="AO83" s="43">
        <v>2833</v>
      </c>
      <c r="AP83" s="43">
        <v>2833</v>
      </c>
      <c r="AQ83" s="43">
        <v>2833</v>
      </c>
      <c r="AR83" s="43">
        <v>2833</v>
      </c>
      <c r="AS83" s="43">
        <v>2833</v>
      </c>
    </row>
    <row r="84" spans="1:45">
      <c r="A84" s="44">
        <v>73</v>
      </c>
      <c r="B84" s="43">
        <v>2933</v>
      </c>
      <c r="C84" s="43">
        <v>2933</v>
      </c>
      <c r="D84" s="43">
        <v>2933</v>
      </c>
      <c r="E84" s="43">
        <v>2933</v>
      </c>
      <c r="F84" s="43">
        <v>2933</v>
      </c>
      <c r="G84" s="43">
        <v>2933</v>
      </c>
      <c r="H84" s="43">
        <v>2933</v>
      </c>
      <c r="I84" s="43">
        <v>2933</v>
      </c>
      <c r="J84" s="43">
        <v>2933</v>
      </c>
      <c r="K84" s="43">
        <v>2933</v>
      </c>
      <c r="L84" s="43">
        <v>2933</v>
      </c>
      <c r="M84" s="43">
        <v>2933</v>
      </c>
      <c r="N84" s="43">
        <v>2933</v>
      </c>
      <c r="O84" s="43">
        <v>2933</v>
      </c>
      <c r="P84" s="43">
        <v>2933</v>
      </c>
      <c r="Q84" s="43">
        <v>2933</v>
      </c>
      <c r="R84" s="43">
        <v>2933</v>
      </c>
      <c r="S84" s="43">
        <v>2933</v>
      </c>
      <c r="T84" s="43">
        <v>2933</v>
      </c>
      <c r="U84" s="43">
        <v>2933</v>
      </c>
      <c r="V84" s="43">
        <v>2933</v>
      </c>
      <c r="W84" s="43">
        <v>2933</v>
      </c>
      <c r="X84" s="43">
        <v>2933</v>
      </c>
      <c r="Y84" s="43">
        <v>2933</v>
      </c>
      <c r="Z84" s="43">
        <v>2933</v>
      </c>
      <c r="AA84" s="43">
        <v>2933</v>
      </c>
      <c r="AB84" s="43">
        <v>2933</v>
      </c>
      <c r="AC84" s="43">
        <v>2933</v>
      </c>
      <c r="AD84" s="43">
        <v>2933</v>
      </c>
      <c r="AE84" s="43">
        <v>2933</v>
      </c>
      <c r="AF84" s="43">
        <v>2933</v>
      </c>
      <c r="AG84" s="43">
        <v>2933</v>
      </c>
      <c r="AH84" s="43">
        <v>2933</v>
      </c>
      <c r="AI84" s="43">
        <v>2933</v>
      </c>
      <c r="AJ84" s="43">
        <v>2933</v>
      </c>
      <c r="AK84" s="43">
        <v>2933</v>
      </c>
      <c r="AL84" s="43">
        <v>2933</v>
      </c>
      <c r="AM84" s="43">
        <v>2933</v>
      </c>
      <c r="AN84" s="43">
        <v>2933</v>
      </c>
      <c r="AO84" s="43">
        <v>2933</v>
      </c>
      <c r="AP84" s="43">
        <v>2933</v>
      </c>
      <c r="AQ84" s="43">
        <v>2933</v>
      </c>
      <c r="AR84" s="43">
        <v>2933</v>
      </c>
      <c r="AS84" s="43">
        <v>2933</v>
      </c>
    </row>
    <row r="85" spans="1:45">
      <c r="A85" s="44">
        <v>74</v>
      </c>
      <c r="B85" s="43">
        <v>3043</v>
      </c>
      <c r="C85" s="43">
        <v>3043</v>
      </c>
      <c r="D85" s="43">
        <v>3043</v>
      </c>
      <c r="E85" s="43">
        <v>3043</v>
      </c>
      <c r="F85" s="43">
        <v>3043</v>
      </c>
      <c r="G85" s="43">
        <v>3043</v>
      </c>
      <c r="H85" s="43">
        <v>3043</v>
      </c>
      <c r="I85" s="43">
        <v>3043</v>
      </c>
      <c r="J85" s="43">
        <v>3043</v>
      </c>
      <c r="K85" s="43">
        <v>3043</v>
      </c>
      <c r="L85" s="43">
        <v>3043</v>
      </c>
      <c r="M85" s="43">
        <v>3043</v>
      </c>
      <c r="N85" s="43">
        <v>3043</v>
      </c>
      <c r="O85" s="43">
        <v>3043</v>
      </c>
      <c r="P85" s="43">
        <v>3043</v>
      </c>
      <c r="Q85" s="43">
        <v>3043</v>
      </c>
      <c r="R85" s="43">
        <v>3043</v>
      </c>
      <c r="S85" s="43">
        <v>3043</v>
      </c>
      <c r="T85" s="43">
        <v>3043</v>
      </c>
      <c r="U85" s="43">
        <v>3043</v>
      </c>
      <c r="V85" s="43">
        <v>3043</v>
      </c>
      <c r="W85" s="43">
        <v>3043</v>
      </c>
      <c r="X85" s="43">
        <v>3043</v>
      </c>
      <c r="Y85" s="43">
        <v>3043</v>
      </c>
      <c r="Z85" s="43">
        <v>3043</v>
      </c>
      <c r="AA85" s="43">
        <v>3043</v>
      </c>
      <c r="AB85" s="43">
        <v>3043</v>
      </c>
      <c r="AC85" s="43">
        <v>3043</v>
      </c>
      <c r="AD85" s="43">
        <v>3043</v>
      </c>
      <c r="AE85" s="43">
        <v>3043</v>
      </c>
      <c r="AF85" s="43">
        <v>3043</v>
      </c>
      <c r="AG85" s="43">
        <v>3043</v>
      </c>
      <c r="AH85" s="43">
        <v>3043</v>
      </c>
      <c r="AI85" s="43">
        <v>3043</v>
      </c>
      <c r="AJ85" s="43">
        <v>3043</v>
      </c>
      <c r="AK85" s="43">
        <v>3043</v>
      </c>
      <c r="AL85" s="43">
        <v>3043</v>
      </c>
      <c r="AM85" s="43">
        <v>3043</v>
      </c>
      <c r="AN85" s="43">
        <v>3043</v>
      </c>
      <c r="AO85" s="43">
        <v>3043</v>
      </c>
      <c r="AP85" s="43">
        <v>3043</v>
      </c>
      <c r="AQ85" s="43">
        <v>3043</v>
      </c>
      <c r="AR85" s="43">
        <v>3043</v>
      </c>
      <c r="AS85" s="43">
        <v>3043</v>
      </c>
    </row>
    <row r="86" spans="1:45">
      <c r="A86" s="44">
        <v>75</v>
      </c>
      <c r="B86" s="43">
        <v>3165</v>
      </c>
      <c r="C86" s="43">
        <v>3165</v>
      </c>
      <c r="D86" s="43">
        <v>3165</v>
      </c>
      <c r="E86" s="43">
        <v>3165</v>
      </c>
      <c r="F86" s="43">
        <v>3165</v>
      </c>
      <c r="G86" s="43">
        <v>3165</v>
      </c>
      <c r="H86" s="43">
        <v>3165</v>
      </c>
      <c r="I86" s="43">
        <v>3165</v>
      </c>
      <c r="J86" s="43">
        <v>3165</v>
      </c>
      <c r="K86" s="43">
        <v>3165</v>
      </c>
      <c r="L86" s="43">
        <v>3165</v>
      </c>
      <c r="M86" s="43">
        <v>3165</v>
      </c>
      <c r="N86" s="43">
        <v>3165</v>
      </c>
      <c r="O86" s="43">
        <v>3165</v>
      </c>
      <c r="P86" s="43">
        <v>3165</v>
      </c>
      <c r="Q86" s="43">
        <v>3165</v>
      </c>
      <c r="R86" s="43">
        <v>3165</v>
      </c>
      <c r="S86" s="43">
        <v>3165</v>
      </c>
      <c r="T86" s="43">
        <v>3165</v>
      </c>
      <c r="U86" s="43">
        <v>3165</v>
      </c>
      <c r="V86" s="43">
        <v>3165</v>
      </c>
      <c r="W86" s="43">
        <v>3165</v>
      </c>
      <c r="X86" s="43">
        <v>3165</v>
      </c>
      <c r="Y86" s="43">
        <v>3165</v>
      </c>
      <c r="Z86" s="43">
        <v>3165</v>
      </c>
      <c r="AA86" s="43">
        <v>3165</v>
      </c>
      <c r="AB86" s="43">
        <v>3165</v>
      </c>
      <c r="AC86" s="43">
        <v>3165</v>
      </c>
      <c r="AD86" s="43">
        <v>3165</v>
      </c>
      <c r="AE86" s="43">
        <v>3165</v>
      </c>
      <c r="AF86" s="43">
        <v>3165</v>
      </c>
      <c r="AG86" s="43">
        <v>3165</v>
      </c>
      <c r="AH86" s="43">
        <v>3165</v>
      </c>
      <c r="AI86" s="43">
        <v>3165</v>
      </c>
      <c r="AJ86" s="43">
        <v>3165</v>
      </c>
      <c r="AK86" s="43">
        <v>3165</v>
      </c>
      <c r="AL86" s="43">
        <v>3165</v>
      </c>
      <c r="AM86" s="43">
        <v>3165</v>
      </c>
      <c r="AN86" s="43">
        <v>3165</v>
      </c>
      <c r="AO86" s="43">
        <v>3165</v>
      </c>
      <c r="AP86" s="43">
        <v>3165</v>
      </c>
      <c r="AQ86" s="43">
        <v>3165</v>
      </c>
      <c r="AR86" s="43">
        <v>3165</v>
      </c>
      <c r="AS86" s="43">
        <v>3165</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sheetData>
  <sheetProtection algorithmName="SHA-512" hashValue="wbb427FNete+I2qFo/EtCnq2pilBQqMykuV1pkLd/vHwcVWXoqFDnsu++nh/6Q79kToDieutoxLeCYgMtHhFbQ==" saltValue="mcOq/4tpk4tmnwts+r6luw==" spinCount="100000" sheet="1" objects="1" scenarios="1"/>
  <mergeCells count="4">
    <mergeCell ref="B25:AS25"/>
    <mergeCell ref="A90:O90"/>
    <mergeCell ref="A92:O92"/>
    <mergeCell ref="A94:O94"/>
  </mergeCells>
  <conditionalFormatting sqref="A6:A21">
    <cfRule type="expression" dxfId="171" priority="3" stopIfTrue="1">
      <formula>MOD(ROW(),2)=0</formula>
    </cfRule>
    <cfRule type="expression" dxfId="170" priority="4" stopIfTrue="1">
      <formula>MOD(ROW(),2)&lt;&gt;0</formula>
    </cfRule>
  </conditionalFormatting>
  <conditionalFormatting sqref="B6:M21">
    <cfRule type="expression" dxfId="169" priority="5" stopIfTrue="1">
      <formula>MOD(ROW(),2)=0</formula>
    </cfRule>
    <cfRule type="expression" dxfId="168" priority="6" stopIfTrue="1">
      <formula>MOD(ROW(),2)&lt;&gt;0</formula>
    </cfRule>
  </conditionalFormatting>
  <conditionalFormatting sqref="A26:A86">
    <cfRule type="expression" dxfId="167" priority="7" stopIfTrue="1">
      <formula>MOD(ROW(),2)=0</formula>
    </cfRule>
    <cfRule type="expression" dxfId="166" priority="8" stopIfTrue="1">
      <formula>MOD(ROW(),2)&lt;&gt;0</formula>
    </cfRule>
  </conditionalFormatting>
  <conditionalFormatting sqref="B26:AS86">
    <cfRule type="expression" dxfId="165" priority="9" stopIfTrue="1">
      <formula>MOD(ROW(),2)=0</formula>
    </cfRule>
    <cfRule type="expression" dxfId="164" priority="10" stopIfTrue="1">
      <formula>MOD(ROW(),2)&lt;&gt;0</formula>
    </cfRule>
  </conditionalFormatting>
  <conditionalFormatting sqref="B25">
    <cfRule type="expression" dxfId="163" priority="1" stopIfTrue="1">
      <formula>MOD(ROW(),2)=0</formula>
    </cfRule>
    <cfRule type="expression" dxfId="162" priority="2"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66006-CC28-40C9-80D6-F7770BF9C6DA}">
  <sheetPr codeName="Sheet58"/>
  <dimension ref="A1:AS96"/>
  <sheetViews>
    <sheetView showGridLines="0" workbookViewId="0">
      <selection activeCell="A6" sqref="A6"/>
    </sheetView>
  </sheetViews>
  <sheetFormatPr defaultRowHeight="12.75"/>
  <cols>
    <col min="1" max="1" width="33.42578125" customWidth="1"/>
    <col min="2" max="45" width="6.285156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x-1306</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386</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1306</v>
      </c>
      <c r="C14" s="48"/>
      <c r="D14" s="48"/>
      <c r="E14" s="48"/>
      <c r="F14" s="48"/>
      <c r="G14" s="48"/>
      <c r="H14" s="48"/>
      <c r="I14" s="48"/>
      <c r="J14" s="48"/>
      <c r="K14" s="48"/>
      <c r="L14" s="48"/>
      <c r="M14" s="48"/>
    </row>
    <row r="15" spans="1:13">
      <c r="A15" s="41" t="s">
        <v>121</v>
      </c>
      <c r="B15" s="48">
        <v>1306</v>
      </c>
      <c r="C15" s="48"/>
      <c r="D15" s="48"/>
      <c r="E15" s="48"/>
      <c r="F15" s="48"/>
      <c r="G15" s="48"/>
      <c r="H15" s="48"/>
      <c r="I15" s="48"/>
      <c r="J15" s="48"/>
      <c r="K15" s="48"/>
      <c r="L15" s="48"/>
      <c r="M15" s="48"/>
    </row>
    <row r="16" spans="1:13">
      <c r="A16" s="41" t="s">
        <v>111</v>
      </c>
      <c r="B16" s="48" t="s">
        <v>387</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116</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118</v>
      </c>
      <c r="C28" s="43">
        <v>118</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120</v>
      </c>
      <c r="C29" s="43">
        <v>120</v>
      </c>
      <c r="D29" s="43">
        <v>120</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121</v>
      </c>
      <c r="C30" s="43">
        <v>121</v>
      </c>
      <c r="D30" s="43">
        <v>122</v>
      </c>
      <c r="E30" s="43">
        <v>122</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123</v>
      </c>
      <c r="C31" s="43">
        <v>123</v>
      </c>
      <c r="D31" s="43">
        <v>123</v>
      </c>
      <c r="E31" s="43">
        <v>123</v>
      </c>
      <c r="F31" s="43">
        <v>123</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125</v>
      </c>
      <c r="C32" s="43">
        <v>125</v>
      </c>
      <c r="D32" s="43">
        <v>125</v>
      </c>
      <c r="E32" s="43">
        <v>125</v>
      </c>
      <c r="F32" s="43">
        <v>125</v>
      </c>
      <c r="G32" s="43">
        <v>124</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127</v>
      </c>
      <c r="C33" s="43">
        <v>127</v>
      </c>
      <c r="D33" s="43">
        <v>127</v>
      </c>
      <c r="E33" s="43">
        <v>127</v>
      </c>
      <c r="F33" s="43">
        <v>127</v>
      </c>
      <c r="G33" s="43">
        <v>125</v>
      </c>
      <c r="H33" s="43">
        <v>124</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129</v>
      </c>
      <c r="C34" s="43">
        <v>129</v>
      </c>
      <c r="D34" s="43">
        <v>129</v>
      </c>
      <c r="E34" s="43">
        <v>129</v>
      </c>
      <c r="F34" s="43">
        <v>129</v>
      </c>
      <c r="G34" s="43">
        <v>127</v>
      </c>
      <c r="H34" s="43">
        <v>125</v>
      </c>
      <c r="I34" s="43">
        <v>124</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131</v>
      </c>
      <c r="C35" s="43">
        <v>131</v>
      </c>
      <c r="D35" s="43">
        <v>131</v>
      </c>
      <c r="E35" s="43">
        <v>131</v>
      </c>
      <c r="F35" s="43">
        <v>131</v>
      </c>
      <c r="G35" s="43">
        <v>129</v>
      </c>
      <c r="H35" s="43">
        <v>127</v>
      </c>
      <c r="I35" s="43">
        <v>125</v>
      </c>
      <c r="J35" s="43">
        <v>124</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133</v>
      </c>
      <c r="C36" s="43">
        <v>133</v>
      </c>
      <c r="D36" s="43">
        <v>133</v>
      </c>
      <c r="E36" s="43">
        <v>133</v>
      </c>
      <c r="F36" s="43">
        <v>133</v>
      </c>
      <c r="G36" s="43">
        <v>131</v>
      </c>
      <c r="H36" s="43">
        <v>129</v>
      </c>
      <c r="I36" s="43">
        <v>127</v>
      </c>
      <c r="J36" s="43">
        <v>125</v>
      </c>
      <c r="K36" s="43">
        <v>124</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134</v>
      </c>
      <c r="C37" s="43">
        <v>134</v>
      </c>
      <c r="D37" s="43">
        <v>134</v>
      </c>
      <c r="E37" s="43">
        <v>135</v>
      </c>
      <c r="F37" s="43">
        <v>135</v>
      </c>
      <c r="G37" s="43">
        <v>133</v>
      </c>
      <c r="H37" s="43">
        <v>131</v>
      </c>
      <c r="I37" s="43">
        <v>129</v>
      </c>
      <c r="J37" s="43">
        <v>127</v>
      </c>
      <c r="K37" s="43">
        <v>125</v>
      </c>
      <c r="L37" s="43">
        <v>124</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136</v>
      </c>
      <c r="C38" s="43">
        <v>136</v>
      </c>
      <c r="D38" s="43">
        <v>136</v>
      </c>
      <c r="E38" s="43">
        <v>137</v>
      </c>
      <c r="F38" s="43">
        <v>137</v>
      </c>
      <c r="G38" s="43">
        <v>135</v>
      </c>
      <c r="H38" s="43">
        <v>133</v>
      </c>
      <c r="I38" s="43">
        <v>131</v>
      </c>
      <c r="J38" s="43">
        <v>129</v>
      </c>
      <c r="K38" s="43">
        <v>127</v>
      </c>
      <c r="L38" s="43">
        <v>125</v>
      </c>
      <c r="M38" s="43">
        <v>124</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138</v>
      </c>
      <c r="C39" s="43">
        <v>138</v>
      </c>
      <c r="D39" s="43">
        <v>138</v>
      </c>
      <c r="E39" s="43">
        <v>138</v>
      </c>
      <c r="F39" s="43">
        <v>138</v>
      </c>
      <c r="G39" s="43">
        <v>136</v>
      </c>
      <c r="H39" s="43">
        <v>134</v>
      </c>
      <c r="I39" s="43">
        <v>133</v>
      </c>
      <c r="J39" s="43">
        <v>131</v>
      </c>
      <c r="K39" s="43">
        <v>129</v>
      </c>
      <c r="L39" s="43">
        <v>127</v>
      </c>
      <c r="M39" s="43">
        <v>125</v>
      </c>
      <c r="N39" s="43">
        <v>124</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140</v>
      </c>
      <c r="C40" s="43">
        <v>140</v>
      </c>
      <c r="D40" s="43">
        <v>140</v>
      </c>
      <c r="E40" s="43">
        <v>140</v>
      </c>
      <c r="F40" s="43">
        <v>140</v>
      </c>
      <c r="G40" s="43">
        <v>138</v>
      </c>
      <c r="H40" s="43">
        <v>136</v>
      </c>
      <c r="I40" s="43">
        <v>134</v>
      </c>
      <c r="J40" s="43">
        <v>133</v>
      </c>
      <c r="K40" s="43">
        <v>131</v>
      </c>
      <c r="L40" s="43">
        <v>129</v>
      </c>
      <c r="M40" s="43">
        <v>127</v>
      </c>
      <c r="N40" s="43">
        <v>125</v>
      </c>
      <c r="O40" s="43">
        <v>124</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143</v>
      </c>
      <c r="C41" s="43">
        <v>143</v>
      </c>
      <c r="D41" s="43">
        <v>143</v>
      </c>
      <c r="E41" s="43">
        <v>143</v>
      </c>
      <c r="F41" s="43">
        <v>143</v>
      </c>
      <c r="G41" s="43">
        <v>140</v>
      </c>
      <c r="H41" s="43">
        <v>138</v>
      </c>
      <c r="I41" s="43">
        <v>136</v>
      </c>
      <c r="J41" s="43">
        <v>134</v>
      </c>
      <c r="K41" s="43">
        <v>132</v>
      </c>
      <c r="L41" s="43">
        <v>130</v>
      </c>
      <c r="M41" s="43">
        <v>129</v>
      </c>
      <c r="N41" s="43">
        <v>127</v>
      </c>
      <c r="O41" s="43">
        <v>125</v>
      </c>
      <c r="P41" s="43">
        <v>124</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145</v>
      </c>
      <c r="C42" s="43">
        <v>145</v>
      </c>
      <c r="D42" s="43">
        <v>145</v>
      </c>
      <c r="E42" s="43">
        <v>145</v>
      </c>
      <c r="F42" s="43">
        <v>145</v>
      </c>
      <c r="G42" s="43">
        <v>142</v>
      </c>
      <c r="H42" s="43">
        <v>140</v>
      </c>
      <c r="I42" s="43">
        <v>138</v>
      </c>
      <c r="J42" s="43">
        <v>136</v>
      </c>
      <c r="K42" s="43">
        <v>134</v>
      </c>
      <c r="L42" s="43">
        <v>132</v>
      </c>
      <c r="M42" s="43">
        <v>130</v>
      </c>
      <c r="N42" s="43">
        <v>129</v>
      </c>
      <c r="O42" s="43">
        <v>127</v>
      </c>
      <c r="P42" s="43">
        <v>125</v>
      </c>
      <c r="Q42" s="43">
        <v>124</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147</v>
      </c>
      <c r="C43" s="43">
        <v>147</v>
      </c>
      <c r="D43" s="43">
        <v>147</v>
      </c>
      <c r="E43" s="43">
        <v>147</v>
      </c>
      <c r="F43" s="43">
        <v>147</v>
      </c>
      <c r="G43" s="43">
        <v>144</v>
      </c>
      <c r="H43" s="43">
        <v>142</v>
      </c>
      <c r="I43" s="43">
        <v>140</v>
      </c>
      <c r="J43" s="43">
        <v>138</v>
      </c>
      <c r="K43" s="43">
        <v>136</v>
      </c>
      <c r="L43" s="43">
        <v>134</v>
      </c>
      <c r="M43" s="43">
        <v>132</v>
      </c>
      <c r="N43" s="43">
        <v>130</v>
      </c>
      <c r="O43" s="43">
        <v>129</v>
      </c>
      <c r="P43" s="43">
        <v>127</v>
      </c>
      <c r="Q43" s="43">
        <v>125</v>
      </c>
      <c r="R43" s="43">
        <v>124</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149</v>
      </c>
      <c r="C44" s="43">
        <v>149</v>
      </c>
      <c r="D44" s="43">
        <v>149</v>
      </c>
      <c r="E44" s="43">
        <v>149</v>
      </c>
      <c r="F44" s="43">
        <v>149</v>
      </c>
      <c r="G44" s="43">
        <v>147</v>
      </c>
      <c r="H44" s="43">
        <v>144</v>
      </c>
      <c r="I44" s="43">
        <v>142</v>
      </c>
      <c r="J44" s="43">
        <v>140</v>
      </c>
      <c r="K44" s="43">
        <v>138</v>
      </c>
      <c r="L44" s="43">
        <v>136</v>
      </c>
      <c r="M44" s="43">
        <v>134</v>
      </c>
      <c r="N44" s="43">
        <v>132</v>
      </c>
      <c r="O44" s="43">
        <v>130</v>
      </c>
      <c r="P44" s="43">
        <v>129</v>
      </c>
      <c r="Q44" s="43">
        <v>127</v>
      </c>
      <c r="R44" s="43">
        <v>125</v>
      </c>
      <c r="S44" s="43">
        <v>124</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151</v>
      </c>
      <c r="C45" s="43">
        <v>151</v>
      </c>
      <c r="D45" s="43">
        <v>151</v>
      </c>
      <c r="E45" s="43">
        <v>151</v>
      </c>
      <c r="F45" s="43">
        <v>151</v>
      </c>
      <c r="G45" s="43">
        <v>149</v>
      </c>
      <c r="H45" s="43">
        <v>146</v>
      </c>
      <c r="I45" s="43">
        <v>144</v>
      </c>
      <c r="J45" s="43">
        <v>142</v>
      </c>
      <c r="K45" s="43">
        <v>140</v>
      </c>
      <c r="L45" s="43">
        <v>138</v>
      </c>
      <c r="M45" s="43">
        <v>136</v>
      </c>
      <c r="N45" s="43">
        <v>134</v>
      </c>
      <c r="O45" s="43">
        <v>132</v>
      </c>
      <c r="P45" s="43">
        <v>130</v>
      </c>
      <c r="Q45" s="43">
        <v>129</v>
      </c>
      <c r="R45" s="43">
        <v>127</v>
      </c>
      <c r="S45" s="43">
        <v>126</v>
      </c>
      <c r="T45" s="43">
        <v>124</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153</v>
      </c>
      <c r="C46" s="43">
        <v>153</v>
      </c>
      <c r="D46" s="43">
        <v>153</v>
      </c>
      <c r="E46" s="43">
        <v>153</v>
      </c>
      <c r="F46" s="43">
        <v>153</v>
      </c>
      <c r="G46" s="43">
        <v>151</v>
      </c>
      <c r="H46" s="43">
        <v>149</v>
      </c>
      <c r="I46" s="43">
        <v>146</v>
      </c>
      <c r="J46" s="43">
        <v>144</v>
      </c>
      <c r="K46" s="43">
        <v>142</v>
      </c>
      <c r="L46" s="43">
        <v>140</v>
      </c>
      <c r="M46" s="43">
        <v>138</v>
      </c>
      <c r="N46" s="43">
        <v>136</v>
      </c>
      <c r="O46" s="43">
        <v>134</v>
      </c>
      <c r="P46" s="43">
        <v>132</v>
      </c>
      <c r="Q46" s="43">
        <v>131</v>
      </c>
      <c r="R46" s="43">
        <v>129</v>
      </c>
      <c r="S46" s="43">
        <v>127</v>
      </c>
      <c r="T46" s="43">
        <v>125</v>
      </c>
      <c r="U46" s="43">
        <v>124</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156</v>
      </c>
      <c r="C47" s="43">
        <v>156</v>
      </c>
      <c r="D47" s="43">
        <v>156</v>
      </c>
      <c r="E47" s="43">
        <v>156</v>
      </c>
      <c r="F47" s="43">
        <v>156</v>
      </c>
      <c r="G47" s="43">
        <v>153</v>
      </c>
      <c r="H47" s="43">
        <v>151</v>
      </c>
      <c r="I47" s="43">
        <v>148</v>
      </c>
      <c r="J47" s="43">
        <v>146</v>
      </c>
      <c r="K47" s="43">
        <v>144</v>
      </c>
      <c r="L47" s="43">
        <v>142</v>
      </c>
      <c r="M47" s="43">
        <v>139</v>
      </c>
      <c r="N47" s="43">
        <v>138</v>
      </c>
      <c r="O47" s="43">
        <v>136</v>
      </c>
      <c r="P47" s="43">
        <v>134</v>
      </c>
      <c r="Q47" s="43">
        <v>132</v>
      </c>
      <c r="R47" s="43">
        <v>130</v>
      </c>
      <c r="S47" s="43">
        <v>129</v>
      </c>
      <c r="T47" s="43">
        <v>127</v>
      </c>
      <c r="U47" s="43">
        <v>125</v>
      </c>
      <c r="V47" s="43">
        <v>124</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158</v>
      </c>
      <c r="C48" s="43">
        <v>158</v>
      </c>
      <c r="D48" s="43">
        <v>158</v>
      </c>
      <c r="E48" s="43">
        <v>158</v>
      </c>
      <c r="F48" s="43">
        <v>158</v>
      </c>
      <c r="G48" s="43">
        <v>155</v>
      </c>
      <c r="H48" s="43">
        <v>153</v>
      </c>
      <c r="I48" s="43">
        <v>151</v>
      </c>
      <c r="J48" s="43">
        <v>148</v>
      </c>
      <c r="K48" s="43">
        <v>146</v>
      </c>
      <c r="L48" s="43">
        <v>144</v>
      </c>
      <c r="M48" s="43">
        <v>141</v>
      </c>
      <c r="N48" s="43">
        <v>140</v>
      </c>
      <c r="O48" s="43">
        <v>138</v>
      </c>
      <c r="P48" s="43">
        <v>136</v>
      </c>
      <c r="Q48" s="43">
        <v>134</v>
      </c>
      <c r="R48" s="43">
        <v>132</v>
      </c>
      <c r="S48" s="43">
        <v>130</v>
      </c>
      <c r="T48" s="43">
        <v>128</v>
      </c>
      <c r="U48" s="43">
        <v>127</v>
      </c>
      <c r="V48" s="43">
        <v>125</v>
      </c>
      <c r="W48" s="43">
        <v>124</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161</v>
      </c>
      <c r="C49" s="43">
        <v>161</v>
      </c>
      <c r="D49" s="43">
        <v>160</v>
      </c>
      <c r="E49" s="43">
        <v>160</v>
      </c>
      <c r="F49" s="43">
        <v>160</v>
      </c>
      <c r="G49" s="43">
        <v>158</v>
      </c>
      <c r="H49" s="43">
        <v>155</v>
      </c>
      <c r="I49" s="43">
        <v>153</v>
      </c>
      <c r="J49" s="43">
        <v>150</v>
      </c>
      <c r="K49" s="43">
        <v>148</v>
      </c>
      <c r="L49" s="43">
        <v>146</v>
      </c>
      <c r="M49" s="43">
        <v>143</v>
      </c>
      <c r="N49" s="43">
        <v>142</v>
      </c>
      <c r="O49" s="43">
        <v>140</v>
      </c>
      <c r="P49" s="43">
        <v>138</v>
      </c>
      <c r="Q49" s="43">
        <v>136</v>
      </c>
      <c r="R49" s="43">
        <v>134</v>
      </c>
      <c r="S49" s="43">
        <v>132</v>
      </c>
      <c r="T49" s="43">
        <v>130</v>
      </c>
      <c r="U49" s="43">
        <v>128</v>
      </c>
      <c r="V49" s="43">
        <v>127</v>
      </c>
      <c r="W49" s="43">
        <v>126</v>
      </c>
      <c r="X49" s="43">
        <v>125</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163</v>
      </c>
      <c r="C50" s="43">
        <v>163</v>
      </c>
      <c r="D50" s="43">
        <v>163</v>
      </c>
      <c r="E50" s="43">
        <v>163</v>
      </c>
      <c r="F50" s="43">
        <v>163</v>
      </c>
      <c r="G50" s="43">
        <v>160</v>
      </c>
      <c r="H50" s="43">
        <v>158</v>
      </c>
      <c r="I50" s="43">
        <v>155</v>
      </c>
      <c r="J50" s="43">
        <v>153</v>
      </c>
      <c r="K50" s="43">
        <v>150</v>
      </c>
      <c r="L50" s="43">
        <v>148</v>
      </c>
      <c r="M50" s="43">
        <v>146</v>
      </c>
      <c r="N50" s="43">
        <v>144</v>
      </c>
      <c r="O50" s="43">
        <v>142</v>
      </c>
      <c r="P50" s="43">
        <v>140</v>
      </c>
      <c r="Q50" s="43">
        <v>138</v>
      </c>
      <c r="R50" s="43">
        <v>136</v>
      </c>
      <c r="S50" s="43">
        <v>134</v>
      </c>
      <c r="T50" s="43">
        <v>132</v>
      </c>
      <c r="U50" s="43">
        <v>130</v>
      </c>
      <c r="V50" s="43">
        <v>129</v>
      </c>
      <c r="W50" s="43">
        <v>127</v>
      </c>
      <c r="X50" s="43">
        <v>127</v>
      </c>
      <c r="Y50" s="43">
        <v>126</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163</v>
      </c>
      <c r="C51" s="43">
        <v>163</v>
      </c>
      <c r="D51" s="43">
        <v>163</v>
      </c>
      <c r="E51" s="43">
        <v>163</v>
      </c>
      <c r="F51" s="43">
        <v>163</v>
      </c>
      <c r="G51" s="43">
        <v>163</v>
      </c>
      <c r="H51" s="43">
        <v>160</v>
      </c>
      <c r="I51" s="43">
        <v>158</v>
      </c>
      <c r="J51" s="43">
        <v>155</v>
      </c>
      <c r="K51" s="43">
        <v>153</v>
      </c>
      <c r="L51" s="43">
        <v>150</v>
      </c>
      <c r="M51" s="43">
        <v>148</v>
      </c>
      <c r="N51" s="43">
        <v>146</v>
      </c>
      <c r="O51" s="43">
        <v>144</v>
      </c>
      <c r="P51" s="43">
        <v>142</v>
      </c>
      <c r="Q51" s="43">
        <v>140</v>
      </c>
      <c r="R51" s="43">
        <v>138</v>
      </c>
      <c r="S51" s="43">
        <v>136</v>
      </c>
      <c r="T51" s="43">
        <v>134</v>
      </c>
      <c r="U51" s="43">
        <v>132</v>
      </c>
      <c r="V51" s="43">
        <v>130</v>
      </c>
      <c r="W51" s="43">
        <v>129</v>
      </c>
      <c r="X51" s="43">
        <v>128</v>
      </c>
      <c r="Y51" s="43">
        <v>128</v>
      </c>
      <c r="Z51" s="43">
        <v>129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163</v>
      </c>
      <c r="C52" s="43">
        <v>163</v>
      </c>
      <c r="D52" s="43">
        <v>163</v>
      </c>
      <c r="E52" s="43">
        <v>163</v>
      </c>
      <c r="F52" s="43">
        <v>163</v>
      </c>
      <c r="G52" s="43">
        <v>163</v>
      </c>
      <c r="H52" s="43">
        <v>163</v>
      </c>
      <c r="I52" s="43">
        <v>160</v>
      </c>
      <c r="J52" s="43">
        <v>157</v>
      </c>
      <c r="K52" s="43">
        <v>155</v>
      </c>
      <c r="L52" s="43">
        <v>152</v>
      </c>
      <c r="M52" s="43">
        <v>150</v>
      </c>
      <c r="N52" s="43">
        <v>148</v>
      </c>
      <c r="O52" s="43">
        <v>146</v>
      </c>
      <c r="P52" s="43">
        <v>144</v>
      </c>
      <c r="Q52" s="43">
        <v>142</v>
      </c>
      <c r="R52" s="43">
        <v>140</v>
      </c>
      <c r="S52" s="43">
        <v>138</v>
      </c>
      <c r="T52" s="43">
        <v>136</v>
      </c>
      <c r="U52" s="43">
        <v>134</v>
      </c>
      <c r="V52" s="43">
        <v>132</v>
      </c>
      <c r="W52" s="43">
        <v>131</v>
      </c>
      <c r="X52" s="43">
        <v>130</v>
      </c>
      <c r="Y52" s="43">
        <v>130</v>
      </c>
      <c r="Z52" s="43">
        <v>131</v>
      </c>
      <c r="AA52" s="43">
        <v>130</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164</v>
      </c>
      <c r="C53" s="43">
        <v>164</v>
      </c>
      <c r="D53" s="43">
        <v>164</v>
      </c>
      <c r="E53" s="43">
        <v>164</v>
      </c>
      <c r="F53" s="43">
        <v>164</v>
      </c>
      <c r="G53" s="43">
        <v>163</v>
      </c>
      <c r="H53" s="43">
        <v>163</v>
      </c>
      <c r="I53" s="43">
        <v>163</v>
      </c>
      <c r="J53" s="43">
        <v>160</v>
      </c>
      <c r="K53" s="43">
        <v>157</v>
      </c>
      <c r="L53" s="43">
        <v>155</v>
      </c>
      <c r="M53" s="43">
        <v>152</v>
      </c>
      <c r="N53" s="43">
        <v>150</v>
      </c>
      <c r="O53" s="43">
        <v>148</v>
      </c>
      <c r="P53" s="43">
        <v>146</v>
      </c>
      <c r="Q53" s="43">
        <v>144</v>
      </c>
      <c r="R53" s="43">
        <v>142</v>
      </c>
      <c r="S53" s="43">
        <v>140</v>
      </c>
      <c r="T53" s="43">
        <v>138</v>
      </c>
      <c r="U53" s="43">
        <v>136</v>
      </c>
      <c r="V53" s="43">
        <v>134</v>
      </c>
      <c r="W53" s="43">
        <v>133</v>
      </c>
      <c r="X53" s="43">
        <v>132</v>
      </c>
      <c r="Y53" s="43">
        <v>131</v>
      </c>
      <c r="Z53" s="43">
        <v>132</v>
      </c>
      <c r="AA53" s="43">
        <v>132</v>
      </c>
      <c r="AB53" s="43">
        <v>132</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164</v>
      </c>
      <c r="C54" s="43">
        <v>164</v>
      </c>
      <c r="D54" s="43">
        <v>164</v>
      </c>
      <c r="E54" s="43">
        <v>164</v>
      </c>
      <c r="F54" s="43">
        <v>164</v>
      </c>
      <c r="G54" s="43">
        <v>163</v>
      </c>
      <c r="H54" s="43">
        <v>162</v>
      </c>
      <c r="I54" s="43">
        <v>163</v>
      </c>
      <c r="J54" s="43">
        <v>162</v>
      </c>
      <c r="K54" s="43">
        <v>160</v>
      </c>
      <c r="L54" s="43">
        <v>157</v>
      </c>
      <c r="M54" s="43">
        <v>154</v>
      </c>
      <c r="N54" s="43">
        <v>152</v>
      </c>
      <c r="O54" s="43">
        <v>150</v>
      </c>
      <c r="P54" s="43">
        <v>148</v>
      </c>
      <c r="Q54" s="43">
        <v>146</v>
      </c>
      <c r="R54" s="43">
        <v>144</v>
      </c>
      <c r="S54" s="43">
        <v>142</v>
      </c>
      <c r="T54" s="43">
        <v>139</v>
      </c>
      <c r="U54" s="43">
        <v>138</v>
      </c>
      <c r="V54" s="43">
        <v>136</v>
      </c>
      <c r="W54" s="43">
        <v>135</v>
      </c>
      <c r="X54" s="43">
        <v>134</v>
      </c>
      <c r="Y54" s="43">
        <v>133</v>
      </c>
      <c r="Z54" s="43">
        <v>134</v>
      </c>
      <c r="AA54" s="43">
        <v>134</v>
      </c>
      <c r="AB54" s="43">
        <v>134</v>
      </c>
      <c r="AC54" s="43">
        <v>134</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165</v>
      </c>
      <c r="C55" s="43">
        <v>165</v>
      </c>
      <c r="D55" s="43">
        <v>165</v>
      </c>
      <c r="E55" s="43">
        <v>165</v>
      </c>
      <c r="F55" s="43">
        <v>165</v>
      </c>
      <c r="G55" s="43">
        <v>164</v>
      </c>
      <c r="H55" s="43">
        <v>163</v>
      </c>
      <c r="I55" s="43">
        <v>162</v>
      </c>
      <c r="J55" s="43">
        <v>163</v>
      </c>
      <c r="K55" s="43">
        <v>162</v>
      </c>
      <c r="L55" s="43">
        <v>160</v>
      </c>
      <c r="M55" s="43">
        <v>157</v>
      </c>
      <c r="N55" s="43">
        <v>155</v>
      </c>
      <c r="O55" s="43">
        <v>152</v>
      </c>
      <c r="P55" s="43">
        <v>150</v>
      </c>
      <c r="Q55" s="43">
        <v>148</v>
      </c>
      <c r="R55" s="43">
        <v>146</v>
      </c>
      <c r="S55" s="43">
        <v>144</v>
      </c>
      <c r="T55" s="43">
        <v>142</v>
      </c>
      <c r="U55" s="43">
        <v>140</v>
      </c>
      <c r="V55" s="43">
        <v>138</v>
      </c>
      <c r="W55" s="43">
        <v>137</v>
      </c>
      <c r="X55" s="43">
        <v>136</v>
      </c>
      <c r="Y55" s="43">
        <v>135</v>
      </c>
      <c r="Z55" s="43">
        <v>136</v>
      </c>
      <c r="AA55" s="43">
        <v>136</v>
      </c>
      <c r="AB55" s="43">
        <v>136</v>
      </c>
      <c r="AC55" s="43">
        <v>136</v>
      </c>
      <c r="AD55" s="43">
        <v>136</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166</v>
      </c>
      <c r="C56" s="43">
        <v>166</v>
      </c>
      <c r="D56" s="43">
        <v>166</v>
      </c>
      <c r="E56" s="43">
        <v>166</v>
      </c>
      <c r="F56" s="43">
        <v>166</v>
      </c>
      <c r="G56" s="43">
        <v>165</v>
      </c>
      <c r="H56" s="43">
        <v>164</v>
      </c>
      <c r="I56" s="43">
        <v>163</v>
      </c>
      <c r="J56" s="43">
        <v>162</v>
      </c>
      <c r="K56" s="43">
        <v>163</v>
      </c>
      <c r="L56" s="43">
        <v>162</v>
      </c>
      <c r="M56" s="43">
        <v>159</v>
      </c>
      <c r="N56" s="43">
        <v>157</v>
      </c>
      <c r="O56" s="43">
        <v>155</v>
      </c>
      <c r="P56" s="43">
        <v>152</v>
      </c>
      <c r="Q56" s="43">
        <v>150</v>
      </c>
      <c r="R56" s="43">
        <v>148</v>
      </c>
      <c r="S56" s="43">
        <v>146</v>
      </c>
      <c r="T56" s="43">
        <v>144</v>
      </c>
      <c r="U56" s="43">
        <v>142</v>
      </c>
      <c r="V56" s="43">
        <v>140</v>
      </c>
      <c r="W56" s="43">
        <v>139</v>
      </c>
      <c r="X56" s="43">
        <v>138</v>
      </c>
      <c r="Y56" s="43">
        <v>137</v>
      </c>
      <c r="Z56" s="43">
        <v>138</v>
      </c>
      <c r="AA56" s="43">
        <v>138</v>
      </c>
      <c r="AB56" s="43">
        <v>138</v>
      </c>
      <c r="AC56" s="43">
        <v>138</v>
      </c>
      <c r="AD56" s="43">
        <v>138</v>
      </c>
      <c r="AE56" s="43">
        <v>138</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166</v>
      </c>
      <c r="C57" s="43">
        <v>166</v>
      </c>
      <c r="D57" s="43">
        <v>166</v>
      </c>
      <c r="E57" s="43">
        <v>166</v>
      </c>
      <c r="F57" s="43">
        <v>166</v>
      </c>
      <c r="G57" s="43">
        <v>165</v>
      </c>
      <c r="H57" s="43">
        <v>165</v>
      </c>
      <c r="I57" s="43">
        <v>164</v>
      </c>
      <c r="J57" s="43">
        <v>163</v>
      </c>
      <c r="K57" s="43">
        <v>162</v>
      </c>
      <c r="L57" s="43">
        <v>162</v>
      </c>
      <c r="M57" s="43">
        <v>162</v>
      </c>
      <c r="N57" s="43">
        <v>160</v>
      </c>
      <c r="O57" s="43">
        <v>157</v>
      </c>
      <c r="P57" s="43">
        <v>155</v>
      </c>
      <c r="Q57" s="43">
        <v>153</v>
      </c>
      <c r="R57" s="43">
        <v>150</v>
      </c>
      <c r="S57" s="43">
        <v>148</v>
      </c>
      <c r="T57" s="43">
        <v>146</v>
      </c>
      <c r="U57" s="43">
        <v>144</v>
      </c>
      <c r="V57" s="43">
        <v>142</v>
      </c>
      <c r="W57" s="43">
        <v>141</v>
      </c>
      <c r="X57" s="43">
        <v>140</v>
      </c>
      <c r="Y57" s="43">
        <v>139</v>
      </c>
      <c r="Z57" s="43">
        <v>140</v>
      </c>
      <c r="AA57" s="43">
        <v>140</v>
      </c>
      <c r="AB57" s="43">
        <v>140</v>
      </c>
      <c r="AC57" s="43">
        <v>140</v>
      </c>
      <c r="AD57" s="43">
        <v>140</v>
      </c>
      <c r="AE57" s="43">
        <v>140</v>
      </c>
      <c r="AF57" s="43">
        <v>140</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167</v>
      </c>
      <c r="C58" s="43">
        <v>167</v>
      </c>
      <c r="D58" s="43">
        <v>167</v>
      </c>
      <c r="E58" s="43">
        <v>167</v>
      </c>
      <c r="F58" s="43">
        <v>167</v>
      </c>
      <c r="G58" s="43">
        <v>166</v>
      </c>
      <c r="H58" s="43">
        <v>165</v>
      </c>
      <c r="I58" s="43">
        <v>164</v>
      </c>
      <c r="J58" s="43">
        <v>164</v>
      </c>
      <c r="K58" s="43">
        <v>163</v>
      </c>
      <c r="L58" s="43">
        <v>162</v>
      </c>
      <c r="M58" s="43">
        <v>162</v>
      </c>
      <c r="N58" s="43">
        <v>162</v>
      </c>
      <c r="O58" s="43">
        <v>160</v>
      </c>
      <c r="P58" s="43">
        <v>157</v>
      </c>
      <c r="Q58" s="43">
        <v>155</v>
      </c>
      <c r="R58" s="43">
        <v>153</v>
      </c>
      <c r="S58" s="43">
        <v>150</v>
      </c>
      <c r="T58" s="43">
        <v>148</v>
      </c>
      <c r="U58" s="43">
        <v>146</v>
      </c>
      <c r="V58" s="43">
        <v>144</v>
      </c>
      <c r="W58" s="43">
        <v>143</v>
      </c>
      <c r="X58" s="43">
        <v>142</v>
      </c>
      <c r="Y58" s="43">
        <v>141</v>
      </c>
      <c r="Z58" s="43">
        <v>142</v>
      </c>
      <c r="AA58" s="43">
        <v>142</v>
      </c>
      <c r="AB58" s="43">
        <v>142</v>
      </c>
      <c r="AC58" s="43">
        <v>142</v>
      </c>
      <c r="AD58" s="43">
        <v>142</v>
      </c>
      <c r="AE58" s="43">
        <v>142</v>
      </c>
      <c r="AF58" s="43">
        <v>142</v>
      </c>
      <c r="AG58" s="43">
        <v>142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167</v>
      </c>
      <c r="C59" s="43">
        <v>167</v>
      </c>
      <c r="D59" s="43">
        <v>167</v>
      </c>
      <c r="E59" s="43">
        <v>167</v>
      </c>
      <c r="F59" s="43">
        <v>167</v>
      </c>
      <c r="G59" s="43">
        <v>166</v>
      </c>
      <c r="H59" s="43">
        <v>166</v>
      </c>
      <c r="I59" s="43">
        <v>165</v>
      </c>
      <c r="J59" s="43">
        <v>164</v>
      </c>
      <c r="K59" s="43">
        <v>164</v>
      </c>
      <c r="L59" s="43">
        <v>163</v>
      </c>
      <c r="M59" s="43">
        <v>162</v>
      </c>
      <c r="N59" s="43">
        <v>162</v>
      </c>
      <c r="O59" s="43">
        <v>162</v>
      </c>
      <c r="P59" s="43">
        <v>160</v>
      </c>
      <c r="Q59" s="43">
        <v>158</v>
      </c>
      <c r="R59" s="43">
        <v>155</v>
      </c>
      <c r="S59" s="43">
        <v>153</v>
      </c>
      <c r="T59" s="43">
        <v>150</v>
      </c>
      <c r="U59" s="43">
        <v>148</v>
      </c>
      <c r="V59" s="43">
        <v>146</v>
      </c>
      <c r="W59" s="43">
        <v>145</v>
      </c>
      <c r="X59" s="43">
        <v>144</v>
      </c>
      <c r="Y59" s="43">
        <v>143</v>
      </c>
      <c r="Z59" s="43">
        <v>144</v>
      </c>
      <c r="AA59" s="43">
        <v>144</v>
      </c>
      <c r="AB59" s="43">
        <v>144</v>
      </c>
      <c r="AC59" s="43">
        <v>144</v>
      </c>
      <c r="AD59" s="43">
        <v>144</v>
      </c>
      <c r="AE59" s="43">
        <v>144</v>
      </c>
      <c r="AF59" s="43">
        <v>144</v>
      </c>
      <c r="AG59" s="43">
        <v>144</v>
      </c>
      <c r="AH59" s="43">
        <v>144</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168</v>
      </c>
      <c r="C60" s="43">
        <v>168</v>
      </c>
      <c r="D60" s="43">
        <v>168</v>
      </c>
      <c r="E60" s="43">
        <v>168</v>
      </c>
      <c r="F60" s="43">
        <v>168</v>
      </c>
      <c r="G60" s="43">
        <v>167</v>
      </c>
      <c r="H60" s="43">
        <v>166</v>
      </c>
      <c r="I60" s="43">
        <v>166</v>
      </c>
      <c r="J60" s="43">
        <v>165</v>
      </c>
      <c r="K60" s="43">
        <v>164</v>
      </c>
      <c r="L60" s="43">
        <v>164</v>
      </c>
      <c r="M60" s="43">
        <v>163</v>
      </c>
      <c r="N60" s="43">
        <v>162</v>
      </c>
      <c r="O60" s="43">
        <v>163</v>
      </c>
      <c r="P60" s="43">
        <v>162</v>
      </c>
      <c r="Q60" s="43">
        <v>160</v>
      </c>
      <c r="R60" s="43">
        <v>158</v>
      </c>
      <c r="S60" s="43">
        <v>155</v>
      </c>
      <c r="T60" s="43">
        <v>153</v>
      </c>
      <c r="U60" s="43">
        <v>151</v>
      </c>
      <c r="V60" s="43">
        <v>149</v>
      </c>
      <c r="W60" s="43">
        <v>147</v>
      </c>
      <c r="X60" s="43">
        <v>146</v>
      </c>
      <c r="Y60" s="43">
        <v>146</v>
      </c>
      <c r="Z60" s="43">
        <v>147</v>
      </c>
      <c r="AA60" s="43">
        <v>146</v>
      </c>
      <c r="AB60" s="43">
        <v>146</v>
      </c>
      <c r="AC60" s="43">
        <v>146</v>
      </c>
      <c r="AD60" s="43">
        <v>146</v>
      </c>
      <c r="AE60" s="43">
        <v>146</v>
      </c>
      <c r="AF60" s="43">
        <v>146</v>
      </c>
      <c r="AG60" s="43">
        <v>146</v>
      </c>
      <c r="AH60" s="43">
        <v>146</v>
      </c>
      <c r="AI60" s="43">
        <v>146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168</v>
      </c>
      <c r="C61" s="43">
        <v>168</v>
      </c>
      <c r="D61" s="43">
        <v>168</v>
      </c>
      <c r="E61" s="43">
        <v>168</v>
      </c>
      <c r="F61" s="43">
        <v>168</v>
      </c>
      <c r="G61" s="43">
        <v>168</v>
      </c>
      <c r="H61" s="43">
        <v>167</v>
      </c>
      <c r="I61" s="43">
        <v>166</v>
      </c>
      <c r="J61" s="43">
        <v>166</v>
      </c>
      <c r="K61" s="43">
        <v>165</v>
      </c>
      <c r="L61" s="43">
        <v>164</v>
      </c>
      <c r="M61" s="43">
        <v>163</v>
      </c>
      <c r="N61" s="43">
        <v>163</v>
      </c>
      <c r="O61" s="43">
        <v>162</v>
      </c>
      <c r="P61" s="43">
        <v>163</v>
      </c>
      <c r="Q61" s="43">
        <v>163</v>
      </c>
      <c r="R61" s="43">
        <v>160</v>
      </c>
      <c r="S61" s="43">
        <v>158</v>
      </c>
      <c r="T61" s="43">
        <v>155</v>
      </c>
      <c r="U61" s="43">
        <v>153</v>
      </c>
      <c r="V61" s="43">
        <v>151</v>
      </c>
      <c r="W61" s="43">
        <v>150</v>
      </c>
      <c r="X61" s="43">
        <v>148</v>
      </c>
      <c r="Y61" s="43">
        <v>148</v>
      </c>
      <c r="Z61" s="43">
        <v>149</v>
      </c>
      <c r="AA61" s="43">
        <v>149</v>
      </c>
      <c r="AB61" s="43">
        <v>149</v>
      </c>
      <c r="AC61" s="43">
        <v>149</v>
      </c>
      <c r="AD61" s="43">
        <v>149</v>
      </c>
      <c r="AE61" s="43">
        <v>149</v>
      </c>
      <c r="AF61" s="43">
        <v>149</v>
      </c>
      <c r="AG61" s="43">
        <v>149</v>
      </c>
      <c r="AH61" s="43">
        <v>149</v>
      </c>
      <c r="AI61" s="43">
        <v>149</v>
      </c>
      <c r="AJ61" s="43">
        <v>149</v>
      </c>
      <c r="AK61" s="43" t="s">
        <v>377</v>
      </c>
      <c r="AL61" s="43" t="s">
        <v>377</v>
      </c>
      <c r="AM61" s="43" t="s">
        <v>377</v>
      </c>
      <c r="AN61" s="43" t="s">
        <v>377</v>
      </c>
      <c r="AO61" s="43" t="s">
        <v>377</v>
      </c>
      <c r="AP61" s="43" t="s">
        <v>377</v>
      </c>
      <c r="AQ61" s="43" t="s">
        <v>377</v>
      </c>
      <c r="AR61" s="43" t="s">
        <v>377</v>
      </c>
      <c r="AS61" s="43" t="s">
        <v>377</v>
      </c>
    </row>
    <row r="62" spans="1:45">
      <c r="A62" s="44">
        <v>51</v>
      </c>
      <c r="B62" s="43">
        <v>169</v>
      </c>
      <c r="C62" s="43">
        <v>169</v>
      </c>
      <c r="D62" s="43">
        <v>169</v>
      </c>
      <c r="E62" s="43">
        <v>169</v>
      </c>
      <c r="F62" s="43">
        <v>169</v>
      </c>
      <c r="G62" s="43">
        <v>168</v>
      </c>
      <c r="H62" s="43">
        <v>168</v>
      </c>
      <c r="I62" s="43">
        <v>167</v>
      </c>
      <c r="J62" s="43">
        <v>166</v>
      </c>
      <c r="K62" s="43">
        <v>166</v>
      </c>
      <c r="L62" s="43">
        <v>165</v>
      </c>
      <c r="M62" s="43">
        <v>164</v>
      </c>
      <c r="N62" s="43">
        <v>164</v>
      </c>
      <c r="O62" s="43">
        <v>164</v>
      </c>
      <c r="P62" s="43">
        <v>163</v>
      </c>
      <c r="Q62" s="43">
        <v>164</v>
      </c>
      <c r="R62" s="43">
        <v>163</v>
      </c>
      <c r="S62" s="43">
        <v>160</v>
      </c>
      <c r="T62" s="43">
        <v>158</v>
      </c>
      <c r="U62" s="43">
        <v>155</v>
      </c>
      <c r="V62" s="43">
        <v>153</v>
      </c>
      <c r="W62" s="43">
        <v>152</v>
      </c>
      <c r="X62" s="43">
        <v>151</v>
      </c>
      <c r="Y62" s="43">
        <v>150</v>
      </c>
      <c r="Z62" s="43">
        <v>151</v>
      </c>
      <c r="AA62" s="43">
        <v>151</v>
      </c>
      <c r="AB62" s="43">
        <v>151</v>
      </c>
      <c r="AC62" s="43">
        <v>151</v>
      </c>
      <c r="AD62" s="43">
        <v>151</v>
      </c>
      <c r="AE62" s="43">
        <v>151</v>
      </c>
      <c r="AF62" s="43">
        <v>151</v>
      </c>
      <c r="AG62" s="43">
        <v>151</v>
      </c>
      <c r="AH62" s="43">
        <v>151</v>
      </c>
      <c r="AI62" s="43">
        <v>151</v>
      </c>
      <c r="AJ62" s="43">
        <v>151</v>
      </c>
      <c r="AK62" s="43">
        <v>151</v>
      </c>
      <c r="AL62" s="43" t="s">
        <v>377</v>
      </c>
      <c r="AM62" s="43" t="s">
        <v>377</v>
      </c>
      <c r="AN62" s="43" t="s">
        <v>377</v>
      </c>
      <c r="AO62" s="43" t="s">
        <v>377</v>
      </c>
      <c r="AP62" s="43" t="s">
        <v>377</v>
      </c>
      <c r="AQ62" s="43" t="s">
        <v>377</v>
      </c>
      <c r="AR62" s="43" t="s">
        <v>377</v>
      </c>
      <c r="AS62" s="43" t="s">
        <v>377</v>
      </c>
    </row>
    <row r="63" spans="1:45">
      <c r="A63" s="44">
        <v>52</v>
      </c>
      <c r="B63" s="43">
        <v>169</v>
      </c>
      <c r="C63" s="43">
        <v>169</v>
      </c>
      <c r="D63" s="43">
        <v>169</v>
      </c>
      <c r="E63" s="43">
        <v>169</v>
      </c>
      <c r="F63" s="43">
        <v>169</v>
      </c>
      <c r="G63" s="43">
        <v>168</v>
      </c>
      <c r="H63" s="43">
        <v>168</v>
      </c>
      <c r="I63" s="43">
        <v>167</v>
      </c>
      <c r="J63" s="43">
        <v>167</v>
      </c>
      <c r="K63" s="43">
        <v>166</v>
      </c>
      <c r="L63" s="43">
        <v>166</v>
      </c>
      <c r="M63" s="43">
        <v>165</v>
      </c>
      <c r="N63" s="43">
        <v>165</v>
      </c>
      <c r="O63" s="43">
        <v>164</v>
      </c>
      <c r="P63" s="43">
        <v>164</v>
      </c>
      <c r="Q63" s="43">
        <v>163</v>
      </c>
      <c r="R63" s="43">
        <v>164</v>
      </c>
      <c r="S63" s="43">
        <v>163</v>
      </c>
      <c r="T63" s="43">
        <v>160</v>
      </c>
      <c r="U63" s="43">
        <v>158</v>
      </c>
      <c r="V63" s="43">
        <v>156</v>
      </c>
      <c r="W63" s="43">
        <v>154</v>
      </c>
      <c r="X63" s="43">
        <v>153</v>
      </c>
      <c r="Y63" s="43">
        <v>153</v>
      </c>
      <c r="Z63" s="43">
        <v>154</v>
      </c>
      <c r="AA63" s="43">
        <v>153</v>
      </c>
      <c r="AB63" s="43">
        <v>153</v>
      </c>
      <c r="AC63" s="43">
        <v>153</v>
      </c>
      <c r="AD63" s="43">
        <v>153</v>
      </c>
      <c r="AE63" s="43">
        <v>153</v>
      </c>
      <c r="AF63" s="43">
        <v>153</v>
      </c>
      <c r="AG63" s="43">
        <v>153</v>
      </c>
      <c r="AH63" s="43">
        <v>153</v>
      </c>
      <c r="AI63" s="43">
        <v>153</v>
      </c>
      <c r="AJ63" s="43">
        <v>153</v>
      </c>
      <c r="AK63" s="43">
        <v>153</v>
      </c>
      <c r="AL63" s="43">
        <v>153</v>
      </c>
      <c r="AM63" s="43" t="s">
        <v>377</v>
      </c>
      <c r="AN63" s="43" t="s">
        <v>377</v>
      </c>
      <c r="AO63" s="43" t="s">
        <v>377</v>
      </c>
      <c r="AP63" s="43" t="s">
        <v>377</v>
      </c>
      <c r="AQ63" s="43" t="s">
        <v>377</v>
      </c>
      <c r="AR63" s="43" t="s">
        <v>377</v>
      </c>
      <c r="AS63" s="43" t="s">
        <v>377</v>
      </c>
    </row>
    <row r="64" spans="1:45">
      <c r="A64" s="44">
        <v>53</v>
      </c>
      <c r="B64" s="43">
        <v>170</v>
      </c>
      <c r="C64" s="43">
        <v>170</v>
      </c>
      <c r="D64" s="43">
        <v>169</v>
      </c>
      <c r="E64" s="43">
        <v>169</v>
      </c>
      <c r="F64" s="43">
        <v>169</v>
      </c>
      <c r="G64" s="43">
        <v>169</v>
      </c>
      <c r="H64" s="43">
        <v>169</v>
      </c>
      <c r="I64" s="43">
        <v>168</v>
      </c>
      <c r="J64" s="43">
        <v>168</v>
      </c>
      <c r="K64" s="43">
        <v>167</v>
      </c>
      <c r="L64" s="43">
        <v>167</v>
      </c>
      <c r="M64" s="43">
        <v>166</v>
      </c>
      <c r="N64" s="43">
        <v>166</v>
      </c>
      <c r="O64" s="43">
        <v>165</v>
      </c>
      <c r="P64" s="43">
        <v>165</v>
      </c>
      <c r="Q64" s="43">
        <v>164</v>
      </c>
      <c r="R64" s="43">
        <v>164</v>
      </c>
      <c r="S64" s="43">
        <v>164</v>
      </c>
      <c r="T64" s="43">
        <v>163</v>
      </c>
      <c r="U64" s="43">
        <v>161</v>
      </c>
      <c r="V64" s="43">
        <v>159</v>
      </c>
      <c r="W64" s="43">
        <v>157</v>
      </c>
      <c r="X64" s="43">
        <v>156</v>
      </c>
      <c r="Y64" s="43">
        <v>155</v>
      </c>
      <c r="Z64" s="43">
        <v>156</v>
      </c>
      <c r="AA64" s="43">
        <v>156</v>
      </c>
      <c r="AB64" s="43">
        <v>156</v>
      </c>
      <c r="AC64" s="43">
        <v>156</v>
      </c>
      <c r="AD64" s="43">
        <v>156</v>
      </c>
      <c r="AE64" s="43">
        <v>156</v>
      </c>
      <c r="AF64" s="43">
        <v>156</v>
      </c>
      <c r="AG64" s="43">
        <v>156</v>
      </c>
      <c r="AH64" s="43">
        <v>156</v>
      </c>
      <c r="AI64" s="43">
        <v>156</v>
      </c>
      <c r="AJ64" s="43">
        <v>156</v>
      </c>
      <c r="AK64" s="43">
        <v>156</v>
      </c>
      <c r="AL64" s="43">
        <v>156</v>
      </c>
      <c r="AM64" s="43">
        <v>156</v>
      </c>
      <c r="AN64" s="43" t="s">
        <v>377</v>
      </c>
      <c r="AO64" s="43" t="s">
        <v>377</v>
      </c>
      <c r="AP64" s="43" t="s">
        <v>377</v>
      </c>
      <c r="AQ64" s="43" t="s">
        <v>377</v>
      </c>
      <c r="AR64" s="43" t="s">
        <v>377</v>
      </c>
      <c r="AS64" s="43" t="s">
        <v>377</v>
      </c>
    </row>
    <row r="65" spans="1:45">
      <c r="A65" s="44">
        <v>54</v>
      </c>
      <c r="B65" s="43">
        <v>170</v>
      </c>
      <c r="C65" s="43">
        <v>170</v>
      </c>
      <c r="D65" s="43">
        <v>170</v>
      </c>
      <c r="E65" s="43">
        <v>170</v>
      </c>
      <c r="F65" s="43">
        <v>170</v>
      </c>
      <c r="G65" s="43">
        <v>169</v>
      </c>
      <c r="H65" s="43">
        <v>169</v>
      </c>
      <c r="I65" s="43">
        <v>169</v>
      </c>
      <c r="J65" s="43">
        <v>168</v>
      </c>
      <c r="K65" s="43">
        <v>168</v>
      </c>
      <c r="L65" s="43">
        <v>167</v>
      </c>
      <c r="M65" s="43">
        <v>167</v>
      </c>
      <c r="N65" s="43">
        <v>166</v>
      </c>
      <c r="O65" s="43">
        <v>166</v>
      </c>
      <c r="P65" s="43">
        <v>166</v>
      </c>
      <c r="Q65" s="43">
        <v>165</v>
      </c>
      <c r="R65" s="43">
        <v>165</v>
      </c>
      <c r="S65" s="43">
        <v>164</v>
      </c>
      <c r="T65" s="43">
        <v>165</v>
      </c>
      <c r="U65" s="43">
        <v>163</v>
      </c>
      <c r="V65" s="43">
        <v>161</v>
      </c>
      <c r="W65" s="43">
        <v>160</v>
      </c>
      <c r="X65" s="43">
        <v>158</v>
      </c>
      <c r="Y65" s="43">
        <v>158</v>
      </c>
      <c r="Z65" s="43">
        <v>159</v>
      </c>
      <c r="AA65" s="43">
        <v>158</v>
      </c>
      <c r="AB65" s="43">
        <v>158</v>
      </c>
      <c r="AC65" s="43">
        <v>158</v>
      </c>
      <c r="AD65" s="43">
        <v>158</v>
      </c>
      <c r="AE65" s="43">
        <v>158</v>
      </c>
      <c r="AF65" s="43">
        <v>158</v>
      </c>
      <c r="AG65" s="43">
        <v>158</v>
      </c>
      <c r="AH65" s="43">
        <v>158</v>
      </c>
      <c r="AI65" s="43">
        <v>158</v>
      </c>
      <c r="AJ65" s="43">
        <v>158</v>
      </c>
      <c r="AK65" s="43">
        <v>158</v>
      </c>
      <c r="AL65" s="43">
        <v>158</v>
      </c>
      <c r="AM65" s="43">
        <v>158</v>
      </c>
      <c r="AN65" s="43">
        <v>158</v>
      </c>
      <c r="AO65" s="43" t="s">
        <v>377</v>
      </c>
      <c r="AP65" s="43" t="s">
        <v>377</v>
      </c>
      <c r="AQ65" s="43" t="s">
        <v>377</v>
      </c>
      <c r="AR65" s="43" t="s">
        <v>377</v>
      </c>
      <c r="AS65" s="43" t="s">
        <v>377</v>
      </c>
    </row>
    <row r="66" spans="1:45">
      <c r="A66" s="44">
        <v>55</v>
      </c>
      <c r="B66" s="43">
        <v>170</v>
      </c>
      <c r="C66" s="43">
        <v>170</v>
      </c>
      <c r="D66" s="43">
        <v>170</v>
      </c>
      <c r="E66" s="43">
        <v>170</v>
      </c>
      <c r="F66" s="43">
        <v>170</v>
      </c>
      <c r="G66" s="43">
        <v>170</v>
      </c>
      <c r="H66" s="43">
        <v>169</v>
      </c>
      <c r="I66" s="43">
        <v>169</v>
      </c>
      <c r="J66" s="43">
        <v>168</v>
      </c>
      <c r="K66" s="43">
        <v>168</v>
      </c>
      <c r="L66" s="43">
        <v>168</v>
      </c>
      <c r="M66" s="43">
        <v>167</v>
      </c>
      <c r="N66" s="43">
        <v>167</v>
      </c>
      <c r="O66" s="43">
        <v>167</v>
      </c>
      <c r="P66" s="43">
        <v>166</v>
      </c>
      <c r="Q66" s="43">
        <v>166</v>
      </c>
      <c r="R66" s="43">
        <v>166</v>
      </c>
      <c r="S66" s="43">
        <v>165</v>
      </c>
      <c r="T66" s="43">
        <v>165</v>
      </c>
      <c r="U66" s="43">
        <v>165</v>
      </c>
      <c r="V66" s="43">
        <v>164</v>
      </c>
      <c r="W66" s="43">
        <v>162</v>
      </c>
      <c r="X66" s="43">
        <v>161</v>
      </c>
      <c r="Y66" s="43">
        <v>161</v>
      </c>
      <c r="Z66" s="43">
        <v>162</v>
      </c>
      <c r="AA66" s="43">
        <v>161</v>
      </c>
      <c r="AB66" s="43">
        <v>161</v>
      </c>
      <c r="AC66" s="43">
        <v>161</v>
      </c>
      <c r="AD66" s="43">
        <v>161</v>
      </c>
      <c r="AE66" s="43">
        <v>161</v>
      </c>
      <c r="AF66" s="43">
        <v>161</v>
      </c>
      <c r="AG66" s="43">
        <v>161</v>
      </c>
      <c r="AH66" s="43">
        <v>161</v>
      </c>
      <c r="AI66" s="43">
        <v>161</v>
      </c>
      <c r="AJ66" s="43">
        <v>161</v>
      </c>
      <c r="AK66" s="43">
        <v>161</v>
      </c>
      <c r="AL66" s="43">
        <v>161</v>
      </c>
      <c r="AM66" s="43">
        <v>161</v>
      </c>
      <c r="AN66" s="43">
        <v>161</v>
      </c>
      <c r="AO66" s="43">
        <v>161</v>
      </c>
      <c r="AP66" s="43" t="s">
        <v>377</v>
      </c>
      <c r="AQ66" s="43" t="s">
        <v>377</v>
      </c>
      <c r="AR66" s="43" t="s">
        <v>377</v>
      </c>
      <c r="AS66" s="43" t="s">
        <v>377</v>
      </c>
    </row>
    <row r="67" spans="1:45">
      <c r="A67" s="44">
        <v>56</v>
      </c>
      <c r="B67" s="43">
        <v>170</v>
      </c>
      <c r="C67" s="43">
        <v>170</v>
      </c>
      <c r="D67" s="43">
        <v>170</v>
      </c>
      <c r="E67" s="43">
        <v>170</v>
      </c>
      <c r="F67" s="43">
        <v>170</v>
      </c>
      <c r="G67" s="43">
        <v>170</v>
      </c>
      <c r="H67" s="43">
        <v>170</v>
      </c>
      <c r="I67" s="43">
        <v>169</v>
      </c>
      <c r="J67" s="43">
        <v>169</v>
      </c>
      <c r="K67" s="43">
        <v>169</v>
      </c>
      <c r="L67" s="43">
        <v>169</v>
      </c>
      <c r="M67" s="43">
        <v>168</v>
      </c>
      <c r="N67" s="43">
        <v>168</v>
      </c>
      <c r="O67" s="43">
        <v>168</v>
      </c>
      <c r="P67" s="43">
        <v>168</v>
      </c>
      <c r="Q67" s="43">
        <v>167</v>
      </c>
      <c r="R67" s="43">
        <v>167</v>
      </c>
      <c r="S67" s="43">
        <v>167</v>
      </c>
      <c r="T67" s="43">
        <v>166</v>
      </c>
      <c r="U67" s="43">
        <v>166</v>
      </c>
      <c r="V67" s="43">
        <v>166</v>
      </c>
      <c r="W67" s="43">
        <v>165</v>
      </c>
      <c r="X67" s="43">
        <v>164</v>
      </c>
      <c r="Y67" s="43">
        <v>164</v>
      </c>
      <c r="Z67" s="43">
        <v>165</v>
      </c>
      <c r="AA67" s="43">
        <v>164</v>
      </c>
      <c r="AB67" s="43">
        <v>164</v>
      </c>
      <c r="AC67" s="43">
        <v>164</v>
      </c>
      <c r="AD67" s="43">
        <v>164</v>
      </c>
      <c r="AE67" s="43">
        <v>164</v>
      </c>
      <c r="AF67" s="43">
        <v>164</v>
      </c>
      <c r="AG67" s="43">
        <v>164</v>
      </c>
      <c r="AH67" s="43">
        <v>164</v>
      </c>
      <c r="AI67" s="43">
        <v>164</v>
      </c>
      <c r="AJ67" s="43">
        <v>164</v>
      </c>
      <c r="AK67" s="43">
        <v>164</v>
      </c>
      <c r="AL67" s="43">
        <v>164</v>
      </c>
      <c r="AM67" s="43">
        <v>164</v>
      </c>
      <c r="AN67" s="43">
        <v>164</v>
      </c>
      <c r="AO67" s="43">
        <v>164</v>
      </c>
      <c r="AP67" s="43">
        <v>164</v>
      </c>
      <c r="AQ67" s="43" t="s">
        <v>377</v>
      </c>
      <c r="AR67" s="43" t="s">
        <v>377</v>
      </c>
      <c r="AS67" s="43" t="s">
        <v>377</v>
      </c>
    </row>
    <row r="68" spans="1:45">
      <c r="A68" s="44">
        <v>57</v>
      </c>
      <c r="B68" s="43">
        <v>171</v>
      </c>
      <c r="C68" s="43">
        <v>171</v>
      </c>
      <c r="D68" s="43">
        <v>171</v>
      </c>
      <c r="E68" s="43">
        <v>171</v>
      </c>
      <c r="F68" s="43">
        <v>171</v>
      </c>
      <c r="G68" s="43">
        <v>171</v>
      </c>
      <c r="H68" s="43">
        <v>171</v>
      </c>
      <c r="I68" s="43">
        <v>171</v>
      </c>
      <c r="J68" s="43">
        <v>170</v>
      </c>
      <c r="K68" s="43">
        <v>170</v>
      </c>
      <c r="L68" s="43">
        <v>170</v>
      </c>
      <c r="M68" s="43">
        <v>170</v>
      </c>
      <c r="N68" s="43">
        <v>170</v>
      </c>
      <c r="O68" s="43">
        <v>169</v>
      </c>
      <c r="P68" s="43">
        <v>169</v>
      </c>
      <c r="Q68" s="43">
        <v>169</v>
      </c>
      <c r="R68" s="43">
        <v>169</v>
      </c>
      <c r="S68" s="43">
        <v>169</v>
      </c>
      <c r="T68" s="43">
        <v>168</v>
      </c>
      <c r="U68" s="43">
        <v>168</v>
      </c>
      <c r="V68" s="43">
        <v>168</v>
      </c>
      <c r="W68" s="43">
        <v>168</v>
      </c>
      <c r="X68" s="43">
        <v>167</v>
      </c>
      <c r="Y68" s="43">
        <v>167</v>
      </c>
      <c r="Z68" s="43">
        <v>168</v>
      </c>
      <c r="AA68" s="43">
        <v>167</v>
      </c>
      <c r="AB68" s="43">
        <v>167</v>
      </c>
      <c r="AC68" s="43">
        <v>167</v>
      </c>
      <c r="AD68" s="43">
        <v>167</v>
      </c>
      <c r="AE68" s="43">
        <v>167</v>
      </c>
      <c r="AF68" s="43">
        <v>167</v>
      </c>
      <c r="AG68" s="43">
        <v>167</v>
      </c>
      <c r="AH68" s="43">
        <v>167</v>
      </c>
      <c r="AI68" s="43">
        <v>167</v>
      </c>
      <c r="AJ68" s="43">
        <v>167</v>
      </c>
      <c r="AK68" s="43">
        <v>167</v>
      </c>
      <c r="AL68" s="43">
        <v>167</v>
      </c>
      <c r="AM68" s="43">
        <v>167</v>
      </c>
      <c r="AN68" s="43">
        <v>167</v>
      </c>
      <c r="AO68" s="43">
        <v>167</v>
      </c>
      <c r="AP68" s="43">
        <v>167</v>
      </c>
      <c r="AQ68" s="43">
        <v>167</v>
      </c>
      <c r="AR68" s="43" t="s">
        <v>377</v>
      </c>
      <c r="AS68" s="43" t="s">
        <v>377</v>
      </c>
    </row>
    <row r="69" spans="1:45">
      <c r="A69" s="44">
        <v>58</v>
      </c>
      <c r="B69" s="43">
        <v>173</v>
      </c>
      <c r="C69" s="43">
        <v>173</v>
      </c>
      <c r="D69" s="43">
        <v>173</v>
      </c>
      <c r="E69" s="43">
        <v>173</v>
      </c>
      <c r="F69" s="43">
        <v>173</v>
      </c>
      <c r="G69" s="43">
        <v>172</v>
      </c>
      <c r="H69" s="43">
        <v>172</v>
      </c>
      <c r="I69" s="43">
        <v>172</v>
      </c>
      <c r="J69" s="43">
        <v>172</v>
      </c>
      <c r="K69" s="43">
        <v>172</v>
      </c>
      <c r="L69" s="43">
        <v>172</v>
      </c>
      <c r="M69" s="43">
        <v>172</v>
      </c>
      <c r="N69" s="43">
        <v>172</v>
      </c>
      <c r="O69" s="43">
        <v>171</v>
      </c>
      <c r="P69" s="43">
        <v>171</v>
      </c>
      <c r="Q69" s="43">
        <v>171</v>
      </c>
      <c r="R69" s="43">
        <v>171</v>
      </c>
      <c r="S69" s="43">
        <v>171</v>
      </c>
      <c r="T69" s="43">
        <v>171</v>
      </c>
      <c r="U69" s="43">
        <v>171</v>
      </c>
      <c r="V69" s="43">
        <v>171</v>
      </c>
      <c r="W69" s="43">
        <v>170</v>
      </c>
      <c r="X69" s="43">
        <v>170</v>
      </c>
      <c r="Y69" s="43">
        <v>170</v>
      </c>
      <c r="Z69" s="43">
        <v>171</v>
      </c>
      <c r="AA69" s="43">
        <v>170</v>
      </c>
      <c r="AB69" s="43">
        <v>170</v>
      </c>
      <c r="AC69" s="43">
        <v>170</v>
      </c>
      <c r="AD69" s="43">
        <v>170</v>
      </c>
      <c r="AE69" s="43">
        <v>170</v>
      </c>
      <c r="AF69" s="43">
        <v>170</v>
      </c>
      <c r="AG69" s="43">
        <v>170</v>
      </c>
      <c r="AH69" s="43">
        <v>170</v>
      </c>
      <c r="AI69" s="43">
        <v>170</v>
      </c>
      <c r="AJ69" s="43">
        <v>170</v>
      </c>
      <c r="AK69" s="43">
        <v>170</v>
      </c>
      <c r="AL69" s="43">
        <v>170</v>
      </c>
      <c r="AM69" s="43">
        <v>170</v>
      </c>
      <c r="AN69" s="43">
        <v>170</v>
      </c>
      <c r="AO69" s="43">
        <v>170</v>
      </c>
      <c r="AP69" s="43">
        <v>170</v>
      </c>
      <c r="AQ69" s="43">
        <v>170</v>
      </c>
      <c r="AR69" s="43">
        <v>170</v>
      </c>
      <c r="AS69" s="43" t="s">
        <v>377</v>
      </c>
    </row>
    <row r="70" spans="1:45">
      <c r="A70" s="44">
        <v>59</v>
      </c>
      <c r="B70" s="43">
        <v>175</v>
      </c>
      <c r="C70" s="43">
        <v>175</v>
      </c>
      <c r="D70" s="43">
        <v>175</v>
      </c>
      <c r="E70" s="43">
        <v>175</v>
      </c>
      <c r="F70" s="43">
        <v>175</v>
      </c>
      <c r="G70" s="43">
        <v>175</v>
      </c>
      <c r="H70" s="43">
        <v>175</v>
      </c>
      <c r="I70" s="43">
        <v>175</v>
      </c>
      <c r="J70" s="43">
        <v>175</v>
      </c>
      <c r="K70" s="43">
        <v>175</v>
      </c>
      <c r="L70" s="43">
        <v>175</v>
      </c>
      <c r="M70" s="43">
        <v>175</v>
      </c>
      <c r="N70" s="43">
        <v>175</v>
      </c>
      <c r="O70" s="43">
        <v>174</v>
      </c>
      <c r="P70" s="43">
        <v>174</v>
      </c>
      <c r="Q70" s="43">
        <v>174</v>
      </c>
      <c r="R70" s="43">
        <v>174</v>
      </c>
      <c r="S70" s="43">
        <v>174</v>
      </c>
      <c r="T70" s="43">
        <v>174</v>
      </c>
      <c r="U70" s="43">
        <v>174</v>
      </c>
      <c r="V70" s="43">
        <v>174</v>
      </c>
      <c r="W70" s="43">
        <v>174</v>
      </c>
      <c r="X70" s="43">
        <v>174</v>
      </c>
      <c r="Y70" s="43">
        <v>174</v>
      </c>
      <c r="Z70" s="43">
        <v>174</v>
      </c>
      <c r="AA70" s="43">
        <v>174</v>
      </c>
      <c r="AB70" s="43">
        <v>174</v>
      </c>
      <c r="AC70" s="43">
        <v>174</v>
      </c>
      <c r="AD70" s="43">
        <v>174</v>
      </c>
      <c r="AE70" s="43">
        <v>174</v>
      </c>
      <c r="AF70" s="43">
        <v>174</v>
      </c>
      <c r="AG70" s="43">
        <v>174</v>
      </c>
      <c r="AH70" s="43">
        <v>174</v>
      </c>
      <c r="AI70" s="43">
        <v>174</v>
      </c>
      <c r="AJ70" s="43">
        <v>174</v>
      </c>
      <c r="AK70" s="43">
        <v>174</v>
      </c>
      <c r="AL70" s="43">
        <v>174</v>
      </c>
      <c r="AM70" s="43">
        <v>174</v>
      </c>
      <c r="AN70" s="43">
        <v>174</v>
      </c>
      <c r="AO70" s="43">
        <v>174</v>
      </c>
      <c r="AP70" s="43">
        <v>174</v>
      </c>
      <c r="AQ70" s="43">
        <v>174</v>
      </c>
      <c r="AR70" s="43">
        <v>174</v>
      </c>
      <c r="AS70" s="43">
        <v>174</v>
      </c>
    </row>
    <row r="71" spans="1:45">
      <c r="A71" s="44">
        <v>60</v>
      </c>
      <c r="B71" s="43">
        <v>178</v>
      </c>
      <c r="C71" s="43">
        <v>178</v>
      </c>
      <c r="D71" s="43">
        <v>178</v>
      </c>
      <c r="E71" s="43">
        <v>178</v>
      </c>
      <c r="F71" s="43">
        <v>178</v>
      </c>
      <c r="G71" s="43">
        <v>178</v>
      </c>
      <c r="H71" s="43">
        <v>178</v>
      </c>
      <c r="I71" s="43">
        <v>178</v>
      </c>
      <c r="J71" s="43">
        <v>178</v>
      </c>
      <c r="K71" s="43">
        <v>178</v>
      </c>
      <c r="L71" s="43">
        <v>178</v>
      </c>
      <c r="M71" s="43">
        <v>178</v>
      </c>
      <c r="N71" s="43">
        <v>178</v>
      </c>
      <c r="O71" s="43">
        <v>178</v>
      </c>
      <c r="P71" s="43">
        <v>178</v>
      </c>
      <c r="Q71" s="43">
        <v>178</v>
      </c>
      <c r="R71" s="43">
        <v>178</v>
      </c>
      <c r="S71" s="43">
        <v>178</v>
      </c>
      <c r="T71" s="43">
        <v>178</v>
      </c>
      <c r="U71" s="43">
        <v>178</v>
      </c>
      <c r="V71" s="43">
        <v>178</v>
      </c>
      <c r="W71" s="43">
        <v>178</v>
      </c>
      <c r="X71" s="43">
        <v>178</v>
      </c>
      <c r="Y71" s="43">
        <v>178</v>
      </c>
      <c r="Z71" s="43">
        <v>178</v>
      </c>
      <c r="AA71" s="43">
        <v>178</v>
      </c>
      <c r="AB71" s="43">
        <v>178</v>
      </c>
      <c r="AC71" s="43">
        <v>178</v>
      </c>
      <c r="AD71" s="43">
        <v>178</v>
      </c>
      <c r="AE71" s="43">
        <v>178</v>
      </c>
      <c r="AF71" s="43">
        <v>178</v>
      </c>
      <c r="AG71" s="43">
        <v>178</v>
      </c>
      <c r="AH71" s="43">
        <v>178</v>
      </c>
      <c r="AI71" s="43">
        <v>178</v>
      </c>
      <c r="AJ71" s="43">
        <v>178</v>
      </c>
      <c r="AK71" s="43">
        <v>178</v>
      </c>
      <c r="AL71" s="43">
        <v>178</v>
      </c>
      <c r="AM71" s="43">
        <v>178</v>
      </c>
      <c r="AN71" s="43">
        <v>178</v>
      </c>
      <c r="AO71" s="43">
        <v>178</v>
      </c>
      <c r="AP71" s="43">
        <v>178</v>
      </c>
      <c r="AQ71" s="43">
        <v>178</v>
      </c>
      <c r="AR71" s="43">
        <v>178</v>
      </c>
      <c r="AS71" s="43">
        <v>178</v>
      </c>
    </row>
    <row r="72" spans="1:45">
      <c r="A72" s="44">
        <v>61</v>
      </c>
      <c r="B72" s="43">
        <v>182</v>
      </c>
      <c r="C72" s="43">
        <v>182</v>
      </c>
      <c r="D72" s="43">
        <v>182</v>
      </c>
      <c r="E72" s="43">
        <v>182</v>
      </c>
      <c r="F72" s="43">
        <v>182</v>
      </c>
      <c r="G72" s="43">
        <v>182</v>
      </c>
      <c r="H72" s="43">
        <v>182</v>
      </c>
      <c r="I72" s="43">
        <v>182</v>
      </c>
      <c r="J72" s="43">
        <v>182</v>
      </c>
      <c r="K72" s="43">
        <v>182</v>
      </c>
      <c r="L72" s="43">
        <v>182</v>
      </c>
      <c r="M72" s="43">
        <v>182</v>
      </c>
      <c r="N72" s="43">
        <v>182</v>
      </c>
      <c r="O72" s="43">
        <v>182</v>
      </c>
      <c r="P72" s="43">
        <v>182</v>
      </c>
      <c r="Q72" s="43">
        <v>182</v>
      </c>
      <c r="R72" s="43">
        <v>182</v>
      </c>
      <c r="S72" s="43">
        <v>182</v>
      </c>
      <c r="T72" s="43">
        <v>182</v>
      </c>
      <c r="U72" s="43">
        <v>182</v>
      </c>
      <c r="V72" s="43">
        <v>182</v>
      </c>
      <c r="W72" s="43">
        <v>182</v>
      </c>
      <c r="X72" s="43">
        <v>182</v>
      </c>
      <c r="Y72" s="43">
        <v>182</v>
      </c>
      <c r="Z72" s="43">
        <v>182</v>
      </c>
      <c r="AA72" s="43">
        <v>182</v>
      </c>
      <c r="AB72" s="43">
        <v>182</v>
      </c>
      <c r="AC72" s="43">
        <v>182</v>
      </c>
      <c r="AD72" s="43">
        <v>182</v>
      </c>
      <c r="AE72" s="43">
        <v>182</v>
      </c>
      <c r="AF72" s="43">
        <v>182</v>
      </c>
      <c r="AG72" s="43">
        <v>182</v>
      </c>
      <c r="AH72" s="43">
        <v>182</v>
      </c>
      <c r="AI72" s="43">
        <v>182</v>
      </c>
      <c r="AJ72" s="43">
        <v>182</v>
      </c>
      <c r="AK72" s="43">
        <v>182</v>
      </c>
      <c r="AL72" s="43">
        <v>182</v>
      </c>
      <c r="AM72" s="43">
        <v>182</v>
      </c>
      <c r="AN72" s="43">
        <v>182</v>
      </c>
      <c r="AO72" s="43">
        <v>182</v>
      </c>
      <c r="AP72" s="43">
        <v>182</v>
      </c>
      <c r="AQ72" s="43">
        <v>182</v>
      </c>
      <c r="AR72" s="43">
        <v>182</v>
      </c>
      <c r="AS72" s="43">
        <v>182</v>
      </c>
    </row>
    <row r="73" spans="1:45">
      <c r="A73" s="44">
        <v>62</v>
      </c>
      <c r="B73" s="43">
        <v>185</v>
      </c>
      <c r="C73" s="43">
        <v>185</v>
      </c>
      <c r="D73" s="43">
        <v>185</v>
      </c>
      <c r="E73" s="43">
        <v>185</v>
      </c>
      <c r="F73" s="43">
        <v>185</v>
      </c>
      <c r="G73" s="43">
        <v>185</v>
      </c>
      <c r="H73" s="43">
        <v>185</v>
      </c>
      <c r="I73" s="43">
        <v>185</v>
      </c>
      <c r="J73" s="43">
        <v>185</v>
      </c>
      <c r="K73" s="43">
        <v>185</v>
      </c>
      <c r="L73" s="43">
        <v>185</v>
      </c>
      <c r="M73" s="43">
        <v>185</v>
      </c>
      <c r="N73" s="43">
        <v>185</v>
      </c>
      <c r="O73" s="43">
        <v>185</v>
      </c>
      <c r="P73" s="43">
        <v>185</v>
      </c>
      <c r="Q73" s="43">
        <v>185</v>
      </c>
      <c r="R73" s="43">
        <v>185</v>
      </c>
      <c r="S73" s="43">
        <v>185</v>
      </c>
      <c r="T73" s="43">
        <v>185</v>
      </c>
      <c r="U73" s="43">
        <v>185</v>
      </c>
      <c r="V73" s="43">
        <v>185</v>
      </c>
      <c r="W73" s="43">
        <v>185</v>
      </c>
      <c r="X73" s="43">
        <v>185</v>
      </c>
      <c r="Y73" s="43">
        <v>185</v>
      </c>
      <c r="Z73" s="43">
        <v>185</v>
      </c>
      <c r="AA73" s="43">
        <v>185</v>
      </c>
      <c r="AB73" s="43">
        <v>185</v>
      </c>
      <c r="AC73" s="43">
        <v>185</v>
      </c>
      <c r="AD73" s="43">
        <v>185</v>
      </c>
      <c r="AE73" s="43">
        <v>185</v>
      </c>
      <c r="AF73" s="43">
        <v>185</v>
      </c>
      <c r="AG73" s="43">
        <v>185</v>
      </c>
      <c r="AH73" s="43">
        <v>185</v>
      </c>
      <c r="AI73" s="43">
        <v>185</v>
      </c>
      <c r="AJ73" s="43">
        <v>185</v>
      </c>
      <c r="AK73" s="43">
        <v>185</v>
      </c>
      <c r="AL73" s="43">
        <v>185</v>
      </c>
      <c r="AM73" s="43">
        <v>185</v>
      </c>
      <c r="AN73" s="43">
        <v>185</v>
      </c>
      <c r="AO73" s="43">
        <v>185</v>
      </c>
      <c r="AP73" s="43">
        <v>185</v>
      </c>
      <c r="AQ73" s="43">
        <v>185</v>
      </c>
      <c r="AR73" s="43">
        <v>185</v>
      </c>
      <c r="AS73" s="43">
        <v>185</v>
      </c>
    </row>
    <row r="74" spans="1:45">
      <c r="A74" s="44">
        <v>63</v>
      </c>
      <c r="B74" s="43">
        <v>189</v>
      </c>
      <c r="C74" s="43">
        <v>189</v>
      </c>
      <c r="D74" s="43">
        <v>189</v>
      </c>
      <c r="E74" s="43">
        <v>189</v>
      </c>
      <c r="F74" s="43">
        <v>189</v>
      </c>
      <c r="G74" s="43">
        <v>189</v>
      </c>
      <c r="H74" s="43">
        <v>189</v>
      </c>
      <c r="I74" s="43">
        <v>189</v>
      </c>
      <c r="J74" s="43">
        <v>189</v>
      </c>
      <c r="K74" s="43">
        <v>189</v>
      </c>
      <c r="L74" s="43">
        <v>189</v>
      </c>
      <c r="M74" s="43">
        <v>189</v>
      </c>
      <c r="N74" s="43">
        <v>189</v>
      </c>
      <c r="O74" s="43">
        <v>189</v>
      </c>
      <c r="P74" s="43">
        <v>189</v>
      </c>
      <c r="Q74" s="43">
        <v>189</v>
      </c>
      <c r="R74" s="43">
        <v>189</v>
      </c>
      <c r="S74" s="43">
        <v>189</v>
      </c>
      <c r="T74" s="43">
        <v>189</v>
      </c>
      <c r="U74" s="43">
        <v>189</v>
      </c>
      <c r="V74" s="43">
        <v>189</v>
      </c>
      <c r="W74" s="43">
        <v>189</v>
      </c>
      <c r="X74" s="43">
        <v>189</v>
      </c>
      <c r="Y74" s="43">
        <v>189</v>
      </c>
      <c r="Z74" s="43">
        <v>189</v>
      </c>
      <c r="AA74" s="43">
        <v>189</v>
      </c>
      <c r="AB74" s="43">
        <v>189</v>
      </c>
      <c r="AC74" s="43">
        <v>189</v>
      </c>
      <c r="AD74" s="43">
        <v>189</v>
      </c>
      <c r="AE74" s="43">
        <v>189</v>
      </c>
      <c r="AF74" s="43">
        <v>189</v>
      </c>
      <c r="AG74" s="43">
        <v>189</v>
      </c>
      <c r="AH74" s="43">
        <v>189</v>
      </c>
      <c r="AI74" s="43">
        <v>189</v>
      </c>
      <c r="AJ74" s="43">
        <v>189</v>
      </c>
      <c r="AK74" s="43">
        <v>189</v>
      </c>
      <c r="AL74" s="43">
        <v>189</v>
      </c>
      <c r="AM74" s="43">
        <v>189</v>
      </c>
      <c r="AN74" s="43">
        <v>189</v>
      </c>
      <c r="AO74" s="43">
        <v>189</v>
      </c>
      <c r="AP74" s="43">
        <v>189</v>
      </c>
      <c r="AQ74" s="43">
        <v>189</v>
      </c>
      <c r="AR74" s="43">
        <v>189</v>
      </c>
      <c r="AS74" s="43">
        <v>189</v>
      </c>
    </row>
    <row r="75" spans="1:45">
      <c r="A75" s="44">
        <v>64</v>
      </c>
      <c r="B75" s="43">
        <v>193</v>
      </c>
      <c r="C75" s="43">
        <v>193</v>
      </c>
      <c r="D75" s="43">
        <v>193</v>
      </c>
      <c r="E75" s="43">
        <v>193</v>
      </c>
      <c r="F75" s="43">
        <v>193</v>
      </c>
      <c r="G75" s="43">
        <v>193</v>
      </c>
      <c r="H75" s="43">
        <v>193</v>
      </c>
      <c r="I75" s="43">
        <v>193</v>
      </c>
      <c r="J75" s="43">
        <v>193</v>
      </c>
      <c r="K75" s="43">
        <v>193</v>
      </c>
      <c r="L75" s="43">
        <v>193</v>
      </c>
      <c r="M75" s="43">
        <v>193</v>
      </c>
      <c r="N75" s="43">
        <v>193</v>
      </c>
      <c r="O75" s="43">
        <v>193</v>
      </c>
      <c r="P75" s="43">
        <v>193</v>
      </c>
      <c r="Q75" s="43">
        <v>193</v>
      </c>
      <c r="R75" s="43">
        <v>193</v>
      </c>
      <c r="S75" s="43">
        <v>193</v>
      </c>
      <c r="T75" s="43">
        <v>193</v>
      </c>
      <c r="U75" s="43">
        <v>193</v>
      </c>
      <c r="V75" s="43">
        <v>193</v>
      </c>
      <c r="W75" s="43">
        <v>193</v>
      </c>
      <c r="X75" s="43">
        <v>193</v>
      </c>
      <c r="Y75" s="43">
        <v>193</v>
      </c>
      <c r="Z75" s="43">
        <v>193</v>
      </c>
      <c r="AA75" s="43">
        <v>193</v>
      </c>
      <c r="AB75" s="43">
        <v>193</v>
      </c>
      <c r="AC75" s="43">
        <v>193</v>
      </c>
      <c r="AD75" s="43">
        <v>193</v>
      </c>
      <c r="AE75" s="43">
        <v>193</v>
      </c>
      <c r="AF75" s="43">
        <v>193</v>
      </c>
      <c r="AG75" s="43">
        <v>193</v>
      </c>
      <c r="AH75" s="43">
        <v>193</v>
      </c>
      <c r="AI75" s="43">
        <v>193</v>
      </c>
      <c r="AJ75" s="43">
        <v>193</v>
      </c>
      <c r="AK75" s="43">
        <v>193</v>
      </c>
      <c r="AL75" s="43">
        <v>193</v>
      </c>
      <c r="AM75" s="43">
        <v>193</v>
      </c>
      <c r="AN75" s="43">
        <v>193</v>
      </c>
      <c r="AO75" s="43">
        <v>193</v>
      </c>
      <c r="AP75" s="43">
        <v>193</v>
      </c>
      <c r="AQ75" s="43">
        <v>193</v>
      </c>
      <c r="AR75" s="43">
        <v>193</v>
      </c>
      <c r="AS75" s="43">
        <v>193</v>
      </c>
    </row>
    <row r="76" spans="1:45">
      <c r="A76" s="44">
        <v>65</v>
      </c>
      <c r="B76" s="43">
        <v>198</v>
      </c>
      <c r="C76" s="43">
        <v>198</v>
      </c>
      <c r="D76" s="43">
        <v>198</v>
      </c>
      <c r="E76" s="43">
        <v>198</v>
      </c>
      <c r="F76" s="43">
        <v>198</v>
      </c>
      <c r="G76" s="43">
        <v>198</v>
      </c>
      <c r="H76" s="43">
        <v>198</v>
      </c>
      <c r="I76" s="43">
        <v>198</v>
      </c>
      <c r="J76" s="43">
        <v>198</v>
      </c>
      <c r="K76" s="43">
        <v>198</v>
      </c>
      <c r="L76" s="43">
        <v>198</v>
      </c>
      <c r="M76" s="43">
        <v>198</v>
      </c>
      <c r="N76" s="43">
        <v>198</v>
      </c>
      <c r="O76" s="43">
        <v>198</v>
      </c>
      <c r="P76" s="43">
        <v>198</v>
      </c>
      <c r="Q76" s="43">
        <v>198</v>
      </c>
      <c r="R76" s="43">
        <v>198</v>
      </c>
      <c r="S76" s="43">
        <v>198</v>
      </c>
      <c r="T76" s="43">
        <v>198</v>
      </c>
      <c r="U76" s="43">
        <v>198</v>
      </c>
      <c r="V76" s="43">
        <v>198</v>
      </c>
      <c r="W76" s="43">
        <v>198</v>
      </c>
      <c r="X76" s="43">
        <v>198</v>
      </c>
      <c r="Y76" s="43">
        <v>198</v>
      </c>
      <c r="Z76" s="43">
        <v>198</v>
      </c>
      <c r="AA76" s="43">
        <v>198</v>
      </c>
      <c r="AB76" s="43">
        <v>198</v>
      </c>
      <c r="AC76" s="43">
        <v>198</v>
      </c>
      <c r="AD76" s="43">
        <v>198</v>
      </c>
      <c r="AE76" s="43">
        <v>198</v>
      </c>
      <c r="AF76" s="43">
        <v>198</v>
      </c>
      <c r="AG76" s="43">
        <v>198</v>
      </c>
      <c r="AH76" s="43">
        <v>198</v>
      </c>
      <c r="AI76" s="43">
        <v>198</v>
      </c>
      <c r="AJ76" s="43">
        <v>198</v>
      </c>
      <c r="AK76" s="43">
        <v>198</v>
      </c>
      <c r="AL76" s="43">
        <v>198</v>
      </c>
      <c r="AM76" s="43">
        <v>198</v>
      </c>
      <c r="AN76" s="43">
        <v>198</v>
      </c>
      <c r="AO76" s="43">
        <v>198</v>
      </c>
      <c r="AP76" s="43">
        <v>198</v>
      </c>
      <c r="AQ76" s="43">
        <v>198</v>
      </c>
      <c r="AR76" s="43">
        <v>198</v>
      </c>
      <c r="AS76" s="43">
        <v>198</v>
      </c>
    </row>
    <row r="77" spans="1:45">
      <c r="A77" s="44">
        <v>66</v>
      </c>
      <c r="B77" s="43">
        <v>203</v>
      </c>
      <c r="C77" s="43">
        <v>203</v>
      </c>
      <c r="D77" s="43">
        <v>203</v>
      </c>
      <c r="E77" s="43">
        <v>203</v>
      </c>
      <c r="F77" s="43">
        <v>203</v>
      </c>
      <c r="G77" s="43">
        <v>203</v>
      </c>
      <c r="H77" s="43">
        <v>203</v>
      </c>
      <c r="I77" s="43">
        <v>203</v>
      </c>
      <c r="J77" s="43">
        <v>203</v>
      </c>
      <c r="K77" s="43">
        <v>203</v>
      </c>
      <c r="L77" s="43">
        <v>203</v>
      </c>
      <c r="M77" s="43">
        <v>203</v>
      </c>
      <c r="N77" s="43">
        <v>203</v>
      </c>
      <c r="O77" s="43">
        <v>203</v>
      </c>
      <c r="P77" s="43">
        <v>203</v>
      </c>
      <c r="Q77" s="43">
        <v>203</v>
      </c>
      <c r="R77" s="43">
        <v>203</v>
      </c>
      <c r="S77" s="43">
        <v>203</v>
      </c>
      <c r="T77" s="43">
        <v>203</v>
      </c>
      <c r="U77" s="43">
        <v>203</v>
      </c>
      <c r="V77" s="43">
        <v>203</v>
      </c>
      <c r="W77" s="43">
        <v>203</v>
      </c>
      <c r="X77" s="43">
        <v>203</v>
      </c>
      <c r="Y77" s="43">
        <v>203</v>
      </c>
      <c r="Z77" s="43">
        <v>203</v>
      </c>
      <c r="AA77" s="43">
        <v>203</v>
      </c>
      <c r="AB77" s="43">
        <v>203</v>
      </c>
      <c r="AC77" s="43">
        <v>203</v>
      </c>
      <c r="AD77" s="43">
        <v>203</v>
      </c>
      <c r="AE77" s="43">
        <v>203</v>
      </c>
      <c r="AF77" s="43">
        <v>203</v>
      </c>
      <c r="AG77" s="43">
        <v>203</v>
      </c>
      <c r="AH77" s="43">
        <v>203</v>
      </c>
      <c r="AI77" s="43">
        <v>203</v>
      </c>
      <c r="AJ77" s="43">
        <v>203</v>
      </c>
      <c r="AK77" s="43">
        <v>203</v>
      </c>
      <c r="AL77" s="43">
        <v>203</v>
      </c>
      <c r="AM77" s="43">
        <v>203</v>
      </c>
      <c r="AN77" s="43">
        <v>203</v>
      </c>
      <c r="AO77" s="43">
        <v>203</v>
      </c>
      <c r="AP77" s="43">
        <v>203</v>
      </c>
      <c r="AQ77" s="43">
        <v>203</v>
      </c>
      <c r="AR77" s="43">
        <v>203</v>
      </c>
      <c r="AS77" s="43">
        <v>203</v>
      </c>
    </row>
    <row r="78" spans="1:45">
      <c r="A78" s="44">
        <v>67</v>
      </c>
      <c r="B78" s="43">
        <v>208</v>
      </c>
      <c r="C78" s="43">
        <v>208</v>
      </c>
      <c r="D78" s="43">
        <v>208</v>
      </c>
      <c r="E78" s="43">
        <v>208</v>
      </c>
      <c r="F78" s="43">
        <v>208</v>
      </c>
      <c r="G78" s="43">
        <v>208</v>
      </c>
      <c r="H78" s="43">
        <v>208</v>
      </c>
      <c r="I78" s="43">
        <v>208</v>
      </c>
      <c r="J78" s="43">
        <v>208</v>
      </c>
      <c r="K78" s="43">
        <v>208</v>
      </c>
      <c r="L78" s="43">
        <v>208</v>
      </c>
      <c r="M78" s="43">
        <v>208</v>
      </c>
      <c r="N78" s="43">
        <v>208</v>
      </c>
      <c r="O78" s="43">
        <v>208</v>
      </c>
      <c r="P78" s="43">
        <v>208</v>
      </c>
      <c r="Q78" s="43">
        <v>208</v>
      </c>
      <c r="R78" s="43">
        <v>208</v>
      </c>
      <c r="S78" s="43">
        <v>208</v>
      </c>
      <c r="T78" s="43">
        <v>208</v>
      </c>
      <c r="U78" s="43">
        <v>208</v>
      </c>
      <c r="V78" s="43">
        <v>208</v>
      </c>
      <c r="W78" s="43">
        <v>208</v>
      </c>
      <c r="X78" s="43">
        <v>208</v>
      </c>
      <c r="Y78" s="43">
        <v>208</v>
      </c>
      <c r="Z78" s="43">
        <v>208</v>
      </c>
      <c r="AA78" s="43">
        <v>208</v>
      </c>
      <c r="AB78" s="43">
        <v>208</v>
      </c>
      <c r="AC78" s="43">
        <v>208</v>
      </c>
      <c r="AD78" s="43">
        <v>208</v>
      </c>
      <c r="AE78" s="43">
        <v>208</v>
      </c>
      <c r="AF78" s="43">
        <v>208</v>
      </c>
      <c r="AG78" s="43">
        <v>208</v>
      </c>
      <c r="AH78" s="43">
        <v>208</v>
      </c>
      <c r="AI78" s="43">
        <v>208</v>
      </c>
      <c r="AJ78" s="43">
        <v>208</v>
      </c>
      <c r="AK78" s="43">
        <v>208</v>
      </c>
      <c r="AL78" s="43">
        <v>208</v>
      </c>
      <c r="AM78" s="43">
        <v>208</v>
      </c>
      <c r="AN78" s="43">
        <v>208</v>
      </c>
      <c r="AO78" s="43">
        <v>208</v>
      </c>
      <c r="AP78" s="43">
        <v>208</v>
      </c>
      <c r="AQ78" s="43">
        <v>208</v>
      </c>
      <c r="AR78" s="43">
        <v>208</v>
      </c>
      <c r="AS78" s="43">
        <v>208</v>
      </c>
    </row>
    <row r="79" spans="1:45">
      <c r="A79" s="44">
        <v>68</v>
      </c>
      <c r="B79" s="43">
        <v>213</v>
      </c>
      <c r="C79" s="43">
        <v>213</v>
      </c>
      <c r="D79" s="43">
        <v>213</v>
      </c>
      <c r="E79" s="43">
        <v>213</v>
      </c>
      <c r="F79" s="43">
        <v>213</v>
      </c>
      <c r="G79" s="43">
        <v>213</v>
      </c>
      <c r="H79" s="43">
        <v>213</v>
      </c>
      <c r="I79" s="43">
        <v>213</v>
      </c>
      <c r="J79" s="43">
        <v>213</v>
      </c>
      <c r="K79" s="43">
        <v>213</v>
      </c>
      <c r="L79" s="43">
        <v>213</v>
      </c>
      <c r="M79" s="43">
        <v>213</v>
      </c>
      <c r="N79" s="43">
        <v>213</v>
      </c>
      <c r="O79" s="43">
        <v>213</v>
      </c>
      <c r="P79" s="43">
        <v>213</v>
      </c>
      <c r="Q79" s="43">
        <v>213</v>
      </c>
      <c r="R79" s="43">
        <v>213</v>
      </c>
      <c r="S79" s="43">
        <v>213</v>
      </c>
      <c r="T79" s="43">
        <v>213</v>
      </c>
      <c r="U79" s="43">
        <v>213</v>
      </c>
      <c r="V79" s="43">
        <v>213</v>
      </c>
      <c r="W79" s="43">
        <v>213</v>
      </c>
      <c r="X79" s="43">
        <v>213</v>
      </c>
      <c r="Y79" s="43">
        <v>213</v>
      </c>
      <c r="Z79" s="43">
        <v>213</v>
      </c>
      <c r="AA79" s="43">
        <v>213</v>
      </c>
      <c r="AB79" s="43">
        <v>213</v>
      </c>
      <c r="AC79" s="43">
        <v>213</v>
      </c>
      <c r="AD79" s="43">
        <v>213</v>
      </c>
      <c r="AE79" s="43">
        <v>213</v>
      </c>
      <c r="AF79" s="43">
        <v>213</v>
      </c>
      <c r="AG79" s="43">
        <v>213</v>
      </c>
      <c r="AH79" s="43">
        <v>213</v>
      </c>
      <c r="AI79" s="43">
        <v>213</v>
      </c>
      <c r="AJ79" s="43">
        <v>213</v>
      </c>
      <c r="AK79" s="43">
        <v>213</v>
      </c>
      <c r="AL79" s="43">
        <v>213</v>
      </c>
      <c r="AM79" s="43">
        <v>213</v>
      </c>
      <c r="AN79" s="43">
        <v>213</v>
      </c>
      <c r="AO79" s="43">
        <v>213</v>
      </c>
      <c r="AP79" s="43">
        <v>213</v>
      </c>
      <c r="AQ79" s="43">
        <v>213</v>
      </c>
      <c r="AR79" s="43">
        <v>213</v>
      </c>
      <c r="AS79" s="43">
        <v>213</v>
      </c>
    </row>
    <row r="80" spans="1:45">
      <c r="A80" s="44">
        <v>69</v>
      </c>
      <c r="B80" s="43">
        <v>219</v>
      </c>
      <c r="C80" s="43">
        <v>219</v>
      </c>
      <c r="D80" s="43">
        <v>219</v>
      </c>
      <c r="E80" s="43">
        <v>219</v>
      </c>
      <c r="F80" s="43">
        <v>219</v>
      </c>
      <c r="G80" s="43">
        <v>219</v>
      </c>
      <c r="H80" s="43">
        <v>219</v>
      </c>
      <c r="I80" s="43">
        <v>219</v>
      </c>
      <c r="J80" s="43">
        <v>219</v>
      </c>
      <c r="K80" s="43">
        <v>219</v>
      </c>
      <c r="L80" s="43">
        <v>219</v>
      </c>
      <c r="M80" s="43">
        <v>219</v>
      </c>
      <c r="N80" s="43">
        <v>219</v>
      </c>
      <c r="O80" s="43">
        <v>219</v>
      </c>
      <c r="P80" s="43">
        <v>219</v>
      </c>
      <c r="Q80" s="43">
        <v>219</v>
      </c>
      <c r="R80" s="43">
        <v>219</v>
      </c>
      <c r="S80" s="43">
        <v>219</v>
      </c>
      <c r="T80" s="43">
        <v>219</v>
      </c>
      <c r="U80" s="43">
        <v>219</v>
      </c>
      <c r="V80" s="43">
        <v>219</v>
      </c>
      <c r="W80" s="43">
        <v>219</v>
      </c>
      <c r="X80" s="43">
        <v>219</v>
      </c>
      <c r="Y80" s="43">
        <v>219</v>
      </c>
      <c r="Z80" s="43">
        <v>219</v>
      </c>
      <c r="AA80" s="43">
        <v>219</v>
      </c>
      <c r="AB80" s="43">
        <v>219</v>
      </c>
      <c r="AC80" s="43">
        <v>219</v>
      </c>
      <c r="AD80" s="43">
        <v>219</v>
      </c>
      <c r="AE80" s="43">
        <v>219</v>
      </c>
      <c r="AF80" s="43">
        <v>219</v>
      </c>
      <c r="AG80" s="43">
        <v>219</v>
      </c>
      <c r="AH80" s="43">
        <v>219</v>
      </c>
      <c r="AI80" s="43">
        <v>219</v>
      </c>
      <c r="AJ80" s="43">
        <v>219</v>
      </c>
      <c r="AK80" s="43">
        <v>219</v>
      </c>
      <c r="AL80" s="43">
        <v>219</v>
      </c>
      <c r="AM80" s="43">
        <v>219</v>
      </c>
      <c r="AN80" s="43">
        <v>219</v>
      </c>
      <c r="AO80" s="43">
        <v>219</v>
      </c>
      <c r="AP80" s="43">
        <v>219</v>
      </c>
      <c r="AQ80" s="43">
        <v>219</v>
      </c>
      <c r="AR80" s="43">
        <v>219</v>
      </c>
      <c r="AS80" s="43">
        <v>219</v>
      </c>
    </row>
    <row r="81" spans="1:45">
      <c r="A81" s="44">
        <v>70</v>
      </c>
      <c r="B81" s="43">
        <v>225</v>
      </c>
      <c r="C81" s="43">
        <v>225</v>
      </c>
      <c r="D81" s="43">
        <v>225</v>
      </c>
      <c r="E81" s="43">
        <v>225</v>
      </c>
      <c r="F81" s="43">
        <v>225</v>
      </c>
      <c r="G81" s="43">
        <v>225</v>
      </c>
      <c r="H81" s="43">
        <v>225</v>
      </c>
      <c r="I81" s="43">
        <v>225</v>
      </c>
      <c r="J81" s="43">
        <v>225</v>
      </c>
      <c r="K81" s="43">
        <v>225</v>
      </c>
      <c r="L81" s="43">
        <v>225</v>
      </c>
      <c r="M81" s="43">
        <v>225</v>
      </c>
      <c r="N81" s="43">
        <v>225</v>
      </c>
      <c r="O81" s="43">
        <v>225</v>
      </c>
      <c r="P81" s="43">
        <v>225</v>
      </c>
      <c r="Q81" s="43">
        <v>225</v>
      </c>
      <c r="R81" s="43">
        <v>225</v>
      </c>
      <c r="S81" s="43">
        <v>225</v>
      </c>
      <c r="T81" s="43">
        <v>225</v>
      </c>
      <c r="U81" s="43">
        <v>225</v>
      </c>
      <c r="V81" s="43">
        <v>225</v>
      </c>
      <c r="W81" s="43">
        <v>225</v>
      </c>
      <c r="X81" s="43">
        <v>225</v>
      </c>
      <c r="Y81" s="43">
        <v>225</v>
      </c>
      <c r="Z81" s="43">
        <v>225</v>
      </c>
      <c r="AA81" s="43">
        <v>225</v>
      </c>
      <c r="AB81" s="43">
        <v>225</v>
      </c>
      <c r="AC81" s="43">
        <v>225</v>
      </c>
      <c r="AD81" s="43">
        <v>225</v>
      </c>
      <c r="AE81" s="43">
        <v>225</v>
      </c>
      <c r="AF81" s="43">
        <v>225</v>
      </c>
      <c r="AG81" s="43">
        <v>225</v>
      </c>
      <c r="AH81" s="43">
        <v>225</v>
      </c>
      <c r="AI81" s="43">
        <v>225</v>
      </c>
      <c r="AJ81" s="43">
        <v>225</v>
      </c>
      <c r="AK81" s="43">
        <v>225</v>
      </c>
      <c r="AL81" s="43">
        <v>225</v>
      </c>
      <c r="AM81" s="43">
        <v>225</v>
      </c>
      <c r="AN81" s="43">
        <v>225</v>
      </c>
      <c r="AO81" s="43">
        <v>225</v>
      </c>
      <c r="AP81" s="43">
        <v>225</v>
      </c>
      <c r="AQ81" s="43">
        <v>225</v>
      </c>
      <c r="AR81" s="43">
        <v>225</v>
      </c>
      <c r="AS81" s="43">
        <v>225</v>
      </c>
    </row>
    <row r="82" spans="1:45">
      <c r="A82" s="44">
        <v>71</v>
      </c>
      <c r="B82" s="43">
        <v>232</v>
      </c>
      <c r="C82" s="43">
        <v>232</v>
      </c>
      <c r="D82" s="43">
        <v>232</v>
      </c>
      <c r="E82" s="43">
        <v>232</v>
      </c>
      <c r="F82" s="43">
        <v>232</v>
      </c>
      <c r="G82" s="43">
        <v>232</v>
      </c>
      <c r="H82" s="43">
        <v>232</v>
      </c>
      <c r="I82" s="43">
        <v>232</v>
      </c>
      <c r="J82" s="43">
        <v>232</v>
      </c>
      <c r="K82" s="43">
        <v>232</v>
      </c>
      <c r="L82" s="43">
        <v>232</v>
      </c>
      <c r="M82" s="43">
        <v>232</v>
      </c>
      <c r="N82" s="43">
        <v>232</v>
      </c>
      <c r="O82" s="43">
        <v>232</v>
      </c>
      <c r="P82" s="43">
        <v>232</v>
      </c>
      <c r="Q82" s="43">
        <v>232</v>
      </c>
      <c r="R82" s="43">
        <v>232</v>
      </c>
      <c r="S82" s="43">
        <v>232</v>
      </c>
      <c r="T82" s="43">
        <v>232</v>
      </c>
      <c r="U82" s="43">
        <v>232</v>
      </c>
      <c r="V82" s="43">
        <v>232</v>
      </c>
      <c r="W82" s="43">
        <v>232</v>
      </c>
      <c r="X82" s="43">
        <v>232</v>
      </c>
      <c r="Y82" s="43">
        <v>232</v>
      </c>
      <c r="Z82" s="43">
        <v>232</v>
      </c>
      <c r="AA82" s="43">
        <v>232</v>
      </c>
      <c r="AB82" s="43">
        <v>232</v>
      </c>
      <c r="AC82" s="43">
        <v>232</v>
      </c>
      <c r="AD82" s="43">
        <v>232</v>
      </c>
      <c r="AE82" s="43">
        <v>232</v>
      </c>
      <c r="AF82" s="43">
        <v>232</v>
      </c>
      <c r="AG82" s="43">
        <v>232</v>
      </c>
      <c r="AH82" s="43">
        <v>232</v>
      </c>
      <c r="AI82" s="43">
        <v>232</v>
      </c>
      <c r="AJ82" s="43">
        <v>232</v>
      </c>
      <c r="AK82" s="43">
        <v>232</v>
      </c>
      <c r="AL82" s="43">
        <v>232</v>
      </c>
      <c r="AM82" s="43">
        <v>232</v>
      </c>
      <c r="AN82" s="43">
        <v>232</v>
      </c>
      <c r="AO82" s="43">
        <v>232</v>
      </c>
      <c r="AP82" s="43">
        <v>232</v>
      </c>
      <c r="AQ82" s="43">
        <v>232</v>
      </c>
      <c r="AR82" s="43">
        <v>232</v>
      </c>
      <c r="AS82" s="43">
        <v>232</v>
      </c>
    </row>
    <row r="83" spans="1:45">
      <c r="A83" s="44">
        <v>72</v>
      </c>
      <c r="B83" s="43">
        <v>240</v>
      </c>
      <c r="C83" s="43">
        <v>240</v>
      </c>
      <c r="D83" s="43">
        <v>240</v>
      </c>
      <c r="E83" s="43">
        <v>240</v>
      </c>
      <c r="F83" s="43">
        <v>240</v>
      </c>
      <c r="G83" s="43">
        <v>240</v>
      </c>
      <c r="H83" s="43">
        <v>240</v>
      </c>
      <c r="I83" s="43">
        <v>240</v>
      </c>
      <c r="J83" s="43">
        <v>240</v>
      </c>
      <c r="K83" s="43">
        <v>240</v>
      </c>
      <c r="L83" s="43">
        <v>240</v>
      </c>
      <c r="M83" s="43">
        <v>240</v>
      </c>
      <c r="N83" s="43">
        <v>240</v>
      </c>
      <c r="O83" s="43">
        <v>240</v>
      </c>
      <c r="P83" s="43">
        <v>240</v>
      </c>
      <c r="Q83" s="43">
        <v>240</v>
      </c>
      <c r="R83" s="43">
        <v>240</v>
      </c>
      <c r="S83" s="43">
        <v>240</v>
      </c>
      <c r="T83" s="43">
        <v>240</v>
      </c>
      <c r="U83" s="43">
        <v>240</v>
      </c>
      <c r="V83" s="43">
        <v>240</v>
      </c>
      <c r="W83" s="43">
        <v>240</v>
      </c>
      <c r="X83" s="43">
        <v>240</v>
      </c>
      <c r="Y83" s="43">
        <v>240</v>
      </c>
      <c r="Z83" s="43">
        <v>240</v>
      </c>
      <c r="AA83" s="43">
        <v>240</v>
      </c>
      <c r="AB83" s="43">
        <v>240</v>
      </c>
      <c r="AC83" s="43">
        <v>240</v>
      </c>
      <c r="AD83" s="43">
        <v>240</v>
      </c>
      <c r="AE83" s="43">
        <v>240</v>
      </c>
      <c r="AF83" s="43">
        <v>240</v>
      </c>
      <c r="AG83" s="43">
        <v>240</v>
      </c>
      <c r="AH83" s="43">
        <v>240</v>
      </c>
      <c r="AI83" s="43">
        <v>240</v>
      </c>
      <c r="AJ83" s="43">
        <v>240</v>
      </c>
      <c r="AK83" s="43">
        <v>240</v>
      </c>
      <c r="AL83" s="43">
        <v>240</v>
      </c>
      <c r="AM83" s="43">
        <v>240</v>
      </c>
      <c r="AN83" s="43">
        <v>240</v>
      </c>
      <c r="AO83" s="43">
        <v>240</v>
      </c>
      <c r="AP83" s="43">
        <v>240</v>
      </c>
      <c r="AQ83" s="43">
        <v>240</v>
      </c>
      <c r="AR83" s="43">
        <v>240</v>
      </c>
      <c r="AS83" s="43">
        <v>240</v>
      </c>
    </row>
    <row r="84" spans="1:45">
      <c r="A84" s="44">
        <v>73</v>
      </c>
      <c r="B84" s="43">
        <v>249</v>
      </c>
      <c r="C84" s="43">
        <v>249</v>
      </c>
      <c r="D84" s="43">
        <v>249</v>
      </c>
      <c r="E84" s="43">
        <v>249</v>
      </c>
      <c r="F84" s="43">
        <v>249</v>
      </c>
      <c r="G84" s="43">
        <v>249</v>
      </c>
      <c r="H84" s="43">
        <v>249</v>
      </c>
      <c r="I84" s="43">
        <v>249</v>
      </c>
      <c r="J84" s="43">
        <v>249</v>
      </c>
      <c r="K84" s="43">
        <v>249</v>
      </c>
      <c r="L84" s="43">
        <v>249</v>
      </c>
      <c r="M84" s="43">
        <v>249</v>
      </c>
      <c r="N84" s="43">
        <v>249</v>
      </c>
      <c r="O84" s="43">
        <v>249</v>
      </c>
      <c r="P84" s="43">
        <v>249</v>
      </c>
      <c r="Q84" s="43">
        <v>249</v>
      </c>
      <c r="R84" s="43">
        <v>249</v>
      </c>
      <c r="S84" s="43">
        <v>249</v>
      </c>
      <c r="T84" s="43">
        <v>249</v>
      </c>
      <c r="U84" s="43">
        <v>249</v>
      </c>
      <c r="V84" s="43">
        <v>249</v>
      </c>
      <c r="W84" s="43">
        <v>249</v>
      </c>
      <c r="X84" s="43">
        <v>249</v>
      </c>
      <c r="Y84" s="43">
        <v>249</v>
      </c>
      <c r="Z84" s="43">
        <v>249</v>
      </c>
      <c r="AA84" s="43">
        <v>249</v>
      </c>
      <c r="AB84" s="43">
        <v>249</v>
      </c>
      <c r="AC84" s="43">
        <v>249</v>
      </c>
      <c r="AD84" s="43">
        <v>249</v>
      </c>
      <c r="AE84" s="43">
        <v>249</v>
      </c>
      <c r="AF84" s="43">
        <v>249</v>
      </c>
      <c r="AG84" s="43">
        <v>249</v>
      </c>
      <c r="AH84" s="43">
        <v>249</v>
      </c>
      <c r="AI84" s="43">
        <v>249</v>
      </c>
      <c r="AJ84" s="43">
        <v>249</v>
      </c>
      <c r="AK84" s="43">
        <v>249</v>
      </c>
      <c r="AL84" s="43">
        <v>249</v>
      </c>
      <c r="AM84" s="43">
        <v>249</v>
      </c>
      <c r="AN84" s="43">
        <v>249</v>
      </c>
      <c r="AO84" s="43">
        <v>249</v>
      </c>
      <c r="AP84" s="43">
        <v>249</v>
      </c>
      <c r="AQ84" s="43">
        <v>249</v>
      </c>
      <c r="AR84" s="43">
        <v>249</v>
      </c>
      <c r="AS84" s="43">
        <v>249</v>
      </c>
    </row>
    <row r="85" spans="1:45">
      <c r="A85" s="44">
        <v>74</v>
      </c>
      <c r="B85" s="43">
        <v>258</v>
      </c>
      <c r="C85" s="43">
        <v>258</v>
      </c>
      <c r="D85" s="43">
        <v>258</v>
      </c>
      <c r="E85" s="43">
        <v>258</v>
      </c>
      <c r="F85" s="43">
        <v>258</v>
      </c>
      <c r="G85" s="43">
        <v>258</v>
      </c>
      <c r="H85" s="43">
        <v>258</v>
      </c>
      <c r="I85" s="43">
        <v>258</v>
      </c>
      <c r="J85" s="43">
        <v>258</v>
      </c>
      <c r="K85" s="43">
        <v>258</v>
      </c>
      <c r="L85" s="43">
        <v>258</v>
      </c>
      <c r="M85" s="43">
        <v>258</v>
      </c>
      <c r="N85" s="43">
        <v>258</v>
      </c>
      <c r="O85" s="43">
        <v>258</v>
      </c>
      <c r="P85" s="43">
        <v>258</v>
      </c>
      <c r="Q85" s="43">
        <v>258</v>
      </c>
      <c r="R85" s="43">
        <v>258</v>
      </c>
      <c r="S85" s="43">
        <v>258</v>
      </c>
      <c r="T85" s="43">
        <v>258</v>
      </c>
      <c r="U85" s="43">
        <v>258</v>
      </c>
      <c r="V85" s="43">
        <v>258</v>
      </c>
      <c r="W85" s="43">
        <v>258</v>
      </c>
      <c r="X85" s="43">
        <v>258</v>
      </c>
      <c r="Y85" s="43">
        <v>258</v>
      </c>
      <c r="Z85" s="43">
        <v>258</v>
      </c>
      <c r="AA85" s="43">
        <v>258</v>
      </c>
      <c r="AB85" s="43">
        <v>258</v>
      </c>
      <c r="AC85" s="43">
        <v>258</v>
      </c>
      <c r="AD85" s="43">
        <v>258</v>
      </c>
      <c r="AE85" s="43">
        <v>258</v>
      </c>
      <c r="AF85" s="43">
        <v>258</v>
      </c>
      <c r="AG85" s="43">
        <v>258</v>
      </c>
      <c r="AH85" s="43">
        <v>258</v>
      </c>
      <c r="AI85" s="43">
        <v>258</v>
      </c>
      <c r="AJ85" s="43">
        <v>258</v>
      </c>
      <c r="AK85" s="43">
        <v>258</v>
      </c>
      <c r="AL85" s="43">
        <v>258</v>
      </c>
      <c r="AM85" s="43">
        <v>258</v>
      </c>
      <c r="AN85" s="43">
        <v>258</v>
      </c>
      <c r="AO85" s="43">
        <v>258</v>
      </c>
      <c r="AP85" s="43">
        <v>258</v>
      </c>
      <c r="AQ85" s="43">
        <v>258</v>
      </c>
      <c r="AR85" s="43">
        <v>258</v>
      </c>
      <c r="AS85" s="43">
        <v>258</v>
      </c>
    </row>
    <row r="86" spans="1:45">
      <c r="A86" s="44">
        <v>75</v>
      </c>
      <c r="B86" s="43">
        <v>268</v>
      </c>
      <c r="C86" s="43">
        <v>268</v>
      </c>
      <c r="D86" s="43">
        <v>268</v>
      </c>
      <c r="E86" s="43">
        <v>268</v>
      </c>
      <c r="F86" s="43">
        <v>268</v>
      </c>
      <c r="G86" s="43">
        <v>268</v>
      </c>
      <c r="H86" s="43">
        <v>268</v>
      </c>
      <c r="I86" s="43">
        <v>268</v>
      </c>
      <c r="J86" s="43">
        <v>268</v>
      </c>
      <c r="K86" s="43">
        <v>268</v>
      </c>
      <c r="L86" s="43">
        <v>268</v>
      </c>
      <c r="M86" s="43">
        <v>268</v>
      </c>
      <c r="N86" s="43">
        <v>268</v>
      </c>
      <c r="O86" s="43">
        <v>268</v>
      </c>
      <c r="P86" s="43">
        <v>268</v>
      </c>
      <c r="Q86" s="43">
        <v>268</v>
      </c>
      <c r="R86" s="43">
        <v>268</v>
      </c>
      <c r="S86" s="43">
        <v>268</v>
      </c>
      <c r="T86" s="43">
        <v>268</v>
      </c>
      <c r="U86" s="43">
        <v>268</v>
      </c>
      <c r="V86" s="43">
        <v>268</v>
      </c>
      <c r="W86" s="43">
        <v>268</v>
      </c>
      <c r="X86" s="43">
        <v>268</v>
      </c>
      <c r="Y86" s="43">
        <v>268</v>
      </c>
      <c r="Z86" s="43">
        <v>268</v>
      </c>
      <c r="AA86" s="43">
        <v>268</v>
      </c>
      <c r="AB86" s="43">
        <v>268</v>
      </c>
      <c r="AC86" s="43">
        <v>268</v>
      </c>
      <c r="AD86" s="43">
        <v>268</v>
      </c>
      <c r="AE86" s="43">
        <v>268</v>
      </c>
      <c r="AF86" s="43">
        <v>268</v>
      </c>
      <c r="AG86" s="43">
        <v>268</v>
      </c>
      <c r="AH86" s="43">
        <v>268</v>
      </c>
      <c r="AI86" s="43">
        <v>268</v>
      </c>
      <c r="AJ86" s="43">
        <v>268</v>
      </c>
      <c r="AK86" s="43">
        <v>268</v>
      </c>
      <c r="AL86" s="43">
        <v>268</v>
      </c>
      <c r="AM86" s="43">
        <v>268</v>
      </c>
      <c r="AN86" s="43">
        <v>268</v>
      </c>
      <c r="AO86" s="43">
        <v>268</v>
      </c>
      <c r="AP86" s="43">
        <v>268</v>
      </c>
      <c r="AQ86" s="43">
        <v>268</v>
      </c>
      <c r="AR86" s="43">
        <v>268</v>
      </c>
      <c r="AS86" s="43">
        <v>268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94.9" customHeight="1">
      <c r="A96" s="138" t="s">
        <v>677</v>
      </c>
      <c r="B96" s="138"/>
      <c r="C96" s="138"/>
      <c r="D96" s="138"/>
      <c r="E96" s="138"/>
      <c r="F96" s="138"/>
      <c r="G96" s="138"/>
      <c r="H96" s="138"/>
      <c r="I96" s="138"/>
      <c r="J96" s="138"/>
      <c r="K96" s="138"/>
      <c r="L96" s="138"/>
      <c r="M96" s="138"/>
      <c r="N96" s="138"/>
      <c r="O96" s="138"/>
    </row>
  </sheetData>
  <sheetProtection algorithmName="SHA-512" hashValue="siGqQwptBVT2k+6ASkg6DCVHKWVzp82Kvmp993BTmiYShzAaNQ6UNP0CBWQzLglbX/OUzzrQQc5r+9Tp7AttQg==" saltValue="eeGEdaTcYgPSassGwtj2bQ==" spinCount="100000" sheet="1" objects="1" scenarios="1"/>
  <mergeCells count="5">
    <mergeCell ref="B25:AS25"/>
    <mergeCell ref="A90:O90"/>
    <mergeCell ref="A92:O92"/>
    <mergeCell ref="A94:O94"/>
    <mergeCell ref="A96:O96"/>
  </mergeCells>
  <conditionalFormatting sqref="A6:A21 A26:A86">
    <cfRule type="expression" dxfId="159" priority="3" stopIfTrue="1">
      <formula>MOD(ROW(),2)=0</formula>
    </cfRule>
    <cfRule type="expression" dxfId="158" priority="4" stopIfTrue="1">
      <formula>MOD(ROW(),2)&lt;&gt;0</formula>
    </cfRule>
  </conditionalFormatting>
  <conditionalFormatting sqref="B6:M21 B26:AS86">
    <cfRule type="expression" dxfId="157" priority="5" stopIfTrue="1">
      <formula>MOD(ROW(),2)=0</formula>
    </cfRule>
    <cfRule type="expression" dxfId="156" priority="6" stopIfTrue="1">
      <formula>MOD(ROW(),2)&lt;&gt;0</formula>
    </cfRule>
  </conditionalFormatting>
  <conditionalFormatting sqref="B25">
    <cfRule type="expression" dxfId="155" priority="1" stopIfTrue="1">
      <formula>MOD(ROW(),2)=0</formula>
    </cfRule>
    <cfRule type="expression" dxfId="154" priority="2"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51651-953E-493F-95EF-9FFD715DC8BE}">
  <sheetPr codeName="Sheet59"/>
  <dimension ref="A1:AS95"/>
  <sheetViews>
    <sheetView showGridLines="0" workbookViewId="0">
      <selection activeCell="A6" sqref="A6"/>
    </sheetView>
  </sheetViews>
  <sheetFormatPr defaultRowHeight="12.75"/>
  <cols>
    <col min="1" max="1" width="33.42578125" customWidth="1"/>
    <col min="2" max="45" width="6"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x-1307</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388</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1307</v>
      </c>
      <c r="C14" s="48"/>
      <c r="D14" s="48"/>
      <c r="E14" s="48"/>
      <c r="F14" s="48"/>
      <c r="G14" s="48"/>
      <c r="H14" s="48"/>
      <c r="I14" s="48"/>
      <c r="J14" s="48"/>
      <c r="K14" s="48"/>
      <c r="L14" s="48"/>
      <c r="M14" s="48"/>
    </row>
    <row r="15" spans="1:13">
      <c r="A15" s="41" t="s">
        <v>121</v>
      </c>
      <c r="B15" s="48">
        <v>1307</v>
      </c>
      <c r="C15" s="48"/>
      <c r="D15" s="48"/>
      <c r="E15" s="48"/>
      <c r="F15" s="48"/>
      <c r="G15" s="48"/>
      <c r="H15" s="48"/>
      <c r="I15" s="48"/>
      <c r="J15" s="48"/>
      <c r="K15" s="48"/>
      <c r="L15" s="48"/>
      <c r="M15" s="48"/>
    </row>
    <row r="16" spans="1:13">
      <c r="A16" s="41" t="s">
        <v>111</v>
      </c>
      <c r="B16" s="48" t="s">
        <v>389</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1535</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1558</v>
      </c>
      <c r="C28" s="43">
        <v>1558</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1583</v>
      </c>
      <c r="C29" s="43">
        <v>1583</v>
      </c>
      <c r="D29" s="43">
        <v>1583</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1607</v>
      </c>
      <c r="C30" s="43">
        <v>1607</v>
      </c>
      <c r="D30" s="43">
        <v>1607</v>
      </c>
      <c r="E30" s="43">
        <v>1607</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1630</v>
      </c>
      <c r="C31" s="43">
        <v>1630</v>
      </c>
      <c r="D31" s="43">
        <v>1630</v>
      </c>
      <c r="E31" s="43">
        <v>1630</v>
      </c>
      <c r="F31" s="43">
        <v>1630</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1654</v>
      </c>
      <c r="C32" s="43">
        <v>1654</v>
      </c>
      <c r="D32" s="43">
        <v>1654</v>
      </c>
      <c r="E32" s="43">
        <v>1654</v>
      </c>
      <c r="F32" s="43">
        <v>1654</v>
      </c>
      <c r="G32" s="43">
        <v>1635</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1677</v>
      </c>
      <c r="C33" s="43">
        <v>1677</v>
      </c>
      <c r="D33" s="43">
        <v>1677</v>
      </c>
      <c r="E33" s="43">
        <v>1677</v>
      </c>
      <c r="F33" s="43">
        <v>1677</v>
      </c>
      <c r="G33" s="43">
        <v>1658</v>
      </c>
      <c r="H33" s="43">
        <v>1640</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1701</v>
      </c>
      <c r="C34" s="43">
        <v>1701</v>
      </c>
      <c r="D34" s="43">
        <v>1701</v>
      </c>
      <c r="E34" s="43">
        <v>1701</v>
      </c>
      <c r="F34" s="43">
        <v>1701</v>
      </c>
      <c r="G34" s="43">
        <v>1682</v>
      </c>
      <c r="H34" s="43">
        <v>1663</v>
      </c>
      <c r="I34" s="43">
        <v>1645</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1725</v>
      </c>
      <c r="C35" s="43">
        <v>1725</v>
      </c>
      <c r="D35" s="43">
        <v>1725</v>
      </c>
      <c r="E35" s="43">
        <v>1725</v>
      </c>
      <c r="F35" s="43">
        <v>1725</v>
      </c>
      <c r="G35" s="43">
        <v>1706</v>
      </c>
      <c r="H35" s="43">
        <v>1687</v>
      </c>
      <c r="I35" s="43">
        <v>1668</v>
      </c>
      <c r="J35" s="43">
        <v>1650</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1750</v>
      </c>
      <c r="C36" s="43">
        <v>1750</v>
      </c>
      <c r="D36" s="43">
        <v>1750</v>
      </c>
      <c r="E36" s="43">
        <v>1750</v>
      </c>
      <c r="F36" s="43">
        <v>1750</v>
      </c>
      <c r="G36" s="43">
        <v>1730</v>
      </c>
      <c r="H36" s="43">
        <v>1710</v>
      </c>
      <c r="I36" s="43">
        <v>1691</v>
      </c>
      <c r="J36" s="43">
        <v>1672</v>
      </c>
      <c r="K36" s="43">
        <v>1654</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1775</v>
      </c>
      <c r="C37" s="43">
        <v>1775</v>
      </c>
      <c r="D37" s="43">
        <v>1775</v>
      </c>
      <c r="E37" s="43">
        <v>1775</v>
      </c>
      <c r="F37" s="43">
        <v>1775</v>
      </c>
      <c r="G37" s="43">
        <v>1754</v>
      </c>
      <c r="H37" s="43">
        <v>1734</v>
      </c>
      <c r="I37" s="43">
        <v>1714</v>
      </c>
      <c r="J37" s="43">
        <v>1695</v>
      </c>
      <c r="K37" s="43">
        <v>1677</v>
      </c>
      <c r="L37" s="43">
        <v>1658</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1800</v>
      </c>
      <c r="C38" s="43">
        <v>1800</v>
      </c>
      <c r="D38" s="43">
        <v>1800</v>
      </c>
      <c r="E38" s="43">
        <v>1800</v>
      </c>
      <c r="F38" s="43">
        <v>1800</v>
      </c>
      <c r="G38" s="43">
        <v>1778</v>
      </c>
      <c r="H38" s="43">
        <v>1758</v>
      </c>
      <c r="I38" s="43">
        <v>1738</v>
      </c>
      <c r="J38" s="43">
        <v>1718</v>
      </c>
      <c r="K38" s="43">
        <v>1700</v>
      </c>
      <c r="L38" s="43">
        <v>1680</v>
      </c>
      <c r="M38" s="43">
        <v>1661</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1825</v>
      </c>
      <c r="C39" s="43">
        <v>1825</v>
      </c>
      <c r="D39" s="43">
        <v>1825</v>
      </c>
      <c r="E39" s="43">
        <v>1825</v>
      </c>
      <c r="F39" s="43">
        <v>1825</v>
      </c>
      <c r="G39" s="43">
        <v>1804</v>
      </c>
      <c r="H39" s="43">
        <v>1782</v>
      </c>
      <c r="I39" s="43">
        <v>1762</v>
      </c>
      <c r="J39" s="43">
        <v>1742</v>
      </c>
      <c r="K39" s="43">
        <v>1723</v>
      </c>
      <c r="L39" s="43">
        <v>1703</v>
      </c>
      <c r="M39" s="43">
        <v>1684</v>
      </c>
      <c r="N39" s="43">
        <v>1668</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1851</v>
      </c>
      <c r="C40" s="43">
        <v>1851</v>
      </c>
      <c r="D40" s="43">
        <v>1851</v>
      </c>
      <c r="E40" s="43">
        <v>1851</v>
      </c>
      <c r="F40" s="43">
        <v>1851</v>
      </c>
      <c r="G40" s="43">
        <v>1829</v>
      </c>
      <c r="H40" s="43">
        <v>1807</v>
      </c>
      <c r="I40" s="43">
        <v>1787</v>
      </c>
      <c r="J40" s="43">
        <v>1766</v>
      </c>
      <c r="K40" s="43">
        <v>1746</v>
      </c>
      <c r="L40" s="43">
        <v>1726</v>
      </c>
      <c r="M40" s="43">
        <v>1706</v>
      </c>
      <c r="N40" s="43">
        <v>1690</v>
      </c>
      <c r="O40" s="43">
        <v>1673</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1878</v>
      </c>
      <c r="C41" s="43">
        <v>1878</v>
      </c>
      <c r="D41" s="43">
        <v>1878</v>
      </c>
      <c r="E41" s="43">
        <v>1878</v>
      </c>
      <c r="F41" s="43">
        <v>1878</v>
      </c>
      <c r="G41" s="43">
        <v>1855</v>
      </c>
      <c r="H41" s="43">
        <v>1833</v>
      </c>
      <c r="I41" s="43">
        <v>1811</v>
      </c>
      <c r="J41" s="43">
        <v>1790</v>
      </c>
      <c r="K41" s="43">
        <v>1770</v>
      </c>
      <c r="L41" s="43">
        <v>1749</v>
      </c>
      <c r="M41" s="43">
        <v>1729</v>
      </c>
      <c r="N41" s="43">
        <v>1712</v>
      </c>
      <c r="O41" s="43">
        <v>1696</v>
      </c>
      <c r="P41" s="43">
        <v>1679</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1904</v>
      </c>
      <c r="C42" s="43">
        <v>1904</v>
      </c>
      <c r="D42" s="43">
        <v>1904</v>
      </c>
      <c r="E42" s="43">
        <v>1904</v>
      </c>
      <c r="F42" s="43">
        <v>1904</v>
      </c>
      <c r="G42" s="43">
        <v>1881</v>
      </c>
      <c r="H42" s="43">
        <v>1858</v>
      </c>
      <c r="I42" s="43">
        <v>1836</v>
      </c>
      <c r="J42" s="43">
        <v>1815</v>
      </c>
      <c r="K42" s="43">
        <v>1794</v>
      </c>
      <c r="L42" s="43">
        <v>1773</v>
      </c>
      <c r="M42" s="43">
        <v>1752</v>
      </c>
      <c r="N42" s="43">
        <v>1735</v>
      </c>
      <c r="O42" s="43">
        <v>1718</v>
      </c>
      <c r="P42" s="43">
        <v>1701</v>
      </c>
      <c r="Q42" s="43">
        <v>1685</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1932</v>
      </c>
      <c r="C43" s="43">
        <v>1932</v>
      </c>
      <c r="D43" s="43">
        <v>1932</v>
      </c>
      <c r="E43" s="43">
        <v>1932</v>
      </c>
      <c r="F43" s="43">
        <v>1932</v>
      </c>
      <c r="G43" s="43">
        <v>1908</v>
      </c>
      <c r="H43" s="43">
        <v>1885</v>
      </c>
      <c r="I43" s="43">
        <v>1862</v>
      </c>
      <c r="J43" s="43">
        <v>1840</v>
      </c>
      <c r="K43" s="43">
        <v>1819</v>
      </c>
      <c r="L43" s="43">
        <v>1797</v>
      </c>
      <c r="M43" s="43">
        <v>1776</v>
      </c>
      <c r="N43" s="43">
        <v>1758</v>
      </c>
      <c r="O43" s="43">
        <v>1740</v>
      </c>
      <c r="P43" s="43">
        <v>1723</v>
      </c>
      <c r="Q43" s="43">
        <v>1707</v>
      </c>
      <c r="R43" s="43">
        <v>1690</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1960</v>
      </c>
      <c r="C44" s="43">
        <v>1960</v>
      </c>
      <c r="D44" s="43">
        <v>1960</v>
      </c>
      <c r="E44" s="43">
        <v>1960</v>
      </c>
      <c r="F44" s="43">
        <v>1960</v>
      </c>
      <c r="G44" s="43">
        <v>1935</v>
      </c>
      <c r="H44" s="43">
        <v>1911</v>
      </c>
      <c r="I44" s="43">
        <v>1888</v>
      </c>
      <c r="J44" s="43">
        <v>1866</v>
      </c>
      <c r="K44" s="43">
        <v>1844</v>
      </c>
      <c r="L44" s="43">
        <v>1821</v>
      </c>
      <c r="M44" s="43">
        <v>1800</v>
      </c>
      <c r="N44" s="43">
        <v>1782</v>
      </c>
      <c r="O44" s="43">
        <v>1763</v>
      </c>
      <c r="P44" s="43">
        <v>1746</v>
      </c>
      <c r="Q44" s="43">
        <v>1729</v>
      </c>
      <c r="R44" s="43">
        <v>1712</v>
      </c>
      <c r="S44" s="43">
        <v>1696</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1988</v>
      </c>
      <c r="C45" s="43">
        <v>1988</v>
      </c>
      <c r="D45" s="43">
        <v>1988</v>
      </c>
      <c r="E45" s="43">
        <v>1988</v>
      </c>
      <c r="F45" s="43">
        <v>1988</v>
      </c>
      <c r="G45" s="43">
        <v>1963</v>
      </c>
      <c r="H45" s="43">
        <v>1939</v>
      </c>
      <c r="I45" s="43">
        <v>1915</v>
      </c>
      <c r="J45" s="43">
        <v>1892</v>
      </c>
      <c r="K45" s="43">
        <v>1870</v>
      </c>
      <c r="L45" s="43">
        <v>1846</v>
      </c>
      <c r="M45" s="43">
        <v>1824</v>
      </c>
      <c r="N45" s="43">
        <v>1806</v>
      </c>
      <c r="O45" s="43">
        <v>1787</v>
      </c>
      <c r="P45" s="43">
        <v>1769</v>
      </c>
      <c r="Q45" s="43">
        <v>1752</v>
      </c>
      <c r="R45" s="43">
        <v>1734</v>
      </c>
      <c r="S45" s="43">
        <v>1718</v>
      </c>
      <c r="T45" s="43">
        <v>1701</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2017</v>
      </c>
      <c r="C46" s="43">
        <v>2017</v>
      </c>
      <c r="D46" s="43">
        <v>2017</v>
      </c>
      <c r="E46" s="43">
        <v>2017</v>
      </c>
      <c r="F46" s="43">
        <v>2017</v>
      </c>
      <c r="G46" s="43">
        <v>1992</v>
      </c>
      <c r="H46" s="43">
        <v>1967</v>
      </c>
      <c r="I46" s="43">
        <v>1942</v>
      </c>
      <c r="J46" s="43">
        <v>1919</v>
      </c>
      <c r="K46" s="43">
        <v>1896</v>
      </c>
      <c r="L46" s="43">
        <v>1872</v>
      </c>
      <c r="M46" s="43">
        <v>1849</v>
      </c>
      <c r="N46" s="43">
        <v>1830</v>
      </c>
      <c r="O46" s="43">
        <v>1811</v>
      </c>
      <c r="P46" s="43">
        <v>1793</v>
      </c>
      <c r="Q46" s="43">
        <v>1775</v>
      </c>
      <c r="R46" s="43">
        <v>1757</v>
      </c>
      <c r="S46" s="43">
        <v>1741</v>
      </c>
      <c r="T46" s="43">
        <v>1723</v>
      </c>
      <c r="U46" s="43">
        <v>1708</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2047</v>
      </c>
      <c r="C47" s="43">
        <v>2047</v>
      </c>
      <c r="D47" s="43">
        <v>2047</v>
      </c>
      <c r="E47" s="43">
        <v>2047</v>
      </c>
      <c r="F47" s="43">
        <v>2047</v>
      </c>
      <c r="G47" s="43">
        <v>2021</v>
      </c>
      <c r="H47" s="43">
        <v>1995</v>
      </c>
      <c r="I47" s="43">
        <v>1970</v>
      </c>
      <c r="J47" s="43">
        <v>1946</v>
      </c>
      <c r="K47" s="43">
        <v>1923</v>
      </c>
      <c r="L47" s="43">
        <v>1898</v>
      </c>
      <c r="M47" s="43">
        <v>1875</v>
      </c>
      <c r="N47" s="43">
        <v>1855</v>
      </c>
      <c r="O47" s="43">
        <v>1836</v>
      </c>
      <c r="P47" s="43">
        <v>1817</v>
      </c>
      <c r="Q47" s="43">
        <v>1799</v>
      </c>
      <c r="R47" s="43">
        <v>1781</v>
      </c>
      <c r="S47" s="43">
        <v>1764</v>
      </c>
      <c r="T47" s="43">
        <v>1746</v>
      </c>
      <c r="U47" s="43">
        <v>1730</v>
      </c>
      <c r="V47" s="43">
        <v>1718</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2078</v>
      </c>
      <c r="C48" s="43">
        <v>2078</v>
      </c>
      <c r="D48" s="43">
        <v>2078</v>
      </c>
      <c r="E48" s="43">
        <v>2078</v>
      </c>
      <c r="F48" s="43">
        <v>2078</v>
      </c>
      <c r="G48" s="43">
        <v>2051</v>
      </c>
      <c r="H48" s="43">
        <v>2024</v>
      </c>
      <c r="I48" s="43">
        <v>1999</v>
      </c>
      <c r="J48" s="43">
        <v>1974</v>
      </c>
      <c r="K48" s="43">
        <v>1950</v>
      </c>
      <c r="L48" s="43">
        <v>1925</v>
      </c>
      <c r="M48" s="43">
        <v>1901</v>
      </c>
      <c r="N48" s="43">
        <v>1881</v>
      </c>
      <c r="O48" s="43">
        <v>1861</v>
      </c>
      <c r="P48" s="43">
        <v>1842</v>
      </c>
      <c r="Q48" s="43">
        <v>1823</v>
      </c>
      <c r="R48" s="43">
        <v>1805</v>
      </c>
      <c r="S48" s="43">
        <v>1787</v>
      </c>
      <c r="T48" s="43">
        <v>1769</v>
      </c>
      <c r="U48" s="43">
        <v>1753</v>
      </c>
      <c r="V48" s="43">
        <v>1740</v>
      </c>
      <c r="W48" s="43">
        <v>1731</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2109</v>
      </c>
      <c r="C49" s="43">
        <v>2109</v>
      </c>
      <c r="D49" s="43">
        <v>2109</v>
      </c>
      <c r="E49" s="43">
        <v>2109</v>
      </c>
      <c r="F49" s="43">
        <v>2109</v>
      </c>
      <c r="G49" s="43">
        <v>2081</v>
      </c>
      <c r="H49" s="43">
        <v>2054</v>
      </c>
      <c r="I49" s="43">
        <v>2028</v>
      </c>
      <c r="J49" s="43">
        <v>2003</v>
      </c>
      <c r="K49" s="43">
        <v>1978</v>
      </c>
      <c r="L49" s="43">
        <v>1952</v>
      </c>
      <c r="M49" s="43">
        <v>1928</v>
      </c>
      <c r="N49" s="43">
        <v>1907</v>
      </c>
      <c r="O49" s="43">
        <v>1887</v>
      </c>
      <c r="P49" s="43">
        <v>1867</v>
      </c>
      <c r="Q49" s="43">
        <v>1848</v>
      </c>
      <c r="R49" s="43">
        <v>1829</v>
      </c>
      <c r="S49" s="43">
        <v>1811</v>
      </c>
      <c r="T49" s="43">
        <v>1792</v>
      </c>
      <c r="U49" s="43">
        <v>1776</v>
      </c>
      <c r="V49" s="43">
        <v>1763</v>
      </c>
      <c r="W49" s="43">
        <v>1754</v>
      </c>
      <c r="X49" s="43">
        <v>1748</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2140</v>
      </c>
      <c r="C50" s="43">
        <v>2140</v>
      </c>
      <c r="D50" s="43">
        <v>2140</v>
      </c>
      <c r="E50" s="43">
        <v>2140</v>
      </c>
      <c r="F50" s="43">
        <v>2140</v>
      </c>
      <c r="G50" s="43">
        <v>2112</v>
      </c>
      <c r="H50" s="43">
        <v>2085</v>
      </c>
      <c r="I50" s="43">
        <v>2058</v>
      </c>
      <c r="J50" s="43">
        <v>2032</v>
      </c>
      <c r="K50" s="43">
        <v>2006</v>
      </c>
      <c r="L50" s="43">
        <v>1980</v>
      </c>
      <c r="M50" s="43">
        <v>1955</v>
      </c>
      <c r="N50" s="43">
        <v>1934</v>
      </c>
      <c r="O50" s="43">
        <v>1913</v>
      </c>
      <c r="P50" s="43">
        <v>1893</v>
      </c>
      <c r="Q50" s="43">
        <v>1874</v>
      </c>
      <c r="R50" s="43">
        <v>1854</v>
      </c>
      <c r="S50" s="43">
        <v>1835</v>
      </c>
      <c r="T50" s="43">
        <v>1816</v>
      </c>
      <c r="U50" s="43">
        <v>1800</v>
      </c>
      <c r="V50" s="43">
        <v>1786</v>
      </c>
      <c r="W50" s="43">
        <v>1776</v>
      </c>
      <c r="X50" s="43">
        <v>1771</v>
      </c>
      <c r="Y50" s="43">
        <v>1771</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2150</v>
      </c>
      <c r="C51" s="43">
        <v>2150</v>
      </c>
      <c r="D51" s="43">
        <v>2150</v>
      </c>
      <c r="E51" s="43">
        <v>2150</v>
      </c>
      <c r="F51" s="43">
        <v>2150</v>
      </c>
      <c r="G51" s="43">
        <v>2144</v>
      </c>
      <c r="H51" s="43">
        <v>2116</v>
      </c>
      <c r="I51" s="43">
        <v>2088</v>
      </c>
      <c r="J51" s="43">
        <v>2061</v>
      </c>
      <c r="K51" s="43">
        <v>2036</v>
      </c>
      <c r="L51" s="43">
        <v>2009</v>
      </c>
      <c r="M51" s="43">
        <v>1983</v>
      </c>
      <c r="N51" s="43">
        <v>1962</v>
      </c>
      <c r="O51" s="43">
        <v>1940</v>
      </c>
      <c r="P51" s="43">
        <v>1919</v>
      </c>
      <c r="Q51" s="43">
        <v>1900</v>
      </c>
      <c r="R51" s="43">
        <v>1879</v>
      </c>
      <c r="S51" s="43">
        <v>1860</v>
      </c>
      <c r="T51" s="43">
        <v>1841</v>
      </c>
      <c r="U51" s="43">
        <v>1824</v>
      </c>
      <c r="V51" s="43">
        <v>1810</v>
      </c>
      <c r="W51" s="43">
        <v>1800</v>
      </c>
      <c r="X51" s="43">
        <v>1795</v>
      </c>
      <c r="Y51" s="43">
        <v>1795</v>
      </c>
      <c r="Z51" s="43">
        <v>1812</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2152</v>
      </c>
      <c r="C52" s="43">
        <v>2152</v>
      </c>
      <c r="D52" s="43">
        <v>2152</v>
      </c>
      <c r="E52" s="43">
        <v>2152</v>
      </c>
      <c r="F52" s="43">
        <v>2152</v>
      </c>
      <c r="G52" s="43">
        <v>2153</v>
      </c>
      <c r="H52" s="43">
        <v>2147</v>
      </c>
      <c r="I52" s="43">
        <v>2119</v>
      </c>
      <c r="J52" s="43">
        <v>2092</v>
      </c>
      <c r="K52" s="43">
        <v>2066</v>
      </c>
      <c r="L52" s="43">
        <v>2038</v>
      </c>
      <c r="M52" s="43">
        <v>2012</v>
      </c>
      <c r="N52" s="43">
        <v>1990</v>
      </c>
      <c r="O52" s="43">
        <v>1968</v>
      </c>
      <c r="P52" s="43">
        <v>1947</v>
      </c>
      <c r="Q52" s="43">
        <v>1926</v>
      </c>
      <c r="R52" s="43">
        <v>1905</v>
      </c>
      <c r="S52" s="43">
        <v>1886</v>
      </c>
      <c r="T52" s="43">
        <v>1866</v>
      </c>
      <c r="U52" s="43">
        <v>1849</v>
      </c>
      <c r="V52" s="43">
        <v>1835</v>
      </c>
      <c r="W52" s="43">
        <v>1824</v>
      </c>
      <c r="X52" s="43">
        <v>1819</v>
      </c>
      <c r="Y52" s="43">
        <v>1819</v>
      </c>
      <c r="Z52" s="43">
        <v>1836</v>
      </c>
      <c r="AA52" s="43">
        <v>1835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2166</v>
      </c>
      <c r="C53" s="43">
        <v>2166</v>
      </c>
      <c r="D53" s="43">
        <v>2166</v>
      </c>
      <c r="E53" s="43">
        <v>2166</v>
      </c>
      <c r="F53" s="43">
        <v>2166</v>
      </c>
      <c r="G53" s="43">
        <v>2154</v>
      </c>
      <c r="H53" s="43">
        <v>2157</v>
      </c>
      <c r="I53" s="43">
        <v>2151</v>
      </c>
      <c r="J53" s="43">
        <v>2123</v>
      </c>
      <c r="K53" s="43">
        <v>2096</v>
      </c>
      <c r="L53" s="43">
        <v>2068</v>
      </c>
      <c r="M53" s="43">
        <v>2041</v>
      </c>
      <c r="N53" s="43">
        <v>2019</v>
      </c>
      <c r="O53" s="43">
        <v>1996</v>
      </c>
      <c r="P53" s="43">
        <v>1974</v>
      </c>
      <c r="Q53" s="43">
        <v>1953</v>
      </c>
      <c r="R53" s="43">
        <v>1932</v>
      </c>
      <c r="S53" s="43">
        <v>1912</v>
      </c>
      <c r="T53" s="43">
        <v>1892</v>
      </c>
      <c r="U53" s="43">
        <v>1874</v>
      </c>
      <c r="V53" s="43">
        <v>1860</v>
      </c>
      <c r="W53" s="43">
        <v>1849</v>
      </c>
      <c r="X53" s="43">
        <v>1843</v>
      </c>
      <c r="Y53" s="43">
        <v>1844</v>
      </c>
      <c r="Z53" s="43">
        <v>1861</v>
      </c>
      <c r="AA53" s="43">
        <v>1859</v>
      </c>
      <c r="AB53" s="43">
        <v>1859</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2180</v>
      </c>
      <c r="C54" s="43">
        <v>2180</v>
      </c>
      <c r="D54" s="43">
        <v>2180</v>
      </c>
      <c r="E54" s="43">
        <v>2180</v>
      </c>
      <c r="F54" s="43">
        <v>2180</v>
      </c>
      <c r="G54" s="43">
        <v>2169</v>
      </c>
      <c r="H54" s="43">
        <v>2157</v>
      </c>
      <c r="I54" s="43">
        <v>2160</v>
      </c>
      <c r="J54" s="43">
        <v>2155</v>
      </c>
      <c r="K54" s="43">
        <v>2127</v>
      </c>
      <c r="L54" s="43">
        <v>2099</v>
      </c>
      <c r="M54" s="43">
        <v>2071</v>
      </c>
      <c r="N54" s="43">
        <v>2048</v>
      </c>
      <c r="O54" s="43">
        <v>2025</v>
      </c>
      <c r="P54" s="43">
        <v>2003</v>
      </c>
      <c r="Q54" s="43">
        <v>1981</v>
      </c>
      <c r="R54" s="43">
        <v>1959</v>
      </c>
      <c r="S54" s="43">
        <v>1939</v>
      </c>
      <c r="T54" s="43">
        <v>1918</v>
      </c>
      <c r="U54" s="43">
        <v>1900</v>
      </c>
      <c r="V54" s="43">
        <v>1885</v>
      </c>
      <c r="W54" s="43">
        <v>1875</v>
      </c>
      <c r="X54" s="43">
        <v>1869</v>
      </c>
      <c r="Y54" s="43">
        <v>1869</v>
      </c>
      <c r="Z54" s="43">
        <v>1887</v>
      </c>
      <c r="AA54" s="43">
        <v>1885</v>
      </c>
      <c r="AB54" s="43">
        <v>1885</v>
      </c>
      <c r="AC54" s="43">
        <v>1885</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2193</v>
      </c>
      <c r="C55" s="43">
        <v>2193</v>
      </c>
      <c r="D55" s="43">
        <v>2193</v>
      </c>
      <c r="E55" s="43">
        <v>2193</v>
      </c>
      <c r="F55" s="43">
        <v>2193</v>
      </c>
      <c r="G55" s="43">
        <v>2183</v>
      </c>
      <c r="H55" s="43">
        <v>2172</v>
      </c>
      <c r="I55" s="43">
        <v>2161</v>
      </c>
      <c r="J55" s="43">
        <v>2164</v>
      </c>
      <c r="K55" s="43">
        <v>2159</v>
      </c>
      <c r="L55" s="43">
        <v>2130</v>
      </c>
      <c r="M55" s="43">
        <v>2102</v>
      </c>
      <c r="N55" s="43">
        <v>2078</v>
      </c>
      <c r="O55" s="43">
        <v>2054</v>
      </c>
      <c r="P55" s="43">
        <v>2031</v>
      </c>
      <c r="Q55" s="43">
        <v>2010</v>
      </c>
      <c r="R55" s="43">
        <v>1987</v>
      </c>
      <c r="S55" s="43">
        <v>1967</v>
      </c>
      <c r="T55" s="43">
        <v>1945</v>
      </c>
      <c r="U55" s="43">
        <v>1927</v>
      </c>
      <c r="V55" s="43">
        <v>1911</v>
      </c>
      <c r="W55" s="43">
        <v>1900</v>
      </c>
      <c r="X55" s="43">
        <v>1894</v>
      </c>
      <c r="Y55" s="43">
        <v>1894</v>
      </c>
      <c r="Z55" s="43">
        <v>1913</v>
      </c>
      <c r="AA55" s="43">
        <v>1911</v>
      </c>
      <c r="AB55" s="43">
        <v>1911</v>
      </c>
      <c r="AC55" s="43">
        <v>1911</v>
      </c>
      <c r="AD55" s="43">
        <v>1911</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2205</v>
      </c>
      <c r="C56" s="43">
        <v>2205</v>
      </c>
      <c r="D56" s="43">
        <v>2205</v>
      </c>
      <c r="E56" s="43">
        <v>2205</v>
      </c>
      <c r="F56" s="43">
        <v>2205</v>
      </c>
      <c r="G56" s="43">
        <v>2195</v>
      </c>
      <c r="H56" s="43">
        <v>2185</v>
      </c>
      <c r="I56" s="43">
        <v>2175</v>
      </c>
      <c r="J56" s="43">
        <v>2165</v>
      </c>
      <c r="K56" s="43">
        <v>2168</v>
      </c>
      <c r="L56" s="43">
        <v>2162</v>
      </c>
      <c r="M56" s="43">
        <v>2133</v>
      </c>
      <c r="N56" s="43">
        <v>2108</v>
      </c>
      <c r="O56" s="43">
        <v>2084</v>
      </c>
      <c r="P56" s="43">
        <v>2061</v>
      </c>
      <c r="Q56" s="43">
        <v>2038</v>
      </c>
      <c r="R56" s="43">
        <v>2015</v>
      </c>
      <c r="S56" s="43">
        <v>1994</v>
      </c>
      <c r="T56" s="43">
        <v>1972</v>
      </c>
      <c r="U56" s="43">
        <v>1953</v>
      </c>
      <c r="V56" s="43">
        <v>1938</v>
      </c>
      <c r="W56" s="43">
        <v>1927</v>
      </c>
      <c r="X56" s="43">
        <v>1920</v>
      </c>
      <c r="Y56" s="43">
        <v>1920</v>
      </c>
      <c r="Z56" s="43">
        <v>1939</v>
      </c>
      <c r="AA56" s="43">
        <v>1937</v>
      </c>
      <c r="AB56" s="43">
        <v>1937</v>
      </c>
      <c r="AC56" s="43">
        <v>1937</v>
      </c>
      <c r="AD56" s="43">
        <v>1937</v>
      </c>
      <c r="AE56" s="43">
        <v>1937</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2215</v>
      </c>
      <c r="C57" s="43">
        <v>2215</v>
      </c>
      <c r="D57" s="43">
        <v>2215</v>
      </c>
      <c r="E57" s="43">
        <v>2215</v>
      </c>
      <c r="F57" s="43">
        <v>2215</v>
      </c>
      <c r="G57" s="43">
        <v>2207</v>
      </c>
      <c r="H57" s="43">
        <v>2198</v>
      </c>
      <c r="I57" s="43">
        <v>2188</v>
      </c>
      <c r="J57" s="43">
        <v>2179</v>
      </c>
      <c r="K57" s="43">
        <v>2169</v>
      </c>
      <c r="L57" s="43">
        <v>2171</v>
      </c>
      <c r="M57" s="43">
        <v>2165</v>
      </c>
      <c r="N57" s="43">
        <v>2140</v>
      </c>
      <c r="O57" s="43">
        <v>2115</v>
      </c>
      <c r="P57" s="43">
        <v>2091</v>
      </c>
      <c r="Q57" s="43">
        <v>2068</v>
      </c>
      <c r="R57" s="43">
        <v>2044</v>
      </c>
      <c r="S57" s="43">
        <v>2023</v>
      </c>
      <c r="T57" s="43">
        <v>2000</v>
      </c>
      <c r="U57" s="43">
        <v>1981</v>
      </c>
      <c r="V57" s="43">
        <v>1965</v>
      </c>
      <c r="W57" s="43">
        <v>1953</v>
      </c>
      <c r="X57" s="43">
        <v>1947</v>
      </c>
      <c r="Y57" s="43">
        <v>1947</v>
      </c>
      <c r="Z57" s="43">
        <v>1966</v>
      </c>
      <c r="AA57" s="43">
        <v>1964</v>
      </c>
      <c r="AB57" s="43">
        <v>1964</v>
      </c>
      <c r="AC57" s="43">
        <v>1964</v>
      </c>
      <c r="AD57" s="43">
        <v>1964</v>
      </c>
      <c r="AE57" s="43">
        <v>1964</v>
      </c>
      <c r="AF57" s="43">
        <v>1964</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2226</v>
      </c>
      <c r="C58" s="43">
        <v>2226</v>
      </c>
      <c r="D58" s="43">
        <v>2226</v>
      </c>
      <c r="E58" s="43">
        <v>2226</v>
      </c>
      <c r="F58" s="43">
        <v>2226</v>
      </c>
      <c r="G58" s="43">
        <v>2218</v>
      </c>
      <c r="H58" s="43">
        <v>2210</v>
      </c>
      <c r="I58" s="43">
        <v>2201</v>
      </c>
      <c r="J58" s="43">
        <v>2193</v>
      </c>
      <c r="K58" s="43">
        <v>2183</v>
      </c>
      <c r="L58" s="43">
        <v>2172</v>
      </c>
      <c r="M58" s="43">
        <v>2174</v>
      </c>
      <c r="N58" s="43">
        <v>2172</v>
      </c>
      <c r="O58" s="43">
        <v>2146</v>
      </c>
      <c r="P58" s="43">
        <v>2122</v>
      </c>
      <c r="Q58" s="43">
        <v>2098</v>
      </c>
      <c r="R58" s="43">
        <v>2074</v>
      </c>
      <c r="S58" s="43">
        <v>2052</v>
      </c>
      <c r="T58" s="43">
        <v>2029</v>
      </c>
      <c r="U58" s="43">
        <v>2009</v>
      </c>
      <c r="V58" s="43">
        <v>1993</v>
      </c>
      <c r="W58" s="43">
        <v>1981</v>
      </c>
      <c r="X58" s="43">
        <v>1974</v>
      </c>
      <c r="Y58" s="43">
        <v>1974</v>
      </c>
      <c r="Z58" s="43">
        <v>1994</v>
      </c>
      <c r="AA58" s="43">
        <v>1992</v>
      </c>
      <c r="AB58" s="43">
        <v>1992</v>
      </c>
      <c r="AC58" s="43">
        <v>1992</v>
      </c>
      <c r="AD58" s="43">
        <v>1992</v>
      </c>
      <c r="AE58" s="43">
        <v>1992</v>
      </c>
      <c r="AF58" s="43">
        <v>1992</v>
      </c>
      <c r="AG58" s="43">
        <v>1992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2237</v>
      </c>
      <c r="C59" s="43">
        <v>2237</v>
      </c>
      <c r="D59" s="43">
        <v>2237</v>
      </c>
      <c r="E59" s="43">
        <v>2237</v>
      </c>
      <c r="F59" s="43">
        <v>2237</v>
      </c>
      <c r="G59" s="43">
        <v>2229</v>
      </c>
      <c r="H59" s="43">
        <v>2222</v>
      </c>
      <c r="I59" s="43">
        <v>2214</v>
      </c>
      <c r="J59" s="43">
        <v>2206</v>
      </c>
      <c r="K59" s="43">
        <v>2198</v>
      </c>
      <c r="L59" s="43">
        <v>2186</v>
      </c>
      <c r="M59" s="43">
        <v>2175</v>
      </c>
      <c r="N59" s="43">
        <v>2182</v>
      </c>
      <c r="O59" s="43">
        <v>2178</v>
      </c>
      <c r="P59" s="43">
        <v>2153</v>
      </c>
      <c r="Q59" s="43">
        <v>2129</v>
      </c>
      <c r="R59" s="43">
        <v>2104</v>
      </c>
      <c r="S59" s="43">
        <v>2082</v>
      </c>
      <c r="T59" s="43">
        <v>2058</v>
      </c>
      <c r="U59" s="43">
        <v>2038</v>
      </c>
      <c r="V59" s="43">
        <v>2021</v>
      </c>
      <c r="W59" s="43">
        <v>2009</v>
      </c>
      <c r="X59" s="43">
        <v>2002</v>
      </c>
      <c r="Y59" s="43">
        <v>2002</v>
      </c>
      <c r="Z59" s="43">
        <v>2022</v>
      </c>
      <c r="AA59" s="43">
        <v>2020</v>
      </c>
      <c r="AB59" s="43">
        <v>2020</v>
      </c>
      <c r="AC59" s="43">
        <v>2020</v>
      </c>
      <c r="AD59" s="43">
        <v>2020</v>
      </c>
      <c r="AE59" s="43">
        <v>2020</v>
      </c>
      <c r="AF59" s="43">
        <v>2020</v>
      </c>
      <c r="AG59" s="43">
        <v>2020</v>
      </c>
      <c r="AH59" s="43">
        <v>2020</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2248</v>
      </c>
      <c r="C60" s="43">
        <v>2248</v>
      </c>
      <c r="D60" s="43">
        <v>2248</v>
      </c>
      <c r="E60" s="43">
        <v>2248</v>
      </c>
      <c r="F60" s="43">
        <v>2248</v>
      </c>
      <c r="G60" s="43">
        <v>2241</v>
      </c>
      <c r="H60" s="43">
        <v>2234</v>
      </c>
      <c r="I60" s="43">
        <v>2226</v>
      </c>
      <c r="J60" s="43">
        <v>2219</v>
      </c>
      <c r="K60" s="43">
        <v>2211</v>
      </c>
      <c r="L60" s="43">
        <v>2201</v>
      </c>
      <c r="M60" s="43">
        <v>2190</v>
      </c>
      <c r="N60" s="43">
        <v>2185</v>
      </c>
      <c r="O60" s="43">
        <v>2190</v>
      </c>
      <c r="P60" s="43">
        <v>2185</v>
      </c>
      <c r="Q60" s="43">
        <v>2161</v>
      </c>
      <c r="R60" s="43">
        <v>2136</v>
      </c>
      <c r="S60" s="43">
        <v>2112</v>
      </c>
      <c r="T60" s="43">
        <v>2088</v>
      </c>
      <c r="U60" s="43">
        <v>2067</v>
      </c>
      <c r="V60" s="43">
        <v>2050</v>
      </c>
      <c r="W60" s="43">
        <v>2038</v>
      </c>
      <c r="X60" s="43">
        <v>2031</v>
      </c>
      <c r="Y60" s="43">
        <v>2031</v>
      </c>
      <c r="Z60" s="43">
        <v>2051</v>
      </c>
      <c r="AA60" s="43">
        <v>2049</v>
      </c>
      <c r="AB60" s="43">
        <v>2049</v>
      </c>
      <c r="AC60" s="43">
        <v>2049</v>
      </c>
      <c r="AD60" s="43">
        <v>2049</v>
      </c>
      <c r="AE60" s="43">
        <v>2049</v>
      </c>
      <c r="AF60" s="43">
        <v>2049</v>
      </c>
      <c r="AG60" s="43">
        <v>2049</v>
      </c>
      <c r="AH60" s="43">
        <v>2049</v>
      </c>
      <c r="AI60" s="43">
        <v>2049</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2260</v>
      </c>
      <c r="C61" s="43">
        <v>2260</v>
      </c>
      <c r="D61" s="43">
        <v>2260</v>
      </c>
      <c r="E61" s="43">
        <v>2260</v>
      </c>
      <c r="F61" s="43">
        <v>2260</v>
      </c>
      <c r="G61" s="43">
        <v>2253</v>
      </c>
      <c r="H61" s="43">
        <v>2246</v>
      </c>
      <c r="I61" s="43">
        <v>2239</v>
      </c>
      <c r="J61" s="43">
        <v>2232</v>
      </c>
      <c r="K61" s="43">
        <v>2225</v>
      </c>
      <c r="L61" s="43">
        <v>2215</v>
      </c>
      <c r="M61" s="43">
        <v>2205</v>
      </c>
      <c r="N61" s="43">
        <v>2200</v>
      </c>
      <c r="O61" s="43">
        <v>2194</v>
      </c>
      <c r="P61" s="43">
        <v>2198</v>
      </c>
      <c r="Q61" s="43">
        <v>2193</v>
      </c>
      <c r="R61" s="43">
        <v>2167</v>
      </c>
      <c r="S61" s="43">
        <v>2143</v>
      </c>
      <c r="T61" s="43">
        <v>2119</v>
      </c>
      <c r="U61" s="43">
        <v>2097</v>
      </c>
      <c r="V61" s="43">
        <v>2080</v>
      </c>
      <c r="W61" s="43">
        <v>2067</v>
      </c>
      <c r="X61" s="43">
        <v>2060</v>
      </c>
      <c r="Y61" s="43">
        <v>2060</v>
      </c>
      <c r="Z61" s="43">
        <v>2081</v>
      </c>
      <c r="AA61" s="43">
        <v>2079</v>
      </c>
      <c r="AB61" s="43">
        <v>2079</v>
      </c>
      <c r="AC61" s="43">
        <v>2079</v>
      </c>
      <c r="AD61" s="43">
        <v>2079</v>
      </c>
      <c r="AE61" s="43">
        <v>2079</v>
      </c>
      <c r="AF61" s="43">
        <v>2079</v>
      </c>
      <c r="AG61" s="43">
        <v>2079</v>
      </c>
      <c r="AH61" s="43">
        <v>2079</v>
      </c>
      <c r="AI61" s="43">
        <v>2079</v>
      </c>
      <c r="AJ61" s="43">
        <v>2079</v>
      </c>
      <c r="AK61" s="43" t="s">
        <v>377</v>
      </c>
      <c r="AL61" s="43" t="s">
        <v>377</v>
      </c>
      <c r="AM61" s="43" t="s">
        <v>377</v>
      </c>
      <c r="AN61" s="43" t="s">
        <v>377</v>
      </c>
      <c r="AO61" s="43" t="s">
        <v>377</v>
      </c>
      <c r="AP61" s="43" t="s">
        <v>377</v>
      </c>
      <c r="AQ61" s="43" t="s">
        <v>377</v>
      </c>
      <c r="AR61" s="43" t="s">
        <v>377</v>
      </c>
      <c r="AS61" s="43" t="s">
        <v>377</v>
      </c>
    </row>
    <row r="62" spans="1:45">
      <c r="A62" s="44">
        <v>51</v>
      </c>
      <c r="B62" s="43">
        <v>2270</v>
      </c>
      <c r="C62" s="43">
        <v>2270</v>
      </c>
      <c r="D62" s="43">
        <v>2270</v>
      </c>
      <c r="E62" s="43">
        <v>2270</v>
      </c>
      <c r="F62" s="43">
        <v>2270</v>
      </c>
      <c r="G62" s="43">
        <v>2264</v>
      </c>
      <c r="H62" s="43">
        <v>2257</v>
      </c>
      <c r="I62" s="43">
        <v>2251</v>
      </c>
      <c r="J62" s="43">
        <v>2244</v>
      </c>
      <c r="K62" s="43">
        <v>2238</v>
      </c>
      <c r="L62" s="43">
        <v>2230</v>
      </c>
      <c r="M62" s="43">
        <v>2220</v>
      </c>
      <c r="N62" s="43">
        <v>2217</v>
      </c>
      <c r="O62" s="43">
        <v>2210</v>
      </c>
      <c r="P62" s="43">
        <v>2204</v>
      </c>
      <c r="Q62" s="43">
        <v>2208</v>
      </c>
      <c r="R62" s="43">
        <v>2200</v>
      </c>
      <c r="S62" s="43">
        <v>2175</v>
      </c>
      <c r="T62" s="43">
        <v>2150</v>
      </c>
      <c r="U62" s="43">
        <v>2128</v>
      </c>
      <c r="V62" s="43">
        <v>2110</v>
      </c>
      <c r="W62" s="43">
        <v>2097</v>
      </c>
      <c r="X62" s="43">
        <v>2090</v>
      </c>
      <c r="Y62" s="43">
        <v>2089</v>
      </c>
      <c r="Z62" s="43">
        <v>2111</v>
      </c>
      <c r="AA62" s="43">
        <v>2109</v>
      </c>
      <c r="AB62" s="43">
        <v>2109</v>
      </c>
      <c r="AC62" s="43">
        <v>2109</v>
      </c>
      <c r="AD62" s="43">
        <v>2109</v>
      </c>
      <c r="AE62" s="43">
        <v>2109</v>
      </c>
      <c r="AF62" s="43">
        <v>2109</v>
      </c>
      <c r="AG62" s="43">
        <v>2109</v>
      </c>
      <c r="AH62" s="43">
        <v>2109</v>
      </c>
      <c r="AI62" s="43">
        <v>2109</v>
      </c>
      <c r="AJ62" s="43">
        <v>2109</v>
      </c>
      <c r="AK62" s="43">
        <v>2109</v>
      </c>
      <c r="AL62" s="43" t="s">
        <v>377</v>
      </c>
      <c r="AM62" s="43" t="s">
        <v>377</v>
      </c>
      <c r="AN62" s="43" t="s">
        <v>377</v>
      </c>
      <c r="AO62" s="43" t="s">
        <v>377</v>
      </c>
      <c r="AP62" s="43" t="s">
        <v>377</v>
      </c>
      <c r="AQ62" s="43" t="s">
        <v>377</v>
      </c>
      <c r="AR62" s="43" t="s">
        <v>377</v>
      </c>
      <c r="AS62" s="43" t="s">
        <v>377</v>
      </c>
    </row>
    <row r="63" spans="1:45">
      <c r="A63" s="44">
        <v>52</v>
      </c>
      <c r="B63" s="43">
        <v>2279</v>
      </c>
      <c r="C63" s="43">
        <v>2279</v>
      </c>
      <c r="D63" s="43">
        <v>2279</v>
      </c>
      <c r="E63" s="43">
        <v>2279</v>
      </c>
      <c r="F63" s="43">
        <v>2279</v>
      </c>
      <c r="G63" s="43">
        <v>2273</v>
      </c>
      <c r="H63" s="43">
        <v>2267</v>
      </c>
      <c r="I63" s="43">
        <v>2261</v>
      </c>
      <c r="J63" s="43">
        <v>2256</v>
      </c>
      <c r="K63" s="43">
        <v>2250</v>
      </c>
      <c r="L63" s="43">
        <v>2244</v>
      </c>
      <c r="M63" s="43">
        <v>2236</v>
      </c>
      <c r="N63" s="43">
        <v>2232</v>
      </c>
      <c r="O63" s="43">
        <v>2226</v>
      </c>
      <c r="P63" s="43">
        <v>2220</v>
      </c>
      <c r="Q63" s="43">
        <v>2214</v>
      </c>
      <c r="R63" s="43">
        <v>2216</v>
      </c>
      <c r="S63" s="43">
        <v>2208</v>
      </c>
      <c r="T63" s="43">
        <v>2182</v>
      </c>
      <c r="U63" s="43">
        <v>2160</v>
      </c>
      <c r="V63" s="43">
        <v>2141</v>
      </c>
      <c r="W63" s="43">
        <v>2128</v>
      </c>
      <c r="X63" s="43">
        <v>2120</v>
      </c>
      <c r="Y63" s="43">
        <v>2120</v>
      </c>
      <c r="Z63" s="43">
        <v>2142</v>
      </c>
      <c r="AA63" s="43">
        <v>2139</v>
      </c>
      <c r="AB63" s="43">
        <v>2139</v>
      </c>
      <c r="AC63" s="43">
        <v>2139</v>
      </c>
      <c r="AD63" s="43">
        <v>2139</v>
      </c>
      <c r="AE63" s="43">
        <v>2139</v>
      </c>
      <c r="AF63" s="43">
        <v>2139</v>
      </c>
      <c r="AG63" s="43">
        <v>2139</v>
      </c>
      <c r="AH63" s="43">
        <v>2139</v>
      </c>
      <c r="AI63" s="43">
        <v>2139</v>
      </c>
      <c r="AJ63" s="43">
        <v>2139</v>
      </c>
      <c r="AK63" s="43">
        <v>2139</v>
      </c>
      <c r="AL63" s="43">
        <v>2139</v>
      </c>
      <c r="AM63" s="43" t="s">
        <v>377</v>
      </c>
      <c r="AN63" s="43" t="s">
        <v>377</v>
      </c>
      <c r="AO63" s="43" t="s">
        <v>377</v>
      </c>
      <c r="AP63" s="43" t="s">
        <v>377</v>
      </c>
      <c r="AQ63" s="43" t="s">
        <v>377</v>
      </c>
      <c r="AR63" s="43" t="s">
        <v>377</v>
      </c>
      <c r="AS63" s="43" t="s">
        <v>377</v>
      </c>
    </row>
    <row r="64" spans="1:45">
      <c r="A64" s="44">
        <v>53</v>
      </c>
      <c r="B64" s="43">
        <v>2290</v>
      </c>
      <c r="C64" s="43">
        <v>2290</v>
      </c>
      <c r="D64" s="43">
        <v>2290</v>
      </c>
      <c r="E64" s="43">
        <v>2290</v>
      </c>
      <c r="F64" s="43">
        <v>2290</v>
      </c>
      <c r="G64" s="43">
        <v>2285</v>
      </c>
      <c r="H64" s="43">
        <v>2279</v>
      </c>
      <c r="I64" s="43">
        <v>2274</v>
      </c>
      <c r="J64" s="43">
        <v>2268</v>
      </c>
      <c r="K64" s="43">
        <v>2263</v>
      </c>
      <c r="L64" s="43">
        <v>2258</v>
      </c>
      <c r="M64" s="43">
        <v>2252</v>
      </c>
      <c r="N64" s="43">
        <v>2247</v>
      </c>
      <c r="O64" s="43">
        <v>2241</v>
      </c>
      <c r="P64" s="43">
        <v>2236</v>
      </c>
      <c r="Q64" s="43">
        <v>2230</v>
      </c>
      <c r="R64" s="43">
        <v>2225</v>
      </c>
      <c r="S64" s="43">
        <v>2227</v>
      </c>
      <c r="T64" s="43">
        <v>2215</v>
      </c>
      <c r="U64" s="43">
        <v>2192</v>
      </c>
      <c r="V64" s="43">
        <v>2173</v>
      </c>
      <c r="W64" s="43">
        <v>2159</v>
      </c>
      <c r="X64" s="43">
        <v>2151</v>
      </c>
      <c r="Y64" s="43">
        <v>2151</v>
      </c>
      <c r="Z64" s="43">
        <v>2174</v>
      </c>
      <c r="AA64" s="43">
        <v>2171</v>
      </c>
      <c r="AB64" s="43">
        <v>2171</v>
      </c>
      <c r="AC64" s="43">
        <v>2171</v>
      </c>
      <c r="AD64" s="43">
        <v>2171</v>
      </c>
      <c r="AE64" s="43">
        <v>2171</v>
      </c>
      <c r="AF64" s="43">
        <v>2171</v>
      </c>
      <c r="AG64" s="43">
        <v>2171</v>
      </c>
      <c r="AH64" s="43">
        <v>2171</v>
      </c>
      <c r="AI64" s="43">
        <v>2171</v>
      </c>
      <c r="AJ64" s="43">
        <v>2171</v>
      </c>
      <c r="AK64" s="43">
        <v>2171</v>
      </c>
      <c r="AL64" s="43">
        <v>2171</v>
      </c>
      <c r="AM64" s="43">
        <v>2171</v>
      </c>
      <c r="AN64" s="43" t="s">
        <v>377</v>
      </c>
      <c r="AO64" s="43" t="s">
        <v>377</v>
      </c>
      <c r="AP64" s="43" t="s">
        <v>377</v>
      </c>
      <c r="AQ64" s="43" t="s">
        <v>377</v>
      </c>
      <c r="AR64" s="43" t="s">
        <v>377</v>
      </c>
      <c r="AS64" s="43" t="s">
        <v>377</v>
      </c>
    </row>
    <row r="65" spans="1:45">
      <c r="A65" s="44">
        <v>54</v>
      </c>
      <c r="B65" s="43">
        <v>2299</v>
      </c>
      <c r="C65" s="43">
        <v>2299</v>
      </c>
      <c r="D65" s="43">
        <v>2299</v>
      </c>
      <c r="E65" s="43">
        <v>2299</v>
      </c>
      <c r="F65" s="43">
        <v>2299</v>
      </c>
      <c r="G65" s="43">
        <v>2294</v>
      </c>
      <c r="H65" s="43">
        <v>2289</v>
      </c>
      <c r="I65" s="43">
        <v>2284</v>
      </c>
      <c r="J65" s="43">
        <v>2280</v>
      </c>
      <c r="K65" s="43">
        <v>2275</v>
      </c>
      <c r="L65" s="43">
        <v>2270</v>
      </c>
      <c r="M65" s="43">
        <v>2265</v>
      </c>
      <c r="N65" s="43">
        <v>2260</v>
      </c>
      <c r="O65" s="43">
        <v>2256</v>
      </c>
      <c r="P65" s="43">
        <v>2251</v>
      </c>
      <c r="Q65" s="43">
        <v>2246</v>
      </c>
      <c r="R65" s="43">
        <v>2241</v>
      </c>
      <c r="S65" s="43">
        <v>2237</v>
      </c>
      <c r="T65" s="43">
        <v>2236</v>
      </c>
      <c r="U65" s="43">
        <v>2225</v>
      </c>
      <c r="V65" s="43">
        <v>2206</v>
      </c>
      <c r="W65" s="43">
        <v>2192</v>
      </c>
      <c r="X65" s="43">
        <v>2184</v>
      </c>
      <c r="Y65" s="43">
        <v>2183</v>
      </c>
      <c r="Z65" s="43">
        <v>2206</v>
      </c>
      <c r="AA65" s="43">
        <v>2204</v>
      </c>
      <c r="AB65" s="43">
        <v>2204</v>
      </c>
      <c r="AC65" s="43">
        <v>2204</v>
      </c>
      <c r="AD65" s="43">
        <v>2204</v>
      </c>
      <c r="AE65" s="43">
        <v>2204</v>
      </c>
      <c r="AF65" s="43">
        <v>2204</v>
      </c>
      <c r="AG65" s="43">
        <v>2204</v>
      </c>
      <c r="AH65" s="43">
        <v>2204</v>
      </c>
      <c r="AI65" s="43">
        <v>2204</v>
      </c>
      <c r="AJ65" s="43">
        <v>2204</v>
      </c>
      <c r="AK65" s="43">
        <v>2204</v>
      </c>
      <c r="AL65" s="43">
        <v>2204</v>
      </c>
      <c r="AM65" s="43">
        <v>2204</v>
      </c>
      <c r="AN65" s="43">
        <v>2204</v>
      </c>
      <c r="AO65" s="43" t="s">
        <v>377</v>
      </c>
      <c r="AP65" s="43" t="s">
        <v>377</v>
      </c>
      <c r="AQ65" s="43" t="s">
        <v>377</v>
      </c>
      <c r="AR65" s="43" t="s">
        <v>377</v>
      </c>
      <c r="AS65" s="43" t="s">
        <v>377</v>
      </c>
    </row>
    <row r="66" spans="1:45">
      <c r="A66" s="44">
        <v>55</v>
      </c>
      <c r="B66" s="43">
        <v>2307</v>
      </c>
      <c r="C66" s="43">
        <v>2307</v>
      </c>
      <c r="D66" s="43">
        <v>2307</v>
      </c>
      <c r="E66" s="43">
        <v>2307</v>
      </c>
      <c r="F66" s="43">
        <v>2307</v>
      </c>
      <c r="G66" s="43">
        <v>2303</v>
      </c>
      <c r="H66" s="43">
        <v>2299</v>
      </c>
      <c r="I66" s="43">
        <v>2295</v>
      </c>
      <c r="J66" s="43">
        <v>2291</v>
      </c>
      <c r="K66" s="43">
        <v>2287</v>
      </c>
      <c r="L66" s="43">
        <v>2283</v>
      </c>
      <c r="M66" s="43">
        <v>2279</v>
      </c>
      <c r="N66" s="43">
        <v>2274</v>
      </c>
      <c r="O66" s="43">
        <v>2270</v>
      </c>
      <c r="P66" s="43">
        <v>2266</v>
      </c>
      <c r="Q66" s="43">
        <v>2262</v>
      </c>
      <c r="R66" s="43">
        <v>2258</v>
      </c>
      <c r="S66" s="43">
        <v>2254</v>
      </c>
      <c r="T66" s="43">
        <v>2250</v>
      </c>
      <c r="U66" s="43">
        <v>2250</v>
      </c>
      <c r="V66" s="43">
        <v>2240</v>
      </c>
      <c r="W66" s="43">
        <v>2225</v>
      </c>
      <c r="X66" s="43">
        <v>2217</v>
      </c>
      <c r="Y66" s="43">
        <v>2217</v>
      </c>
      <c r="Z66" s="43">
        <v>2240</v>
      </c>
      <c r="AA66" s="43">
        <v>2238</v>
      </c>
      <c r="AB66" s="43">
        <v>2238</v>
      </c>
      <c r="AC66" s="43">
        <v>2238</v>
      </c>
      <c r="AD66" s="43">
        <v>2238</v>
      </c>
      <c r="AE66" s="43">
        <v>2238</v>
      </c>
      <c r="AF66" s="43">
        <v>2238</v>
      </c>
      <c r="AG66" s="43">
        <v>2238</v>
      </c>
      <c r="AH66" s="43">
        <v>2238</v>
      </c>
      <c r="AI66" s="43">
        <v>2238</v>
      </c>
      <c r="AJ66" s="43">
        <v>2238</v>
      </c>
      <c r="AK66" s="43">
        <v>2238</v>
      </c>
      <c r="AL66" s="43">
        <v>2238</v>
      </c>
      <c r="AM66" s="43">
        <v>2238</v>
      </c>
      <c r="AN66" s="43">
        <v>2238</v>
      </c>
      <c r="AO66" s="43">
        <v>2238</v>
      </c>
      <c r="AP66" s="43" t="s">
        <v>377</v>
      </c>
      <c r="AQ66" s="43" t="s">
        <v>377</v>
      </c>
      <c r="AR66" s="43" t="s">
        <v>377</v>
      </c>
      <c r="AS66" s="43" t="s">
        <v>377</v>
      </c>
    </row>
    <row r="67" spans="1:45">
      <c r="A67" s="44">
        <v>56</v>
      </c>
      <c r="B67" s="43">
        <v>2319</v>
      </c>
      <c r="C67" s="43">
        <v>2319</v>
      </c>
      <c r="D67" s="43">
        <v>2319</v>
      </c>
      <c r="E67" s="43">
        <v>2319</v>
      </c>
      <c r="F67" s="43">
        <v>2319</v>
      </c>
      <c r="G67" s="43">
        <v>2315</v>
      </c>
      <c r="H67" s="43">
        <v>2312</v>
      </c>
      <c r="I67" s="43">
        <v>2309</v>
      </c>
      <c r="J67" s="43">
        <v>2306</v>
      </c>
      <c r="K67" s="43">
        <v>2302</v>
      </c>
      <c r="L67" s="43">
        <v>2299</v>
      </c>
      <c r="M67" s="43">
        <v>2296</v>
      </c>
      <c r="N67" s="43">
        <v>2293</v>
      </c>
      <c r="O67" s="43">
        <v>2289</v>
      </c>
      <c r="P67" s="43">
        <v>2286</v>
      </c>
      <c r="Q67" s="43">
        <v>2283</v>
      </c>
      <c r="R67" s="43">
        <v>2280</v>
      </c>
      <c r="S67" s="43">
        <v>2276</v>
      </c>
      <c r="T67" s="43">
        <v>2273</v>
      </c>
      <c r="U67" s="43">
        <v>2270</v>
      </c>
      <c r="V67" s="43">
        <v>2269</v>
      </c>
      <c r="W67" s="43">
        <v>2261</v>
      </c>
      <c r="X67" s="43">
        <v>2252</v>
      </c>
      <c r="Y67" s="43">
        <v>2252</v>
      </c>
      <c r="Z67" s="43">
        <v>2276</v>
      </c>
      <c r="AA67" s="43">
        <v>2273</v>
      </c>
      <c r="AB67" s="43">
        <v>2273</v>
      </c>
      <c r="AC67" s="43">
        <v>2273</v>
      </c>
      <c r="AD67" s="43">
        <v>2273</v>
      </c>
      <c r="AE67" s="43">
        <v>2273</v>
      </c>
      <c r="AF67" s="43">
        <v>2273</v>
      </c>
      <c r="AG67" s="43">
        <v>2273</v>
      </c>
      <c r="AH67" s="43">
        <v>2273</v>
      </c>
      <c r="AI67" s="43">
        <v>2273</v>
      </c>
      <c r="AJ67" s="43">
        <v>2273</v>
      </c>
      <c r="AK67" s="43">
        <v>2273</v>
      </c>
      <c r="AL67" s="43">
        <v>2273</v>
      </c>
      <c r="AM67" s="43">
        <v>2273</v>
      </c>
      <c r="AN67" s="43">
        <v>2273</v>
      </c>
      <c r="AO67" s="43">
        <v>2273</v>
      </c>
      <c r="AP67" s="43">
        <v>2273</v>
      </c>
      <c r="AQ67" s="43" t="s">
        <v>377</v>
      </c>
      <c r="AR67" s="43" t="s">
        <v>377</v>
      </c>
      <c r="AS67" s="43" t="s">
        <v>377</v>
      </c>
    </row>
    <row r="68" spans="1:45">
      <c r="A68" s="44">
        <v>57</v>
      </c>
      <c r="B68" s="43">
        <v>2335</v>
      </c>
      <c r="C68" s="43">
        <v>2335</v>
      </c>
      <c r="D68" s="43">
        <v>2335</v>
      </c>
      <c r="E68" s="43">
        <v>2335</v>
      </c>
      <c r="F68" s="43">
        <v>2335</v>
      </c>
      <c r="G68" s="43">
        <v>2333</v>
      </c>
      <c r="H68" s="43">
        <v>2331</v>
      </c>
      <c r="I68" s="43">
        <v>2328</v>
      </c>
      <c r="J68" s="43">
        <v>2326</v>
      </c>
      <c r="K68" s="43">
        <v>2323</v>
      </c>
      <c r="L68" s="43">
        <v>2321</v>
      </c>
      <c r="M68" s="43">
        <v>2319</v>
      </c>
      <c r="N68" s="43">
        <v>2316</v>
      </c>
      <c r="O68" s="43">
        <v>2314</v>
      </c>
      <c r="P68" s="43">
        <v>2311</v>
      </c>
      <c r="Q68" s="43">
        <v>2309</v>
      </c>
      <c r="R68" s="43">
        <v>2306</v>
      </c>
      <c r="S68" s="43">
        <v>2304</v>
      </c>
      <c r="T68" s="43">
        <v>2302</v>
      </c>
      <c r="U68" s="43">
        <v>2299</v>
      </c>
      <c r="V68" s="43">
        <v>2297</v>
      </c>
      <c r="W68" s="43">
        <v>2295</v>
      </c>
      <c r="X68" s="43">
        <v>2288</v>
      </c>
      <c r="Y68" s="43">
        <v>2288</v>
      </c>
      <c r="Z68" s="43">
        <v>2312</v>
      </c>
      <c r="AA68" s="43">
        <v>2310</v>
      </c>
      <c r="AB68" s="43">
        <v>2310</v>
      </c>
      <c r="AC68" s="43">
        <v>2310</v>
      </c>
      <c r="AD68" s="43">
        <v>2310</v>
      </c>
      <c r="AE68" s="43">
        <v>2310</v>
      </c>
      <c r="AF68" s="43">
        <v>2310</v>
      </c>
      <c r="AG68" s="43">
        <v>2310</v>
      </c>
      <c r="AH68" s="43">
        <v>2310</v>
      </c>
      <c r="AI68" s="43">
        <v>2310</v>
      </c>
      <c r="AJ68" s="43">
        <v>2310</v>
      </c>
      <c r="AK68" s="43">
        <v>2310</v>
      </c>
      <c r="AL68" s="43">
        <v>2310</v>
      </c>
      <c r="AM68" s="43">
        <v>2310</v>
      </c>
      <c r="AN68" s="43">
        <v>2310</v>
      </c>
      <c r="AO68" s="43">
        <v>2310</v>
      </c>
      <c r="AP68" s="43">
        <v>2310</v>
      </c>
      <c r="AQ68" s="43">
        <v>2310</v>
      </c>
      <c r="AR68" s="43" t="s">
        <v>377</v>
      </c>
      <c r="AS68" s="43" t="s">
        <v>377</v>
      </c>
    </row>
    <row r="69" spans="1:45">
      <c r="A69" s="44">
        <v>58</v>
      </c>
      <c r="B69" s="43">
        <v>2358</v>
      </c>
      <c r="C69" s="43">
        <v>2358</v>
      </c>
      <c r="D69" s="43">
        <v>2358</v>
      </c>
      <c r="E69" s="43">
        <v>2358</v>
      </c>
      <c r="F69" s="43">
        <v>2358</v>
      </c>
      <c r="G69" s="43">
        <v>2357</v>
      </c>
      <c r="H69" s="43">
        <v>2355</v>
      </c>
      <c r="I69" s="43">
        <v>2354</v>
      </c>
      <c r="J69" s="43">
        <v>2352</v>
      </c>
      <c r="K69" s="43">
        <v>2351</v>
      </c>
      <c r="L69" s="43">
        <v>2349</v>
      </c>
      <c r="M69" s="43">
        <v>2348</v>
      </c>
      <c r="N69" s="43">
        <v>2346</v>
      </c>
      <c r="O69" s="43">
        <v>2345</v>
      </c>
      <c r="P69" s="43">
        <v>2343</v>
      </c>
      <c r="Q69" s="43">
        <v>2342</v>
      </c>
      <c r="R69" s="43">
        <v>2340</v>
      </c>
      <c r="S69" s="43">
        <v>2339</v>
      </c>
      <c r="T69" s="43">
        <v>2337</v>
      </c>
      <c r="U69" s="43">
        <v>2336</v>
      </c>
      <c r="V69" s="43">
        <v>2334</v>
      </c>
      <c r="W69" s="43">
        <v>2333</v>
      </c>
      <c r="X69" s="43">
        <v>2330</v>
      </c>
      <c r="Y69" s="43">
        <v>2325</v>
      </c>
      <c r="Z69" s="43">
        <v>2350</v>
      </c>
      <c r="AA69" s="43">
        <v>2347</v>
      </c>
      <c r="AB69" s="43">
        <v>2347</v>
      </c>
      <c r="AC69" s="43">
        <v>2347</v>
      </c>
      <c r="AD69" s="43">
        <v>2347</v>
      </c>
      <c r="AE69" s="43">
        <v>2347</v>
      </c>
      <c r="AF69" s="43">
        <v>2347</v>
      </c>
      <c r="AG69" s="43">
        <v>2347</v>
      </c>
      <c r="AH69" s="43">
        <v>2347</v>
      </c>
      <c r="AI69" s="43">
        <v>2347</v>
      </c>
      <c r="AJ69" s="43">
        <v>2347</v>
      </c>
      <c r="AK69" s="43">
        <v>2347</v>
      </c>
      <c r="AL69" s="43">
        <v>2347</v>
      </c>
      <c r="AM69" s="43">
        <v>2347</v>
      </c>
      <c r="AN69" s="43">
        <v>2347</v>
      </c>
      <c r="AO69" s="43">
        <v>2347</v>
      </c>
      <c r="AP69" s="43">
        <v>2347</v>
      </c>
      <c r="AQ69" s="43">
        <v>2347</v>
      </c>
      <c r="AR69" s="43">
        <v>2347</v>
      </c>
      <c r="AS69" s="43" t="s">
        <v>377</v>
      </c>
    </row>
    <row r="70" spans="1:45">
      <c r="A70" s="44">
        <v>59</v>
      </c>
      <c r="B70" s="43">
        <v>2391</v>
      </c>
      <c r="C70" s="43">
        <v>2391</v>
      </c>
      <c r="D70" s="43">
        <v>2391</v>
      </c>
      <c r="E70" s="43">
        <v>2391</v>
      </c>
      <c r="F70" s="43">
        <v>2391</v>
      </c>
      <c r="G70" s="43">
        <v>2391</v>
      </c>
      <c r="H70" s="43">
        <v>2390</v>
      </c>
      <c r="I70" s="43">
        <v>2390</v>
      </c>
      <c r="J70" s="43">
        <v>2389</v>
      </c>
      <c r="K70" s="43">
        <v>2389</v>
      </c>
      <c r="L70" s="43">
        <v>2388</v>
      </c>
      <c r="M70" s="43">
        <v>2388</v>
      </c>
      <c r="N70" s="43">
        <v>2387</v>
      </c>
      <c r="O70" s="43">
        <v>2387</v>
      </c>
      <c r="P70" s="43">
        <v>2386</v>
      </c>
      <c r="Q70" s="43">
        <v>2386</v>
      </c>
      <c r="R70" s="43">
        <v>2385</v>
      </c>
      <c r="S70" s="43">
        <v>2385</v>
      </c>
      <c r="T70" s="43">
        <v>2384</v>
      </c>
      <c r="U70" s="43">
        <v>2384</v>
      </c>
      <c r="V70" s="43">
        <v>2383</v>
      </c>
      <c r="W70" s="43">
        <v>2383</v>
      </c>
      <c r="X70" s="43">
        <v>2382</v>
      </c>
      <c r="Y70" s="43">
        <v>2378</v>
      </c>
      <c r="Z70" s="43">
        <v>2390</v>
      </c>
      <c r="AA70" s="43">
        <v>2389</v>
      </c>
      <c r="AB70" s="43">
        <v>2389</v>
      </c>
      <c r="AC70" s="43">
        <v>2389</v>
      </c>
      <c r="AD70" s="43">
        <v>2389</v>
      </c>
      <c r="AE70" s="43">
        <v>2389</v>
      </c>
      <c r="AF70" s="43">
        <v>2389</v>
      </c>
      <c r="AG70" s="43">
        <v>2389</v>
      </c>
      <c r="AH70" s="43">
        <v>2389</v>
      </c>
      <c r="AI70" s="43">
        <v>2389</v>
      </c>
      <c r="AJ70" s="43">
        <v>2389</v>
      </c>
      <c r="AK70" s="43">
        <v>2389</v>
      </c>
      <c r="AL70" s="43">
        <v>2389</v>
      </c>
      <c r="AM70" s="43">
        <v>2389</v>
      </c>
      <c r="AN70" s="43">
        <v>2389</v>
      </c>
      <c r="AO70" s="43">
        <v>2389</v>
      </c>
      <c r="AP70" s="43">
        <v>2389</v>
      </c>
      <c r="AQ70" s="43">
        <v>2389</v>
      </c>
      <c r="AR70" s="43">
        <v>2389</v>
      </c>
      <c r="AS70" s="43">
        <v>2389</v>
      </c>
    </row>
    <row r="71" spans="1:45">
      <c r="A71" s="44">
        <v>60</v>
      </c>
      <c r="B71" s="43">
        <v>2435</v>
      </c>
      <c r="C71" s="43">
        <v>2435</v>
      </c>
      <c r="D71" s="43">
        <v>2435</v>
      </c>
      <c r="E71" s="43">
        <v>2435</v>
      </c>
      <c r="F71" s="43">
        <v>2435</v>
      </c>
      <c r="G71" s="43">
        <v>2435</v>
      </c>
      <c r="H71" s="43">
        <v>2435</v>
      </c>
      <c r="I71" s="43">
        <v>2435</v>
      </c>
      <c r="J71" s="43">
        <v>2435</v>
      </c>
      <c r="K71" s="43">
        <v>2435</v>
      </c>
      <c r="L71" s="43">
        <v>2435</v>
      </c>
      <c r="M71" s="43">
        <v>2435</v>
      </c>
      <c r="N71" s="43">
        <v>2435</v>
      </c>
      <c r="O71" s="43">
        <v>2435</v>
      </c>
      <c r="P71" s="43">
        <v>2435</v>
      </c>
      <c r="Q71" s="43">
        <v>2435</v>
      </c>
      <c r="R71" s="43">
        <v>2435</v>
      </c>
      <c r="S71" s="43">
        <v>2435</v>
      </c>
      <c r="T71" s="43">
        <v>2435</v>
      </c>
      <c r="U71" s="43">
        <v>2435</v>
      </c>
      <c r="V71" s="43">
        <v>2435</v>
      </c>
      <c r="W71" s="43">
        <v>2435</v>
      </c>
      <c r="X71" s="43">
        <v>2435</v>
      </c>
      <c r="Y71" s="43">
        <v>2435</v>
      </c>
      <c r="Z71" s="43">
        <v>2435</v>
      </c>
      <c r="AA71" s="43">
        <v>2435</v>
      </c>
      <c r="AB71" s="43">
        <v>2435</v>
      </c>
      <c r="AC71" s="43">
        <v>2435</v>
      </c>
      <c r="AD71" s="43">
        <v>2435</v>
      </c>
      <c r="AE71" s="43">
        <v>2435</v>
      </c>
      <c r="AF71" s="43">
        <v>2435</v>
      </c>
      <c r="AG71" s="43">
        <v>2435</v>
      </c>
      <c r="AH71" s="43">
        <v>2435</v>
      </c>
      <c r="AI71" s="43">
        <v>2435</v>
      </c>
      <c r="AJ71" s="43">
        <v>2435</v>
      </c>
      <c r="AK71" s="43">
        <v>2435</v>
      </c>
      <c r="AL71" s="43">
        <v>2435</v>
      </c>
      <c r="AM71" s="43">
        <v>2435</v>
      </c>
      <c r="AN71" s="43">
        <v>2435</v>
      </c>
      <c r="AO71" s="43">
        <v>2435</v>
      </c>
      <c r="AP71" s="43">
        <v>2435</v>
      </c>
      <c r="AQ71" s="43">
        <v>2435</v>
      </c>
      <c r="AR71" s="43">
        <v>2435</v>
      </c>
      <c r="AS71" s="43">
        <v>2435</v>
      </c>
    </row>
    <row r="72" spans="1:45">
      <c r="A72" s="44">
        <v>61</v>
      </c>
      <c r="B72" s="43">
        <v>2485</v>
      </c>
      <c r="C72" s="43">
        <v>2485</v>
      </c>
      <c r="D72" s="43">
        <v>2485</v>
      </c>
      <c r="E72" s="43">
        <v>2485</v>
      </c>
      <c r="F72" s="43">
        <v>2485</v>
      </c>
      <c r="G72" s="43">
        <v>2485</v>
      </c>
      <c r="H72" s="43">
        <v>2485</v>
      </c>
      <c r="I72" s="43">
        <v>2485</v>
      </c>
      <c r="J72" s="43">
        <v>2485</v>
      </c>
      <c r="K72" s="43">
        <v>2485</v>
      </c>
      <c r="L72" s="43">
        <v>2485</v>
      </c>
      <c r="M72" s="43">
        <v>2485</v>
      </c>
      <c r="N72" s="43">
        <v>2485</v>
      </c>
      <c r="O72" s="43">
        <v>2485</v>
      </c>
      <c r="P72" s="43">
        <v>2485</v>
      </c>
      <c r="Q72" s="43">
        <v>2485</v>
      </c>
      <c r="R72" s="43">
        <v>2485</v>
      </c>
      <c r="S72" s="43">
        <v>2485</v>
      </c>
      <c r="T72" s="43">
        <v>2485</v>
      </c>
      <c r="U72" s="43">
        <v>2485</v>
      </c>
      <c r="V72" s="43">
        <v>2485</v>
      </c>
      <c r="W72" s="43">
        <v>2485</v>
      </c>
      <c r="X72" s="43">
        <v>2485</v>
      </c>
      <c r="Y72" s="43">
        <v>2485</v>
      </c>
      <c r="Z72" s="43">
        <v>2485</v>
      </c>
      <c r="AA72" s="43">
        <v>2485</v>
      </c>
      <c r="AB72" s="43">
        <v>2485</v>
      </c>
      <c r="AC72" s="43">
        <v>2485</v>
      </c>
      <c r="AD72" s="43">
        <v>2485</v>
      </c>
      <c r="AE72" s="43">
        <v>2485</v>
      </c>
      <c r="AF72" s="43">
        <v>2485</v>
      </c>
      <c r="AG72" s="43">
        <v>2485</v>
      </c>
      <c r="AH72" s="43">
        <v>2485</v>
      </c>
      <c r="AI72" s="43">
        <v>2485</v>
      </c>
      <c r="AJ72" s="43">
        <v>2485</v>
      </c>
      <c r="AK72" s="43">
        <v>2485</v>
      </c>
      <c r="AL72" s="43">
        <v>2485</v>
      </c>
      <c r="AM72" s="43">
        <v>2485</v>
      </c>
      <c r="AN72" s="43">
        <v>2485</v>
      </c>
      <c r="AO72" s="43">
        <v>2485</v>
      </c>
      <c r="AP72" s="43">
        <v>2485</v>
      </c>
      <c r="AQ72" s="43">
        <v>2485</v>
      </c>
      <c r="AR72" s="43">
        <v>2485</v>
      </c>
      <c r="AS72" s="43">
        <v>2485</v>
      </c>
    </row>
    <row r="73" spans="1:45">
      <c r="A73" s="44">
        <v>62</v>
      </c>
      <c r="B73" s="43">
        <v>2537</v>
      </c>
      <c r="C73" s="43">
        <v>2537</v>
      </c>
      <c r="D73" s="43">
        <v>2537</v>
      </c>
      <c r="E73" s="43">
        <v>2537</v>
      </c>
      <c r="F73" s="43">
        <v>2537</v>
      </c>
      <c r="G73" s="43">
        <v>2537</v>
      </c>
      <c r="H73" s="43">
        <v>2537</v>
      </c>
      <c r="I73" s="43">
        <v>2537</v>
      </c>
      <c r="J73" s="43">
        <v>2537</v>
      </c>
      <c r="K73" s="43">
        <v>2537</v>
      </c>
      <c r="L73" s="43">
        <v>2537</v>
      </c>
      <c r="M73" s="43">
        <v>2537</v>
      </c>
      <c r="N73" s="43">
        <v>2537</v>
      </c>
      <c r="O73" s="43">
        <v>2537</v>
      </c>
      <c r="P73" s="43">
        <v>2537</v>
      </c>
      <c r="Q73" s="43">
        <v>2537</v>
      </c>
      <c r="R73" s="43">
        <v>2537</v>
      </c>
      <c r="S73" s="43">
        <v>2537</v>
      </c>
      <c r="T73" s="43">
        <v>2537</v>
      </c>
      <c r="U73" s="43">
        <v>2537</v>
      </c>
      <c r="V73" s="43">
        <v>2537</v>
      </c>
      <c r="W73" s="43">
        <v>2537</v>
      </c>
      <c r="X73" s="43">
        <v>2537</v>
      </c>
      <c r="Y73" s="43">
        <v>2537</v>
      </c>
      <c r="Z73" s="43">
        <v>2537</v>
      </c>
      <c r="AA73" s="43">
        <v>2537</v>
      </c>
      <c r="AB73" s="43">
        <v>2537</v>
      </c>
      <c r="AC73" s="43">
        <v>2537</v>
      </c>
      <c r="AD73" s="43">
        <v>2537</v>
      </c>
      <c r="AE73" s="43">
        <v>2537</v>
      </c>
      <c r="AF73" s="43">
        <v>2537</v>
      </c>
      <c r="AG73" s="43">
        <v>2537</v>
      </c>
      <c r="AH73" s="43">
        <v>2537</v>
      </c>
      <c r="AI73" s="43">
        <v>2537</v>
      </c>
      <c r="AJ73" s="43">
        <v>2537</v>
      </c>
      <c r="AK73" s="43">
        <v>2537</v>
      </c>
      <c r="AL73" s="43">
        <v>2537</v>
      </c>
      <c r="AM73" s="43">
        <v>2537</v>
      </c>
      <c r="AN73" s="43">
        <v>2537</v>
      </c>
      <c r="AO73" s="43">
        <v>2537</v>
      </c>
      <c r="AP73" s="43">
        <v>2537</v>
      </c>
      <c r="AQ73" s="43">
        <v>2537</v>
      </c>
      <c r="AR73" s="43">
        <v>2537</v>
      </c>
      <c r="AS73" s="43">
        <v>2537</v>
      </c>
    </row>
    <row r="74" spans="1:45">
      <c r="A74" s="44">
        <v>63</v>
      </c>
      <c r="B74" s="43">
        <v>2594</v>
      </c>
      <c r="C74" s="43">
        <v>2594</v>
      </c>
      <c r="D74" s="43">
        <v>2594</v>
      </c>
      <c r="E74" s="43">
        <v>2594</v>
      </c>
      <c r="F74" s="43">
        <v>2594</v>
      </c>
      <c r="G74" s="43">
        <v>2594</v>
      </c>
      <c r="H74" s="43">
        <v>2594</v>
      </c>
      <c r="I74" s="43">
        <v>2594</v>
      </c>
      <c r="J74" s="43">
        <v>2594</v>
      </c>
      <c r="K74" s="43">
        <v>2594</v>
      </c>
      <c r="L74" s="43">
        <v>2594</v>
      </c>
      <c r="M74" s="43">
        <v>2594</v>
      </c>
      <c r="N74" s="43">
        <v>2594</v>
      </c>
      <c r="O74" s="43">
        <v>2594</v>
      </c>
      <c r="P74" s="43">
        <v>2594</v>
      </c>
      <c r="Q74" s="43">
        <v>2594</v>
      </c>
      <c r="R74" s="43">
        <v>2594</v>
      </c>
      <c r="S74" s="43">
        <v>2594</v>
      </c>
      <c r="T74" s="43">
        <v>2594</v>
      </c>
      <c r="U74" s="43">
        <v>2594</v>
      </c>
      <c r="V74" s="43">
        <v>2594</v>
      </c>
      <c r="W74" s="43">
        <v>2594</v>
      </c>
      <c r="X74" s="43">
        <v>2594</v>
      </c>
      <c r="Y74" s="43">
        <v>2594</v>
      </c>
      <c r="Z74" s="43">
        <v>2594</v>
      </c>
      <c r="AA74" s="43">
        <v>2594</v>
      </c>
      <c r="AB74" s="43">
        <v>2594</v>
      </c>
      <c r="AC74" s="43">
        <v>2594</v>
      </c>
      <c r="AD74" s="43">
        <v>2594</v>
      </c>
      <c r="AE74" s="43">
        <v>2594</v>
      </c>
      <c r="AF74" s="43">
        <v>2594</v>
      </c>
      <c r="AG74" s="43">
        <v>2594</v>
      </c>
      <c r="AH74" s="43">
        <v>2594</v>
      </c>
      <c r="AI74" s="43">
        <v>2594</v>
      </c>
      <c r="AJ74" s="43">
        <v>2594</v>
      </c>
      <c r="AK74" s="43">
        <v>2594</v>
      </c>
      <c r="AL74" s="43">
        <v>2594</v>
      </c>
      <c r="AM74" s="43">
        <v>2594</v>
      </c>
      <c r="AN74" s="43">
        <v>2594</v>
      </c>
      <c r="AO74" s="43">
        <v>2594</v>
      </c>
      <c r="AP74" s="43">
        <v>2594</v>
      </c>
      <c r="AQ74" s="43">
        <v>2594</v>
      </c>
      <c r="AR74" s="43">
        <v>2594</v>
      </c>
      <c r="AS74" s="43">
        <v>2594</v>
      </c>
    </row>
    <row r="75" spans="1:45">
      <c r="A75" s="44">
        <v>64</v>
      </c>
      <c r="B75" s="43">
        <v>2653</v>
      </c>
      <c r="C75" s="43">
        <v>2653</v>
      </c>
      <c r="D75" s="43">
        <v>2653</v>
      </c>
      <c r="E75" s="43">
        <v>2653</v>
      </c>
      <c r="F75" s="43">
        <v>2653</v>
      </c>
      <c r="G75" s="43">
        <v>2653</v>
      </c>
      <c r="H75" s="43">
        <v>2653</v>
      </c>
      <c r="I75" s="43">
        <v>2653</v>
      </c>
      <c r="J75" s="43">
        <v>2653</v>
      </c>
      <c r="K75" s="43">
        <v>2653</v>
      </c>
      <c r="L75" s="43">
        <v>2653</v>
      </c>
      <c r="M75" s="43">
        <v>2653</v>
      </c>
      <c r="N75" s="43">
        <v>2653</v>
      </c>
      <c r="O75" s="43">
        <v>2653</v>
      </c>
      <c r="P75" s="43">
        <v>2653</v>
      </c>
      <c r="Q75" s="43">
        <v>2653</v>
      </c>
      <c r="R75" s="43">
        <v>2653</v>
      </c>
      <c r="S75" s="43">
        <v>2653</v>
      </c>
      <c r="T75" s="43">
        <v>2653</v>
      </c>
      <c r="U75" s="43">
        <v>2653</v>
      </c>
      <c r="V75" s="43">
        <v>2653</v>
      </c>
      <c r="W75" s="43">
        <v>2653</v>
      </c>
      <c r="X75" s="43">
        <v>2653</v>
      </c>
      <c r="Y75" s="43">
        <v>2653</v>
      </c>
      <c r="Z75" s="43">
        <v>2653</v>
      </c>
      <c r="AA75" s="43">
        <v>2653</v>
      </c>
      <c r="AB75" s="43">
        <v>2653</v>
      </c>
      <c r="AC75" s="43">
        <v>2653</v>
      </c>
      <c r="AD75" s="43">
        <v>2653</v>
      </c>
      <c r="AE75" s="43">
        <v>2653</v>
      </c>
      <c r="AF75" s="43">
        <v>2653</v>
      </c>
      <c r="AG75" s="43">
        <v>2653</v>
      </c>
      <c r="AH75" s="43">
        <v>2653</v>
      </c>
      <c r="AI75" s="43">
        <v>2653</v>
      </c>
      <c r="AJ75" s="43">
        <v>2653</v>
      </c>
      <c r="AK75" s="43">
        <v>2653</v>
      </c>
      <c r="AL75" s="43">
        <v>2653</v>
      </c>
      <c r="AM75" s="43">
        <v>2653</v>
      </c>
      <c r="AN75" s="43">
        <v>2653</v>
      </c>
      <c r="AO75" s="43">
        <v>2653</v>
      </c>
      <c r="AP75" s="43">
        <v>2653</v>
      </c>
      <c r="AQ75" s="43">
        <v>2653</v>
      </c>
      <c r="AR75" s="43">
        <v>2653</v>
      </c>
      <c r="AS75" s="43">
        <v>2653</v>
      </c>
    </row>
    <row r="76" spans="1:45">
      <c r="A76" s="44">
        <v>65</v>
      </c>
      <c r="B76" s="43">
        <v>2714</v>
      </c>
      <c r="C76" s="43">
        <v>2714</v>
      </c>
      <c r="D76" s="43">
        <v>2714</v>
      </c>
      <c r="E76" s="43">
        <v>2714</v>
      </c>
      <c r="F76" s="43">
        <v>2714</v>
      </c>
      <c r="G76" s="43">
        <v>2714</v>
      </c>
      <c r="H76" s="43">
        <v>2714</v>
      </c>
      <c r="I76" s="43">
        <v>2714</v>
      </c>
      <c r="J76" s="43">
        <v>2714</v>
      </c>
      <c r="K76" s="43">
        <v>2714</v>
      </c>
      <c r="L76" s="43">
        <v>2714</v>
      </c>
      <c r="M76" s="43">
        <v>2714</v>
      </c>
      <c r="N76" s="43">
        <v>2714</v>
      </c>
      <c r="O76" s="43">
        <v>2714</v>
      </c>
      <c r="P76" s="43">
        <v>2714</v>
      </c>
      <c r="Q76" s="43">
        <v>2714</v>
      </c>
      <c r="R76" s="43">
        <v>2714</v>
      </c>
      <c r="S76" s="43">
        <v>2714</v>
      </c>
      <c r="T76" s="43">
        <v>2714</v>
      </c>
      <c r="U76" s="43">
        <v>2714</v>
      </c>
      <c r="V76" s="43">
        <v>2714</v>
      </c>
      <c r="W76" s="43">
        <v>2714</v>
      </c>
      <c r="X76" s="43">
        <v>2714</v>
      </c>
      <c r="Y76" s="43">
        <v>2714</v>
      </c>
      <c r="Z76" s="43">
        <v>2714</v>
      </c>
      <c r="AA76" s="43">
        <v>2714</v>
      </c>
      <c r="AB76" s="43">
        <v>2714</v>
      </c>
      <c r="AC76" s="43">
        <v>2714</v>
      </c>
      <c r="AD76" s="43">
        <v>2714</v>
      </c>
      <c r="AE76" s="43">
        <v>2714</v>
      </c>
      <c r="AF76" s="43">
        <v>2714</v>
      </c>
      <c r="AG76" s="43">
        <v>2714</v>
      </c>
      <c r="AH76" s="43">
        <v>2714</v>
      </c>
      <c r="AI76" s="43">
        <v>2714</v>
      </c>
      <c r="AJ76" s="43">
        <v>2714</v>
      </c>
      <c r="AK76" s="43">
        <v>2714</v>
      </c>
      <c r="AL76" s="43">
        <v>2714</v>
      </c>
      <c r="AM76" s="43">
        <v>2714</v>
      </c>
      <c r="AN76" s="43">
        <v>2714</v>
      </c>
      <c r="AO76" s="43">
        <v>2714</v>
      </c>
      <c r="AP76" s="43">
        <v>2714</v>
      </c>
      <c r="AQ76" s="43">
        <v>2714</v>
      </c>
      <c r="AR76" s="43">
        <v>2714</v>
      </c>
      <c r="AS76" s="43">
        <v>2714</v>
      </c>
    </row>
    <row r="77" spans="1:45">
      <c r="A77" s="44">
        <v>66</v>
      </c>
      <c r="B77" s="43">
        <v>2780</v>
      </c>
      <c r="C77" s="43">
        <v>2780</v>
      </c>
      <c r="D77" s="43">
        <v>2780</v>
      </c>
      <c r="E77" s="43">
        <v>2780</v>
      </c>
      <c r="F77" s="43">
        <v>2780</v>
      </c>
      <c r="G77" s="43">
        <v>2780</v>
      </c>
      <c r="H77" s="43">
        <v>2780</v>
      </c>
      <c r="I77" s="43">
        <v>2780</v>
      </c>
      <c r="J77" s="43">
        <v>2780</v>
      </c>
      <c r="K77" s="43">
        <v>2780</v>
      </c>
      <c r="L77" s="43">
        <v>2780</v>
      </c>
      <c r="M77" s="43">
        <v>2780</v>
      </c>
      <c r="N77" s="43">
        <v>2780</v>
      </c>
      <c r="O77" s="43">
        <v>2780</v>
      </c>
      <c r="P77" s="43">
        <v>2780</v>
      </c>
      <c r="Q77" s="43">
        <v>2780</v>
      </c>
      <c r="R77" s="43">
        <v>2780</v>
      </c>
      <c r="S77" s="43">
        <v>2780</v>
      </c>
      <c r="T77" s="43">
        <v>2780</v>
      </c>
      <c r="U77" s="43">
        <v>2780</v>
      </c>
      <c r="V77" s="43">
        <v>2780</v>
      </c>
      <c r="W77" s="43">
        <v>2780</v>
      </c>
      <c r="X77" s="43">
        <v>2780</v>
      </c>
      <c r="Y77" s="43">
        <v>2780</v>
      </c>
      <c r="Z77" s="43">
        <v>2780</v>
      </c>
      <c r="AA77" s="43">
        <v>2780</v>
      </c>
      <c r="AB77" s="43">
        <v>2780</v>
      </c>
      <c r="AC77" s="43">
        <v>2780</v>
      </c>
      <c r="AD77" s="43">
        <v>2780</v>
      </c>
      <c r="AE77" s="43">
        <v>2780</v>
      </c>
      <c r="AF77" s="43">
        <v>2780</v>
      </c>
      <c r="AG77" s="43">
        <v>2780</v>
      </c>
      <c r="AH77" s="43">
        <v>2780</v>
      </c>
      <c r="AI77" s="43">
        <v>2780</v>
      </c>
      <c r="AJ77" s="43">
        <v>2780</v>
      </c>
      <c r="AK77" s="43">
        <v>2780</v>
      </c>
      <c r="AL77" s="43">
        <v>2780</v>
      </c>
      <c r="AM77" s="43">
        <v>2780</v>
      </c>
      <c r="AN77" s="43">
        <v>2780</v>
      </c>
      <c r="AO77" s="43">
        <v>2780</v>
      </c>
      <c r="AP77" s="43">
        <v>2780</v>
      </c>
      <c r="AQ77" s="43">
        <v>2780</v>
      </c>
      <c r="AR77" s="43">
        <v>2780</v>
      </c>
      <c r="AS77" s="43">
        <v>2780</v>
      </c>
    </row>
    <row r="78" spans="1:45">
      <c r="A78" s="44">
        <v>67</v>
      </c>
      <c r="B78" s="43">
        <v>2851</v>
      </c>
      <c r="C78" s="43">
        <v>2851</v>
      </c>
      <c r="D78" s="43">
        <v>2851</v>
      </c>
      <c r="E78" s="43">
        <v>2851</v>
      </c>
      <c r="F78" s="43">
        <v>2851</v>
      </c>
      <c r="G78" s="43">
        <v>2851</v>
      </c>
      <c r="H78" s="43">
        <v>2851</v>
      </c>
      <c r="I78" s="43">
        <v>2851</v>
      </c>
      <c r="J78" s="43">
        <v>2851</v>
      </c>
      <c r="K78" s="43">
        <v>2851</v>
      </c>
      <c r="L78" s="43">
        <v>2851</v>
      </c>
      <c r="M78" s="43">
        <v>2851</v>
      </c>
      <c r="N78" s="43">
        <v>2851</v>
      </c>
      <c r="O78" s="43">
        <v>2851</v>
      </c>
      <c r="P78" s="43">
        <v>2851</v>
      </c>
      <c r="Q78" s="43">
        <v>2851</v>
      </c>
      <c r="R78" s="43">
        <v>2851</v>
      </c>
      <c r="S78" s="43">
        <v>2851</v>
      </c>
      <c r="T78" s="43">
        <v>2851</v>
      </c>
      <c r="U78" s="43">
        <v>2851</v>
      </c>
      <c r="V78" s="43">
        <v>2851</v>
      </c>
      <c r="W78" s="43">
        <v>2851</v>
      </c>
      <c r="X78" s="43">
        <v>2851</v>
      </c>
      <c r="Y78" s="43">
        <v>2851</v>
      </c>
      <c r="Z78" s="43">
        <v>2851</v>
      </c>
      <c r="AA78" s="43">
        <v>2851</v>
      </c>
      <c r="AB78" s="43">
        <v>2851</v>
      </c>
      <c r="AC78" s="43">
        <v>2851</v>
      </c>
      <c r="AD78" s="43">
        <v>2851</v>
      </c>
      <c r="AE78" s="43">
        <v>2851</v>
      </c>
      <c r="AF78" s="43">
        <v>2851</v>
      </c>
      <c r="AG78" s="43">
        <v>2851</v>
      </c>
      <c r="AH78" s="43">
        <v>2851</v>
      </c>
      <c r="AI78" s="43">
        <v>2851</v>
      </c>
      <c r="AJ78" s="43">
        <v>2851</v>
      </c>
      <c r="AK78" s="43">
        <v>2851</v>
      </c>
      <c r="AL78" s="43">
        <v>2851</v>
      </c>
      <c r="AM78" s="43">
        <v>2851</v>
      </c>
      <c r="AN78" s="43">
        <v>2851</v>
      </c>
      <c r="AO78" s="43">
        <v>2851</v>
      </c>
      <c r="AP78" s="43">
        <v>2851</v>
      </c>
      <c r="AQ78" s="43">
        <v>2851</v>
      </c>
      <c r="AR78" s="43">
        <v>2851</v>
      </c>
      <c r="AS78" s="43">
        <v>2851</v>
      </c>
    </row>
    <row r="79" spans="1:45">
      <c r="A79" s="44">
        <v>68</v>
      </c>
      <c r="B79" s="43">
        <v>2926</v>
      </c>
      <c r="C79" s="43">
        <v>2926</v>
      </c>
      <c r="D79" s="43">
        <v>2926</v>
      </c>
      <c r="E79" s="43">
        <v>2926</v>
      </c>
      <c r="F79" s="43">
        <v>2926</v>
      </c>
      <c r="G79" s="43">
        <v>2926</v>
      </c>
      <c r="H79" s="43">
        <v>2926</v>
      </c>
      <c r="I79" s="43">
        <v>2926</v>
      </c>
      <c r="J79" s="43">
        <v>2926</v>
      </c>
      <c r="K79" s="43">
        <v>2926</v>
      </c>
      <c r="L79" s="43">
        <v>2926</v>
      </c>
      <c r="M79" s="43">
        <v>2926</v>
      </c>
      <c r="N79" s="43">
        <v>2926</v>
      </c>
      <c r="O79" s="43">
        <v>2926</v>
      </c>
      <c r="P79" s="43">
        <v>2926</v>
      </c>
      <c r="Q79" s="43">
        <v>2926</v>
      </c>
      <c r="R79" s="43">
        <v>2926</v>
      </c>
      <c r="S79" s="43">
        <v>2926</v>
      </c>
      <c r="T79" s="43">
        <v>2926</v>
      </c>
      <c r="U79" s="43">
        <v>2926</v>
      </c>
      <c r="V79" s="43">
        <v>2926</v>
      </c>
      <c r="W79" s="43">
        <v>2926</v>
      </c>
      <c r="X79" s="43">
        <v>2926</v>
      </c>
      <c r="Y79" s="43">
        <v>2926</v>
      </c>
      <c r="Z79" s="43">
        <v>2926</v>
      </c>
      <c r="AA79" s="43">
        <v>2926</v>
      </c>
      <c r="AB79" s="43">
        <v>2926</v>
      </c>
      <c r="AC79" s="43">
        <v>2926</v>
      </c>
      <c r="AD79" s="43">
        <v>2926</v>
      </c>
      <c r="AE79" s="43">
        <v>2926</v>
      </c>
      <c r="AF79" s="43">
        <v>2926</v>
      </c>
      <c r="AG79" s="43">
        <v>2926</v>
      </c>
      <c r="AH79" s="43">
        <v>2926</v>
      </c>
      <c r="AI79" s="43">
        <v>2926</v>
      </c>
      <c r="AJ79" s="43">
        <v>2926</v>
      </c>
      <c r="AK79" s="43">
        <v>2926</v>
      </c>
      <c r="AL79" s="43">
        <v>2926</v>
      </c>
      <c r="AM79" s="43">
        <v>2926</v>
      </c>
      <c r="AN79" s="43">
        <v>2926</v>
      </c>
      <c r="AO79" s="43">
        <v>2926</v>
      </c>
      <c r="AP79" s="43">
        <v>2926</v>
      </c>
      <c r="AQ79" s="43">
        <v>2926</v>
      </c>
      <c r="AR79" s="43">
        <v>2926</v>
      </c>
      <c r="AS79" s="43">
        <v>2926</v>
      </c>
    </row>
    <row r="80" spans="1:45">
      <c r="A80" s="44">
        <v>69</v>
      </c>
      <c r="B80" s="43">
        <v>3008</v>
      </c>
      <c r="C80" s="43">
        <v>3008</v>
      </c>
      <c r="D80" s="43">
        <v>3008</v>
      </c>
      <c r="E80" s="43">
        <v>3008</v>
      </c>
      <c r="F80" s="43">
        <v>3008</v>
      </c>
      <c r="G80" s="43">
        <v>3008</v>
      </c>
      <c r="H80" s="43">
        <v>3008</v>
      </c>
      <c r="I80" s="43">
        <v>3008</v>
      </c>
      <c r="J80" s="43">
        <v>3008</v>
      </c>
      <c r="K80" s="43">
        <v>3008</v>
      </c>
      <c r="L80" s="43">
        <v>3008</v>
      </c>
      <c r="M80" s="43">
        <v>3008</v>
      </c>
      <c r="N80" s="43">
        <v>3008</v>
      </c>
      <c r="O80" s="43">
        <v>3008</v>
      </c>
      <c r="P80" s="43">
        <v>3008</v>
      </c>
      <c r="Q80" s="43">
        <v>3008</v>
      </c>
      <c r="R80" s="43">
        <v>3008</v>
      </c>
      <c r="S80" s="43">
        <v>3008</v>
      </c>
      <c r="T80" s="43">
        <v>3008</v>
      </c>
      <c r="U80" s="43">
        <v>3008</v>
      </c>
      <c r="V80" s="43">
        <v>3008</v>
      </c>
      <c r="W80" s="43">
        <v>3008</v>
      </c>
      <c r="X80" s="43">
        <v>3008</v>
      </c>
      <c r="Y80" s="43">
        <v>3008</v>
      </c>
      <c r="Z80" s="43">
        <v>3008</v>
      </c>
      <c r="AA80" s="43">
        <v>3008</v>
      </c>
      <c r="AB80" s="43">
        <v>3008</v>
      </c>
      <c r="AC80" s="43">
        <v>3008</v>
      </c>
      <c r="AD80" s="43">
        <v>3008</v>
      </c>
      <c r="AE80" s="43">
        <v>3008</v>
      </c>
      <c r="AF80" s="43">
        <v>3008</v>
      </c>
      <c r="AG80" s="43">
        <v>3008</v>
      </c>
      <c r="AH80" s="43">
        <v>3008</v>
      </c>
      <c r="AI80" s="43">
        <v>3008</v>
      </c>
      <c r="AJ80" s="43">
        <v>3008</v>
      </c>
      <c r="AK80" s="43">
        <v>3008</v>
      </c>
      <c r="AL80" s="43">
        <v>3008</v>
      </c>
      <c r="AM80" s="43">
        <v>3008</v>
      </c>
      <c r="AN80" s="43">
        <v>3008</v>
      </c>
      <c r="AO80" s="43">
        <v>3008</v>
      </c>
      <c r="AP80" s="43">
        <v>3008</v>
      </c>
      <c r="AQ80" s="43">
        <v>3008</v>
      </c>
      <c r="AR80" s="43">
        <v>3008</v>
      </c>
      <c r="AS80" s="43">
        <v>3008</v>
      </c>
    </row>
    <row r="81" spans="1:45">
      <c r="A81" s="44">
        <v>70</v>
      </c>
      <c r="B81" s="43">
        <v>3096</v>
      </c>
      <c r="C81" s="43">
        <v>3096</v>
      </c>
      <c r="D81" s="43">
        <v>3096</v>
      </c>
      <c r="E81" s="43">
        <v>3096</v>
      </c>
      <c r="F81" s="43">
        <v>3096</v>
      </c>
      <c r="G81" s="43">
        <v>3096</v>
      </c>
      <c r="H81" s="43">
        <v>3096</v>
      </c>
      <c r="I81" s="43">
        <v>3096</v>
      </c>
      <c r="J81" s="43">
        <v>3096</v>
      </c>
      <c r="K81" s="43">
        <v>3096</v>
      </c>
      <c r="L81" s="43">
        <v>3096</v>
      </c>
      <c r="M81" s="43">
        <v>3096</v>
      </c>
      <c r="N81" s="43">
        <v>3096</v>
      </c>
      <c r="O81" s="43">
        <v>3096</v>
      </c>
      <c r="P81" s="43">
        <v>3096</v>
      </c>
      <c r="Q81" s="43">
        <v>3096</v>
      </c>
      <c r="R81" s="43">
        <v>3096</v>
      </c>
      <c r="S81" s="43">
        <v>3096</v>
      </c>
      <c r="T81" s="43">
        <v>3096</v>
      </c>
      <c r="U81" s="43">
        <v>3096</v>
      </c>
      <c r="V81" s="43">
        <v>3096</v>
      </c>
      <c r="W81" s="43">
        <v>3096</v>
      </c>
      <c r="X81" s="43">
        <v>3096</v>
      </c>
      <c r="Y81" s="43">
        <v>3096</v>
      </c>
      <c r="Z81" s="43">
        <v>3096</v>
      </c>
      <c r="AA81" s="43">
        <v>3096</v>
      </c>
      <c r="AB81" s="43">
        <v>3096</v>
      </c>
      <c r="AC81" s="43">
        <v>3096</v>
      </c>
      <c r="AD81" s="43">
        <v>3096</v>
      </c>
      <c r="AE81" s="43">
        <v>3096</v>
      </c>
      <c r="AF81" s="43">
        <v>3096</v>
      </c>
      <c r="AG81" s="43">
        <v>3096</v>
      </c>
      <c r="AH81" s="43">
        <v>3096</v>
      </c>
      <c r="AI81" s="43">
        <v>3096</v>
      </c>
      <c r="AJ81" s="43">
        <v>3096</v>
      </c>
      <c r="AK81" s="43">
        <v>3096</v>
      </c>
      <c r="AL81" s="43">
        <v>3096</v>
      </c>
      <c r="AM81" s="43">
        <v>3096</v>
      </c>
      <c r="AN81" s="43">
        <v>3096</v>
      </c>
      <c r="AO81" s="43">
        <v>3096</v>
      </c>
      <c r="AP81" s="43">
        <v>3096</v>
      </c>
      <c r="AQ81" s="43">
        <v>3096</v>
      </c>
      <c r="AR81" s="43">
        <v>3096</v>
      </c>
      <c r="AS81" s="43">
        <v>3096</v>
      </c>
    </row>
    <row r="82" spans="1:45">
      <c r="A82" s="44">
        <v>71</v>
      </c>
      <c r="B82" s="43">
        <v>3193</v>
      </c>
      <c r="C82" s="43">
        <v>3193</v>
      </c>
      <c r="D82" s="43">
        <v>3193</v>
      </c>
      <c r="E82" s="43">
        <v>3193</v>
      </c>
      <c r="F82" s="43">
        <v>3193</v>
      </c>
      <c r="G82" s="43">
        <v>3193</v>
      </c>
      <c r="H82" s="43">
        <v>3193</v>
      </c>
      <c r="I82" s="43">
        <v>3193</v>
      </c>
      <c r="J82" s="43">
        <v>3193</v>
      </c>
      <c r="K82" s="43">
        <v>3193</v>
      </c>
      <c r="L82" s="43">
        <v>3193</v>
      </c>
      <c r="M82" s="43">
        <v>3193</v>
      </c>
      <c r="N82" s="43">
        <v>3193</v>
      </c>
      <c r="O82" s="43">
        <v>3193</v>
      </c>
      <c r="P82" s="43">
        <v>3193</v>
      </c>
      <c r="Q82" s="43">
        <v>3193</v>
      </c>
      <c r="R82" s="43">
        <v>3193</v>
      </c>
      <c r="S82" s="43">
        <v>3193</v>
      </c>
      <c r="T82" s="43">
        <v>3193</v>
      </c>
      <c r="U82" s="43">
        <v>3193</v>
      </c>
      <c r="V82" s="43">
        <v>3193</v>
      </c>
      <c r="W82" s="43">
        <v>3193</v>
      </c>
      <c r="X82" s="43">
        <v>3193</v>
      </c>
      <c r="Y82" s="43">
        <v>3193</v>
      </c>
      <c r="Z82" s="43">
        <v>3193</v>
      </c>
      <c r="AA82" s="43">
        <v>3193</v>
      </c>
      <c r="AB82" s="43">
        <v>3193</v>
      </c>
      <c r="AC82" s="43">
        <v>3193</v>
      </c>
      <c r="AD82" s="43">
        <v>3193</v>
      </c>
      <c r="AE82" s="43">
        <v>3193</v>
      </c>
      <c r="AF82" s="43">
        <v>3193</v>
      </c>
      <c r="AG82" s="43">
        <v>3193</v>
      </c>
      <c r="AH82" s="43">
        <v>3193</v>
      </c>
      <c r="AI82" s="43">
        <v>3193</v>
      </c>
      <c r="AJ82" s="43">
        <v>3193</v>
      </c>
      <c r="AK82" s="43">
        <v>3193</v>
      </c>
      <c r="AL82" s="43">
        <v>3193</v>
      </c>
      <c r="AM82" s="43">
        <v>3193</v>
      </c>
      <c r="AN82" s="43">
        <v>3193</v>
      </c>
      <c r="AO82" s="43">
        <v>3193</v>
      </c>
      <c r="AP82" s="43">
        <v>3193</v>
      </c>
      <c r="AQ82" s="43">
        <v>3193</v>
      </c>
      <c r="AR82" s="43">
        <v>3193</v>
      </c>
      <c r="AS82" s="43">
        <v>3193</v>
      </c>
    </row>
    <row r="83" spans="1:45">
      <c r="A83" s="44">
        <v>72</v>
      </c>
      <c r="B83" s="43">
        <v>3300</v>
      </c>
      <c r="C83" s="43">
        <v>3300</v>
      </c>
      <c r="D83" s="43">
        <v>3300</v>
      </c>
      <c r="E83" s="43">
        <v>3300</v>
      </c>
      <c r="F83" s="43">
        <v>3300</v>
      </c>
      <c r="G83" s="43">
        <v>3300</v>
      </c>
      <c r="H83" s="43">
        <v>3300</v>
      </c>
      <c r="I83" s="43">
        <v>3300</v>
      </c>
      <c r="J83" s="43">
        <v>3300</v>
      </c>
      <c r="K83" s="43">
        <v>3300</v>
      </c>
      <c r="L83" s="43">
        <v>3300</v>
      </c>
      <c r="M83" s="43">
        <v>3300</v>
      </c>
      <c r="N83" s="43">
        <v>3300</v>
      </c>
      <c r="O83" s="43">
        <v>3300</v>
      </c>
      <c r="P83" s="43">
        <v>3300</v>
      </c>
      <c r="Q83" s="43">
        <v>3300</v>
      </c>
      <c r="R83" s="43">
        <v>3300</v>
      </c>
      <c r="S83" s="43">
        <v>3300</v>
      </c>
      <c r="T83" s="43">
        <v>3300</v>
      </c>
      <c r="U83" s="43">
        <v>3300</v>
      </c>
      <c r="V83" s="43">
        <v>3300</v>
      </c>
      <c r="W83" s="43">
        <v>3300</v>
      </c>
      <c r="X83" s="43">
        <v>3300</v>
      </c>
      <c r="Y83" s="43">
        <v>3300</v>
      </c>
      <c r="Z83" s="43">
        <v>3300</v>
      </c>
      <c r="AA83" s="43">
        <v>3300</v>
      </c>
      <c r="AB83" s="43">
        <v>3300</v>
      </c>
      <c r="AC83" s="43">
        <v>3300</v>
      </c>
      <c r="AD83" s="43">
        <v>3300</v>
      </c>
      <c r="AE83" s="43">
        <v>3300</v>
      </c>
      <c r="AF83" s="43">
        <v>3300</v>
      </c>
      <c r="AG83" s="43">
        <v>3300</v>
      </c>
      <c r="AH83" s="43">
        <v>3300</v>
      </c>
      <c r="AI83" s="43">
        <v>3300</v>
      </c>
      <c r="AJ83" s="43">
        <v>3300</v>
      </c>
      <c r="AK83" s="43">
        <v>3300</v>
      </c>
      <c r="AL83" s="43">
        <v>3300</v>
      </c>
      <c r="AM83" s="43">
        <v>3300</v>
      </c>
      <c r="AN83" s="43">
        <v>3300</v>
      </c>
      <c r="AO83" s="43">
        <v>3300</v>
      </c>
      <c r="AP83" s="43">
        <v>3300</v>
      </c>
      <c r="AQ83" s="43">
        <v>3300</v>
      </c>
      <c r="AR83" s="43">
        <v>3300</v>
      </c>
      <c r="AS83" s="43">
        <v>3300</v>
      </c>
    </row>
    <row r="84" spans="1:45">
      <c r="A84" s="44">
        <v>73</v>
      </c>
      <c r="B84" s="43">
        <v>3418</v>
      </c>
      <c r="C84" s="43">
        <v>3418</v>
      </c>
      <c r="D84" s="43">
        <v>3418</v>
      </c>
      <c r="E84" s="43">
        <v>3418</v>
      </c>
      <c r="F84" s="43">
        <v>3418</v>
      </c>
      <c r="G84" s="43">
        <v>3418</v>
      </c>
      <c r="H84" s="43">
        <v>3418</v>
      </c>
      <c r="I84" s="43">
        <v>3418</v>
      </c>
      <c r="J84" s="43">
        <v>3418</v>
      </c>
      <c r="K84" s="43">
        <v>3418</v>
      </c>
      <c r="L84" s="43">
        <v>3418</v>
      </c>
      <c r="M84" s="43">
        <v>3418</v>
      </c>
      <c r="N84" s="43">
        <v>3418</v>
      </c>
      <c r="O84" s="43">
        <v>3418</v>
      </c>
      <c r="P84" s="43">
        <v>3418</v>
      </c>
      <c r="Q84" s="43">
        <v>3418</v>
      </c>
      <c r="R84" s="43">
        <v>3418</v>
      </c>
      <c r="S84" s="43">
        <v>3418</v>
      </c>
      <c r="T84" s="43">
        <v>3418</v>
      </c>
      <c r="U84" s="43">
        <v>3418</v>
      </c>
      <c r="V84" s="43">
        <v>3418</v>
      </c>
      <c r="W84" s="43">
        <v>3418</v>
      </c>
      <c r="X84" s="43">
        <v>3418</v>
      </c>
      <c r="Y84" s="43">
        <v>3418</v>
      </c>
      <c r="Z84" s="43">
        <v>3418</v>
      </c>
      <c r="AA84" s="43">
        <v>3418</v>
      </c>
      <c r="AB84" s="43">
        <v>3418</v>
      </c>
      <c r="AC84" s="43">
        <v>3418</v>
      </c>
      <c r="AD84" s="43">
        <v>3418</v>
      </c>
      <c r="AE84" s="43">
        <v>3418</v>
      </c>
      <c r="AF84" s="43">
        <v>3418</v>
      </c>
      <c r="AG84" s="43">
        <v>3418</v>
      </c>
      <c r="AH84" s="43">
        <v>3418</v>
      </c>
      <c r="AI84" s="43">
        <v>3418</v>
      </c>
      <c r="AJ84" s="43">
        <v>3418</v>
      </c>
      <c r="AK84" s="43">
        <v>3418</v>
      </c>
      <c r="AL84" s="43">
        <v>3418</v>
      </c>
      <c r="AM84" s="43">
        <v>3418</v>
      </c>
      <c r="AN84" s="43">
        <v>3418</v>
      </c>
      <c r="AO84" s="43">
        <v>3418</v>
      </c>
      <c r="AP84" s="43">
        <v>3418</v>
      </c>
      <c r="AQ84" s="43">
        <v>3418</v>
      </c>
      <c r="AR84" s="43">
        <v>3418</v>
      </c>
      <c r="AS84" s="43">
        <v>3418</v>
      </c>
    </row>
    <row r="85" spans="1:45">
      <c r="A85" s="44">
        <v>74</v>
      </c>
      <c r="B85" s="43">
        <v>3546</v>
      </c>
      <c r="C85" s="43">
        <v>3546</v>
      </c>
      <c r="D85" s="43">
        <v>3546</v>
      </c>
      <c r="E85" s="43">
        <v>3546</v>
      </c>
      <c r="F85" s="43">
        <v>3546</v>
      </c>
      <c r="G85" s="43">
        <v>3546</v>
      </c>
      <c r="H85" s="43">
        <v>3546</v>
      </c>
      <c r="I85" s="43">
        <v>3546</v>
      </c>
      <c r="J85" s="43">
        <v>3546</v>
      </c>
      <c r="K85" s="43">
        <v>3546</v>
      </c>
      <c r="L85" s="43">
        <v>3546</v>
      </c>
      <c r="M85" s="43">
        <v>3546</v>
      </c>
      <c r="N85" s="43">
        <v>3546</v>
      </c>
      <c r="O85" s="43">
        <v>3546</v>
      </c>
      <c r="P85" s="43">
        <v>3546</v>
      </c>
      <c r="Q85" s="43">
        <v>3546</v>
      </c>
      <c r="R85" s="43">
        <v>3546</v>
      </c>
      <c r="S85" s="43">
        <v>3546</v>
      </c>
      <c r="T85" s="43">
        <v>3546</v>
      </c>
      <c r="U85" s="43">
        <v>3546</v>
      </c>
      <c r="V85" s="43">
        <v>3546</v>
      </c>
      <c r="W85" s="43">
        <v>3546</v>
      </c>
      <c r="X85" s="43">
        <v>3546</v>
      </c>
      <c r="Y85" s="43">
        <v>3546</v>
      </c>
      <c r="Z85" s="43">
        <v>3546</v>
      </c>
      <c r="AA85" s="43">
        <v>3546</v>
      </c>
      <c r="AB85" s="43">
        <v>3546</v>
      </c>
      <c r="AC85" s="43">
        <v>3546</v>
      </c>
      <c r="AD85" s="43">
        <v>3546</v>
      </c>
      <c r="AE85" s="43">
        <v>3546</v>
      </c>
      <c r="AF85" s="43">
        <v>3546</v>
      </c>
      <c r="AG85" s="43">
        <v>3546</v>
      </c>
      <c r="AH85" s="43">
        <v>3546</v>
      </c>
      <c r="AI85" s="43">
        <v>3546</v>
      </c>
      <c r="AJ85" s="43">
        <v>3546</v>
      </c>
      <c r="AK85" s="43">
        <v>3546</v>
      </c>
      <c r="AL85" s="43">
        <v>3546</v>
      </c>
      <c r="AM85" s="43">
        <v>3546</v>
      </c>
      <c r="AN85" s="43">
        <v>3546</v>
      </c>
      <c r="AO85" s="43">
        <v>3546</v>
      </c>
      <c r="AP85" s="43">
        <v>3546</v>
      </c>
      <c r="AQ85" s="43">
        <v>3546</v>
      </c>
      <c r="AR85" s="43">
        <v>3546</v>
      </c>
      <c r="AS85" s="43">
        <v>3546</v>
      </c>
    </row>
    <row r="86" spans="1:45">
      <c r="A86" s="44">
        <v>75</v>
      </c>
      <c r="B86" s="43">
        <v>3688</v>
      </c>
      <c r="C86" s="43">
        <v>3688</v>
      </c>
      <c r="D86" s="43">
        <v>3688</v>
      </c>
      <c r="E86" s="43">
        <v>3688</v>
      </c>
      <c r="F86" s="43">
        <v>3688</v>
      </c>
      <c r="G86" s="43">
        <v>3688</v>
      </c>
      <c r="H86" s="43">
        <v>3688</v>
      </c>
      <c r="I86" s="43">
        <v>3688</v>
      </c>
      <c r="J86" s="43">
        <v>3688</v>
      </c>
      <c r="K86" s="43">
        <v>3688</v>
      </c>
      <c r="L86" s="43">
        <v>3688</v>
      </c>
      <c r="M86" s="43">
        <v>3688</v>
      </c>
      <c r="N86" s="43">
        <v>3688</v>
      </c>
      <c r="O86" s="43">
        <v>3688</v>
      </c>
      <c r="P86" s="43">
        <v>3688</v>
      </c>
      <c r="Q86" s="43">
        <v>3688</v>
      </c>
      <c r="R86" s="43">
        <v>3688</v>
      </c>
      <c r="S86" s="43">
        <v>3688</v>
      </c>
      <c r="T86" s="43">
        <v>3688</v>
      </c>
      <c r="U86" s="43">
        <v>3688</v>
      </c>
      <c r="V86" s="43">
        <v>3688</v>
      </c>
      <c r="W86" s="43">
        <v>3688</v>
      </c>
      <c r="X86" s="43">
        <v>3688</v>
      </c>
      <c r="Y86" s="43">
        <v>3688</v>
      </c>
      <c r="Z86" s="43">
        <v>3688</v>
      </c>
      <c r="AA86" s="43">
        <v>3688</v>
      </c>
      <c r="AB86" s="43">
        <v>3688</v>
      </c>
      <c r="AC86" s="43">
        <v>3688</v>
      </c>
      <c r="AD86" s="43">
        <v>3688</v>
      </c>
      <c r="AE86" s="43">
        <v>3688</v>
      </c>
      <c r="AF86" s="43">
        <v>3688</v>
      </c>
      <c r="AG86" s="43">
        <v>3688</v>
      </c>
      <c r="AH86" s="43">
        <v>3688</v>
      </c>
      <c r="AI86" s="43">
        <v>3688</v>
      </c>
      <c r="AJ86" s="43">
        <v>3688</v>
      </c>
      <c r="AK86" s="43">
        <v>3688</v>
      </c>
      <c r="AL86" s="43">
        <v>3688</v>
      </c>
      <c r="AM86" s="43">
        <v>3688</v>
      </c>
      <c r="AN86" s="43">
        <v>3688</v>
      </c>
      <c r="AO86" s="43">
        <v>3688</v>
      </c>
      <c r="AP86" s="43">
        <v>3688</v>
      </c>
      <c r="AQ86" s="43">
        <v>3688</v>
      </c>
      <c r="AR86" s="43">
        <v>3688</v>
      </c>
      <c r="AS86" s="43">
        <v>3688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9"/>
      <c r="B95" s="109"/>
      <c r="C95" s="109"/>
      <c r="D95" s="109"/>
      <c r="E95" s="109"/>
      <c r="F95" s="109"/>
      <c r="G95" s="109"/>
      <c r="H95" s="109"/>
      <c r="I95" s="109"/>
      <c r="J95" s="109"/>
      <c r="K95" s="109"/>
      <c r="L95" s="109"/>
      <c r="M95" s="109"/>
      <c r="N95" s="109"/>
      <c r="O95" s="109"/>
    </row>
  </sheetData>
  <sheetProtection algorithmName="SHA-512" hashValue="y2sLqgHA1dt3wSE60VfrB7zmorsuo3lgQBEI3j5sf9lOuAW3PmFezLWp9b5wW1WyiZt9NUsw3QIby2LyUHM1ww==" saltValue="b/21J4DVmxYWRcQl15+FUg==" spinCount="100000" sheet="1" objects="1" scenarios="1"/>
  <mergeCells count="4">
    <mergeCell ref="B25:AS25"/>
    <mergeCell ref="A90:O90"/>
    <mergeCell ref="A92:O92"/>
    <mergeCell ref="A94:O94"/>
  </mergeCells>
  <conditionalFormatting sqref="A6:A21">
    <cfRule type="expression" dxfId="151" priority="3" stopIfTrue="1">
      <formula>MOD(ROW(),2)=0</formula>
    </cfRule>
    <cfRule type="expression" dxfId="150" priority="4" stopIfTrue="1">
      <formula>MOD(ROW(),2)&lt;&gt;0</formula>
    </cfRule>
  </conditionalFormatting>
  <conditionalFormatting sqref="B6:M21">
    <cfRule type="expression" dxfId="149" priority="5" stopIfTrue="1">
      <formula>MOD(ROW(),2)=0</formula>
    </cfRule>
    <cfRule type="expression" dxfId="148" priority="6" stopIfTrue="1">
      <formula>MOD(ROW(),2)&lt;&gt;0</formula>
    </cfRule>
  </conditionalFormatting>
  <conditionalFormatting sqref="A26:A86">
    <cfRule type="expression" dxfId="147" priority="7" stopIfTrue="1">
      <formula>MOD(ROW(),2)=0</formula>
    </cfRule>
    <cfRule type="expression" dxfId="146" priority="8" stopIfTrue="1">
      <formula>MOD(ROW(),2)&lt;&gt;0</formula>
    </cfRule>
  </conditionalFormatting>
  <conditionalFormatting sqref="B26:AS86">
    <cfRule type="expression" dxfId="145" priority="9" stopIfTrue="1">
      <formula>MOD(ROW(),2)=0</formula>
    </cfRule>
    <cfRule type="expression" dxfId="144" priority="10" stopIfTrue="1">
      <formula>MOD(ROW(),2)&lt;&gt;0</formula>
    </cfRule>
  </conditionalFormatting>
  <conditionalFormatting sqref="B25">
    <cfRule type="expression" dxfId="143" priority="1" stopIfTrue="1">
      <formula>MOD(ROW(),2)=0</formula>
    </cfRule>
    <cfRule type="expression" dxfId="142" priority="2"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FBD4C-945F-4100-9429-1CDB115CE023}">
  <sheetPr codeName="Sheet60"/>
  <dimension ref="A1:AS96"/>
  <sheetViews>
    <sheetView showGridLines="0" workbookViewId="0">
      <selection activeCell="A6" sqref="A6"/>
    </sheetView>
  </sheetViews>
  <sheetFormatPr defaultRowHeight="12.75"/>
  <cols>
    <col min="1" max="1" width="33.42578125" customWidth="1"/>
    <col min="2" max="45" width="6.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x-1308</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390</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1308</v>
      </c>
      <c r="C14" s="48"/>
      <c r="D14" s="48"/>
      <c r="E14" s="48"/>
      <c r="F14" s="48"/>
      <c r="G14" s="48"/>
      <c r="H14" s="48"/>
      <c r="I14" s="48"/>
      <c r="J14" s="48"/>
      <c r="K14" s="48"/>
      <c r="L14" s="48"/>
      <c r="M14" s="48"/>
    </row>
    <row r="15" spans="1:13">
      <c r="A15" s="41" t="s">
        <v>121</v>
      </c>
      <c r="B15" s="48">
        <v>1308</v>
      </c>
      <c r="C15" s="48"/>
      <c r="D15" s="48"/>
      <c r="E15" s="48"/>
      <c r="F15" s="48"/>
      <c r="G15" s="48"/>
      <c r="H15" s="48"/>
      <c r="I15" s="48"/>
      <c r="J15" s="48"/>
      <c r="K15" s="48"/>
      <c r="L15" s="48"/>
      <c r="M15" s="48"/>
    </row>
    <row r="16" spans="1:13">
      <c r="A16" s="41" t="s">
        <v>111</v>
      </c>
      <c r="B16" s="48" t="s">
        <v>391</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130</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132</v>
      </c>
      <c r="C28" s="43">
        <v>132</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134</v>
      </c>
      <c r="C29" s="43">
        <v>134</v>
      </c>
      <c r="D29" s="43">
        <v>134</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136</v>
      </c>
      <c r="C30" s="43">
        <v>136</v>
      </c>
      <c r="D30" s="43">
        <v>137</v>
      </c>
      <c r="E30" s="43">
        <v>137</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138</v>
      </c>
      <c r="C31" s="43">
        <v>139</v>
      </c>
      <c r="D31" s="43">
        <v>139</v>
      </c>
      <c r="E31" s="43">
        <v>139</v>
      </c>
      <c r="F31" s="43">
        <v>139</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140</v>
      </c>
      <c r="C32" s="43">
        <v>140</v>
      </c>
      <c r="D32" s="43">
        <v>140</v>
      </c>
      <c r="E32" s="43">
        <v>141</v>
      </c>
      <c r="F32" s="43">
        <v>141</v>
      </c>
      <c r="G32" s="43">
        <v>139</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142</v>
      </c>
      <c r="C33" s="43">
        <v>142</v>
      </c>
      <c r="D33" s="43">
        <v>143</v>
      </c>
      <c r="E33" s="43">
        <v>143</v>
      </c>
      <c r="F33" s="43">
        <v>143</v>
      </c>
      <c r="G33" s="43">
        <v>141</v>
      </c>
      <c r="H33" s="43">
        <v>139</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145</v>
      </c>
      <c r="C34" s="43">
        <v>145</v>
      </c>
      <c r="D34" s="43">
        <v>145</v>
      </c>
      <c r="E34" s="43">
        <v>145</v>
      </c>
      <c r="F34" s="43">
        <v>145</v>
      </c>
      <c r="G34" s="43">
        <v>143</v>
      </c>
      <c r="H34" s="43">
        <v>141</v>
      </c>
      <c r="I34" s="43">
        <v>140</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147</v>
      </c>
      <c r="C35" s="43">
        <v>147</v>
      </c>
      <c r="D35" s="43">
        <v>147</v>
      </c>
      <c r="E35" s="43">
        <v>147</v>
      </c>
      <c r="F35" s="43">
        <v>147</v>
      </c>
      <c r="G35" s="43">
        <v>145</v>
      </c>
      <c r="H35" s="43">
        <v>144</v>
      </c>
      <c r="I35" s="43">
        <v>142</v>
      </c>
      <c r="J35" s="43">
        <v>140</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149</v>
      </c>
      <c r="C36" s="43">
        <v>149</v>
      </c>
      <c r="D36" s="43">
        <v>149</v>
      </c>
      <c r="E36" s="43">
        <v>149</v>
      </c>
      <c r="F36" s="43">
        <v>149</v>
      </c>
      <c r="G36" s="43">
        <v>147</v>
      </c>
      <c r="H36" s="43">
        <v>146</v>
      </c>
      <c r="I36" s="43">
        <v>144</v>
      </c>
      <c r="J36" s="43">
        <v>142</v>
      </c>
      <c r="K36" s="43">
        <v>141</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151</v>
      </c>
      <c r="C37" s="43">
        <v>151</v>
      </c>
      <c r="D37" s="43">
        <v>151</v>
      </c>
      <c r="E37" s="43">
        <v>151</v>
      </c>
      <c r="F37" s="43">
        <v>151</v>
      </c>
      <c r="G37" s="43">
        <v>149</v>
      </c>
      <c r="H37" s="43">
        <v>148</v>
      </c>
      <c r="I37" s="43">
        <v>146</v>
      </c>
      <c r="J37" s="43">
        <v>144</v>
      </c>
      <c r="K37" s="43">
        <v>143</v>
      </c>
      <c r="L37" s="43">
        <v>141</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153</v>
      </c>
      <c r="C38" s="43">
        <v>153</v>
      </c>
      <c r="D38" s="43">
        <v>153</v>
      </c>
      <c r="E38" s="43">
        <v>153</v>
      </c>
      <c r="F38" s="43">
        <v>153</v>
      </c>
      <c r="G38" s="43">
        <v>151</v>
      </c>
      <c r="H38" s="43">
        <v>150</v>
      </c>
      <c r="I38" s="43">
        <v>148</v>
      </c>
      <c r="J38" s="43">
        <v>146</v>
      </c>
      <c r="K38" s="43">
        <v>145</v>
      </c>
      <c r="L38" s="43">
        <v>143</v>
      </c>
      <c r="M38" s="43">
        <v>141</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155</v>
      </c>
      <c r="C39" s="43">
        <v>155</v>
      </c>
      <c r="D39" s="43">
        <v>155</v>
      </c>
      <c r="E39" s="43">
        <v>155</v>
      </c>
      <c r="F39" s="43">
        <v>155</v>
      </c>
      <c r="G39" s="43">
        <v>153</v>
      </c>
      <c r="H39" s="43">
        <v>152</v>
      </c>
      <c r="I39" s="43">
        <v>150</v>
      </c>
      <c r="J39" s="43">
        <v>148</v>
      </c>
      <c r="K39" s="43">
        <v>147</v>
      </c>
      <c r="L39" s="43">
        <v>145</v>
      </c>
      <c r="M39" s="43">
        <v>143</v>
      </c>
      <c r="N39" s="43">
        <v>142</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157</v>
      </c>
      <c r="C40" s="43">
        <v>158</v>
      </c>
      <c r="D40" s="43">
        <v>158</v>
      </c>
      <c r="E40" s="43">
        <v>158</v>
      </c>
      <c r="F40" s="43">
        <v>158</v>
      </c>
      <c r="G40" s="43">
        <v>156</v>
      </c>
      <c r="H40" s="43">
        <v>154</v>
      </c>
      <c r="I40" s="43">
        <v>152</v>
      </c>
      <c r="J40" s="43">
        <v>150</v>
      </c>
      <c r="K40" s="43">
        <v>149</v>
      </c>
      <c r="L40" s="43">
        <v>147</v>
      </c>
      <c r="M40" s="43">
        <v>145</v>
      </c>
      <c r="N40" s="43">
        <v>144</v>
      </c>
      <c r="O40" s="43">
        <v>142</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160</v>
      </c>
      <c r="C41" s="43">
        <v>160</v>
      </c>
      <c r="D41" s="43">
        <v>160</v>
      </c>
      <c r="E41" s="43">
        <v>160</v>
      </c>
      <c r="F41" s="43">
        <v>160</v>
      </c>
      <c r="G41" s="43">
        <v>158</v>
      </c>
      <c r="H41" s="43">
        <v>156</v>
      </c>
      <c r="I41" s="43">
        <v>154</v>
      </c>
      <c r="J41" s="43">
        <v>152</v>
      </c>
      <c r="K41" s="43">
        <v>151</v>
      </c>
      <c r="L41" s="43">
        <v>149</v>
      </c>
      <c r="M41" s="43">
        <v>147</v>
      </c>
      <c r="N41" s="43">
        <v>146</v>
      </c>
      <c r="O41" s="43">
        <v>144</v>
      </c>
      <c r="P41" s="43">
        <v>143</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162</v>
      </c>
      <c r="C42" s="43">
        <v>162</v>
      </c>
      <c r="D42" s="43">
        <v>162</v>
      </c>
      <c r="E42" s="43">
        <v>162</v>
      </c>
      <c r="F42" s="43">
        <v>162</v>
      </c>
      <c r="G42" s="43">
        <v>160</v>
      </c>
      <c r="H42" s="43">
        <v>158</v>
      </c>
      <c r="I42" s="43">
        <v>156</v>
      </c>
      <c r="J42" s="43">
        <v>154</v>
      </c>
      <c r="K42" s="43">
        <v>153</v>
      </c>
      <c r="L42" s="43">
        <v>151</v>
      </c>
      <c r="M42" s="43">
        <v>149</v>
      </c>
      <c r="N42" s="43">
        <v>148</v>
      </c>
      <c r="O42" s="43">
        <v>146</v>
      </c>
      <c r="P42" s="43">
        <v>145</v>
      </c>
      <c r="Q42" s="43">
        <v>143</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164</v>
      </c>
      <c r="C43" s="43">
        <v>164</v>
      </c>
      <c r="D43" s="43">
        <v>164</v>
      </c>
      <c r="E43" s="43">
        <v>164</v>
      </c>
      <c r="F43" s="43">
        <v>164</v>
      </c>
      <c r="G43" s="43">
        <v>162</v>
      </c>
      <c r="H43" s="43">
        <v>160</v>
      </c>
      <c r="I43" s="43">
        <v>158</v>
      </c>
      <c r="J43" s="43">
        <v>156</v>
      </c>
      <c r="K43" s="43">
        <v>155</v>
      </c>
      <c r="L43" s="43">
        <v>153</v>
      </c>
      <c r="M43" s="43">
        <v>151</v>
      </c>
      <c r="N43" s="43">
        <v>150</v>
      </c>
      <c r="O43" s="43">
        <v>148</v>
      </c>
      <c r="P43" s="43">
        <v>147</v>
      </c>
      <c r="Q43" s="43">
        <v>145</v>
      </c>
      <c r="R43" s="43">
        <v>144</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167</v>
      </c>
      <c r="C44" s="43">
        <v>167</v>
      </c>
      <c r="D44" s="43">
        <v>167</v>
      </c>
      <c r="E44" s="43">
        <v>167</v>
      </c>
      <c r="F44" s="43">
        <v>167</v>
      </c>
      <c r="G44" s="43">
        <v>165</v>
      </c>
      <c r="H44" s="43">
        <v>163</v>
      </c>
      <c r="I44" s="43">
        <v>161</v>
      </c>
      <c r="J44" s="43">
        <v>159</v>
      </c>
      <c r="K44" s="43">
        <v>157</v>
      </c>
      <c r="L44" s="43">
        <v>155</v>
      </c>
      <c r="M44" s="43">
        <v>153</v>
      </c>
      <c r="N44" s="43">
        <v>152</v>
      </c>
      <c r="O44" s="43">
        <v>150</v>
      </c>
      <c r="P44" s="43">
        <v>148</v>
      </c>
      <c r="Q44" s="43">
        <v>147</v>
      </c>
      <c r="R44" s="43">
        <v>146</v>
      </c>
      <c r="S44" s="43">
        <v>144</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169</v>
      </c>
      <c r="C45" s="43">
        <v>169</v>
      </c>
      <c r="D45" s="43">
        <v>169</v>
      </c>
      <c r="E45" s="43">
        <v>169</v>
      </c>
      <c r="F45" s="43">
        <v>169</v>
      </c>
      <c r="G45" s="43">
        <v>167</v>
      </c>
      <c r="H45" s="43">
        <v>165</v>
      </c>
      <c r="I45" s="43">
        <v>163</v>
      </c>
      <c r="J45" s="43">
        <v>161</v>
      </c>
      <c r="K45" s="43">
        <v>159</v>
      </c>
      <c r="L45" s="43">
        <v>157</v>
      </c>
      <c r="M45" s="43">
        <v>155</v>
      </c>
      <c r="N45" s="43">
        <v>154</v>
      </c>
      <c r="O45" s="43">
        <v>152</v>
      </c>
      <c r="P45" s="43">
        <v>150</v>
      </c>
      <c r="Q45" s="43">
        <v>149</v>
      </c>
      <c r="R45" s="43">
        <v>148</v>
      </c>
      <c r="S45" s="43">
        <v>146</v>
      </c>
      <c r="T45" s="43">
        <v>145</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172</v>
      </c>
      <c r="C46" s="43">
        <v>172</v>
      </c>
      <c r="D46" s="43">
        <v>172</v>
      </c>
      <c r="E46" s="43">
        <v>172</v>
      </c>
      <c r="F46" s="43">
        <v>172</v>
      </c>
      <c r="G46" s="43">
        <v>169</v>
      </c>
      <c r="H46" s="43">
        <v>167</v>
      </c>
      <c r="I46" s="43">
        <v>165</v>
      </c>
      <c r="J46" s="43">
        <v>163</v>
      </c>
      <c r="K46" s="43">
        <v>161</v>
      </c>
      <c r="L46" s="43">
        <v>159</v>
      </c>
      <c r="M46" s="43">
        <v>157</v>
      </c>
      <c r="N46" s="43">
        <v>156</v>
      </c>
      <c r="O46" s="43">
        <v>154</v>
      </c>
      <c r="P46" s="43">
        <v>152</v>
      </c>
      <c r="Q46" s="43">
        <v>151</v>
      </c>
      <c r="R46" s="43">
        <v>149</v>
      </c>
      <c r="S46" s="43">
        <v>148</v>
      </c>
      <c r="T46" s="43">
        <v>147</v>
      </c>
      <c r="U46" s="43">
        <v>145</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174</v>
      </c>
      <c r="C47" s="43">
        <v>174</v>
      </c>
      <c r="D47" s="43">
        <v>174</v>
      </c>
      <c r="E47" s="43">
        <v>174</v>
      </c>
      <c r="F47" s="43">
        <v>174</v>
      </c>
      <c r="G47" s="43">
        <v>172</v>
      </c>
      <c r="H47" s="43">
        <v>169</v>
      </c>
      <c r="I47" s="43">
        <v>167</v>
      </c>
      <c r="J47" s="43">
        <v>165</v>
      </c>
      <c r="K47" s="43">
        <v>163</v>
      </c>
      <c r="L47" s="43">
        <v>161</v>
      </c>
      <c r="M47" s="43">
        <v>159</v>
      </c>
      <c r="N47" s="43">
        <v>158</v>
      </c>
      <c r="O47" s="43">
        <v>156</v>
      </c>
      <c r="P47" s="43">
        <v>154</v>
      </c>
      <c r="Q47" s="43">
        <v>153</v>
      </c>
      <c r="R47" s="43">
        <v>151</v>
      </c>
      <c r="S47" s="43">
        <v>150</v>
      </c>
      <c r="T47" s="43">
        <v>148</v>
      </c>
      <c r="U47" s="43">
        <v>147</v>
      </c>
      <c r="V47" s="43">
        <v>146</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177</v>
      </c>
      <c r="C48" s="43">
        <v>177</v>
      </c>
      <c r="D48" s="43">
        <v>177</v>
      </c>
      <c r="E48" s="43">
        <v>176</v>
      </c>
      <c r="F48" s="43">
        <v>176</v>
      </c>
      <c r="G48" s="43">
        <v>174</v>
      </c>
      <c r="H48" s="43">
        <v>172</v>
      </c>
      <c r="I48" s="43">
        <v>170</v>
      </c>
      <c r="J48" s="43">
        <v>168</v>
      </c>
      <c r="K48" s="43">
        <v>166</v>
      </c>
      <c r="L48" s="43">
        <v>163</v>
      </c>
      <c r="M48" s="43">
        <v>161</v>
      </c>
      <c r="N48" s="43">
        <v>160</v>
      </c>
      <c r="O48" s="43">
        <v>158</v>
      </c>
      <c r="P48" s="43">
        <v>156</v>
      </c>
      <c r="Q48" s="43">
        <v>155</v>
      </c>
      <c r="R48" s="43">
        <v>153</v>
      </c>
      <c r="S48" s="43">
        <v>152</v>
      </c>
      <c r="T48" s="43">
        <v>150</v>
      </c>
      <c r="U48" s="43">
        <v>149</v>
      </c>
      <c r="V48" s="43">
        <v>148</v>
      </c>
      <c r="W48" s="43">
        <v>147</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179</v>
      </c>
      <c r="C49" s="43">
        <v>179</v>
      </c>
      <c r="D49" s="43">
        <v>179</v>
      </c>
      <c r="E49" s="43">
        <v>179</v>
      </c>
      <c r="F49" s="43">
        <v>179</v>
      </c>
      <c r="G49" s="43">
        <v>177</v>
      </c>
      <c r="H49" s="43">
        <v>174</v>
      </c>
      <c r="I49" s="43">
        <v>172</v>
      </c>
      <c r="J49" s="43">
        <v>170</v>
      </c>
      <c r="K49" s="43">
        <v>168</v>
      </c>
      <c r="L49" s="43">
        <v>166</v>
      </c>
      <c r="M49" s="43">
        <v>164</v>
      </c>
      <c r="N49" s="43">
        <v>162</v>
      </c>
      <c r="O49" s="43">
        <v>160</v>
      </c>
      <c r="P49" s="43">
        <v>159</v>
      </c>
      <c r="Q49" s="43">
        <v>157</v>
      </c>
      <c r="R49" s="43">
        <v>155</v>
      </c>
      <c r="S49" s="43">
        <v>154</v>
      </c>
      <c r="T49" s="43">
        <v>152</v>
      </c>
      <c r="U49" s="43">
        <v>151</v>
      </c>
      <c r="V49" s="43">
        <v>150</v>
      </c>
      <c r="W49" s="43">
        <v>149</v>
      </c>
      <c r="X49" s="43">
        <v>148</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182</v>
      </c>
      <c r="C50" s="43">
        <v>182</v>
      </c>
      <c r="D50" s="43">
        <v>182</v>
      </c>
      <c r="E50" s="43">
        <v>182</v>
      </c>
      <c r="F50" s="43">
        <v>182</v>
      </c>
      <c r="G50" s="43">
        <v>179</v>
      </c>
      <c r="H50" s="43">
        <v>177</v>
      </c>
      <c r="I50" s="43">
        <v>175</v>
      </c>
      <c r="J50" s="43">
        <v>172</v>
      </c>
      <c r="K50" s="43">
        <v>170</v>
      </c>
      <c r="L50" s="43">
        <v>168</v>
      </c>
      <c r="M50" s="43">
        <v>166</v>
      </c>
      <c r="N50" s="43">
        <v>164</v>
      </c>
      <c r="O50" s="43">
        <v>162</v>
      </c>
      <c r="P50" s="43">
        <v>161</v>
      </c>
      <c r="Q50" s="43">
        <v>159</v>
      </c>
      <c r="R50" s="43">
        <v>157</v>
      </c>
      <c r="S50" s="43">
        <v>156</v>
      </c>
      <c r="T50" s="43">
        <v>154</v>
      </c>
      <c r="U50" s="43">
        <v>153</v>
      </c>
      <c r="V50" s="43">
        <v>151</v>
      </c>
      <c r="W50" s="43">
        <v>151</v>
      </c>
      <c r="X50" s="43">
        <v>150</v>
      </c>
      <c r="Y50" s="43">
        <v>150</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183</v>
      </c>
      <c r="C51" s="43">
        <v>183</v>
      </c>
      <c r="D51" s="43">
        <v>183</v>
      </c>
      <c r="E51" s="43">
        <v>182</v>
      </c>
      <c r="F51" s="43">
        <v>182</v>
      </c>
      <c r="G51" s="43">
        <v>182</v>
      </c>
      <c r="H51" s="43">
        <v>180</v>
      </c>
      <c r="I51" s="43">
        <v>177</v>
      </c>
      <c r="J51" s="43">
        <v>175</v>
      </c>
      <c r="K51" s="43">
        <v>173</v>
      </c>
      <c r="L51" s="43">
        <v>171</v>
      </c>
      <c r="M51" s="43">
        <v>168</v>
      </c>
      <c r="N51" s="43">
        <v>167</v>
      </c>
      <c r="O51" s="43">
        <v>165</v>
      </c>
      <c r="P51" s="43">
        <v>163</v>
      </c>
      <c r="Q51" s="43">
        <v>161</v>
      </c>
      <c r="R51" s="43">
        <v>159</v>
      </c>
      <c r="S51" s="43">
        <v>158</v>
      </c>
      <c r="T51" s="43">
        <v>156</v>
      </c>
      <c r="U51" s="43">
        <v>155</v>
      </c>
      <c r="V51" s="43">
        <v>153</v>
      </c>
      <c r="W51" s="43">
        <v>153</v>
      </c>
      <c r="X51" s="43">
        <v>152</v>
      </c>
      <c r="Y51" s="43">
        <v>152</v>
      </c>
      <c r="Z51" s="43">
        <v>154</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183</v>
      </c>
      <c r="C52" s="43">
        <v>183</v>
      </c>
      <c r="D52" s="43">
        <v>183</v>
      </c>
      <c r="E52" s="43">
        <v>183</v>
      </c>
      <c r="F52" s="43">
        <v>183</v>
      </c>
      <c r="G52" s="43">
        <v>183</v>
      </c>
      <c r="H52" s="43">
        <v>182</v>
      </c>
      <c r="I52" s="43">
        <v>180</v>
      </c>
      <c r="J52" s="43">
        <v>178</v>
      </c>
      <c r="K52" s="43">
        <v>175</v>
      </c>
      <c r="L52" s="43">
        <v>173</v>
      </c>
      <c r="M52" s="43">
        <v>171</v>
      </c>
      <c r="N52" s="43">
        <v>169</v>
      </c>
      <c r="O52" s="43">
        <v>167</v>
      </c>
      <c r="P52" s="43">
        <v>165</v>
      </c>
      <c r="Q52" s="43">
        <v>163</v>
      </c>
      <c r="R52" s="43">
        <v>162</v>
      </c>
      <c r="S52" s="43">
        <v>160</v>
      </c>
      <c r="T52" s="43">
        <v>158</v>
      </c>
      <c r="U52" s="43">
        <v>157</v>
      </c>
      <c r="V52" s="43">
        <v>155</v>
      </c>
      <c r="W52" s="43">
        <v>155</v>
      </c>
      <c r="X52" s="43">
        <v>154</v>
      </c>
      <c r="Y52" s="43">
        <v>154</v>
      </c>
      <c r="Z52" s="43">
        <v>156</v>
      </c>
      <c r="AA52" s="43">
        <v>155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184</v>
      </c>
      <c r="C53" s="43">
        <v>184</v>
      </c>
      <c r="D53" s="43">
        <v>184</v>
      </c>
      <c r="E53" s="43">
        <v>184</v>
      </c>
      <c r="F53" s="43">
        <v>184</v>
      </c>
      <c r="G53" s="43">
        <v>183</v>
      </c>
      <c r="H53" s="43">
        <v>183</v>
      </c>
      <c r="I53" s="43">
        <v>182</v>
      </c>
      <c r="J53" s="43">
        <v>180</v>
      </c>
      <c r="K53" s="43">
        <v>178</v>
      </c>
      <c r="L53" s="43">
        <v>175</v>
      </c>
      <c r="M53" s="43">
        <v>173</v>
      </c>
      <c r="N53" s="43">
        <v>171</v>
      </c>
      <c r="O53" s="43">
        <v>169</v>
      </c>
      <c r="P53" s="43">
        <v>167</v>
      </c>
      <c r="Q53" s="43">
        <v>166</v>
      </c>
      <c r="R53" s="43">
        <v>164</v>
      </c>
      <c r="S53" s="43">
        <v>162</v>
      </c>
      <c r="T53" s="43">
        <v>160</v>
      </c>
      <c r="U53" s="43">
        <v>159</v>
      </c>
      <c r="V53" s="43">
        <v>158</v>
      </c>
      <c r="W53" s="43">
        <v>157</v>
      </c>
      <c r="X53" s="43">
        <v>156</v>
      </c>
      <c r="Y53" s="43">
        <v>156</v>
      </c>
      <c r="Z53" s="43">
        <v>158</v>
      </c>
      <c r="AA53" s="43">
        <v>158</v>
      </c>
      <c r="AB53" s="43">
        <v>158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185</v>
      </c>
      <c r="C54" s="43">
        <v>185</v>
      </c>
      <c r="D54" s="43">
        <v>185</v>
      </c>
      <c r="E54" s="43">
        <v>185</v>
      </c>
      <c r="F54" s="43">
        <v>185</v>
      </c>
      <c r="G54" s="43">
        <v>184</v>
      </c>
      <c r="H54" s="43">
        <v>183</v>
      </c>
      <c r="I54" s="43">
        <v>183</v>
      </c>
      <c r="J54" s="43">
        <v>183</v>
      </c>
      <c r="K54" s="43">
        <v>180</v>
      </c>
      <c r="L54" s="43">
        <v>178</v>
      </c>
      <c r="M54" s="43">
        <v>176</v>
      </c>
      <c r="N54" s="43">
        <v>174</v>
      </c>
      <c r="O54" s="43">
        <v>172</v>
      </c>
      <c r="P54" s="43">
        <v>170</v>
      </c>
      <c r="Q54" s="43">
        <v>168</v>
      </c>
      <c r="R54" s="43">
        <v>166</v>
      </c>
      <c r="S54" s="43">
        <v>164</v>
      </c>
      <c r="T54" s="43">
        <v>163</v>
      </c>
      <c r="U54" s="43">
        <v>161</v>
      </c>
      <c r="V54" s="43">
        <v>160</v>
      </c>
      <c r="W54" s="43">
        <v>159</v>
      </c>
      <c r="X54" s="43">
        <v>158</v>
      </c>
      <c r="Y54" s="43">
        <v>158</v>
      </c>
      <c r="Z54" s="43">
        <v>160</v>
      </c>
      <c r="AA54" s="43">
        <v>160</v>
      </c>
      <c r="AB54" s="43">
        <v>160</v>
      </c>
      <c r="AC54" s="43">
        <v>160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186</v>
      </c>
      <c r="C55" s="43">
        <v>186</v>
      </c>
      <c r="D55" s="43">
        <v>186</v>
      </c>
      <c r="E55" s="43">
        <v>186</v>
      </c>
      <c r="F55" s="43">
        <v>186</v>
      </c>
      <c r="G55" s="43">
        <v>185</v>
      </c>
      <c r="H55" s="43">
        <v>184</v>
      </c>
      <c r="I55" s="43">
        <v>183</v>
      </c>
      <c r="J55" s="43">
        <v>184</v>
      </c>
      <c r="K55" s="43">
        <v>183</v>
      </c>
      <c r="L55" s="43">
        <v>181</v>
      </c>
      <c r="M55" s="43">
        <v>178</v>
      </c>
      <c r="N55" s="43">
        <v>176</v>
      </c>
      <c r="O55" s="43">
        <v>174</v>
      </c>
      <c r="P55" s="43">
        <v>172</v>
      </c>
      <c r="Q55" s="43">
        <v>170</v>
      </c>
      <c r="R55" s="43">
        <v>168</v>
      </c>
      <c r="S55" s="43">
        <v>167</v>
      </c>
      <c r="T55" s="43">
        <v>165</v>
      </c>
      <c r="U55" s="43">
        <v>163</v>
      </c>
      <c r="V55" s="43">
        <v>162</v>
      </c>
      <c r="W55" s="43">
        <v>161</v>
      </c>
      <c r="X55" s="43">
        <v>161</v>
      </c>
      <c r="Y55" s="43">
        <v>161</v>
      </c>
      <c r="Z55" s="43">
        <v>162</v>
      </c>
      <c r="AA55" s="43">
        <v>162</v>
      </c>
      <c r="AB55" s="43">
        <v>162</v>
      </c>
      <c r="AC55" s="43">
        <v>162</v>
      </c>
      <c r="AD55" s="43">
        <v>162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187</v>
      </c>
      <c r="C56" s="43">
        <v>187</v>
      </c>
      <c r="D56" s="43">
        <v>187</v>
      </c>
      <c r="E56" s="43">
        <v>187</v>
      </c>
      <c r="F56" s="43">
        <v>187</v>
      </c>
      <c r="G56" s="43">
        <v>186</v>
      </c>
      <c r="H56" s="43">
        <v>185</v>
      </c>
      <c r="I56" s="43">
        <v>184</v>
      </c>
      <c r="J56" s="43">
        <v>184</v>
      </c>
      <c r="K56" s="43">
        <v>184</v>
      </c>
      <c r="L56" s="43">
        <v>183</v>
      </c>
      <c r="M56" s="43">
        <v>181</v>
      </c>
      <c r="N56" s="43">
        <v>179</v>
      </c>
      <c r="O56" s="43">
        <v>177</v>
      </c>
      <c r="P56" s="43">
        <v>175</v>
      </c>
      <c r="Q56" s="43">
        <v>173</v>
      </c>
      <c r="R56" s="43">
        <v>171</v>
      </c>
      <c r="S56" s="43">
        <v>169</v>
      </c>
      <c r="T56" s="43">
        <v>167</v>
      </c>
      <c r="U56" s="43">
        <v>166</v>
      </c>
      <c r="V56" s="43">
        <v>164</v>
      </c>
      <c r="W56" s="43">
        <v>163</v>
      </c>
      <c r="X56" s="43">
        <v>163</v>
      </c>
      <c r="Y56" s="43">
        <v>163</v>
      </c>
      <c r="Z56" s="43">
        <v>164</v>
      </c>
      <c r="AA56" s="43">
        <v>164</v>
      </c>
      <c r="AB56" s="43">
        <v>164</v>
      </c>
      <c r="AC56" s="43">
        <v>164</v>
      </c>
      <c r="AD56" s="43">
        <v>164</v>
      </c>
      <c r="AE56" s="43">
        <v>164</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188</v>
      </c>
      <c r="C57" s="43">
        <v>188</v>
      </c>
      <c r="D57" s="43">
        <v>188</v>
      </c>
      <c r="E57" s="43">
        <v>188</v>
      </c>
      <c r="F57" s="43">
        <v>188</v>
      </c>
      <c r="G57" s="43">
        <v>187</v>
      </c>
      <c r="H57" s="43">
        <v>186</v>
      </c>
      <c r="I57" s="43">
        <v>186</v>
      </c>
      <c r="J57" s="43">
        <v>185</v>
      </c>
      <c r="K57" s="43">
        <v>184</v>
      </c>
      <c r="L57" s="43">
        <v>184</v>
      </c>
      <c r="M57" s="43">
        <v>183</v>
      </c>
      <c r="N57" s="43">
        <v>181</v>
      </c>
      <c r="O57" s="43">
        <v>179</v>
      </c>
      <c r="P57" s="43">
        <v>177</v>
      </c>
      <c r="Q57" s="43">
        <v>175</v>
      </c>
      <c r="R57" s="43">
        <v>173</v>
      </c>
      <c r="S57" s="43">
        <v>171</v>
      </c>
      <c r="T57" s="43">
        <v>170</v>
      </c>
      <c r="U57" s="43">
        <v>168</v>
      </c>
      <c r="V57" s="43">
        <v>167</v>
      </c>
      <c r="W57" s="43">
        <v>166</v>
      </c>
      <c r="X57" s="43">
        <v>165</v>
      </c>
      <c r="Y57" s="43">
        <v>165</v>
      </c>
      <c r="Z57" s="43">
        <v>167</v>
      </c>
      <c r="AA57" s="43">
        <v>166</v>
      </c>
      <c r="AB57" s="43">
        <v>166</v>
      </c>
      <c r="AC57" s="43">
        <v>166</v>
      </c>
      <c r="AD57" s="43">
        <v>166</v>
      </c>
      <c r="AE57" s="43">
        <v>166</v>
      </c>
      <c r="AF57" s="43">
        <v>166</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189</v>
      </c>
      <c r="C58" s="43">
        <v>189</v>
      </c>
      <c r="D58" s="43">
        <v>189</v>
      </c>
      <c r="E58" s="43">
        <v>189</v>
      </c>
      <c r="F58" s="43">
        <v>189</v>
      </c>
      <c r="G58" s="43">
        <v>188</v>
      </c>
      <c r="H58" s="43">
        <v>187</v>
      </c>
      <c r="I58" s="43">
        <v>187</v>
      </c>
      <c r="J58" s="43">
        <v>186</v>
      </c>
      <c r="K58" s="43">
        <v>185</v>
      </c>
      <c r="L58" s="43">
        <v>184</v>
      </c>
      <c r="M58" s="43">
        <v>184</v>
      </c>
      <c r="N58" s="43">
        <v>184</v>
      </c>
      <c r="O58" s="43">
        <v>182</v>
      </c>
      <c r="P58" s="43">
        <v>180</v>
      </c>
      <c r="Q58" s="43">
        <v>178</v>
      </c>
      <c r="R58" s="43">
        <v>176</v>
      </c>
      <c r="S58" s="43">
        <v>174</v>
      </c>
      <c r="T58" s="43">
        <v>172</v>
      </c>
      <c r="U58" s="43">
        <v>170</v>
      </c>
      <c r="V58" s="43">
        <v>169</v>
      </c>
      <c r="W58" s="43">
        <v>168</v>
      </c>
      <c r="X58" s="43">
        <v>167</v>
      </c>
      <c r="Y58" s="43">
        <v>167</v>
      </c>
      <c r="Z58" s="43">
        <v>169</v>
      </c>
      <c r="AA58" s="43">
        <v>169</v>
      </c>
      <c r="AB58" s="43">
        <v>169</v>
      </c>
      <c r="AC58" s="43">
        <v>169</v>
      </c>
      <c r="AD58" s="43">
        <v>169</v>
      </c>
      <c r="AE58" s="43">
        <v>169</v>
      </c>
      <c r="AF58" s="43">
        <v>169</v>
      </c>
      <c r="AG58" s="43">
        <v>169</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190</v>
      </c>
      <c r="C59" s="43">
        <v>190</v>
      </c>
      <c r="D59" s="43">
        <v>190</v>
      </c>
      <c r="E59" s="43">
        <v>190</v>
      </c>
      <c r="F59" s="43">
        <v>190</v>
      </c>
      <c r="G59" s="43">
        <v>189</v>
      </c>
      <c r="H59" s="43">
        <v>188</v>
      </c>
      <c r="I59" s="43">
        <v>188</v>
      </c>
      <c r="J59" s="43">
        <v>187</v>
      </c>
      <c r="K59" s="43">
        <v>186</v>
      </c>
      <c r="L59" s="43">
        <v>185</v>
      </c>
      <c r="M59" s="43">
        <v>184</v>
      </c>
      <c r="N59" s="43">
        <v>185</v>
      </c>
      <c r="O59" s="43">
        <v>185</v>
      </c>
      <c r="P59" s="43">
        <v>182</v>
      </c>
      <c r="Q59" s="43">
        <v>180</v>
      </c>
      <c r="R59" s="43">
        <v>178</v>
      </c>
      <c r="S59" s="43">
        <v>176</v>
      </c>
      <c r="T59" s="43">
        <v>174</v>
      </c>
      <c r="U59" s="43">
        <v>173</v>
      </c>
      <c r="V59" s="43">
        <v>171</v>
      </c>
      <c r="W59" s="43">
        <v>170</v>
      </c>
      <c r="X59" s="43">
        <v>170</v>
      </c>
      <c r="Y59" s="43">
        <v>170</v>
      </c>
      <c r="Z59" s="43">
        <v>171</v>
      </c>
      <c r="AA59" s="43">
        <v>171</v>
      </c>
      <c r="AB59" s="43">
        <v>171</v>
      </c>
      <c r="AC59" s="43">
        <v>171</v>
      </c>
      <c r="AD59" s="43">
        <v>171</v>
      </c>
      <c r="AE59" s="43">
        <v>171</v>
      </c>
      <c r="AF59" s="43">
        <v>171</v>
      </c>
      <c r="AG59" s="43">
        <v>171</v>
      </c>
      <c r="AH59" s="43">
        <v>171</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191</v>
      </c>
      <c r="C60" s="43">
        <v>191</v>
      </c>
      <c r="D60" s="43">
        <v>191</v>
      </c>
      <c r="E60" s="43">
        <v>191</v>
      </c>
      <c r="F60" s="43">
        <v>191</v>
      </c>
      <c r="G60" s="43">
        <v>190</v>
      </c>
      <c r="H60" s="43">
        <v>189</v>
      </c>
      <c r="I60" s="43">
        <v>189</v>
      </c>
      <c r="J60" s="43">
        <v>188</v>
      </c>
      <c r="K60" s="43">
        <v>187</v>
      </c>
      <c r="L60" s="43">
        <v>187</v>
      </c>
      <c r="M60" s="43">
        <v>186</v>
      </c>
      <c r="N60" s="43">
        <v>185</v>
      </c>
      <c r="O60" s="43">
        <v>186</v>
      </c>
      <c r="P60" s="43">
        <v>185</v>
      </c>
      <c r="Q60" s="43">
        <v>183</v>
      </c>
      <c r="R60" s="43">
        <v>181</v>
      </c>
      <c r="S60" s="43">
        <v>179</v>
      </c>
      <c r="T60" s="43">
        <v>177</v>
      </c>
      <c r="U60" s="43">
        <v>175</v>
      </c>
      <c r="V60" s="43">
        <v>174</v>
      </c>
      <c r="W60" s="43">
        <v>173</v>
      </c>
      <c r="X60" s="43">
        <v>172</v>
      </c>
      <c r="Y60" s="43">
        <v>172</v>
      </c>
      <c r="Z60" s="43">
        <v>174</v>
      </c>
      <c r="AA60" s="43">
        <v>174</v>
      </c>
      <c r="AB60" s="43">
        <v>174</v>
      </c>
      <c r="AC60" s="43">
        <v>174</v>
      </c>
      <c r="AD60" s="43">
        <v>174</v>
      </c>
      <c r="AE60" s="43">
        <v>174</v>
      </c>
      <c r="AF60" s="43">
        <v>174</v>
      </c>
      <c r="AG60" s="43">
        <v>174</v>
      </c>
      <c r="AH60" s="43">
        <v>174</v>
      </c>
      <c r="AI60" s="43">
        <v>174</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192</v>
      </c>
      <c r="C61" s="43">
        <v>192</v>
      </c>
      <c r="D61" s="43">
        <v>192</v>
      </c>
      <c r="E61" s="43">
        <v>192</v>
      </c>
      <c r="F61" s="43">
        <v>192</v>
      </c>
      <c r="G61" s="43">
        <v>191</v>
      </c>
      <c r="H61" s="43">
        <v>190</v>
      </c>
      <c r="I61" s="43">
        <v>190</v>
      </c>
      <c r="J61" s="43">
        <v>189</v>
      </c>
      <c r="K61" s="43">
        <v>189</v>
      </c>
      <c r="L61" s="43">
        <v>188</v>
      </c>
      <c r="M61" s="43">
        <v>187</v>
      </c>
      <c r="N61" s="43">
        <v>186</v>
      </c>
      <c r="O61" s="43">
        <v>186</v>
      </c>
      <c r="P61" s="43">
        <v>186</v>
      </c>
      <c r="Q61" s="43">
        <v>186</v>
      </c>
      <c r="R61" s="43">
        <v>184</v>
      </c>
      <c r="S61" s="43">
        <v>182</v>
      </c>
      <c r="T61" s="43">
        <v>180</v>
      </c>
      <c r="U61" s="43">
        <v>178</v>
      </c>
      <c r="V61" s="43">
        <v>176</v>
      </c>
      <c r="W61" s="43">
        <v>175</v>
      </c>
      <c r="X61" s="43">
        <v>175</v>
      </c>
      <c r="Y61" s="43">
        <v>175</v>
      </c>
      <c r="Z61" s="43">
        <v>176</v>
      </c>
      <c r="AA61" s="43">
        <v>176</v>
      </c>
      <c r="AB61" s="43">
        <v>176</v>
      </c>
      <c r="AC61" s="43">
        <v>176</v>
      </c>
      <c r="AD61" s="43">
        <v>176</v>
      </c>
      <c r="AE61" s="43">
        <v>176</v>
      </c>
      <c r="AF61" s="43">
        <v>176</v>
      </c>
      <c r="AG61" s="43">
        <v>176</v>
      </c>
      <c r="AH61" s="43">
        <v>176</v>
      </c>
      <c r="AI61" s="43">
        <v>176</v>
      </c>
      <c r="AJ61" s="43">
        <v>176</v>
      </c>
      <c r="AK61" s="43" t="s">
        <v>377</v>
      </c>
      <c r="AL61" s="43" t="s">
        <v>377</v>
      </c>
      <c r="AM61" s="43" t="s">
        <v>377</v>
      </c>
      <c r="AN61" s="43" t="s">
        <v>377</v>
      </c>
      <c r="AO61" s="43" t="s">
        <v>377</v>
      </c>
      <c r="AP61" s="43" t="s">
        <v>377</v>
      </c>
      <c r="AQ61" s="43" t="s">
        <v>377</v>
      </c>
      <c r="AR61" s="43" t="s">
        <v>377</v>
      </c>
      <c r="AS61" s="43" t="s">
        <v>377</v>
      </c>
    </row>
    <row r="62" spans="1:45">
      <c r="A62" s="44">
        <v>51</v>
      </c>
      <c r="B62" s="43">
        <v>193</v>
      </c>
      <c r="C62" s="43">
        <v>192</v>
      </c>
      <c r="D62" s="43">
        <v>192</v>
      </c>
      <c r="E62" s="43">
        <v>192</v>
      </c>
      <c r="F62" s="43">
        <v>192</v>
      </c>
      <c r="G62" s="43">
        <v>192</v>
      </c>
      <c r="H62" s="43">
        <v>191</v>
      </c>
      <c r="I62" s="43">
        <v>191</v>
      </c>
      <c r="J62" s="43">
        <v>190</v>
      </c>
      <c r="K62" s="43">
        <v>190</v>
      </c>
      <c r="L62" s="43">
        <v>189</v>
      </c>
      <c r="M62" s="43">
        <v>188</v>
      </c>
      <c r="N62" s="43">
        <v>188</v>
      </c>
      <c r="O62" s="43">
        <v>187</v>
      </c>
      <c r="P62" s="43">
        <v>187</v>
      </c>
      <c r="Q62" s="43">
        <v>187</v>
      </c>
      <c r="R62" s="43">
        <v>186</v>
      </c>
      <c r="S62" s="43">
        <v>184</v>
      </c>
      <c r="T62" s="43">
        <v>182</v>
      </c>
      <c r="U62" s="43">
        <v>180</v>
      </c>
      <c r="V62" s="43">
        <v>179</v>
      </c>
      <c r="W62" s="43">
        <v>178</v>
      </c>
      <c r="X62" s="43">
        <v>177</v>
      </c>
      <c r="Y62" s="43">
        <v>177</v>
      </c>
      <c r="Z62" s="43">
        <v>179</v>
      </c>
      <c r="AA62" s="43">
        <v>179</v>
      </c>
      <c r="AB62" s="43">
        <v>179</v>
      </c>
      <c r="AC62" s="43">
        <v>179</v>
      </c>
      <c r="AD62" s="43">
        <v>179</v>
      </c>
      <c r="AE62" s="43">
        <v>179</v>
      </c>
      <c r="AF62" s="43">
        <v>179</v>
      </c>
      <c r="AG62" s="43">
        <v>179</v>
      </c>
      <c r="AH62" s="43">
        <v>179</v>
      </c>
      <c r="AI62" s="43">
        <v>179</v>
      </c>
      <c r="AJ62" s="43">
        <v>179</v>
      </c>
      <c r="AK62" s="43">
        <v>179</v>
      </c>
      <c r="AL62" s="43" t="s">
        <v>377</v>
      </c>
      <c r="AM62" s="43" t="s">
        <v>377</v>
      </c>
      <c r="AN62" s="43" t="s">
        <v>377</v>
      </c>
      <c r="AO62" s="43" t="s">
        <v>377</v>
      </c>
      <c r="AP62" s="43" t="s">
        <v>377</v>
      </c>
      <c r="AQ62" s="43" t="s">
        <v>377</v>
      </c>
      <c r="AR62" s="43" t="s">
        <v>377</v>
      </c>
      <c r="AS62" s="43" t="s">
        <v>377</v>
      </c>
    </row>
    <row r="63" spans="1:45">
      <c r="A63" s="44">
        <v>52</v>
      </c>
      <c r="B63" s="43">
        <v>193</v>
      </c>
      <c r="C63" s="43">
        <v>193</v>
      </c>
      <c r="D63" s="43">
        <v>193</v>
      </c>
      <c r="E63" s="43">
        <v>193</v>
      </c>
      <c r="F63" s="43">
        <v>193</v>
      </c>
      <c r="G63" s="43">
        <v>193</v>
      </c>
      <c r="H63" s="43">
        <v>192</v>
      </c>
      <c r="I63" s="43">
        <v>192</v>
      </c>
      <c r="J63" s="43">
        <v>191</v>
      </c>
      <c r="K63" s="43">
        <v>191</v>
      </c>
      <c r="L63" s="43">
        <v>190</v>
      </c>
      <c r="M63" s="43">
        <v>189</v>
      </c>
      <c r="N63" s="43">
        <v>189</v>
      </c>
      <c r="O63" s="43">
        <v>189</v>
      </c>
      <c r="P63" s="43">
        <v>188</v>
      </c>
      <c r="Q63" s="43">
        <v>188</v>
      </c>
      <c r="R63" s="43">
        <v>188</v>
      </c>
      <c r="S63" s="43">
        <v>187</v>
      </c>
      <c r="T63" s="43">
        <v>185</v>
      </c>
      <c r="U63" s="43">
        <v>183</v>
      </c>
      <c r="V63" s="43">
        <v>181</v>
      </c>
      <c r="W63" s="43">
        <v>180</v>
      </c>
      <c r="X63" s="43">
        <v>180</v>
      </c>
      <c r="Y63" s="43">
        <v>180</v>
      </c>
      <c r="Z63" s="43">
        <v>181</v>
      </c>
      <c r="AA63" s="43">
        <v>181</v>
      </c>
      <c r="AB63" s="43">
        <v>181</v>
      </c>
      <c r="AC63" s="43">
        <v>181</v>
      </c>
      <c r="AD63" s="43">
        <v>181</v>
      </c>
      <c r="AE63" s="43">
        <v>181</v>
      </c>
      <c r="AF63" s="43">
        <v>181</v>
      </c>
      <c r="AG63" s="43">
        <v>181</v>
      </c>
      <c r="AH63" s="43">
        <v>181</v>
      </c>
      <c r="AI63" s="43">
        <v>181</v>
      </c>
      <c r="AJ63" s="43">
        <v>181</v>
      </c>
      <c r="AK63" s="43">
        <v>181</v>
      </c>
      <c r="AL63" s="43">
        <v>181</v>
      </c>
      <c r="AM63" s="43" t="s">
        <v>377</v>
      </c>
      <c r="AN63" s="43" t="s">
        <v>377</v>
      </c>
      <c r="AO63" s="43" t="s">
        <v>377</v>
      </c>
      <c r="AP63" s="43" t="s">
        <v>377</v>
      </c>
      <c r="AQ63" s="43" t="s">
        <v>377</v>
      </c>
      <c r="AR63" s="43" t="s">
        <v>377</v>
      </c>
      <c r="AS63" s="43" t="s">
        <v>377</v>
      </c>
    </row>
    <row r="64" spans="1:45">
      <c r="A64" s="44">
        <v>53</v>
      </c>
      <c r="B64" s="43">
        <v>194</v>
      </c>
      <c r="C64" s="43">
        <v>194</v>
      </c>
      <c r="D64" s="43">
        <v>194</v>
      </c>
      <c r="E64" s="43">
        <v>194</v>
      </c>
      <c r="F64" s="43">
        <v>194</v>
      </c>
      <c r="G64" s="43">
        <v>194</v>
      </c>
      <c r="H64" s="43">
        <v>193</v>
      </c>
      <c r="I64" s="43">
        <v>193</v>
      </c>
      <c r="J64" s="43">
        <v>192</v>
      </c>
      <c r="K64" s="43">
        <v>192</v>
      </c>
      <c r="L64" s="43">
        <v>191</v>
      </c>
      <c r="M64" s="43">
        <v>191</v>
      </c>
      <c r="N64" s="43">
        <v>190</v>
      </c>
      <c r="O64" s="43">
        <v>190</v>
      </c>
      <c r="P64" s="43">
        <v>189</v>
      </c>
      <c r="Q64" s="43">
        <v>189</v>
      </c>
      <c r="R64" s="43">
        <v>189</v>
      </c>
      <c r="S64" s="43">
        <v>189</v>
      </c>
      <c r="T64" s="43">
        <v>188</v>
      </c>
      <c r="U64" s="43">
        <v>186</v>
      </c>
      <c r="V64" s="43">
        <v>184</v>
      </c>
      <c r="W64" s="43">
        <v>183</v>
      </c>
      <c r="X64" s="43">
        <v>182</v>
      </c>
      <c r="Y64" s="43">
        <v>182</v>
      </c>
      <c r="Z64" s="43">
        <v>184</v>
      </c>
      <c r="AA64" s="43">
        <v>184</v>
      </c>
      <c r="AB64" s="43">
        <v>184</v>
      </c>
      <c r="AC64" s="43">
        <v>184</v>
      </c>
      <c r="AD64" s="43">
        <v>184</v>
      </c>
      <c r="AE64" s="43">
        <v>184</v>
      </c>
      <c r="AF64" s="43">
        <v>184</v>
      </c>
      <c r="AG64" s="43">
        <v>184</v>
      </c>
      <c r="AH64" s="43">
        <v>184</v>
      </c>
      <c r="AI64" s="43">
        <v>184</v>
      </c>
      <c r="AJ64" s="43">
        <v>184</v>
      </c>
      <c r="AK64" s="43">
        <v>184</v>
      </c>
      <c r="AL64" s="43">
        <v>184</v>
      </c>
      <c r="AM64" s="43">
        <v>184</v>
      </c>
      <c r="AN64" s="43" t="s">
        <v>377</v>
      </c>
      <c r="AO64" s="43" t="s">
        <v>377</v>
      </c>
      <c r="AP64" s="43" t="s">
        <v>377</v>
      </c>
      <c r="AQ64" s="43" t="s">
        <v>377</v>
      </c>
      <c r="AR64" s="43" t="s">
        <v>377</v>
      </c>
      <c r="AS64" s="43" t="s">
        <v>377</v>
      </c>
    </row>
    <row r="65" spans="1:45">
      <c r="A65" s="44">
        <v>54</v>
      </c>
      <c r="B65" s="43">
        <v>195</v>
      </c>
      <c r="C65" s="43">
        <v>195</v>
      </c>
      <c r="D65" s="43">
        <v>195</v>
      </c>
      <c r="E65" s="43">
        <v>195</v>
      </c>
      <c r="F65" s="43">
        <v>195</v>
      </c>
      <c r="G65" s="43">
        <v>194</v>
      </c>
      <c r="H65" s="43">
        <v>194</v>
      </c>
      <c r="I65" s="43">
        <v>194</v>
      </c>
      <c r="J65" s="43">
        <v>193</v>
      </c>
      <c r="K65" s="43">
        <v>193</v>
      </c>
      <c r="L65" s="43">
        <v>192</v>
      </c>
      <c r="M65" s="43">
        <v>192</v>
      </c>
      <c r="N65" s="43">
        <v>192</v>
      </c>
      <c r="O65" s="43">
        <v>191</v>
      </c>
      <c r="P65" s="43">
        <v>191</v>
      </c>
      <c r="Q65" s="43">
        <v>190</v>
      </c>
      <c r="R65" s="43">
        <v>190</v>
      </c>
      <c r="S65" s="43">
        <v>190</v>
      </c>
      <c r="T65" s="43">
        <v>189</v>
      </c>
      <c r="U65" s="43">
        <v>189</v>
      </c>
      <c r="V65" s="43">
        <v>187</v>
      </c>
      <c r="W65" s="43">
        <v>186</v>
      </c>
      <c r="X65" s="43">
        <v>185</v>
      </c>
      <c r="Y65" s="43">
        <v>185</v>
      </c>
      <c r="Z65" s="43">
        <v>187</v>
      </c>
      <c r="AA65" s="43">
        <v>187</v>
      </c>
      <c r="AB65" s="43">
        <v>187</v>
      </c>
      <c r="AC65" s="43">
        <v>187</v>
      </c>
      <c r="AD65" s="43">
        <v>187</v>
      </c>
      <c r="AE65" s="43">
        <v>187</v>
      </c>
      <c r="AF65" s="43">
        <v>187</v>
      </c>
      <c r="AG65" s="43">
        <v>187</v>
      </c>
      <c r="AH65" s="43">
        <v>187</v>
      </c>
      <c r="AI65" s="43">
        <v>187</v>
      </c>
      <c r="AJ65" s="43">
        <v>187</v>
      </c>
      <c r="AK65" s="43">
        <v>187</v>
      </c>
      <c r="AL65" s="43">
        <v>187</v>
      </c>
      <c r="AM65" s="43">
        <v>187</v>
      </c>
      <c r="AN65" s="43">
        <v>187</v>
      </c>
      <c r="AO65" s="43" t="s">
        <v>377</v>
      </c>
      <c r="AP65" s="43" t="s">
        <v>377</v>
      </c>
      <c r="AQ65" s="43" t="s">
        <v>377</v>
      </c>
      <c r="AR65" s="43" t="s">
        <v>377</v>
      </c>
      <c r="AS65" s="43" t="s">
        <v>377</v>
      </c>
    </row>
    <row r="66" spans="1:45">
      <c r="A66" s="44">
        <v>55</v>
      </c>
      <c r="B66" s="43">
        <v>196</v>
      </c>
      <c r="C66" s="43">
        <v>196</v>
      </c>
      <c r="D66" s="43">
        <v>196</v>
      </c>
      <c r="E66" s="43">
        <v>195</v>
      </c>
      <c r="F66" s="43">
        <v>195</v>
      </c>
      <c r="G66" s="43">
        <v>195</v>
      </c>
      <c r="H66" s="43">
        <v>195</v>
      </c>
      <c r="I66" s="43">
        <v>194</v>
      </c>
      <c r="J66" s="43">
        <v>194</v>
      </c>
      <c r="K66" s="43">
        <v>194</v>
      </c>
      <c r="L66" s="43">
        <v>193</v>
      </c>
      <c r="M66" s="43">
        <v>193</v>
      </c>
      <c r="N66" s="43">
        <v>193</v>
      </c>
      <c r="O66" s="43">
        <v>192</v>
      </c>
      <c r="P66" s="43">
        <v>192</v>
      </c>
      <c r="Q66" s="43">
        <v>192</v>
      </c>
      <c r="R66" s="43">
        <v>191</v>
      </c>
      <c r="S66" s="43">
        <v>191</v>
      </c>
      <c r="T66" s="43">
        <v>191</v>
      </c>
      <c r="U66" s="43">
        <v>191</v>
      </c>
      <c r="V66" s="43">
        <v>190</v>
      </c>
      <c r="W66" s="43">
        <v>189</v>
      </c>
      <c r="X66" s="43">
        <v>188</v>
      </c>
      <c r="Y66" s="43">
        <v>188</v>
      </c>
      <c r="Z66" s="43">
        <v>190</v>
      </c>
      <c r="AA66" s="43">
        <v>190</v>
      </c>
      <c r="AB66" s="43">
        <v>190</v>
      </c>
      <c r="AC66" s="43">
        <v>190</v>
      </c>
      <c r="AD66" s="43">
        <v>190</v>
      </c>
      <c r="AE66" s="43">
        <v>190</v>
      </c>
      <c r="AF66" s="43">
        <v>190</v>
      </c>
      <c r="AG66" s="43">
        <v>190</v>
      </c>
      <c r="AH66" s="43">
        <v>190</v>
      </c>
      <c r="AI66" s="43">
        <v>190</v>
      </c>
      <c r="AJ66" s="43">
        <v>190</v>
      </c>
      <c r="AK66" s="43">
        <v>190</v>
      </c>
      <c r="AL66" s="43">
        <v>190</v>
      </c>
      <c r="AM66" s="43">
        <v>190</v>
      </c>
      <c r="AN66" s="43">
        <v>190</v>
      </c>
      <c r="AO66" s="43">
        <v>190</v>
      </c>
      <c r="AP66" s="43" t="s">
        <v>377</v>
      </c>
      <c r="AQ66" s="43" t="s">
        <v>377</v>
      </c>
      <c r="AR66" s="43" t="s">
        <v>377</v>
      </c>
      <c r="AS66" s="43" t="s">
        <v>377</v>
      </c>
    </row>
    <row r="67" spans="1:45">
      <c r="A67" s="44">
        <v>56</v>
      </c>
      <c r="B67" s="43">
        <v>197</v>
      </c>
      <c r="C67" s="43">
        <v>197</v>
      </c>
      <c r="D67" s="43">
        <v>197</v>
      </c>
      <c r="E67" s="43">
        <v>197</v>
      </c>
      <c r="F67" s="43">
        <v>196</v>
      </c>
      <c r="G67" s="43">
        <v>196</v>
      </c>
      <c r="H67" s="43">
        <v>196</v>
      </c>
      <c r="I67" s="43">
        <v>196</v>
      </c>
      <c r="J67" s="43">
        <v>195</v>
      </c>
      <c r="K67" s="43">
        <v>195</v>
      </c>
      <c r="L67" s="43">
        <v>195</v>
      </c>
      <c r="M67" s="43">
        <v>195</v>
      </c>
      <c r="N67" s="43">
        <v>194</v>
      </c>
      <c r="O67" s="43">
        <v>194</v>
      </c>
      <c r="P67" s="43">
        <v>194</v>
      </c>
      <c r="Q67" s="43">
        <v>193</v>
      </c>
      <c r="R67" s="43">
        <v>193</v>
      </c>
      <c r="S67" s="43">
        <v>193</v>
      </c>
      <c r="T67" s="43">
        <v>193</v>
      </c>
      <c r="U67" s="43">
        <v>192</v>
      </c>
      <c r="V67" s="43">
        <v>192</v>
      </c>
      <c r="W67" s="43">
        <v>192</v>
      </c>
      <c r="X67" s="43">
        <v>191</v>
      </c>
      <c r="Y67" s="43">
        <v>191</v>
      </c>
      <c r="Z67" s="43">
        <v>193</v>
      </c>
      <c r="AA67" s="43">
        <v>193</v>
      </c>
      <c r="AB67" s="43">
        <v>193</v>
      </c>
      <c r="AC67" s="43">
        <v>193</v>
      </c>
      <c r="AD67" s="43">
        <v>193</v>
      </c>
      <c r="AE67" s="43">
        <v>193</v>
      </c>
      <c r="AF67" s="43">
        <v>193</v>
      </c>
      <c r="AG67" s="43">
        <v>193</v>
      </c>
      <c r="AH67" s="43">
        <v>193</v>
      </c>
      <c r="AI67" s="43">
        <v>193</v>
      </c>
      <c r="AJ67" s="43">
        <v>193</v>
      </c>
      <c r="AK67" s="43">
        <v>193</v>
      </c>
      <c r="AL67" s="43">
        <v>193</v>
      </c>
      <c r="AM67" s="43">
        <v>193</v>
      </c>
      <c r="AN67" s="43">
        <v>193</v>
      </c>
      <c r="AO67" s="43">
        <v>193</v>
      </c>
      <c r="AP67" s="43">
        <v>193</v>
      </c>
      <c r="AQ67" s="43" t="s">
        <v>377</v>
      </c>
      <c r="AR67" s="43" t="s">
        <v>377</v>
      </c>
      <c r="AS67" s="43" t="s">
        <v>377</v>
      </c>
    </row>
    <row r="68" spans="1:45">
      <c r="A68" s="44">
        <v>57</v>
      </c>
      <c r="B68" s="43">
        <v>198</v>
      </c>
      <c r="C68" s="43">
        <v>198</v>
      </c>
      <c r="D68" s="43">
        <v>198</v>
      </c>
      <c r="E68" s="43">
        <v>198</v>
      </c>
      <c r="F68" s="43">
        <v>198</v>
      </c>
      <c r="G68" s="43">
        <v>198</v>
      </c>
      <c r="H68" s="43">
        <v>197</v>
      </c>
      <c r="I68" s="43">
        <v>197</v>
      </c>
      <c r="J68" s="43">
        <v>197</v>
      </c>
      <c r="K68" s="43">
        <v>197</v>
      </c>
      <c r="L68" s="43">
        <v>197</v>
      </c>
      <c r="M68" s="43">
        <v>196</v>
      </c>
      <c r="N68" s="43">
        <v>196</v>
      </c>
      <c r="O68" s="43">
        <v>196</v>
      </c>
      <c r="P68" s="43">
        <v>196</v>
      </c>
      <c r="Q68" s="43">
        <v>196</v>
      </c>
      <c r="R68" s="43">
        <v>195</v>
      </c>
      <c r="S68" s="43">
        <v>195</v>
      </c>
      <c r="T68" s="43">
        <v>195</v>
      </c>
      <c r="U68" s="43">
        <v>195</v>
      </c>
      <c r="V68" s="43">
        <v>195</v>
      </c>
      <c r="W68" s="43">
        <v>194</v>
      </c>
      <c r="X68" s="43">
        <v>194</v>
      </c>
      <c r="Y68" s="43">
        <v>194</v>
      </c>
      <c r="Z68" s="43">
        <v>196</v>
      </c>
      <c r="AA68" s="43">
        <v>196</v>
      </c>
      <c r="AB68" s="43">
        <v>196</v>
      </c>
      <c r="AC68" s="43">
        <v>196</v>
      </c>
      <c r="AD68" s="43">
        <v>196</v>
      </c>
      <c r="AE68" s="43">
        <v>196</v>
      </c>
      <c r="AF68" s="43">
        <v>196</v>
      </c>
      <c r="AG68" s="43">
        <v>196</v>
      </c>
      <c r="AH68" s="43">
        <v>196</v>
      </c>
      <c r="AI68" s="43">
        <v>196</v>
      </c>
      <c r="AJ68" s="43">
        <v>196</v>
      </c>
      <c r="AK68" s="43">
        <v>196</v>
      </c>
      <c r="AL68" s="43">
        <v>196</v>
      </c>
      <c r="AM68" s="43">
        <v>196</v>
      </c>
      <c r="AN68" s="43">
        <v>196</v>
      </c>
      <c r="AO68" s="43">
        <v>196</v>
      </c>
      <c r="AP68" s="43">
        <v>196</v>
      </c>
      <c r="AQ68" s="43">
        <v>196</v>
      </c>
      <c r="AR68" s="43" t="s">
        <v>377</v>
      </c>
      <c r="AS68" s="43" t="s">
        <v>377</v>
      </c>
    </row>
    <row r="69" spans="1:45">
      <c r="A69" s="44">
        <v>58</v>
      </c>
      <c r="B69" s="43">
        <v>200</v>
      </c>
      <c r="C69" s="43">
        <v>200</v>
      </c>
      <c r="D69" s="43">
        <v>200</v>
      </c>
      <c r="E69" s="43">
        <v>200</v>
      </c>
      <c r="F69" s="43">
        <v>200</v>
      </c>
      <c r="G69" s="43">
        <v>200</v>
      </c>
      <c r="H69" s="43">
        <v>200</v>
      </c>
      <c r="I69" s="43">
        <v>199</v>
      </c>
      <c r="J69" s="43">
        <v>199</v>
      </c>
      <c r="K69" s="43">
        <v>199</v>
      </c>
      <c r="L69" s="43">
        <v>199</v>
      </c>
      <c r="M69" s="43">
        <v>199</v>
      </c>
      <c r="N69" s="43">
        <v>199</v>
      </c>
      <c r="O69" s="43">
        <v>199</v>
      </c>
      <c r="P69" s="43">
        <v>199</v>
      </c>
      <c r="Q69" s="43">
        <v>198</v>
      </c>
      <c r="R69" s="43">
        <v>198</v>
      </c>
      <c r="S69" s="43">
        <v>198</v>
      </c>
      <c r="T69" s="43">
        <v>198</v>
      </c>
      <c r="U69" s="43">
        <v>198</v>
      </c>
      <c r="V69" s="43">
        <v>198</v>
      </c>
      <c r="W69" s="43">
        <v>198</v>
      </c>
      <c r="X69" s="43">
        <v>197</v>
      </c>
      <c r="Y69" s="43">
        <v>197</v>
      </c>
      <c r="Z69" s="43">
        <v>199</v>
      </c>
      <c r="AA69" s="43">
        <v>199</v>
      </c>
      <c r="AB69" s="43">
        <v>199</v>
      </c>
      <c r="AC69" s="43">
        <v>199</v>
      </c>
      <c r="AD69" s="43">
        <v>199</v>
      </c>
      <c r="AE69" s="43">
        <v>199</v>
      </c>
      <c r="AF69" s="43">
        <v>199</v>
      </c>
      <c r="AG69" s="43">
        <v>199</v>
      </c>
      <c r="AH69" s="43">
        <v>199</v>
      </c>
      <c r="AI69" s="43">
        <v>199</v>
      </c>
      <c r="AJ69" s="43">
        <v>199</v>
      </c>
      <c r="AK69" s="43">
        <v>199</v>
      </c>
      <c r="AL69" s="43">
        <v>199</v>
      </c>
      <c r="AM69" s="43">
        <v>199</v>
      </c>
      <c r="AN69" s="43">
        <v>199</v>
      </c>
      <c r="AO69" s="43">
        <v>199</v>
      </c>
      <c r="AP69" s="43">
        <v>199</v>
      </c>
      <c r="AQ69" s="43">
        <v>199</v>
      </c>
      <c r="AR69" s="43">
        <v>199</v>
      </c>
      <c r="AS69" s="43" t="s">
        <v>377</v>
      </c>
    </row>
    <row r="70" spans="1:45">
      <c r="A70" s="44">
        <v>59</v>
      </c>
      <c r="B70" s="43">
        <v>203</v>
      </c>
      <c r="C70" s="43">
        <v>203</v>
      </c>
      <c r="D70" s="43">
        <v>203</v>
      </c>
      <c r="E70" s="43">
        <v>203</v>
      </c>
      <c r="F70" s="43">
        <v>203</v>
      </c>
      <c r="G70" s="43">
        <v>203</v>
      </c>
      <c r="H70" s="43">
        <v>203</v>
      </c>
      <c r="I70" s="43">
        <v>203</v>
      </c>
      <c r="J70" s="43">
        <v>202</v>
      </c>
      <c r="K70" s="43">
        <v>202</v>
      </c>
      <c r="L70" s="43">
        <v>202</v>
      </c>
      <c r="M70" s="43">
        <v>202</v>
      </c>
      <c r="N70" s="43">
        <v>202</v>
      </c>
      <c r="O70" s="43">
        <v>202</v>
      </c>
      <c r="P70" s="43">
        <v>202</v>
      </c>
      <c r="Q70" s="43">
        <v>202</v>
      </c>
      <c r="R70" s="43">
        <v>202</v>
      </c>
      <c r="S70" s="43">
        <v>202</v>
      </c>
      <c r="T70" s="43">
        <v>202</v>
      </c>
      <c r="U70" s="43">
        <v>202</v>
      </c>
      <c r="V70" s="43">
        <v>202</v>
      </c>
      <c r="W70" s="43">
        <v>202</v>
      </c>
      <c r="X70" s="43">
        <v>202</v>
      </c>
      <c r="Y70" s="43">
        <v>201</v>
      </c>
      <c r="Z70" s="43">
        <v>203</v>
      </c>
      <c r="AA70" s="43">
        <v>202</v>
      </c>
      <c r="AB70" s="43">
        <v>202</v>
      </c>
      <c r="AC70" s="43">
        <v>202</v>
      </c>
      <c r="AD70" s="43">
        <v>202</v>
      </c>
      <c r="AE70" s="43">
        <v>202</v>
      </c>
      <c r="AF70" s="43">
        <v>202</v>
      </c>
      <c r="AG70" s="43">
        <v>202</v>
      </c>
      <c r="AH70" s="43">
        <v>202</v>
      </c>
      <c r="AI70" s="43">
        <v>202</v>
      </c>
      <c r="AJ70" s="43">
        <v>202</v>
      </c>
      <c r="AK70" s="43">
        <v>202</v>
      </c>
      <c r="AL70" s="43">
        <v>202</v>
      </c>
      <c r="AM70" s="43">
        <v>202</v>
      </c>
      <c r="AN70" s="43">
        <v>202</v>
      </c>
      <c r="AO70" s="43">
        <v>202</v>
      </c>
      <c r="AP70" s="43">
        <v>202</v>
      </c>
      <c r="AQ70" s="43">
        <v>202</v>
      </c>
      <c r="AR70" s="43">
        <v>202</v>
      </c>
      <c r="AS70" s="43">
        <v>202</v>
      </c>
    </row>
    <row r="71" spans="1:45">
      <c r="A71" s="44">
        <v>60</v>
      </c>
      <c r="B71" s="43">
        <v>206</v>
      </c>
      <c r="C71" s="43">
        <v>206</v>
      </c>
      <c r="D71" s="43">
        <v>206</v>
      </c>
      <c r="E71" s="43">
        <v>206</v>
      </c>
      <c r="F71" s="43">
        <v>206</v>
      </c>
      <c r="G71" s="43">
        <v>206</v>
      </c>
      <c r="H71" s="43">
        <v>206</v>
      </c>
      <c r="I71" s="43">
        <v>206</v>
      </c>
      <c r="J71" s="43">
        <v>206</v>
      </c>
      <c r="K71" s="43">
        <v>206</v>
      </c>
      <c r="L71" s="43">
        <v>206</v>
      </c>
      <c r="M71" s="43">
        <v>206</v>
      </c>
      <c r="N71" s="43">
        <v>206</v>
      </c>
      <c r="O71" s="43">
        <v>206</v>
      </c>
      <c r="P71" s="43">
        <v>206</v>
      </c>
      <c r="Q71" s="43">
        <v>206</v>
      </c>
      <c r="R71" s="43">
        <v>206</v>
      </c>
      <c r="S71" s="43">
        <v>206</v>
      </c>
      <c r="T71" s="43">
        <v>206</v>
      </c>
      <c r="U71" s="43">
        <v>206</v>
      </c>
      <c r="V71" s="43">
        <v>206</v>
      </c>
      <c r="W71" s="43">
        <v>206</v>
      </c>
      <c r="X71" s="43">
        <v>206</v>
      </c>
      <c r="Y71" s="43">
        <v>206</v>
      </c>
      <c r="Z71" s="43">
        <v>206</v>
      </c>
      <c r="AA71" s="43">
        <v>206</v>
      </c>
      <c r="AB71" s="43">
        <v>206</v>
      </c>
      <c r="AC71" s="43">
        <v>206</v>
      </c>
      <c r="AD71" s="43">
        <v>206</v>
      </c>
      <c r="AE71" s="43">
        <v>206</v>
      </c>
      <c r="AF71" s="43">
        <v>206</v>
      </c>
      <c r="AG71" s="43">
        <v>206</v>
      </c>
      <c r="AH71" s="43">
        <v>206</v>
      </c>
      <c r="AI71" s="43">
        <v>206</v>
      </c>
      <c r="AJ71" s="43">
        <v>206</v>
      </c>
      <c r="AK71" s="43">
        <v>206</v>
      </c>
      <c r="AL71" s="43">
        <v>206</v>
      </c>
      <c r="AM71" s="43">
        <v>206</v>
      </c>
      <c r="AN71" s="43">
        <v>206</v>
      </c>
      <c r="AO71" s="43">
        <v>206</v>
      </c>
      <c r="AP71" s="43">
        <v>206</v>
      </c>
      <c r="AQ71" s="43">
        <v>206</v>
      </c>
      <c r="AR71" s="43">
        <v>206</v>
      </c>
      <c r="AS71" s="43">
        <v>206</v>
      </c>
    </row>
    <row r="72" spans="1:45">
      <c r="A72" s="44">
        <v>61</v>
      </c>
      <c r="B72" s="43">
        <v>211</v>
      </c>
      <c r="C72" s="43">
        <v>211</v>
      </c>
      <c r="D72" s="43">
        <v>211</v>
      </c>
      <c r="E72" s="43">
        <v>211</v>
      </c>
      <c r="F72" s="43">
        <v>211</v>
      </c>
      <c r="G72" s="43">
        <v>211</v>
      </c>
      <c r="H72" s="43">
        <v>211</v>
      </c>
      <c r="I72" s="43">
        <v>211</v>
      </c>
      <c r="J72" s="43">
        <v>211</v>
      </c>
      <c r="K72" s="43">
        <v>211</v>
      </c>
      <c r="L72" s="43">
        <v>211</v>
      </c>
      <c r="M72" s="43">
        <v>211</v>
      </c>
      <c r="N72" s="43">
        <v>211</v>
      </c>
      <c r="O72" s="43">
        <v>211</v>
      </c>
      <c r="P72" s="43">
        <v>211</v>
      </c>
      <c r="Q72" s="43">
        <v>211</v>
      </c>
      <c r="R72" s="43">
        <v>211</v>
      </c>
      <c r="S72" s="43">
        <v>211</v>
      </c>
      <c r="T72" s="43">
        <v>211</v>
      </c>
      <c r="U72" s="43">
        <v>211</v>
      </c>
      <c r="V72" s="43">
        <v>211</v>
      </c>
      <c r="W72" s="43">
        <v>211</v>
      </c>
      <c r="X72" s="43">
        <v>211</v>
      </c>
      <c r="Y72" s="43">
        <v>211</v>
      </c>
      <c r="Z72" s="43">
        <v>211</v>
      </c>
      <c r="AA72" s="43">
        <v>211</v>
      </c>
      <c r="AB72" s="43">
        <v>211</v>
      </c>
      <c r="AC72" s="43">
        <v>211</v>
      </c>
      <c r="AD72" s="43">
        <v>211</v>
      </c>
      <c r="AE72" s="43">
        <v>211</v>
      </c>
      <c r="AF72" s="43">
        <v>211</v>
      </c>
      <c r="AG72" s="43">
        <v>211</v>
      </c>
      <c r="AH72" s="43">
        <v>211</v>
      </c>
      <c r="AI72" s="43">
        <v>211</v>
      </c>
      <c r="AJ72" s="43">
        <v>211</v>
      </c>
      <c r="AK72" s="43">
        <v>211</v>
      </c>
      <c r="AL72" s="43">
        <v>211</v>
      </c>
      <c r="AM72" s="43">
        <v>211</v>
      </c>
      <c r="AN72" s="43">
        <v>211</v>
      </c>
      <c r="AO72" s="43">
        <v>211</v>
      </c>
      <c r="AP72" s="43">
        <v>211</v>
      </c>
      <c r="AQ72" s="43">
        <v>211</v>
      </c>
      <c r="AR72" s="43">
        <v>211</v>
      </c>
      <c r="AS72" s="43">
        <v>211</v>
      </c>
    </row>
    <row r="73" spans="1:45">
      <c r="A73" s="44">
        <v>62</v>
      </c>
      <c r="B73" s="43">
        <v>215</v>
      </c>
      <c r="C73" s="43">
        <v>215</v>
      </c>
      <c r="D73" s="43">
        <v>215</v>
      </c>
      <c r="E73" s="43">
        <v>215</v>
      </c>
      <c r="F73" s="43">
        <v>215</v>
      </c>
      <c r="G73" s="43">
        <v>215</v>
      </c>
      <c r="H73" s="43">
        <v>215</v>
      </c>
      <c r="I73" s="43">
        <v>215</v>
      </c>
      <c r="J73" s="43">
        <v>215</v>
      </c>
      <c r="K73" s="43">
        <v>215</v>
      </c>
      <c r="L73" s="43">
        <v>215</v>
      </c>
      <c r="M73" s="43">
        <v>215</v>
      </c>
      <c r="N73" s="43">
        <v>215</v>
      </c>
      <c r="O73" s="43">
        <v>215</v>
      </c>
      <c r="P73" s="43">
        <v>215</v>
      </c>
      <c r="Q73" s="43">
        <v>215</v>
      </c>
      <c r="R73" s="43">
        <v>215</v>
      </c>
      <c r="S73" s="43">
        <v>215</v>
      </c>
      <c r="T73" s="43">
        <v>215</v>
      </c>
      <c r="U73" s="43">
        <v>215</v>
      </c>
      <c r="V73" s="43">
        <v>215</v>
      </c>
      <c r="W73" s="43">
        <v>215</v>
      </c>
      <c r="X73" s="43">
        <v>215</v>
      </c>
      <c r="Y73" s="43">
        <v>215</v>
      </c>
      <c r="Z73" s="43">
        <v>215</v>
      </c>
      <c r="AA73" s="43">
        <v>215</v>
      </c>
      <c r="AB73" s="43">
        <v>215</v>
      </c>
      <c r="AC73" s="43">
        <v>215</v>
      </c>
      <c r="AD73" s="43">
        <v>215</v>
      </c>
      <c r="AE73" s="43">
        <v>215</v>
      </c>
      <c r="AF73" s="43">
        <v>215</v>
      </c>
      <c r="AG73" s="43">
        <v>215</v>
      </c>
      <c r="AH73" s="43">
        <v>215</v>
      </c>
      <c r="AI73" s="43">
        <v>215</v>
      </c>
      <c r="AJ73" s="43">
        <v>215</v>
      </c>
      <c r="AK73" s="43">
        <v>215</v>
      </c>
      <c r="AL73" s="43">
        <v>215</v>
      </c>
      <c r="AM73" s="43">
        <v>215</v>
      </c>
      <c r="AN73" s="43">
        <v>215</v>
      </c>
      <c r="AO73" s="43">
        <v>215</v>
      </c>
      <c r="AP73" s="43">
        <v>215</v>
      </c>
      <c r="AQ73" s="43">
        <v>215</v>
      </c>
      <c r="AR73" s="43">
        <v>215</v>
      </c>
      <c r="AS73" s="43">
        <v>215</v>
      </c>
    </row>
    <row r="74" spans="1:45">
      <c r="A74" s="44">
        <v>63</v>
      </c>
      <c r="B74" s="43">
        <v>220</v>
      </c>
      <c r="C74" s="43">
        <v>220</v>
      </c>
      <c r="D74" s="43">
        <v>220</v>
      </c>
      <c r="E74" s="43">
        <v>220</v>
      </c>
      <c r="F74" s="43">
        <v>220</v>
      </c>
      <c r="G74" s="43">
        <v>220</v>
      </c>
      <c r="H74" s="43">
        <v>220</v>
      </c>
      <c r="I74" s="43">
        <v>220</v>
      </c>
      <c r="J74" s="43">
        <v>220</v>
      </c>
      <c r="K74" s="43">
        <v>220</v>
      </c>
      <c r="L74" s="43">
        <v>220</v>
      </c>
      <c r="M74" s="43">
        <v>220</v>
      </c>
      <c r="N74" s="43">
        <v>220</v>
      </c>
      <c r="O74" s="43">
        <v>220</v>
      </c>
      <c r="P74" s="43">
        <v>220</v>
      </c>
      <c r="Q74" s="43">
        <v>220</v>
      </c>
      <c r="R74" s="43">
        <v>220</v>
      </c>
      <c r="S74" s="43">
        <v>220</v>
      </c>
      <c r="T74" s="43">
        <v>220</v>
      </c>
      <c r="U74" s="43">
        <v>220</v>
      </c>
      <c r="V74" s="43">
        <v>220</v>
      </c>
      <c r="W74" s="43">
        <v>220</v>
      </c>
      <c r="X74" s="43">
        <v>220</v>
      </c>
      <c r="Y74" s="43">
        <v>220</v>
      </c>
      <c r="Z74" s="43">
        <v>220</v>
      </c>
      <c r="AA74" s="43">
        <v>220</v>
      </c>
      <c r="AB74" s="43">
        <v>220</v>
      </c>
      <c r="AC74" s="43">
        <v>220</v>
      </c>
      <c r="AD74" s="43">
        <v>220</v>
      </c>
      <c r="AE74" s="43">
        <v>220</v>
      </c>
      <c r="AF74" s="43">
        <v>220</v>
      </c>
      <c r="AG74" s="43">
        <v>220</v>
      </c>
      <c r="AH74" s="43">
        <v>220</v>
      </c>
      <c r="AI74" s="43">
        <v>220</v>
      </c>
      <c r="AJ74" s="43">
        <v>220</v>
      </c>
      <c r="AK74" s="43">
        <v>220</v>
      </c>
      <c r="AL74" s="43">
        <v>220</v>
      </c>
      <c r="AM74" s="43">
        <v>220</v>
      </c>
      <c r="AN74" s="43">
        <v>220</v>
      </c>
      <c r="AO74" s="43">
        <v>220</v>
      </c>
      <c r="AP74" s="43">
        <v>220</v>
      </c>
      <c r="AQ74" s="43">
        <v>220</v>
      </c>
      <c r="AR74" s="43">
        <v>220</v>
      </c>
      <c r="AS74" s="43">
        <v>220</v>
      </c>
    </row>
    <row r="75" spans="1:45">
      <c r="A75" s="44">
        <v>64</v>
      </c>
      <c r="B75" s="43">
        <v>225</v>
      </c>
      <c r="C75" s="43">
        <v>225</v>
      </c>
      <c r="D75" s="43">
        <v>225</v>
      </c>
      <c r="E75" s="43">
        <v>225</v>
      </c>
      <c r="F75" s="43">
        <v>225</v>
      </c>
      <c r="G75" s="43">
        <v>225</v>
      </c>
      <c r="H75" s="43">
        <v>225</v>
      </c>
      <c r="I75" s="43">
        <v>225</v>
      </c>
      <c r="J75" s="43">
        <v>225</v>
      </c>
      <c r="K75" s="43">
        <v>225</v>
      </c>
      <c r="L75" s="43">
        <v>225</v>
      </c>
      <c r="M75" s="43">
        <v>225</v>
      </c>
      <c r="N75" s="43">
        <v>225</v>
      </c>
      <c r="O75" s="43">
        <v>225</v>
      </c>
      <c r="P75" s="43">
        <v>225</v>
      </c>
      <c r="Q75" s="43">
        <v>225</v>
      </c>
      <c r="R75" s="43">
        <v>225</v>
      </c>
      <c r="S75" s="43">
        <v>225</v>
      </c>
      <c r="T75" s="43">
        <v>225</v>
      </c>
      <c r="U75" s="43">
        <v>225</v>
      </c>
      <c r="V75" s="43">
        <v>225</v>
      </c>
      <c r="W75" s="43">
        <v>225</v>
      </c>
      <c r="X75" s="43">
        <v>225</v>
      </c>
      <c r="Y75" s="43">
        <v>225</v>
      </c>
      <c r="Z75" s="43">
        <v>225</v>
      </c>
      <c r="AA75" s="43">
        <v>225</v>
      </c>
      <c r="AB75" s="43">
        <v>225</v>
      </c>
      <c r="AC75" s="43">
        <v>225</v>
      </c>
      <c r="AD75" s="43">
        <v>225</v>
      </c>
      <c r="AE75" s="43">
        <v>225</v>
      </c>
      <c r="AF75" s="43">
        <v>225</v>
      </c>
      <c r="AG75" s="43">
        <v>225</v>
      </c>
      <c r="AH75" s="43">
        <v>225</v>
      </c>
      <c r="AI75" s="43">
        <v>225</v>
      </c>
      <c r="AJ75" s="43">
        <v>225</v>
      </c>
      <c r="AK75" s="43">
        <v>225</v>
      </c>
      <c r="AL75" s="43">
        <v>225</v>
      </c>
      <c r="AM75" s="43">
        <v>225</v>
      </c>
      <c r="AN75" s="43">
        <v>225</v>
      </c>
      <c r="AO75" s="43">
        <v>225</v>
      </c>
      <c r="AP75" s="43">
        <v>225</v>
      </c>
      <c r="AQ75" s="43">
        <v>225</v>
      </c>
      <c r="AR75" s="43">
        <v>225</v>
      </c>
      <c r="AS75" s="43">
        <v>225</v>
      </c>
    </row>
    <row r="76" spans="1:45">
      <c r="A76" s="44">
        <v>65</v>
      </c>
      <c r="B76" s="43">
        <v>230</v>
      </c>
      <c r="C76" s="43">
        <v>230</v>
      </c>
      <c r="D76" s="43">
        <v>230</v>
      </c>
      <c r="E76" s="43">
        <v>230</v>
      </c>
      <c r="F76" s="43">
        <v>230</v>
      </c>
      <c r="G76" s="43">
        <v>230</v>
      </c>
      <c r="H76" s="43">
        <v>230</v>
      </c>
      <c r="I76" s="43">
        <v>230</v>
      </c>
      <c r="J76" s="43">
        <v>230</v>
      </c>
      <c r="K76" s="43">
        <v>230</v>
      </c>
      <c r="L76" s="43">
        <v>230</v>
      </c>
      <c r="M76" s="43">
        <v>230</v>
      </c>
      <c r="N76" s="43">
        <v>230</v>
      </c>
      <c r="O76" s="43">
        <v>230</v>
      </c>
      <c r="P76" s="43">
        <v>230</v>
      </c>
      <c r="Q76" s="43">
        <v>230</v>
      </c>
      <c r="R76" s="43">
        <v>230</v>
      </c>
      <c r="S76" s="43">
        <v>230</v>
      </c>
      <c r="T76" s="43">
        <v>230</v>
      </c>
      <c r="U76" s="43">
        <v>230</v>
      </c>
      <c r="V76" s="43">
        <v>230</v>
      </c>
      <c r="W76" s="43">
        <v>230</v>
      </c>
      <c r="X76" s="43">
        <v>230</v>
      </c>
      <c r="Y76" s="43">
        <v>230</v>
      </c>
      <c r="Z76" s="43">
        <v>230</v>
      </c>
      <c r="AA76" s="43">
        <v>230</v>
      </c>
      <c r="AB76" s="43">
        <v>230</v>
      </c>
      <c r="AC76" s="43">
        <v>230</v>
      </c>
      <c r="AD76" s="43">
        <v>230</v>
      </c>
      <c r="AE76" s="43">
        <v>230</v>
      </c>
      <c r="AF76" s="43">
        <v>230</v>
      </c>
      <c r="AG76" s="43">
        <v>230</v>
      </c>
      <c r="AH76" s="43">
        <v>230</v>
      </c>
      <c r="AI76" s="43">
        <v>230</v>
      </c>
      <c r="AJ76" s="43">
        <v>230</v>
      </c>
      <c r="AK76" s="43">
        <v>230</v>
      </c>
      <c r="AL76" s="43">
        <v>230</v>
      </c>
      <c r="AM76" s="43">
        <v>230</v>
      </c>
      <c r="AN76" s="43">
        <v>230</v>
      </c>
      <c r="AO76" s="43">
        <v>230</v>
      </c>
      <c r="AP76" s="43">
        <v>230</v>
      </c>
      <c r="AQ76" s="43">
        <v>230</v>
      </c>
      <c r="AR76" s="43">
        <v>230</v>
      </c>
      <c r="AS76" s="43">
        <v>230</v>
      </c>
    </row>
    <row r="77" spans="1:45">
      <c r="A77" s="44">
        <v>66</v>
      </c>
      <c r="B77" s="43">
        <v>236</v>
      </c>
      <c r="C77" s="43">
        <v>236</v>
      </c>
      <c r="D77" s="43">
        <v>236</v>
      </c>
      <c r="E77" s="43">
        <v>236</v>
      </c>
      <c r="F77" s="43">
        <v>236</v>
      </c>
      <c r="G77" s="43">
        <v>236</v>
      </c>
      <c r="H77" s="43">
        <v>236</v>
      </c>
      <c r="I77" s="43">
        <v>236</v>
      </c>
      <c r="J77" s="43">
        <v>236</v>
      </c>
      <c r="K77" s="43">
        <v>236</v>
      </c>
      <c r="L77" s="43">
        <v>236</v>
      </c>
      <c r="M77" s="43">
        <v>236</v>
      </c>
      <c r="N77" s="43">
        <v>236</v>
      </c>
      <c r="O77" s="43">
        <v>236</v>
      </c>
      <c r="P77" s="43">
        <v>236</v>
      </c>
      <c r="Q77" s="43">
        <v>236</v>
      </c>
      <c r="R77" s="43">
        <v>236</v>
      </c>
      <c r="S77" s="43">
        <v>236</v>
      </c>
      <c r="T77" s="43">
        <v>236</v>
      </c>
      <c r="U77" s="43">
        <v>236</v>
      </c>
      <c r="V77" s="43">
        <v>236</v>
      </c>
      <c r="W77" s="43">
        <v>236</v>
      </c>
      <c r="X77" s="43">
        <v>236</v>
      </c>
      <c r="Y77" s="43">
        <v>236</v>
      </c>
      <c r="Z77" s="43">
        <v>236</v>
      </c>
      <c r="AA77" s="43">
        <v>236</v>
      </c>
      <c r="AB77" s="43">
        <v>236</v>
      </c>
      <c r="AC77" s="43">
        <v>236</v>
      </c>
      <c r="AD77" s="43">
        <v>236</v>
      </c>
      <c r="AE77" s="43">
        <v>236</v>
      </c>
      <c r="AF77" s="43">
        <v>236</v>
      </c>
      <c r="AG77" s="43">
        <v>236</v>
      </c>
      <c r="AH77" s="43">
        <v>236</v>
      </c>
      <c r="AI77" s="43">
        <v>236</v>
      </c>
      <c r="AJ77" s="43">
        <v>236</v>
      </c>
      <c r="AK77" s="43">
        <v>236</v>
      </c>
      <c r="AL77" s="43">
        <v>236</v>
      </c>
      <c r="AM77" s="43">
        <v>236</v>
      </c>
      <c r="AN77" s="43">
        <v>236</v>
      </c>
      <c r="AO77" s="43">
        <v>236</v>
      </c>
      <c r="AP77" s="43">
        <v>236</v>
      </c>
      <c r="AQ77" s="43">
        <v>236</v>
      </c>
      <c r="AR77" s="43">
        <v>236</v>
      </c>
      <c r="AS77" s="43">
        <v>236</v>
      </c>
    </row>
    <row r="78" spans="1:45">
      <c r="A78" s="44">
        <v>67</v>
      </c>
      <c r="B78" s="43">
        <v>242</v>
      </c>
      <c r="C78" s="43">
        <v>242</v>
      </c>
      <c r="D78" s="43">
        <v>242</v>
      </c>
      <c r="E78" s="43">
        <v>242</v>
      </c>
      <c r="F78" s="43">
        <v>242</v>
      </c>
      <c r="G78" s="43">
        <v>242</v>
      </c>
      <c r="H78" s="43">
        <v>242</v>
      </c>
      <c r="I78" s="43">
        <v>242</v>
      </c>
      <c r="J78" s="43">
        <v>242</v>
      </c>
      <c r="K78" s="43">
        <v>242</v>
      </c>
      <c r="L78" s="43">
        <v>242</v>
      </c>
      <c r="M78" s="43">
        <v>242</v>
      </c>
      <c r="N78" s="43">
        <v>242</v>
      </c>
      <c r="O78" s="43">
        <v>242</v>
      </c>
      <c r="P78" s="43">
        <v>242</v>
      </c>
      <c r="Q78" s="43">
        <v>242</v>
      </c>
      <c r="R78" s="43">
        <v>242</v>
      </c>
      <c r="S78" s="43">
        <v>242</v>
      </c>
      <c r="T78" s="43">
        <v>242</v>
      </c>
      <c r="U78" s="43">
        <v>242</v>
      </c>
      <c r="V78" s="43">
        <v>242</v>
      </c>
      <c r="W78" s="43">
        <v>242</v>
      </c>
      <c r="X78" s="43">
        <v>242</v>
      </c>
      <c r="Y78" s="43">
        <v>242</v>
      </c>
      <c r="Z78" s="43">
        <v>242</v>
      </c>
      <c r="AA78" s="43">
        <v>242</v>
      </c>
      <c r="AB78" s="43">
        <v>242</v>
      </c>
      <c r="AC78" s="43">
        <v>242</v>
      </c>
      <c r="AD78" s="43">
        <v>242</v>
      </c>
      <c r="AE78" s="43">
        <v>242</v>
      </c>
      <c r="AF78" s="43">
        <v>242</v>
      </c>
      <c r="AG78" s="43">
        <v>242</v>
      </c>
      <c r="AH78" s="43">
        <v>242</v>
      </c>
      <c r="AI78" s="43">
        <v>242</v>
      </c>
      <c r="AJ78" s="43">
        <v>242</v>
      </c>
      <c r="AK78" s="43">
        <v>242</v>
      </c>
      <c r="AL78" s="43">
        <v>242</v>
      </c>
      <c r="AM78" s="43">
        <v>242</v>
      </c>
      <c r="AN78" s="43">
        <v>242</v>
      </c>
      <c r="AO78" s="43">
        <v>242</v>
      </c>
      <c r="AP78" s="43">
        <v>242</v>
      </c>
      <c r="AQ78" s="43">
        <v>242</v>
      </c>
      <c r="AR78" s="43">
        <v>242</v>
      </c>
      <c r="AS78" s="43">
        <v>242</v>
      </c>
    </row>
    <row r="79" spans="1:45">
      <c r="A79" s="44">
        <v>68</v>
      </c>
      <c r="B79" s="43">
        <v>248</v>
      </c>
      <c r="C79" s="43">
        <v>248</v>
      </c>
      <c r="D79" s="43">
        <v>248</v>
      </c>
      <c r="E79" s="43">
        <v>248</v>
      </c>
      <c r="F79" s="43">
        <v>248</v>
      </c>
      <c r="G79" s="43">
        <v>248</v>
      </c>
      <c r="H79" s="43">
        <v>248</v>
      </c>
      <c r="I79" s="43">
        <v>248</v>
      </c>
      <c r="J79" s="43">
        <v>248</v>
      </c>
      <c r="K79" s="43">
        <v>248</v>
      </c>
      <c r="L79" s="43">
        <v>248</v>
      </c>
      <c r="M79" s="43">
        <v>248</v>
      </c>
      <c r="N79" s="43">
        <v>248</v>
      </c>
      <c r="O79" s="43">
        <v>248</v>
      </c>
      <c r="P79" s="43">
        <v>248</v>
      </c>
      <c r="Q79" s="43">
        <v>248</v>
      </c>
      <c r="R79" s="43">
        <v>248</v>
      </c>
      <c r="S79" s="43">
        <v>248</v>
      </c>
      <c r="T79" s="43">
        <v>248</v>
      </c>
      <c r="U79" s="43">
        <v>248</v>
      </c>
      <c r="V79" s="43">
        <v>248</v>
      </c>
      <c r="W79" s="43">
        <v>248</v>
      </c>
      <c r="X79" s="43">
        <v>248</v>
      </c>
      <c r="Y79" s="43">
        <v>248</v>
      </c>
      <c r="Z79" s="43">
        <v>248</v>
      </c>
      <c r="AA79" s="43">
        <v>248</v>
      </c>
      <c r="AB79" s="43">
        <v>248</v>
      </c>
      <c r="AC79" s="43">
        <v>248</v>
      </c>
      <c r="AD79" s="43">
        <v>248</v>
      </c>
      <c r="AE79" s="43">
        <v>248</v>
      </c>
      <c r="AF79" s="43">
        <v>248</v>
      </c>
      <c r="AG79" s="43">
        <v>248</v>
      </c>
      <c r="AH79" s="43">
        <v>248</v>
      </c>
      <c r="AI79" s="43">
        <v>248</v>
      </c>
      <c r="AJ79" s="43">
        <v>248</v>
      </c>
      <c r="AK79" s="43">
        <v>248</v>
      </c>
      <c r="AL79" s="43">
        <v>248</v>
      </c>
      <c r="AM79" s="43">
        <v>248</v>
      </c>
      <c r="AN79" s="43">
        <v>248</v>
      </c>
      <c r="AO79" s="43">
        <v>248</v>
      </c>
      <c r="AP79" s="43">
        <v>248</v>
      </c>
      <c r="AQ79" s="43">
        <v>248</v>
      </c>
      <c r="AR79" s="43">
        <v>248</v>
      </c>
      <c r="AS79" s="43">
        <v>248</v>
      </c>
    </row>
    <row r="80" spans="1:45">
      <c r="A80" s="44">
        <v>69</v>
      </c>
      <c r="B80" s="43">
        <v>255</v>
      </c>
      <c r="C80" s="43">
        <v>255</v>
      </c>
      <c r="D80" s="43">
        <v>255</v>
      </c>
      <c r="E80" s="43">
        <v>255</v>
      </c>
      <c r="F80" s="43">
        <v>255</v>
      </c>
      <c r="G80" s="43">
        <v>255</v>
      </c>
      <c r="H80" s="43">
        <v>255</v>
      </c>
      <c r="I80" s="43">
        <v>255</v>
      </c>
      <c r="J80" s="43">
        <v>255</v>
      </c>
      <c r="K80" s="43">
        <v>255</v>
      </c>
      <c r="L80" s="43">
        <v>255</v>
      </c>
      <c r="M80" s="43">
        <v>255</v>
      </c>
      <c r="N80" s="43">
        <v>255</v>
      </c>
      <c r="O80" s="43">
        <v>255</v>
      </c>
      <c r="P80" s="43">
        <v>255</v>
      </c>
      <c r="Q80" s="43">
        <v>255</v>
      </c>
      <c r="R80" s="43">
        <v>255</v>
      </c>
      <c r="S80" s="43">
        <v>255</v>
      </c>
      <c r="T80" s="43">
        <v>255</v>
      </c>
      <c r="U80" s="43">
        <v>255</v>
      </c>
      <c r="V80" s="43">
        <v>255</v>
      </c>
      <c r="W80" s="43">
        <v>255</v>
      </c>
      <c r="X80" s="43">
        <v>255</v>
      </c>
      <c r="Y80" s="43">
        <v>255</v>
      </c>
      <c r="Z80" s="43">
        <v>255</v>
      </c>
      <c r="AA80" s="43">
        <v>255</v>
      </c>
      <c r="AB80" s="43">
        <v>255</v>
      </c>
      <c r="AC80" s="43">
        <v>255</v>
      </c>
      <c r="AD80" s="43">
        <v>255</v>
      </c>
      <c r="AE80" s="43">
        <v>255</v>
      </c>
      <c r="AF80" s="43">
        <v>255</v>
      </c>
      <c r="AG80" s="43">
        <v>255</v>
      </c>
      <c r="AH80" s="43">
        <v>255</v>
      </c>
      <c r="AI80" s="43">
        <v>255</v>
      </c>
      <c r="AJ80" s="43">
        <v>255</v>
      </c>
      <c r="AK80" s="43">
        <v>255</v>
      </c>
      <c r="AL80" s="43">
        <v>255</v>
      </c>
      <c r="AM80" s="43">
        <v>255</v>
      </c>
      <c r="AN80" s="43">
        <v>255</v>
      </c>
      <c r="AO80" s="43">
        <v>255</v>
      </c>
      <c r="AP80" s="43">
        <v>255</v>
      </c>
      <c r="AQ80" s="43">
        <v>255</v>
      </c>
      <c r="AR80" s="43">
        <v>255</v>
      </c>
      <c r="AS80" s="43">
        <v>255</v>
      </c>
    </row>
    <row r="81" spans="1:45">
      <c r="A81" s="44">
        <v>70</v>
      </c>
      <c r="B81" s="43">
        <v>262</v>
      </c>
      <c r="C81" s="43">
        <v>262</v>
      </c>
      <c r="D81" s="43">
        <v>262</v>
      </c>
      <c r="E81" s="43">
        <v>262</v>
      </c>
      <c r="F81" s="43">
        <v>262</v>
      </c>
      <c r="G81" s="43">
        <v>262</v>
      </c>
      <c r="H81" s="43">
        <v>262</v>
      </c>
      <c r="I81" s="43">
        <v>262</v>
      </c>
      <c r="J81" s="43">
        <v>262</v>
      </c>
      <c r="K81" s="43">
        <v>262</v>
      </c>
      <c r="L81" s="43">
        <v>262</v>
      </c>
      <c r="M81" s="43">
        <v>262</v>
      </c>
      <c r="N81" s="43">
        <v>262</v>
      </c>
      <c r="O81" s="43">
        <v>262</v>
      </c>
      <c r="P81" s="43">
        <v>262</v>
      </c>
      <c r="Q81" s="43">
        <v>262</v>
      </c>
      <c r="R81" s="43">
        <v>262</v>
      </c>
      <c r="S81" s="43">
        <v>262</v>
      </c>
      <c r="T81" s="43">
        <v>262</v>
      </c>
      <c r="U81" s="43">
        <v>262</v>
      </c>
      <c r="V81" s="43">
        <v>262</v>
      </c>
      <c r="W81" s="43">
        <v>262</v>
      </c>
      <c r="X81" s="43">
        <v>262</v>
      </c>
      <c r="Y81" s="43">
        <v>262</v>
      </c>
      <c r="Z81" s="43">
        <v>262</v>
      </c>
      <c r="AA81" s="43">
        <v>262</v>
      </c>
      <c r="AB81" s="43">
        <v>262</v>
      </c>
      <c r="AC81" s="43">
        <v>262</v>
      </c>
      <c r="AD81" s="43">
        <v>262</v>
      </c>
      <c r="AE81" s="43">
        <v>262</v>
      </c>
      <c r="AF81" s="43">
        <v>262</v>
      </c>
      <c r="AG81" s="43">
        <v>262</v>
      </c>
      <c r="AH81" s="43">
        <v>262</v>
      </c>
      <c r="AI81" s="43">
        <v>262</v>
      </c>
      <c r="AJ81" s="43">
        <v>262</v>
      </c>
      <c r="AK81" s="43">
        <v>262</v>
      </c>
      <c r="AL81" s="43">
        <v>262</v>
      </c>
      <c r="AM81" s="43">
        <v>262</v>
      </c>
      <c r="AN81" s="43">
        <v>262</v>
      </c>
      <c r="AO81" s="43">
        <v>262</v>
      </c>
      <c r="AP81" s="43">
        <v>262</v>
      </c>
      <c r="AQ81" s="43">
        <v>262</v>
      </c>
      <c r="AR81" s="43">
        <v>262</v>
      </c>
      <c r="AS81" s="43">
        <v>262</v>
      </c>
    </row>
    <row r="82" spans="1:45">
      <c r="A82" s="44">
        <v>71</v>
      </c>
      <c r="B82" s="43">
        <v>271</v>
      </c>
      <c r="C82" s="43">
        <v>271</v>
      </c>
      <c r="D82" s="43">
        <v>271</v>
      </c>
      <c r="E82" s="43">
        <v>271</v>
      </c>
      <c r="F82" s="43">
        <v>271</v>
      </c>
      <c r="G82" s="43">
        <v>271</v>
      </c>
      <c r="H82" s="43">
        <v>271</v>
      </c>
      <c r="I82" s="43">
        <v>271</v>
      </c>
      <c r="J82" s="43">
        <v>271</v>
      </c>
      <c r="K82" s="43">
        <v>271</v>
      </c>
      <c r="L82" s="43">
        <v>271</v>
      </c>
      <c r="M82" s="43">
        <v>271</v>
      </c>
      <c r="N82" s="43">
        <v>271</v>
      </c>
      <c r="O82" s="43">
        <v>271</v>
      </c>
      <c r="P82" s="43">
        <v>271</v>
      </c>
      <c r="Q82" s="43">
        <v>271</v>
      </c>
      <c r="R82" s="43">
        <v>271</v>
      </c>
      <c r="S82" s="43">
        <v>271</v>
      </c>
      <c r="T82" s="43">
        <v>271</v>
      </c>
      <c r="U82" s="43">
        <v>271</v>
      </c>
      <c r="V82" s="43">
        <v>271</v>
      </c>
      <c r="W82" s="43">
        <v>271</v>
      </c>
      <c r="X82" s="43">
        <v>271</v>
      </c>
      <c r="Y82" s="43">
        <v>271</v>
      </c>
      <c r="Z82" s="43">
        <v>271</v>
      </c>
      <c r="AA82" s="43">
        <v>271</v>
      </c>
      <c r="AB82" s="43">
        <v>271</v>
      </c>
      <c r="AC82" s="43">
        <v>271</v>
      </c>
      <c r="AD82" s="43">
        <v>271</v>
      </c>
      <c r="AE82" s="43">
        <v>271</v>
      </c>
      <c r="AF82" s="43">
        <v>271</v>
      </c>
      <c r="AG82" s="43">
        <v>271</v>
      </c>
      <c r="AH82" s="43">
        <v>271</v>
      </c>
      <c r="AI82" s="43">
        <v>271</v>
      </c>
      <c r="AJ82" s="43">
        <v>271</v>
      </c>
      <c r="AK82" s="43">
        <v>271</v>
      </c>
      <c r="AL82" s="43">
        <v>271</v>
      </c>
      <c r="AM82" s="43">
        <v>271</v>
      </c>
      <c r="AN82" s="43">
        <v>271</v>
      </c>
      <c r="AO82" s="43">
        <v>271</v>
      </c>
      <c r="AP82" s="43">
        <v>271</v>
      </c>
      <c r="AQ82" s="43">
        <v>271</v>
      </c>
      <c r="AR82" s="43">
        <v>271</v>
      </c>
      <c r="AS82" s="43">
        <v>271</v>
      </c>
    </row>
    <row r="83" spans="1:45">
      <c r="A83" s="44">
        <v>72</v>
      </c>
      <c r="B83" s="43">
        <v>280</v>
      </c>
      <c r="C83" s="43">
        <v>280</v>
      </c>
      <c r="D83" s="43">
        <v>280</v>
      </c>
      <c r="E83" s="43">
        <v>280</v>
      </c>
      <c r="F83" s="43">
        <v>280</v>
      </c>
      <c r="G83" s="43">
        <v>280</v>
      </c>
      <c r="H83" s="43">
        <v>280</v>
      </c>
      <c r="I83" s="43">
        <v>280</v>
      </c>
      <c r="J83" s="43">
        <v>280</v>
      </c>
      <c r="K83" s="43">
        <v>280</v>
      </c>
      <c r="L83" s="43">
        <v>280</v>
      </c>
      <c r="M83" s="43">
        <v>280</v>
      </c>
      <c r="N83" s="43">
        <v>280</v>
      </c>
      <c r="O83" s="43">
        <v>280</v>
      </c>
      <c r="P83" s="43">
        <v>280</v>
      </c>
      <c r="Q83" s="43">
        <v>280</v>
      </c>
      <c r="R83" s="43">
        <v>280</v>
      </c>
      <c r="S83" s="43">
        <v>280</v>
      </c>
      <c r="T83" s="43">
        <v>280</v>
      </c>
      <c r="U83" s="43">
        <v>280</v>
      </c>
      <c r="V83" s="43">
        <v>280</v>
      </c>
      <c r="W83" s="43">
        <v>280</v>
      </c>
      <c r="X83" s="43">
        <v>280</v>
      </c>
      <c r="Y83" s="43">
        <v>280</v>
      </c>
      <c r="Z83" s="43">
        <v>280</v>
      </c>
      <c r="AA83" s="43">
        <v>280</v>
      </c>
      <c r="AB83" s="43">
        <v>280</v>
      </c>
      <c r="AC83" s="43">
        <v>280</v>
      </c>
      <c r="AD83" s="43">
        <v>280</v>
      </c>
      <c r="AE83" s="43">
        <v>280</v>
      </c>
      <c r="AF83" s="43">
        <v>280</v>
      </c>
      <c r="AG83" s="43">
        <v>280</v>
      </c>
      <c r="AH83" s="43">
        <v>280</v>
      </c>
      <c r="AI83" s="43">
        <v>280</v>
      </c>
      <c r="AJ83" s="43">
        <v>280</v>
      </c>
      <c r="AK83" s="43">
        <v>280</v>
      </c>
      <c r="AL83" s="43">
        <v>280</v>
      </c>
      <c r="AM83" s="43">
        <v>280</v>
      </c>
      <c r="AN83" s="43">
        <v>280</v>
      </c>
      <c r="AO83" s="43">
        <v>280</v>
      </c>
      <c r="AP83" s="43">
        <v>280</v>
      </c>
      <c r="AQ83" s="43">
        <v>280</v>
      </c>
      <c r="AR83" s="43">
        <v>280</v>
      </c>
      <c r="AS83" s="43">
        <v>280</v>
      </c>
    </row>
    <row r="84" spans="1:45">
      <c r="A84" s="44">
        <v>73</v>
      </c>
      <c r="B84" s="43">
        <v>290</v>
      </c>
      <c r="C84" s="43">
        <v>290</v>
      </c>
      <c r="D84" s="43">
        <v>290</v>
      </c>
      <c r="E84" s="43">
        <v>290</v>
      </c>
      <c r="F84" s="43">
        <v>290</v>
      </c>
      <c r="G84" s="43">
        <v>290</v>
      </c>
      <c r="H84" s="43">
        <v>290</v>
      </c>
      <c r="I84" s="43">
        <v>290</v>
      </c>
      <c r="J84" s="43">
        <v>290</v>
      </c>
      <c r="K84" s="43">
        <v>290</v>
      </c>
      <c r="L84" s="43">
        <v>290</v>
      </c>
      <c r="M84" s="43">
        <v>290</v>
      </c>
      <c r="N84" s="43">
        <v>290</v>
      </c>
      <c r="O84" s="43">
        <v>290</v>
      </c>
      <c r="P84" s="43">
        <v>290</v>
      </c>
      <c r="Q84" s="43">
        <v>290</v>
      </c>
      <c r="R84" s="43">
        <v>290</v>
      </c>
      <c r="S84" s="43">
        <v>290</v>
      </c>
      <c r="T84" s="43">
        <v>290</v>
      </c>
      <c r="U84" s="43">
        <v>290</v>
      </c>
      <c r="V84" s="43">
        <v>290</v>
      </c>
      <c r="W84" s="43">
        <v>290</v>
      </c>
      <c r="X84" s="43">
        <v>290</v>
      </c>
      <c r="Y84" s="43">
        <v>290</v>
      </c>
      <c r="Z84" s="43">
        <v>290</v>
      </c>
      <c r="AA84" s="43">
        <v>290</v>
      </c>
      <c r="AB84" s="43">
        <v>290</v>
      </c>
      <c r="AC84" s="43">
        <v>290</v>
      </c>
      <c r="AD84" s="43">
        <v>290</v>
      </c>
      <c r="AE84" s="43">
        <v>290</v>
      </c>
      <c r="AF84" s="43">
        <v>290</v>
      </c>
      <c r="AG84" s="43">
        <v>290</v>
      </c>
      <c r="AH84" s="43">
        <v>290</v>
      </c>
      <c r="AI84" s="43">
        <v>290</v>
      </c>
      <c r="AJ84" s="43">
        <v>290</v>
      </c>
      <c r="AK84" s="43">
        <v>290</v>
      </c>
      <c r="AL84" s="43">
        <v>290</v>
      </c>
      <c r="AM84" s="43">
        <v>290</v>
      </c>
      <c r="AN84" s="43">
        <v>290</v>
      </c>
      <c r="AO84" s="43">
        <v>290</v>
      </c>
      <c r="AP84" s="43">
        <v>290</v>
      </c>
      <c r="AQ84" s="43">
        <v>290</v>
      </c>
      <c r="AR84" s="43">
        <v>290</v>
      </c>
      <c r="AS84" s="43">
        <v>290</v>
      </c>
    </row>
    <row r="85" spans="1:45">
      <c r="A85" s="44">
        <v>74</v>
      </c>
      <c r="B85" s="43">
        <v>300</v>
      </c>
      <c r="C85" s="43">
        <v>300</v>
      </c>
      <c r="D85" s="43">
        <v>300</v>
      </c>
      <c r="E85" s="43">
        <v>300</v>
      </c>
      <c r="F85" s="43">
        <v>300</v>
      </c>
      <c r="G85" s="43">
        <v>300</v>
      </c>
      <c r="H85" s="43">
        <v>300</v>
      </c>
      <c r="I85" s="43">
        <v>300</v>
      </c>
      <c r="J85" s="43">
        <v>300</v>
      </c>
      <c r="K85" s="43">
        <v>300</v>
      </c>
      <c r="L85" s="43">
        <v>300</v>
      </c>
      <c r="M85" s="43">
        <v>300</v>
      </c>
      <c r="N85" s="43">
        <v>300</v>
      </c>
      <c r="O85" s="43">
        <v>300</v>
      </c>
      <c r="P85" s="43">
        <v>300</v>
      </c>
      <c r="Q85" s="43">
        <v>300</v>
      </c>
      <c r="R85" s="43">
        <v>300</v>
      </c>
      <c r="S85" s="43">
        <v>300</v>
      </c>
      <c r="T85" s="43">
        <v>300</v>
      </c>
      <c r="U85" s="43">
        <v>300</v>
      </c>
      <c r="V85" s="43">
        <v>300</v>
      </c>
      <c r="W85" s="43">
        <v>300</v>
      </c>
      <c r="X85" s="43">
        <v>300</v>
      </c>
      <c r="Y85" s="43">
        <v>300</v>
      </c>
      <c r="Z85" s="43">
        <v>300</v>
      </c>
      <c r="AA85" s="43">
        <v>300</v>
      </c>
      <c r="AB85" s="43">
        <v>300</v>
      </c>
      <c r="AC85" s="43">
        <v>300</v>
      </c>
      <c r="AD85" s="43">
        <v>300</v>
      </c>
      <c r="AE85" s="43">
        <v>300</v>
      </c>
      <c r="AF85" s="43">
        <v>300</v>
      </c>
      <c r="AG85" s="43">
        <v>300</v>
      </c>
      <c r="AH85" s="43">
        <v>300</v>
      </c>
      <c r="AI85" s="43">
        <v>300</v>
      </c>
      <c r="AJ85" s="43">
        <v>300</v>
      </c>
      <c r="AK85" s="43">
        <v>300</v>
      </c>
      <c r="AL85" s="43">
        <v>300</v>
      </c>
      <c r="AM85" s="43">
        <v>300</v>
      </c>
      <c r="AN85" s="43">
        <v>300</v>
      </c>
      <c r="AO85" s="43">
        <v>300</v>
      </c>
      <c r="AP85" s="43">
        <v>300</v>
      </c>
      <c r="AQ85" s="43">
        <v>300</v>
      </c>
      <c r="AR85" s="43">
        <v>300</v>
      </c>
      <c r="AS85" s="43">
        <v>300</v>
      </c>
    </row>
    <row r="86" spans="1:45">
      <c r="A86" s="44">
        <v>75</v>
      </c>
      <c r="B86" s="43">
        <v>313</v>
      </c>
      <c r="C86" s="43">
        <v>313</v>
      </c>
      <c r="D86" s="43">
        <v>313</v>
      </c>
      <c r="E86" s="43">
        <v>313</v>
      </c>
      <c r="F86" s="43">
        <v>313</v>
      </c>
      <c r="G86" s="43">
        <v>313</v>
      </c>
      <c r="H86" s="43">
        <v>313</v>
      </c>
      <c r="I86" s="43">
        <v>313</v>
      </c>
      <c r="J86" s="43">
        <v>313</v>
      </c>
      <c r="K86" s="43">
        <v>313</v>
      </c>
      <c r="L86" s="43">
        <v>313</v>
      </c>
      <c r="M86" s="43">
        <v>313</v>
      </c>
      <c r="N86" s="43">
        <v>313</v>
      </c>
      <c r="O86" s="43">
        <v>313</v>
      </c>
      <c r="P86" s="43">
        <v>313</v>
      </c>
      <c r="Q86" s="43">
        <v>313</v>
      </c>
      <c r="R86" s="43">
        <v>313</v>
      </c>
      <c r="S86" s="43">
        <v>313</v>
      </c>
      <c r="T86" s="43">
        <v>313</v>
      </c>
      <c r="U86" s="43">
        <v>313</v>
      </c>
      <c r="V86" s="43">
        <v>313</v>
      </c>
      <c r="W86" s="43">
        <v>313</v>
      </c>
      <c r="X86" s="43">
        <v>313</v>
      </c>
      <c r="Y86" s="43">
        <v>313</v>
      </c>
      <c r="Z86" s="43">
        <v>313</v>
      </c>
      <c r="AA86" s="43">
        <v>313</v>
      </c>
      <c r="AB86" s="43">
        <v>313</v>
      </c>
      <c r="AC86" s="43">
        <v>313</v>
      </c>
      <c r="AD86" s="43">
        <v>313</v>
      </c>
      <c r="AE86" s="43">
        <v>313</v>
      </c>
      <c r="AF86" s="43">
        <v>313</v>
      </c>
      <c r="AG86" s="43">
        <v>313</v>
      </c>
      <c r="AH86" s="43">
        <v>313</v>
      </c>
      <c r="AI86" s="43">
        <v>313</v>
      </c>
      <c r="AJ86" s="43">
        <v>313</v>
      </c>
      <c r="AK86" s="43">
        <v>313</v>
      </c>
      <c r="AL86" s="43">
        <v>313</v>
      </c>
      <c r="AM86" s="43">
        <v>313</v>
      </c>
      <c r="AN86" s="43">
        <v>313</v>
      </c>
      <c r="AO86" s="43">
        <v>313</v>
      </c>
      <c r="AP86" s="43">
        <v>313</v>
      </c>
      <c r="AQ86" s="43">
        <v>313</v>
      </c>
      <c r="AR86" s="43">
        <v>313</v>
      </c>
      <c r="AS86" s="43">
        <v>313</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97.9" customHeight="1">
      <c r="A96" s="138" t="s">
        <v>677</v>
      </c>
      <c r="B96" s="138"/>
      <c r="C96" s="138"/>
      <c r="D96" s="138"/>
      <c r="E96" s="138"/>
      <c r="F96" s="138"/>
      <c r="G96" s="138"/>
      <c r="H96" s="138"/>
      <c r="I96" s="138"/>
      <c r="J96" s="138"/>
      <c r="K96" s="138"/>
      <c r="L96" s="138"/>
      <c r="M96" s="138"/>
      <c r="N96" s="138"/>
      <c r="O96" s="138"/>
    </row>
  </sheetData>
  <sheetProtection algorithmName="SHA-512" hashValue="WmkvdTDHFKDBxNKxriCEtP2NAkZ486Vn4CRcm/vxE6fR9QJo9PWjNyvwn6mXrsn9oQ4w0r0SfGvNAVqt2XbuXw==" saltValue="nw/zQ9bfeFQBa5ljDdX0ow==" spinCount="100000" sheet="1" objects="1" scenarios="1"/>
  <mergeCells count="5">
    <mergeCell ref="B25:AS25"/>
    <mergeCell ref="A90:O90"/>
    <mergeCell ref="A92:O92"/>
    <mergeCell ref="A94:O94"/>
    <mergeCell ref="A96:O96"/>
  </mergeCells>
  <conditionalFormatting sqref="A6:A21">
    <cfRule type="expression" dxfId="139" priority="3" stopIfTrue="1">
      <formula>MOD(ROW(),2)=0</formula>
    </cfRule>
    <cfRule type="expression" dxfId="138" priority="4" stopIfTrue="1">
      <formula>MOD(ROW(),2)&lt;&gt;0</formula>
    </cfRule>
  </conditionalFormatting>
  <conditionalFormatting sqref="B6:M21">
    <cfRule type="expression" dxfId="137" priority="5" stopIfTrue="1">
      <formula>MOD(ROW(),2)=0</formula>
    </cfRule>
    <cfRule type="expression" dxfId="136" priority="6" stopIfTrue="1">
      <formula>MOD(ROW(),2)&lt;&gt;0</formula>
    </cfRule>
  </conditionalFormatting>
  <conditionalFormatting sqref="A26:A86">
    <cfRule type="expression" dxfId="135" priority="7" stopIfTrue="1">
      <formula>MOD(ROW(),2)=0</formula>
    </cfRule>
    <cfRule type="expression" dxfId="134" priority="8" stopIfTrue="1">
      <formula>MOD(ROW(),2)&lt;&gt;0</formula>
    </cfRule>
  </conditionalFormatting>
  <conditionalFormatting sqref="B26:AS86">
    <cfRule type="expression" dxfId="133" priority="9" stopIfTrue="1">
      <formula>MOD(ROW(),2)=0</formula>
    </cfRule>
    <cfRule type="expression" dxfId="132" priority="10" stopIfTrue="1">
      <formula>MOD(ROW(),2)&lt;&gt;0</formula>
    </cfRule>
  </conditionalFormatting>
  <conditionalFormatting sqref="B25">
    <cfRule type="expression" dxfId="131" priority="1" stopIfTrue="1">
      <formula>MOD(ROW(),2)=0</formula>
    </cfRule>
    <cfRule type="expression" dxfId="130" priority="2"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AD6A6-20FE-4D9B-9AED-95901A17D6A9}">
  <sheetPr codeName="Sheet61"/>
  <dimension ref="A1:AS95"/>
  <sheetViews>
    <sheetView showGridLines="0" workbookViewId="0">
      <selection activeCell="A6" sqref="A6"/>
    </sheetView>
  </sheetViews>
  <sheetFormatPr defaultRowHeight="12.75"/>
  <cols>
    <col min="1" max="1" width="33.42578125" customWidth="1"/>
    <col min="2" max="45" width="6.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x-1309</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392</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1309</v>
      </c>
      <c r="C14" s="48"/>
      <c r="D14" s="48"/>
      <c r="E14" s="48"/>
      <c r="F14" s="48"/>
      <c r="G14" s="48"/>
      <c r="H14" s="48"/>
      <c r="I14" s="48"/>
      <c r="J14" s="48"/>
      <c r="K14" s="48"/>
      <c r="L14" s="48"/>
      <c r="M14" s="48"/>
    </row>
    <row r="15" spans="1:13">
      <c r="A15" s="41" t="s">
        <v>121</v>
      </c>
      <c r="B15" s="48">
        <v>1309</v>
      </c>
      <c r="C15" s="48"/>
      <c r="D15" s="48"/>
      <c r="E15" s="48"/>
      <c r="F15" s="48"/>
      <c r="G15" s="48"/>
      <c r="H15" s="48"/>
      <c r="I15" s="48"/>
      <c r="J15" s="48"/>
      <c r="K15" s="48"/>
      <c r="L15" s="48"/>
      <c r="M15" s="48"/>
    </row>
    <row r="16" spans="1:13">
      <c r="A16" s="41" t="s">
        <v>111</v>
      </c>
      <c r="B16" s="48" t="s">
        <v>393</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1348</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1369</v>
      </c>
      <c r="C28" s="43">
        <v>1369</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1389</v>
      </c>
      <c r="C29" s="43">
        <v>1389</v>
      </c>
      <c r="D29" s="43">
        <v>1389</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1410</v>
      </c>
      <c r="C30" s="43">
        <v>1410</v>
      </c>
      <c r="D30" s="43">
        <v>1410</v>
      </c>
      <c r="E30" s="43">
        <v>1410</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1431</v>
      </c>
      <c r="C31" s="43">
        <v>1431</v>
      </c>
      <c r="D31" s="43">
        <v>1431</v>
      </c>
      <c r="E31" s="43">
        <v>1431</v>
      </c>
      <c r="F31" s="43">
        <v>1431</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1452</v>
      </c>
      <c r="C32" s="43">
        <v>1452</v>
      </c>
      <c r="D32" s="43">
        <v>1452</v>
      </c>
      <c r="E32" s="43">
        <v>1452</v>
      </c>
      <c r="F32" s="43">
        <v>1452</v>
      </c>
      <c r="G32" s="43">
        <v>1432</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1472</v>
      </c>
      <c r="C33" s="43">
        <v>1472</v>
      </c>
      <c r="D33" s="43">
        <v>1472</v>
      </c>
      <c r="E33" s="43">
        <v>1472</v>
      </c>
      <c r="F33" s="43">
        <v>1472</v>
      </c>
      <c r="G33" s="43">
        <v>1452</v>
      </c>
      <c r="H33" s="43">
        <v>1432</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1493</v>
      </c>
      <c r="C34" s="43">
        <v>1493</v>
      </c>
      <c r="D34" s="43">
        <v>1493</v>
      </c>
      <c r="E34" s="43">
        <v>1493</v>
      </c>
      <c r="F34" s="43">
        <v>1493</v>
      </c>
      <c r="G34" s="43">
        <v>1472</v>
      </c>
      <c r="H34" s="43">
        <v>1452</v>
      </c>
      <c r="I34" s="43">
        <v>1432</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1515</v>
      </c>
      <c r="C35" s="43">
        <v>1515</v>
      </c>
      <c r="D35" s="43">
        <v>1515</v>
      </c>
      <c r="E35" s="43">
        <v>1515</v>
      </c>
      <c r="F35" s="43">
        <v>1515</v>
      </c>
      <c r="G35" s="43">
        <v>1493</v>
      </c>
      <c r="H35" s="43">
        <v>1473</v>
      </c>
      <c r="I35" s="43">
        <v>1452</v>
      </c>
      <c r="J35" s="43">
        <v>1433</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1536</v>
      </c>
      <c r="C36" s="43">
        <v>1536</v>
      </c>
      <c r="D36" s="43">
        <v>1536</v>
      </c>
      <c r="E36" s="43">
        <v>1536</v>
      </c>
      <c r="F36" s="43">
        <v>1536</v>
      </c>
      <c r="G36" s="43">
        <v>1514</v>
      </c>
      <c r="H36" s="43">
        <v>1493</v>
      </c>
      <c r="I36" s="43">
        <v>1473</v>
      </c>
      <c r="J36" s="43">
        <v>1452</v>
      </c>
      <c r="K36" s="43">
        <v>1433</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1558</v>
      </c>
      <c r="C37" s="43">
        <v>1558</v>
      </c>
      <c r="D37" s="43">
        <v>1558</v>
      </c>
      <c r="E37" s="43">
        <v>1558</v>
      </c>
      <c r="F37" s="43">
        <v>1558</v>
      </c>
      <c r="G37" s="43">
        <v>1536</v>
      </c>
      <c r="H37" s="43">
        <v>1514</v>
      </c>
      <c r="I37" s="43">
        <v>1493</v>
      </c>
      <c r="J37" s="43">
        <v>1472</v>
      </c>
      <c r="K37" s="43">
        <v>1452</v>
      </c>
      <c r="L37" s="43">
        <v>1431</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1580</v>
      </c>
      <c r="C38" s="43">
        <v>1580</v>
      </c>
      <c r="D38" s="43">
        <v>1580</v>
      </c>
      <c r="E38" s="43">
        <v>1580</v>
      </c>
      <c r="F38" s="43">
        <v>1580</v>
      </c>
      <c r="G38" s="43">
        <v>1557</v>
      </c>
      <c r="H38" s="43">
        <v>1535</v>
      </c>
      <c r="I38" s="43">
        <v>1513</v>
      </c>
      <c r="J38" s="43">
        <v>1492</v>
      </c>
      <c r="K38" s="43">
        <v>1472</v>
      </c>
      <c r="L38" s="43">
        <v>1450</v>
      </c>
      <c r="M38" s="43">
        <v>1430</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1602</v>
      </c>
      <c r="C39" s="43">
        <v>1602</v>
      </c>
      <c r="D39" s="43">
        <v>1602</v>
      </c>
      <c r="E39" s="43">
        <v>1602</v>
      </c>
      <c r="F39" s="43">
        <v>1602</v>
      </c>
      <c r="G39" s="43">
        <v>1579</v>
      </c>
      <c r="H39" s="43">
        <v>1556</v>
      </c>
      <c r="I39" s="43">
        <v>1534</v>
      </c>
      <c r="J39" s="43">
        <v>1513</v>
      </c>
      <c r="K39" s="43">
        <v>1492</v>
      </c>
      <c r="L39" s="43">
        <v>1470</v>
      </c>
      <c r="M39" s="43">
        <v>1449</v>
      </c>
      <c r="N39" s="43">
        <v>1431</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1626</v>
      </c>
      <c r="C40" s="43">
        <v>1626</v>
      </c>
      <c r="D40" s="43">
        <v>1626</v>
      </c>
      <c r="E40" s="43">
        <v>1626</v>
      </c>
      <c r="F40" s="43">
        <v>1626</v>
      </c>
      <c r="G40" s="43">
        <v>1602</v>
      </c>
      <c r="H40" s="43">
        <v>1578</v>
      </c>
      <c r="I40" s="43">
        <v>1556</v>
      </c>
      <c r="J40" s="43">
        <v>1534</v>
      </c>
      <c r="K40" s="43">
        <v>1512</v>
      </c>
      <c r="L40" s="43">
        <v>1490</v>
      </c>
      <c r="M40" s="43">
        <v>1468</v>
      </c>
      <c r="N40" s="43">
        <v>1450</v>
      </c>
      <c r="O40" s="43">
        <v>1432</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1649</v>
      </c>
      <c r="C41" s="43">
        <v>1649</v>
      </c>
      <c r="D41" s="43">
        <v>1649</v>
      </c>
      <c r="E41" s="43">
        <v>1649</v>
      </c>
      <c r="F41" s="43">
        <v>1649</v>
      </c>
      <c r="G41" s="43">
        <v>1625</v>
      </c>
      <c r="H41" s="43">
        <v>1601</v>
      </c>
      <c r="I41" s="43">
        <v>1577</v>
      </c>
      <c r="J41" s="43">
        <v>1555</v>
      </c>
      <c r="K41" s="43">
        <v>1533</v>
      </c>
      <c r="L41" s="43">
        <v>1510</v>
      </c>
      <c r="M41" s="43">
        <v>1488</v>
      </c>
      <c r="N41" s="43">
        <v>1469</v>
      </c>
      <c r="O41" s="43">
        <v>1451</v>
      </c>
      <c r="P41" s="43">
        <v>1433</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1673</v>
      </c>
      <c r="C42" s="43">
        <v>1673</v>
      </c>
      <c r="D42" s="43">
        <v>1673</v>
      </c>
      <c r="E42" s="43">
        <v>1673</v>
      </c>
      <c r="F42" s="43">
        <v>1673</v>
      </c>
      <c r="G42" s="43">
        <v>1648</v>
      </c>
      <c r="H42" s="43">
        <v>1623</v>
      </c>
      <c r="I42" s="43">
        <v>1599</v>
      </c>
      <c r="J42" s="43">
        <v>1576</v>
      </c>
      <c r="K42" s="43">
        <v>1554</v>
      </c>
      <c r="L42" s="43">
        <v>1530</v>
      </c>
      <c r="M42" s="43">
        <v>1508</v>
      </c>
      <c r="N42" s="43">
        <v>1489</v>
      </c>
      <c r="O42" s="43">
        <v>1470</v>
      </c>
      <c r="P42" s="43">
        <v>1451</v>
      </c>
      <c r="Q42" s="43">
        <v>1434</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1697</v>
      </c>
      <c r="C43" s="43">
        <v>1697</v>
      </c>
      <c r="D43" s="43">
        <v>1697</v>
      </c>
      <c r="E43" s="43">
        <v>1697</v>
      </c>
      <c r="F43" s="43">
        <v>1697</v>
      </c>
      <c r="G43" s="43">
        <v>1672</v>
      </c>
      <c r="H43" s="43">
        <v>1646</v>
      </c>
      <c r="I43" s="43">
        <v>1622</v>
      </c>
      <c r="J43" s="43">
        <v>1598</v>
      </c>
      <c r="K43" s="43">
        <v>1575</v>
      </c>
      <c r="L43" s="43">
        <v>1551</v>
      </c>
      <c r="M43" s="43">
        <v>1528</v>
      </c>
      <c r="N43" s="43">
        <v>1508</v>
      </c>
      <c r="O43" s="43">
        <v>1489</v>
      </c>
      <c r="P43" s="43">
        <v>1470</v>
      </c>
      <c r="Q43" s="43">
        <v>1452</v>
      </c>
      <c r="R43" s="43">
        <v>1433</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1722</v>
      </c>
      <c r="C44" s="43">
        <v>1722</v>
      </c>
      <c r="D44" s="43">
        <v>1722</v>
      </c>
      <c r="E44" s="43">
        <v>1722</v>
      </c>
      <c r="F44" s="43">
        <v>1722</v>
      </c>
      <c r="G44" s="43">
        <v>1696</v>
      </c>
      <c r="H44" s="43">
        <v>1670</v>
      </c>
      <c r="I44" s="43">
        <v>1645</v>
      </c>
      <c r="J44" s="43">
        <v>1621</v>
      </c>
      <c r="K44" s="43">
        <v>1597</v>
      </c>
      <c r="L44" s="43">
        <v>1572</v>
      </c>
      <c r="M44" s="43">
        <v>1549</v>
      </c>
      <c r="N44" s="43">
        <v>1528</v>
      </c>
      <c r="O44" s="43">
        <v>1509</v>
      </c>
      <c r="P44" s="43">
        <v>1489</v>
      </c>
      <c r="Q44" s="43">
        <v>1471</v>
      </c>
      <c r="R44" s="43">
        <v>1452</v>
      </c>
      <c r="S44" s="43">
        <v>1434</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1748</v>
      </c>
      <c r="C45" s="43">
        <v>1748</v>
      </c>
      <c r="D45" s="43">
        <v>1748</v>
      </c>
      <c r="E45" s="43">
        <v>1748</v>
      </c>
      <c r="F45" s="43">
        <v>1748</v>
      </c>
      <c r="G45" s="43">
        <v>1721</v>
      </c>
      <c r="H45" s="43">
        <v>1694</v>
      </c>
      <c r="I45" s="43">
        <v>1669</v>
      </c>
      <c r="J45" s="43">
        <v>1644</v>
      </c>
      <c r="K45" s="43">
        <v>1619</v>
      </c>
      <c r="L45" s="43">
        <v>1594</v>
      </c>
      <c r="M45" s="43">
        <v>1570</v>
      </c>
      <c r="N45" s="43">
        <v>1549</v>
      </c>
      <c r="O45" s="43">
        <v>1529</v>
      </c>
      <c r="P45" s="43">
        <v>1509</v>
      </c>
      <c r="Q45" s="43">
        <v>1490</v>
      </c>
      <c r="R45" s="43">
        <v>1470</v>
      </c>
      <c r="S45" s="43">
        <v>1452</v>
      </c>
      <c r="T45" s="43">
        <v>1433</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1774</v>
      </c>
      <c r="C46" s="43">
        <v>1774</v>
      </c>
      <c r="D46" s="43">
        <v>1774</v>
      </c>
      <c r="E46" s="43">
        <v>1774</v>
      </c>
      <c r="F46" s="43">
        <v>1774</v>
      </c>
      <c r="G46" s="43">
        <v>1746</v>
      </c>
      <c r="H46" s="43">
        <v>1719</v>
      </c>
      <c r="I46" s="43">
        <v>1693</v>
      </c>
      <c r="J46" s="43">
        <v>1667</v>
      </c>
      <c r="K46" s="43">
        <v>1642</v>
      </c>
      <c r="L46" s="43">
        <v>1617</v>
      </c>
      <c r="M46" s="43">
        <v>1592</v>
      </c>
      <c r="N46" s="43">
        <v>1571</v>
      </c>
      <c r="O46" s="43">
        <v>1550</v>
      </c>
      <c r="P46" s="43">
        <v>1529</v>
      </c>
      <c r="Q46" s="43">
        <v>1510</v>
      </c>
      <c r="R46" s="43">
        <v>1490</v>
      </c>
      <c r="S46" s="43">
        <v>1471</v>
      </c>
      <c r="T46" s="43">
        <v>1452</v>
      </c>
      <c r="U46" s="43">
        <v>1435</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1801</v>
      </c>
      <c r="C47" s="43">
        <v>1801</v>
      </c>
      <c r="D47" s="43">
        <v>1801</v>
      </c>
      <c r="E47" s="43">
        <v>1801</v>
      </c>
      <c r="F47" s="43">
        <v>1801</v>
      </c>
      <c r="G47" s="43">
        <v>1773</v>
      </c>
      <c r="H47" s="43">
        <v>1745</v>
      </c>
      <c r="I47" s="43">
        <v>1718</v>
      </c>
      <c r="J47" s="43">
        <v>1692</v>
      </c>
      <c r="K47" s="43">
        <v>1666</v>
      </c>
      <c r="L47" s="43">
        <v>1640</v>
      </c>
      <c r="M47" s="43">
        <v>1614</v>
      </c>
      <c r="N47" s="43">
        <v>1593</v>
      </c>
      <c r="O47" s="43">
        <v>1571</v>
      </c>
      <c r="P47" s="43">
        <v>1550</v>
      </c>
      <c r="Q47" s="43">
        <v>1530</v>
      </c>
      <c r="R47" s="43">
        <v>1510</v>
      </c>
      <c r="S47" s="43">
        <v>1491</v>
      </c>
      <c r="T47" s="43">
        <v>1471</v>
      </c>
      <c r="U47" s="43">
        <v>1453</v>
      </c>
      <c r="V47" s="43">
        <v>1439</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1829</v>
      </c>
      <c r="C48" s="43">
        <v>1829</v>
      </c>
      <c r="D48" s="43">
        <v>1829</v>
      </c>
      <c r="E48" s="43">
        <v>1829</v>
      </c>
      <c r="F48" s="43">
        <v>1829</v>
      </c>
      <c r="G48" s="43">
        <v>1800</v>
      </c>
      <c r="H48" s="43">
        <v>1771</v>
      </c>
      <c r="I48" s="43">
        <v>1744</v>
      </c>
      <c r="J48" s="43">
        <v>1717</v>
      </c>
      <c r="K48" s="43">
        <v>1691</v>
      </c>
      <c r="L48" s="43">
        <v>1663</v>
      </c>
      <c r="M48" s="43">
        <v>1637</v>
      </c>
      <c r="N48" s="43">
        <v>1615</v>
      </c>
      <c r="O48" s="43">
        <v>1593</v>
      </c>
      <c r="P48" s="43">
        <v>1572</v>
      </c>
      <c r="Q48" s="43">
        <v>1551</v>
      </c>
      <c r="R48" s="43">
        <v>1530</v>
      </c>
      <c r="S48" s="43">
        <v>1511</v>
      </c>
      <c r="T48" s="43">
        <v>1490</v>
      </c>
      <c r="U48" s="43">
        <v>1472</v>
      </c>
      <c r="V48" s="43">
        <v>1458</v>
      </c>
      <c r="W48" s="43">
        <v>1447</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1857</v>
      </c>
      <c r="C49" s="43">
        <v>1857</v>
      </c>
      <c r="D49" s="43">
        <v>1857</v>
      </c>
      <c r="E49" s="43">
        <v>1857</v>
      </c>
      <c r="F49" s="43">
        <v>1857</v>
      </c>
      <c r="G49" s="43">
        <v>1827</v>
      </c>
      <c r="H49" s="43">
        <v>1798</v>
      </c>
      <c r="I49" s="43">
        <v>1770</v>
      </c>
      <c r="J49" s="43">
        <v>1742</v>
      </c>
      <c r="K49" s="43">
        <v>1716</v>
      </c>
      <c r="L49" s="43">
        <v>1688</v>
      </c>
      <c r="M49" s="43">
        <v>1661</v>
      </c>
      <c r="N49" s="43">
        <v>1638</v>
      </c>
      <c r="O49" s="43">
        <v>1616</v>
      </c>
      <c r="P49" s="43">
        <v>1594</v>
      </c>
      <c r="Q49" s="43">
        <v>1573</v>
      </c>
      <c r="R49" s="43">
        <v>1551</v>
      </c>
      <c r="S49" s="43">
        <v>1531</v>
      </c>
      <c r="T49" s="43">
        <v>1510</v>
      </c>
      <c r="U49" s="43">
        <v>1492</v>
      </c>
      <c r="V49" s="43">
        <v>1477</v>
      </c>
      <c r="W49" s="43">
        <v>1466</v>
      </c>
      <c r="X49" s="43">
        <v>1460</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1886</v>
      </c>
      <c r="C50" s="43">
        <v>1886</v>
      </c>
      <c r="D50" s="43">
        <v>1886</v>
      </c>
      <c r="E50" s="43">
        <v>1886</v>
      </c>
      <c r="F50" s="43">
        <v>1886</v>
      </c>
      <c r="G50" s="43">
        <v>1856</v>
      </c>
      <c r="H50" s="43">
        <v>1826</v>
      </c>
      <c r="I50" s="43">
        <v>1797</v>
      </c>
      <c r="J50" s="43">
        <v>1769</v>
      </c>
      <c r="K50" s="43">
        <v>1741</v>
      </c>
      <c r="L50" s="43">
        <v>1713</v>
      </c>
      <c r="M50" s="43">
        <v>1685</v>
      </c>
      <c r="N50" s="43">
        <v>1662</v>
      </c>
      <c r="O50" s="43">
        <v>1639</v>
      </c>
      <c r="P50" s="43">
        <v>1617</v>
      </c>
      <c r="Q50" s="43">
        <v>1595</v>
      </c>
      <c r="R50" s="43">
        <v>1573</v>
      </c>
      <c r="S50" s="43">
        <v>1552</v>
      </c>
      <c r="T50" s="43">
        <v>1531</v>
      </c>
      <c r="U50" s="43">
        <v>1512</v>
      </c>
      <c r="V50" s="43">
        <v>1497</v>
      </c>
      <c r="W50" s="43">
        <v>1485</v>
      </c>
      <c r="X50" s="43">
        <v>1479</v>
      </c>
      <c r="Y50" s="43">
        <v>1479</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1891</v>
      </c>
      <c r="C51" s="43">
        <v>1891</v>
      </c>
      <c r="D51" s="43">
        <v>1891</v>
      </c>
      <c r="E51" s="43">
        <v>1891</v>
      </c>
      <c r="F51" s="43">
        <v>1891</v>
      </c>
      <c r="G51" s="43">
        <v>1885</v>
      </c>
      <c r="H51" s="43">
        <v>1854</v>
      </c>
      <c r="I51" s="43">
        <v>1825</v>
      </c>
      <c r="J51" s="43">
        <v>1796</v>
      </c>
      <c r="K51" s="43">
        <v>1768</v>
      </c>
      <c r="L51" s="43">
        <v>1738</v>
      </c>
      <c r="M51" s="43">
        <v>1710</v>
      </c>
      <c r="N51" s="43">
        <v>1687</v>
      </c>
      <c r="O51" s="43">
        <v>1663</v>
      </c>
      <c r="P51" s="43">
        <v>1640</v>
      </c>
      <c r="Q51" s="43">
        <v>1618</v>
      </c>
      <c r="R51" s="43">
        <v>1595</v>
      </c>
      <c r="S51" s="43">
        <v>1574</v>
      </c>
      <c r="T51" s="43">
        <v>1552</v>
      </c>
      <c r="U51" s="43">
        <v>1533</v>
      </c>
      <c r="V51" s="43">
        <v>1517</v>
      </c>
      <c r="W51" s="43">
        <v>1506</v>
      </c>
      <c r="X51" s="43">
        <v>1499</v>
      </c>
      <c r="Y51" s="43">
        <v>1499</v>
      </c>
      <c r="Z51" s="43">
        <v>1519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1887</v>
      </c>
      <c r="C52" s="43">
        <v>1887</v>
      </c>
      <c r="D52" s="43">
        <v>1887</v>
      </c>
      <c r="E52" s="43">
        <v>1887</v>
      </c>
      <c r="F52" s="43">
        <v>1887</v>
      </c>
      <c r="G52" s="43">
        <v>1889</v>
      </c>
      <c r="H52" s="43">
        <v>1884</v>
      </c>
      <c r="I52" s="43">
        <v>1853</v>
      </c>
      <c r="J52" s="43">
        <v>1824</v>
      </c>
      <c r="K52" s="43">
        <v>1795</v>
      </c>
      <c r="L52" s="43">
        <v>1765</v>
      </c>
      <c r="M52" s="43">
        <v>1736</v>
      </c>
      <c r="N52" s="43">
        <v>1712</v>
      </c>
      <c r="O52" s="43">
        <v>1687</v>
      </c>
      <c r="P52" s="43">
        <v>1664</v>
      </c>
      <c r="Q52" s="43">
        <v>1642</v>
      </c>
      <c r="R52" s="43">
        <v>1618</v>
      </c>
      <c r="S52" s="43">
        <v>1597</v>
      </c>
      <c r="T52" s="43">
        <v>1574</v>
      </c>
      <c r="U52" s="43">
        <v>1555</v>
      </c>
      <c r="V52" s="43">
        <v>1538</v>
      </c>
      <c r="W52" s="43">
        <v>1527</v>
      </c>
      <c r="X52" s="43">
        <v>1520</v>
      </c>
      <c r="Y52" s="43">
        <v>1520</v>
      </c>
      <c r="Z52" s="43">
        <v>1540</v>
      </c>
      <c r="AA52" s="43">
        <v>1536</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1897</v>
      </c>
      <c r="C53" s="43">
        <v>1897</v>
      </c>
      <c r="D53" s="43">
        <v>1897</v>
      </c>
      <c r="E53" s="43">
        <v>1897</v>
      </c>
      <c r="F53" s="43">
        <v>1897</v>
      </c>
      <c r="G53" s="43">
        <v>1885</v>
      </c>
      <c r="H53" s="43">
        <v>1888</v>
      </c>
      <c r="I53" s="43">
        <v>1882</v>
      </c>
      <c r="J53" s="43">
        <v>1852</v>
      </c>
      <c r="K53" s="43">
        <v>1823</v>
      </c>
      <c r="L53" s="43">
        <v>1792</v>
      </c>
      <c r="M53" s="43">
        <v>1763</v>
      </c>
      <c r="N53" s="43">
        <v>1738</v>
      </c>
      <c r="O53" s="43">
        <v>1713</v>
      </c>
      <c r="P53" s="43">
        <v>1689</v>
      </c>
      <c r="Q53" s="43">
        <v>1666</v>
      </c>
      <c r="R53" s="43">
        <v>1642</v>
      </c>
      <c r="S53" s="43">
        <v>1620</v>
      </c>
      <c r="T53" s="43">
        <v>1597</v>
      </c>
      <c r="U53" s="43">
        <v>1577</v>
      </c>
      <c r="V53" s="43">
        <v>1560</v>
      </c>
      <c r="W53" s="43">
        <v>1548</v>
      </c>
      <c r="X53" s="43">
        <v>1541</v>
      </c>
      <c r="Y53" s="43">
        <v>1541</v>
      </c>
      <c r="Z53" s="43">
        <v>1562</v>
      </c>
      <c r="AA53" s="43">
        <v>1558</v>
      </c>
      <c r="AB53" s="43">
        <v>1558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1907</v>
      </c>
      <c r="C54" s="43">
        <v>1907</v>
      </c>
      <c r="D54" s="43">
        <v>1907</v>
      </c>
      <c r="E54" s="43">
        <v>1907</v>
      </c>
      <c r="F54" s="43">
        <v>1907</v>
      </c>
      <c r="G54" s="43">
        <v>1895</v>
      </c>
      <c r="H54" s="43">
        <v>1883</v>
      </c>
      <c r="I54" s="43">
        <v>1887</v>
      </c>
      <c r="J54" s="43">
        <v>1881</v>
      </c>
      <c r="K54" s="43">
        <v>1851</v>
      </c>
      <c r="L54" s="43">
        <v>1820</v>
      </c>
      <c r="M54" s="43">
        <v>1790</v>
      </c>
      <c r="N54" s="43">
        <v>1764</v>
      </c>
      <c r="O54" s="43">
        <v>1739</v>
      </c>
      <c r="P54" s="43">
        <v>1714</v>
      </c>
      <c r="Q54" s="43">
        <v>1690</v>
      </c>
      <c r="R54" s="43">
        <v>1666</v>
      </c>
      <c r="S54" s="43">
        <v>1644</v>
      </c>
      <c r="T54" s="43">
        <v>1620</v>
      </c>
      <c r="U54" s="43">
        <v>1599</v>
      </c>
      <c r="V54" s="43">
        <v>1583</v>
      </c>
      <c r="W54" s="43">
        <v>1570</v>
      </c>
      <c r="X54" s="43">
        <v>1563</v>
      </c>
      <c r="Y54" s="43">
        <v>1563</v>
      </c>
      <c r="Z54" s="43">
        <v>1584</v>
      </c>
      <c r="AA54" s="43">
        <v>1580</v>
      </c>
      <c r="AB54" s="43">
        <v>1580</v>
      </c>
      <c r="AC54" s="43">
        <v>1580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1915</v>
      </c>
      <c r="C55" s="43">
        <v>1915</v>
      </c>
      <c r="D55" s="43">
        <v>1915</v>
      </c>
      <c r="E55" s="43">
        <v>1915</v>
      </c>
      <c r="F55" s="43">
        <v>1915</v>
      </c>
      <c r="G55" s="43">
        <v>1904</v>
      </c>
      <c r="H55" s="43">
        <v>1893</v>
      </c>
      <c r="I55" s="43">
        <v>1881</v>
      </c>
      <c r="J55" s="43">
        <v>1885</v>
      </c>
      <c r="K55" s="43">
        <v>1880</v>
      </c>
      <c r="L55" s="43">
        <v>1848</v>
      </c>
      <c r="M55" s="43">
        <v>1818</v>
      </c>
      <c r="N55" s="43">
        <v>1791</v>
      </c>
      <c r="O55" s="43">
        <v>1765</v>
      </c>
      <c r="P55" s="43">
        <v>1740</v>
      </c>
      <c r="Q55" s="43">
        <v>1716</v>
      </c>
      <c r="R55" s="43">
        <v>1691</v>
      </c>
      <c r="S55" s="43">
        <v>1668</v>
      </c>
      <c r="T55" s="43">
        <v>1644</v>
      </c>
      <c r="U55" s="43">
        <v>1623</v>
      </c>
      <c r="V55" s="43">
        <v>1605</v>
      </c>
      <c r="W55" s="43">
        <v>1593</v>
      </c>
      <c r="X55" s="43">
        <v>1586</v>
      </c>
      <c r="Y55" s="43">
        <v>1585</v>
      </c>
      <c r="Z55" s="43">
        <v>1607</v>
      </c>
      <c r="AA55" s="43">
        <v>1602</v>
      </c>
      <c r="AB55" s="43">
        <v>1602</v>
      </c>
      <c r="AC55" s="43">
        <v>1602</v>
      </c>
      <c r="AD55" s="43">
        <v>1602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1922</v>
      </c>
      <c r="C56" s="43">
        <v>1922</v>
      </c>
      <c r="D56" s="43">
        <v>1922</v>
      </c>
      <c r="E56" s="43">
        <v>1922</v>
      </c>
      <c r="F56" s="43">
        <v>1922</v>
      </c>
      <c r="G56" s="43">
        <v>1912</v>
      </c>
      <c r="H56" s="43">
        <v>1902</v>
      </c>
      <c r="I56" s="43">
        <v>1891</v>
      </c>
      <c r="J56" s="43">
        <v>1880</v>
      </c>
      <c r="K56" s="43">
        <v>1885</v>
      </c>
      <c r="L56" s="43">
        <v>1878</v>
      </c>
      <c r="M56" s="43">
        <v>1846</v>
      </c>
      <c r="N56" s="43">
        <v>1819</v>
      </c>
      <c r="O56" s="43">
        <v>1793</v>
      </c>
      <c r="P56" s="43">
        <v>1767</v>
      </c>
      <c r="Q56" s="43">
        <v>1742</v>
      </c>
      <c r="R56" s="43">
        <v>1716</v>
      </c>
      <c r="S56" s="43">
        <v>1693</v>
      </c>
      <c r="T56" s="43">
        <v>1668</v>
      </c>
      <c r="U56" s="43">
        <v>1647</v>
      </c>
      <c r="V56" s="43">
        <v>1629</v>
      </c>
      <c r="W56" s="43">
        <v>1616</v>
      </c>
      <c r="X56" s="43">
        <v>1608</v>
      </c>
      <c r="Y56" s="43">
        <v>1608</v>
      </c>
      <c r="Z56" s="43">
        <v>1630</v>
      </c>
      <c r="AA56" s="43">
        <v>1625</v>
      </c>
      <c r="AB56" s="43">
        <v>1625</v>
      </c>
      <c r="AC56" s="43">
        <v>1625</v>
      </c>
      <c r="AD56" s="43">
        <v>1625</v>
      </c>
      <c r="AE56" s="43">
        <v>1625</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1929</v>
      </c>
      <c r="C57" s="43">
        <v>1929</v>
      </c>
      <c r="D57" s="43">
        <v>1929</v>
      </c>
      <c r="E57" s="43">
        <v>1929</v>
      </c>
      <c r="F57" s="43">
        <v>1929</v>
      </c>
      <c r="G57" s="43">
        <v>1919</v>
      </c>
      <c r="H57" s="43">
        <v>1910</v>
      </c>
      <c r="I57" s="43">
        <v>1900</v>
      </c>
      <c r="J57" s="43">
        <v>1890</v>
      </c>
      <c r="K57" s="43">
        <v>1879</v>
      </c>
      <c r="L57" s="43">
        <v>1882</v>
      </c>
      <c r="M57" s="43">
        <v>1876</v>
      </c>
      <c r="N57" s="43">
        <v>1848</v>
      </c>
      <c r="O57" s="43">
        <v>1821</v>
      </c>
      <c r="P57" s="43">
        <v>1794</v>
      </c>
      <c r="Q57" s="43">
        <v>1769</v>
      </c>
      <c r="R57" s="43">
        <v>1743</v>
      </c>
      <c r="S57" s="43">
        <v>1719</v>
      </c>
      <c r="T57" s="43">
        <v>1693</v>
      </c>
      <c r="U57" s="43">
        <v>1671</v>
      </c>
      <c r="V57" s="43">
        <v>1653</v>
      </c>
      <c r="W57" s="43">
        <v>1640</v>
      </c>
      <c r="X57" s="43">
        <v>1632</v>
      </c>
      <c r="Y57" s="43">
        <v>1632</v>
      </c>
      <c r="Z57" s="43">
        <v>1654</v>
      </c>
      <c r="AA57" s="43">
        <v>1649</v>
      </c>
      <c r="AB57" s="43">
        <v>1649</v>
      </c>
      <c r="AC57" s="43">
        <v>1649</v>
      </c>
      <c r="AD57" s="43">
        <v>1649</v>
      </c>
      <c r="AE57" s="43">
        <v>1649</v>
      </c>
      <c r="AF57" s="43">
        <v>1649</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1935</v>
      </c>
      <c r="C58" s="43">
        <v>1935</v>
      </c>
      <c r="D58" s="43">
        <v>1935</v>
      </c>
      <c r="E58" s="43">
        <v>1935</v>
      </c>
      <c r="F58" s="43">
        <v>1935</v>
      </c>
      <c r="G58" s="43">
        <v>1926</v>
      </c>
      <c r="H58" s="43">
        <v>1918</v>
      </c>
      <c r="I58" s="43">
        <v>1909</v>
      </c>
      <c r="J58" s="43">
        <v>1899</v>
      </c>
      <c r="K58" s="43">
        <v>1889</v>
      </c>
      <c r="L58" s="43">
        <v>1877</v>
      </c>
      <c r="M58" s="43">
        <v>1880</v>
      </c>
      <c r="N58" s="43">
        <v>1878</v>
      </c>
      <c r="O58" s="43">
        <v>1850</v>
      </c>
      <c r="P58" s="43">
        <v>1823</v>
      </c>
      <c r="Q58" s="43">
        <v>1797</v>
      </c>
      <c r="R58" s="43">
        <v>1770</v>
      </c>
      <c r="S58" s="43">
        <v>1745</v>
      </c>
      <c r="T58" s="43">
        <v>1719</v>
      </c>
      <c r="U58" s="43">
        <v>1697</v>
      </c>
      <c r="V58" s="43">
        <v>1678</v>
      </c>
      <c r="W58" s="43">
        <v>1664</v>
      </c>
      <c r="X58" s="43">
        <v>1656</v>
      </c>
      <c r="Y58" s="43">
        <v>1656</v>
      </c>
      <c r="Z58" s="43">
        <v>1679</v>
      </c>
      <c r="AA58" s="43">
        <v>1674</v>
      </c>
      <c r="AB58" s="43">
        <v>1674</v>
      </c>
      <c r="AC58" s="43">
        <v>1674</v>
      </c>
      <c r="AD58" s="43">
        <v>1674</v>
      </c>
      <c r="AE58" s="43">
        <v>1674</v>
      </c>
      <c r="AF58" s="43">
        <v>1674</v>
      </c>
      <c r="AG58" s="43">
        <v>1674</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1941</v>
      </c>
      <c r="C59" s="43">
        <v>1941</v>
      </c>
      <c r="D59" s="43">
        <v>1941</v>
      </c>
      <c r="E59" s="43">
        <v>1941</v>
      </c>
      <c r="F59" s="43">
        <v>1941</v>
      </c>
      <c r="G59" s="43">
        <v>1933</v>
      </c>
      <c r="H59" s="43">
        <v>1925</v>
      </c>
      <c r="I59" s="43">
        <v>1917</v>
      </c>
      <c r="J59" s="43">
        <v>1908</v>
      </c>
      <c r="K59" s="43">
        <v>1899</v>
      </c>
      <c r="L59" s="43">
        <v>1887</v>
      </c>
      <c r="M59" s="43">
        <v>1875</v>
      </c>
      <c r="N59" s="43">
        <v>1884</v>
      </c>
      <c r="O59" s="43">
        <v>1880</v>
      </c>
      <c r="P59" s="43">
        <v>1852</v>
      </c>
      <c r="Q59" s="43">
        <v>1825</v>
      </c>
      <c r="R59" s="43">
        <v>1798</v>
      </c>
      <c r="S59" s="43">
        <v>1772</v>
      </c>
      <c r="T59" s="43">
        <v>1746</v>
      </c>
      <c r="U59" s="43">
        <v>1723</v>
      </c>
      <c r="V59" s="43">
        <v>1704</v>
      </c>
      <c r="W59" s="43">
        <v>1690</v>
      </c>
      <c r="X59" s="43">
        <v>1682</v>
      </c>
      <c r="Y59" s="43">
        <v>1681</v>
      </c>
      <c r="Z59" s="43">
        <v>1704</v>
      </c>
      <c r="AA59" s="43">
        <v>1699</v>
      </c>
      <c r="AB59" s="43">
        <v>1699</v>
      </c>
      <c r="AC59" s="43">
        <v>1699</v>
      </c>
      <c r="AD59" s="43">
        <v>1699</v>
      </c>
      <c r="AE59" s="43">
        <v>1699</v>
      </c>
      <c r="AF59" s="43">
        <v>1699</v>
      </c>
      <c r="AG59" s="43">
        <v>1699</v>
      </c>
      <c r="AH59" s="43">
        <v>1699</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1948</v>
      </c>
      <c r="C60" s="43">
        <v>1948</v>
      </c>
      <c r="D60" s="43">
        <v>1948</v>
      </c>
      <c r="E60" s="43">
        <v>1948</v>
      </c>
      <c r="F60" s="43">
        <v>1948</v>
      </c>
      <c r="G60" s="43">
        <v>1940</v>
      </c>
      <c r="H60" s="43">
        <v>1933</v>
      </c>
      <c r="I60" s="43">
        <v>1925</v>
      </c>
      <c r="J60" s="43">
        <v>1917</v>
      </c>
      <c r="K60" s="43">
        <v>1909</v>
      </c>
      <c r="L60" s="43">
        <v>1897</v>
      </c>
      <c r="M60" s="43">
        <v>1886</v>
      </c>
      <c r="N60" s="43">
        <v>1880</v>
      </c>
      <c r="O60" s="43">
        <v>1887</v>
      </c>
      <c r="P60" s="43">
        <v>1882</v>
      </c>
      <c r="Q60" s="43">
        <v>1855</v>
      </c>
      <c r="R60" s="43">
        <v>1827</v>
      </c>
      <c r="S60" s="43">
        <v>1801</v>
      </c>
      <c r="T60" s="43">
        <v>1774</v>
      </c>
      <c r="U60" s="43">
        <v>1750</v>
      </c>
      <c r="V60" s="43">
        <v>1730</v>
      </c>
      <c r="W60" s="43">
        <v>1716</v>
      </c>
      <c r="X60" s="43">
        <v>1708</v>
      </c>
      <c r="Y60" s="43">
        <v>1707</v>
      </c>
      <c r="Z60" s="43">
        <v>1730</v>
      </c>
      <c r="AA60" s="43">
        <v>1726</v>
      </c>
      <c r="AB60" s="43">
        <v>1726</v>
      </c>
      <c r="AC60" s="43">
        <v>1726</v>
      </c>
      <c r="AD60" s="43">
        <v>1726</v>
      </c>
      <c r="AE60" s="43">
        <v>1726</v>
      </c>
      <c r="AF60" s="43">
        <v>1726</v>
      </c>
      <c r="AG60" s="43">
        <v>1726</v>
      </c>
      <c r="AH60" s="43">
        <v>1726</v>
      </c>
      <c r="AI60" s="43">
        <v>1726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1956</v>
      </c>
      <c r="C61" s="43">
        <v>1956</v>
      </c>
      <c r="D61" s="43">
        <v>1956</v>
      </c>
      <c r="E61" s="43">
        <v>1956</v>
      </c>
      <c r="F61" s="43">
        <v>1956</v>
      </c>
      <c r="G61" s="43">
        <v>1948</v>
      </c>
      <c r="H61" s="43">
        <v>1941</v>
      </c>
      <c r="I61" s="43">
        <v>1934</v>
      </c>
      <c r="J61" s="43">
        <v>1926</v>
      </c>
      <c r="K61" s="43">
        <v>1919</v>
      </c>
      <c r="L61" s="43">
        <v>1908</v>
      </c>
      <c r="M61" s="43">
        <v>1897</v>
      </c>
      <c r="N61" s="43">
        <v>1892</v>
      </c>
      <c r="O61" s="43">
        <v>1885</v>
      </c>
      <c r="P61" s="43">
        <v>1891</v>
      </c>
      <c r="Q61" s="43">
        <v>1885</v>
      </c>
      <c r="R61" s="43">
        <v>1856</v>
      </c>
      <c r="S61" s="43">
        <v>1830</v>
      </c>
      <c r="T61" s="43">
        <v>1802</v>
      </c>
      <c r="U61" s="43">
        <v>1777</v>
      </c>
      <c r="V61" s="43">
        <v>1757</v>
      </c>
      <c r="W61" s="43">
        <v>1743</v>
      </c>
      <c r="X61" s="43">
        <v>1734</v>
      </c>
      <c r="Y61" s="43">
        <v>1734</v>
      </c>
      <c r="Z61" s="43">
        <v>1757</v>
      </c>
      <c r="AA61" s="43">
        <v>1752</v>
      </c>
      <c r="AB61" s="43">
        <v>1752</v>
      </c>
      <c r="AC61" s="43">
        <v>1752</v>
      </c>
      <c r="AD61" s="43">
        <v>1752</v>
      </c>
      <c r="AE61" s="43">
        <v>1752</v>
      </c>
      <c r="AF61" s="43">
        <v>1752</v>
      </c>
      <c r="AG61" s="43">
        <v>1752</v>
      </c>
      <c r="AH61" s="43">
        <v>1752</v>
      </c>
      <c r="AI61" s="43">
        <v>1752</v>
      </c>
      <c r="AJ61" s="43">
        <v>1752</v>
      </c>
      <c r="AK61" s="43" t="s">
        <v>377</v>
      </c>
      <c r="AL61" s="43" t="s">
        <v>377</v>
      </c>
      <c r="AM61" s="43" t="s">
        <v>377</v>
      </c>
      <c r="AN61" s="43" t="s">
        <v>377</v>
      </c>
      <c r="AO61" s="43" t="s">
        <v>377</v>
      </c>
      <c r="AP61" s="43" t="s">
        <v>377</v>
      </c>
      <c r="AQ61" s="43" t="s">
        <v>377</v>
      </c>
      <c r="AR61" s="43" t="s">
        <v>377</v>
      </c>
      <c r="AS61" s="43" t="s">
        <v>377</v>
      </c>
    </row>
    <row r="62" spans="1:45">
      <c r="A62" s="44">
        <v>51</v>
      </c>
      <c r="B62" s="43">
        <v>1962</v>
      </c>
      <c r="C62" s="43">
        <v>1962</v>
      </c>
      <c r="D62" s="43">
        <v>1962</v>
      </c>
      <c r="E62" s="43">
        <v>1962</v>
      </c>
      <c r="F62" s="43">
        <v>1962</v>
      </c>
      <c r="G62" s="43">
        <v>1955</v>
      </c>
      <c r="H62" s="43">
        <v>1948</v>
      </c>
      <c r="I62" s="43">
        <v>1941</v>
      </c>
      <c r="J62" s="43">
        <v>1934</v>
      </c>
      <c r="K62" s="43">
        <v>1927</v>
      </c>
      <c r="L62" s="43">
        <v>1918</v>
      </c>
      <c r="M62" s="43">
        <v>1908</v>
      </c>
      <c r="N62" s="43">
        <v>1904</v>
      </c>
      <c r="O62" s="43">
        <v>1897</v>
      </c>
      <c r="P62" s="43">
        <v>1891</v>
      </c>
      <c r="Q62" s="43">
        <v>1896</v>
      </c>
      <c r="R62" s="43">
        <v>1887</v>
      </c>
      <c r="S62" s="43">
        <v>1860</v>
      </c>
      <c r="T62" s="43">
        <v>1831</v>
      </c>
      <c r="U62" s="43">
        <v>1806</v>
      </c>
      <c r="V62" s="43">
        <v>1786</v>
      </c>
      <c r="W62" s="43">
        <v>1770</v>
      </c>
      <c r="X62" s="43">
        <v>1762</v>
      </c>
      <c r="Y62" s="43">
        <v>1761</v>
      </c>
      <c r="Z62" s="43">
        <v>1785</v>
      </c>
      <c r="AA62" s="43">
        <v>1780</v>
      </c>
      <c r="AB62" s="43">
        <v>1780</v>
      </c>
      <c r="AC62" s="43">
        <v>1780</v>
      </c>
      <c r="AD62" s="43">
        <v>1780</v>
      </c>
      <c r="AE62" s="43">
        <v>1780</v>
      </c>
      <c r="AF62" s="43">
        <v>1780</v>
      </c>
      <c r="AG62" s="43">
        <v>1780</v>
      </c>
      <c r="AH62" s="43">
        <v>1780</v>
      </c>
      <c r="AI62" s="43">
        <v>1780</v>
      </c>
      <c r="AJ62" s="43">
        <v>1780</v>
      </c>
      <c r="AK62" s="43">
        <v>1780</v>
      </c>
      <c r="AL62" s="43" t="s">
        <v>377</v>
      </c>
      <c r="AM62" s="43" t="s">
        <v>377</v>
      </c>
      <c r="AN62" s="43" t="s">
        <v>377</v>
      </c>
      <c r="AO62" s="43" t="s">
        <v>377</v>
      </c>
      <c r="AP62" s="43" t="s">
        <v>377</v>
      </c>
      <c r="AQ62" s="43" t="s">
        <v>377</v>
      </c>
      <c r="AR62" s="43" t="s">
        <v>377</v>
      </c>
      <c r="AS62" s="43" t="s">
        <v>377</v>
      </c>
    </row>
    <row r="63" spans="1:45">
      <c r="A63" s="44">
        <v>52</v>
      </c>
      <c r="B63" s="43">
        <v>1967</v>
      </c>
      <c r="C63" s="43">
        <v>1967</v>
      </c>
      <c r="D63" s="43">
        <v>1967</v>
      </c>
      <c r="E63" s="43">
        <v>1967</v>
      </c>
      <c r="F63" s="43">
        <v>1967</v>
      </c>
      <c r="G63" s="43">
        <v>1961</v>
      </c>
      <c r="H63" s="43">
        <v>1954</v>
      </c>
      <c r="I63" s="43">
        <v>1948</v>
      </c>
      <c r="J63" s="43">
        <v>1941</v>
      </c>
      <c r="K63" s="43">
        <v>1935</v>
      </c>
      <c r="L63" s="43">
        <v>1929</v>
      </c>
      <c r="M63" s="43">
        <v>1920</v>
      </c>
      <c r="N63" s="43">
        <v>1916</v>
      </c>
      <c r="O63" s="43">
        <v>1909</v>
      </c>
      <c r="P63" s="43">
        <v>1903</v>
      </c>
      <c r="Q63" s="43">
        <v>1896</v>
      </c>
      <c r="R63" s="43">
        <v>1899</v>
      </c>
      <c r="S63" s="43">
        <v>1891</v>
      </c>
      <c r="T63" s="43">
        <v>1861</v>
      </c>
      <c r="U63" s="43">
        <v>1836</v>
      </c>
      <c r="V63" s="43">
        <v>1815</v>
      </c>
      <c r="W63" s="43">
        <v>1799</v>
      </c>
      <c r="X63" s="43">
        <v>1790</v>
      </c>
      <c r="Y63" s="43">
        <v>1789</v>
      </c>
      <c r="Z63" s="43">
        <v>1814</v>
      </c>
      <c r="AA63" s="43">
        <v>1809</v>
      </c>
      <c r="AB63" s="43">
        <v>1809</v>
      </c>
      <c r="AC63" s="43">
        <v>1809</v>
      </c>
      <c r="AD63" s="43">
        <v>1809</v>
      </c>
      <c r="AE63" s="43">
        <v>1809</v>
      </c>
      <c r="AF63" s="43">
        <v>1809</v>
      </c>
      <c r="AG63" s="43">
        <v>1809</v>
      </c>
      <c r="AH63" s="43">
        <v>1809</v>
      </c>
      <c r="AI63" s="43">
        <v>1809</v>
      </c>
      <c r="AJ63" s="43">
        <v>1809</v>
      </c>
      <c r="AK63" s="43">
        <v>1809</v>
      </c>
      <c r="AL63" s="43">
        <v>1809</v>
      </c>
      <c r="AM63" s="43" t="s">
        <v>377</v>
      </c>
      <c r="AN63" s="43" t="s">
        <v>377</v>
      </c>
      <c r="AO63" s="43" t="s">
        <v>377</v>
      </c>
      <c r="AP63" s="43" t="s">
        <v>377</v>
      </c>
      <c r="AQ63" s="43" t="s">
        <v>377</v>
      </c>
      <c r="AR63" s="43" t="s">
        <v>377</v>
      </c>
      <c r="AS63" s="43" t="s">
        <v>377</v>
      </c>
    </row>
    <row r="64" spans="1:45">
      <c r="A64" s="44">
        <v>53</v>
      </c>
      <c r="B64" s="43">
        <v>1974</v>
      </c>
      <c r="C64" s="43">
        <v>1974</v>
      </c>
      <c r="D64" s="43">
        <v>1974</v>
      </c>
      <c r="E64" s="43">
        <v>1974</v>
      </c>
      <c r="F64" s="43">
        <v>1974</v>
      </c>
      <c r="G64" s="43">
        <v>1968</v>
      </c>
      <c r="H64" s="43">
        <v>1962</v>
      </c>
      <c r="I64" s="43">
        <v>1956</v>
      </c>
      <c r="J64" s="43">
        <v>1950</v>
      </c>
      <c r="K64" s="43">
        <v>1944</v>
      </c>
      <c r="L64" s="43">
        <v>1939</v>
      </c>
      <c r="M64" s="43">
        <v>1933</v>
      </c>
      <c r="N64" s="43">
        <v>1927</v>
      </c>
      <c r="O64" s="43">
        <v>1921</v>
      </c>
      <c r="P64" s="43">
        <v>1915</v>
      </c>
      <c r="Q64" s="43">
        <v>1909</v>
      </c>
      <c r="R64" s="43">
        <v>1903</v>
      </c>
      <c r="S64" s="43">
        <v>1906</v>
      </c>
      <c r="T64" s="43">
        <v>1893</v>
      </c>
      <c r="U64" s="43">
        <v>1866</v>
      </c>
      <c r="V64" s="43">
        <v>1845</v>
      </c>
      <c r="W64" s="43">
        <v>1829</v>
      </c>
      <c r="X64" s="43">
        <v>1819</v>
      </c>
      <c r="Y64" s="43">
        <v>1819</v>
      </c>
      <c r="Z64" s="43">
        <v>1844</v>
      </c>
      <c r="AA64" s="43">
        <v>1839</v>
      </c>
      <c r="AB64" s="43">
        <v>1839</v>
      </c>
      <c r="AC64" s="43">
        <v>1839</v>
      </c>
      <c r="AD64" s="43">
        <v>1839</v>
      </c>
      <c r="AE64" s="43">
        <v>1839</v>
      </c>
      <c r="AF64" s="43">
        <v>1839</v>
      </c>
      <c r="AG64" s="43">
        <v>1839</v>
      </c>
      <c r="AH64" s="43">
        <v>1839</v>
      </c>
      <c r="AI64" s="43">
        <v>1839</v>
      </c>
      <c r="AJ64" s="43">
        <v>1839</v>
      </c>
      <c r="AK64" s="43">
        <v>1839</v>
      </c>
      <c r="AL64" s="43">
        <v>1839</v>
      </c>
      <c r="AM64" s="43">
        <v>1839</v>
      </c>
      <c r="AN64" s="43" t="s">
        <v>377</v>
      </c>
      <c r="AO64" s="43" t="s">
        <v>377</v>
      </c>
      <c r="AP64" s="43" t="s">
        <v>377</v>
      </c>
      <c r="AQ64" s="43" t="s">
        <v>377</v>
      </c>
      <c r="AR64" s="43" t="s">
        <v>377</v>
      </c>
      <c r="AS64" s="43" t="s">
        <v>377</v>
      </c>
    </row>
    <row r="65" spans="1:45">
      <c r="A65" s="44">
        <v>54</v>
      </c>
      <c r="B65" s="43">
        <v>1979</v>
      </c>
      <c r="C65" s="43">
        <v>1979</v>
      </c>
      <c r="D65" s="43">
        <v>1979</v>
      </c>
      <c r="E65" s="43">
        <v>1979</v>
      </c>
      <c r="F65" s="43">
        <v>1979</v>
      </c>
      <c r="G65" s="43">
        <v>1973</v>
      </c>
      <c r="H65" s="43">
        <v>1968</v>
      </c>
      <c r="I65" s="43">
        <v>1963</v>
      </c>
      <c r="J65" s="43">
        <v>1958</v>
      </c>
      <c r="K65" s="43">
        <v>1953</v>
      </c>
      <c r="L65" s="43">
        <v>1947</v>
      </c>
      <c r="M65" s="43">
        <v>1942</v>
      </c>
      <c r="N65" s="43">
        <v>1937</v>
      </c>
      <c r="O65" s="43">
        <v>1932</v>
      </c>
      <c r="P65" s="43">
        <v>1926</v>
      </c>
      <c r="Q65" s="43">
        <v>1921</v>
      </c>
      <c r="R65" s="43">
        <v>1916</v>
      </c>
      <c r="S65" s="43">
        <v>1911</v>
      </c>
      <c r="T65" s="43">
        <v>1910</v>
      </c>
      <c r="U65" s="43">
        <v>1898</v>
      </c>
      <c r="V65" s="43">
        <v>1876</v>
      </c>
      <c r="W65" s="43">
        <v>1860</v>
      </c>
      <c r="X65" s="43">
        <v>1850</v>
      </c>
      <c r="Y65" s="43">
        <v>1849</v>
      </c>
      <c r="Z65" s="43">
        <v>1875</v>
      </c>
      <c r="AA65" s="43">
        <v>1870</v>
      </c>
      <c r="AB65" s="43">
        <v>1870</v>
      </c>
      <c r="AC65" s="43">
        <v>1870</v>
      </c>
      <c r="AD65" s="43">
        <v>1870</v>
      </c>
      <c r="AE65" s="43">
        <v>1870</v>
      </c>
      <c r="AF65" s="43">
        <v>1870</v>
      </c>
      <c r="AG65" s="43">
        <v>1870</v>
      </c>
      <c r="AH65" s="43">
        <v>1870</v>
      </c>
      <c r="AI65" s="43">
        <v>1870</v>
      </c>
      <c r="AJ65" s="43">
        <v>1870</v>
      </c>
      <c r="AK65" s="43">
        <v>1870</v>
      </c>
      <c r="AL65" s="43">
        <v>1870</v>
      </c>
      <c r="AM65" s="43">
        <v>1870</v>
      </c>
      <c r="AN65" s="43">
        <v>1870</v>
      </c>
      <c r="AO65" s="43" t="s">
        <v>377</v>
      </c>
      <c r="AP65" s="43" t="s">
        <v>377</v>
      </c>
      <c r="AQ65" s="43" t="s">
        <v>377</v>
      </c>
      <c r="AR65" s="43" t="s">
        <v>377</v>
      </c>
      <c r="AS65" s="43" t="s">
        <v>377</v>
      </c>
    </row>
    <row r="66" spans="1:45">
      <c r="A66" s="44">
        <v>55</v>
      </c>
      <c r="B66" s="43">
        <v>1983</v>
      </c>
      <c r="C66" s="43">
        <v>1983</v>
      </c>
      <c r="D66" s="43">
        <v>1983</v>
      </c>
      <c r="E66" s="43">
        <v>1983</v>
      </c>
      <c r="F66" s="43">
        <v>1983</v>
      </c>
      <c r="G66" s="43">
        <v>1978</v>
      </c>
      <c r="H66" s="43">
        <v>1974</v>
      </c>
      <c r="I66" s="43">
        <v>1969</v>
      </c>
      <c r="J66" s="43">
        <v>1965</v>
      </c>
      <c r="K66" s="43">
        <v>1961</v>
      </c>
      <c r="L66" s="43">
        <v>1956</v>
      </c>
      <c r="M66" s="43">
        <v>1952</v>
      </c>
      <c r="N66" s="43">
        <v>1947</v>
      </c>
      <c r="O66" s="43">
        <v>1943</v>
      </c>
      <c r="P66" s="43">
        <v>1938</v>
      </c>
      <c r="Q66" s="43">
        <v>1934</v>
      </c>
      <c r="R66" s="43">
        <v>1930</v>
      </c>
      <c r="S66" s="43">
        <v>1925</v>
      </c>
      <c r="T66" s="43">
        <v>1921</v>
      </c>
      <c r="U66" s="43">
        <v>1920</v>
      </c>
      <c r="V66" s="43">
        <v>1909</v>
      </c>
      <c r="W66" s="43">
        <v>1892</v>
      </c>
      <c r="X66" s="43">
        <v>1883</v>
      </c>
      <c r="Y66" s="43">
        <v>1882</v>
      </c>
      <c r="Z66" s="43">
        <v>1908</v>
      </c>
      <c r="AA66" s="43">
        <v>1902</v>
      </c>
      <c r="AB66" s="43">
        <v>1902</v>
      </c>
      <c r="AC66" s="43">
        <v>1902</v>
      </c>
      <c r="AD66" s="43">
        <v>1902</v>
      </c>
      <c r="AE66" s="43">
        <v>1902</v>
      </c>
      <c r="AF66" s="43">
        <v>1902</v>
      </c>
      <c r="AG66" s="43">
        <v>1902</v>
      </c>
      <c r="AH66" s="43">
        <v>1902</v>
      </c>
      <c r="AI66" s="43">
        <v>1902</v>
      </c>
      <c r="AJ66" s="43">
        <v>1902</v>
      </c>
      <c r="AK66" s="43">
        <v>1902</v>
      </c>
      <c r="AL66" s="43">
        <v>1902</v>
      </c>
      <c r="AM66" s="43">
        <v>1902</v>
      </c>
      <c r="AN66" s="43">
        <v>1902</v>
      </c>
      <c r="AO66" s="43">
        <v>1902</v>
      </c>
      <c r="AP66" s="43" t="s">
        <v>377</v>
      </c>
      <c r="AQ66" s="43" t="s">
        <v>377</v>
      </c>
      <c r="AR66" s="43" t="s">
        <v>377</v>
      </c>
      <c r="AS66" s="43" t="s">
        <v>377</v>
      </c>
    </row>
    <row r="67" spans="1:45">
      <c r="A67" s="44">
        <v>56</v>
      </c>
      <c r="B67" s="43">
        <v>1991</v>
      </c>
      <c r="C67" s="43">
        <v>1991</v>
      </c>
      <c r="D67" s="43">
        <v>1991</v>
      </c>
      <c r="E67" s="43">
        <v>1991</v>
      </c>
      <c r="F67" s="43">
        <v>1991</v>
      </c>
      <c r="G67" s="43">
        <v>1988</v>
      </c>
      <c r="H67" s="43">
        <v>1984</v>
      </c>
      <c r="I67" s="43">
        <v>1981</v>
      </c>
      <c r="J67" s="43">
        <v>1977</v>
      </c>
      <c r="K67" s="43">
        <v>1973</v>
      </c>
      <c r="L67" s="43">
        <v>1970</v>
      </c>
      <c r="M67" s="43">
        <v>1966</v>
      </c>
      <c r="N67" s="43">
        <v>1963</v>
      </c>
      <c r="O67" s="43">
        <v>1959</v>
      </c>
      <c r="P67" s="43">
        <v>1955</v>
      </c>
      <c r="Q67" s="43">
        <v>1952</v>
      </c>
      <c r="R67" s="43">
        <v>1948</v>
      </c>
      <c r="S67" s="43">
        <v>1945</v>
      </c>
      <c r="T67" s="43">
        <v>1941</v>
      </c>
      <c r="U67" s="43">
        <v>1938</v>
      </c>
      <c r="V67" s="43">
        <v>1937</v>
      </c>
      <c r="W67" s="43">
        <v>1927</v>
      </c>
      <c r="X67" s="43">
        <v>1917</v>
      </c>
      <c r="Y67" s="43">
        <v>1916</v>
      </c>
      <c r="Z67" s="43">
        <v>1943</v>
      </c>
      <c r="AA67" s="43">
        <v>1937</v>
      </c>
      <c r="AB67" s="43">
        <v>1937</v>
      </c>
      <c r="AC67" s="43">
        <v>1937</v>
      </c>
      <c r="AD67" s="43">
        <v>1937</v>
      </c>
      <c r="AE67" s="43">
        <v>1937</v>
      </c>
      <c r="AF67" s="43">
        <v>1937</v>
      </c>
      <c r="AG67" s="43">
        <v>1937</v>
      </c>
      <c r="AH67" s="43">
        <v>1937</v>
      </c>
      <c r="AI67" s="43">
        <v>1937</v>
      </c>
      <c r="AJ67" s="43">
        <v>1937</v>
      </c>
      <c r="AK67" s="43">
        <v>1937</v>
      </c>
      <c r="AL67" s="43">
        <v>1937</v>
      </c>
      <c r="AM67" s="43">
        <v>1937</v>
      </c>
      <c r="AN67" s="43">
        <v>1937</v>
      </c>
      <c r="AO67" s="43">
        <v>1937</v>
      </c>
      <c r="AP67" s="43">
        <v>1937</v>
      </c>
      <c r="AQ67" s="43" t="s">
        <v>377</v>
      </c>
      <c r="AR67" s="43" t="s">
        <v>377</v>
      </c>
      <c r="AS67" s="43" t="s">
        <v>377</v>
      </c>
    </row>
    <row r="68" spans="1:45">
      <c r="A68" s="44">
        <v>57</v>
      </c>
      <c r="B68" s="43">
        <v>2005</v>
      </c>
      <c r="C68" s="43">
        <v>2005</v>
      </c>
      <c r="D68" s="43">
        <v>2005</v>
      </c>
      <c r="E68" s="43">
        <v>2005</v>
      </c>
      <c r="F68" s="43">
        <v>2005</v>
      </c>
      <c r="G68" s="43">
        <v>2003</v>
      </c>
      <c r="H68" s="43">
        <v>2000</v>
      </c>
      <c r="I68" s="43">
        <v>1997</v>
      </c>
      <c r="J68" s="43">
        <v>1995</v>
      </c>
      <c r="K68" s="43">
        <v>1992</v>
      </c>
      <c r="L68" s="43">
        <v>1989</v>
      </c>
      <c r="M68" s="43">
        <v>1987</v>
      </c>
      <c r="N68" s="43">
        <v>1984</v>
      </c>
      <c r="O68" s="43">
        <v>1981</v>
      </c>
      <c r="P68" s="43">
        <v>1979</v>
      </c>
      <c r="Q68" s="43">
        <v>1976</v>
      </c>
      <c r="R68" s="43">
        <v>1973</v>
      </c>
      <c r="S68" s="43">
        <v>1970</v>
      </c>
      <c r="T68" s="43">
        <v>1968</v>
      </c>
      <c r="U68" s="43">
        <v>1965</v>
      </c>
      <c r="V68" s="43">
        <v>1962</v>
      </c>
      <c r="W68" s="43">
        <v>1961</v>
      </c>
      <c r="X68" s="43">
        <v>1953</v>
      </c>
      <c r="Y68" s="43">
        <v>1952</v>
      </c>
      <c r="Z68" s="43">
        <v>1979</v>
      </c>
      <c r="AA68" s="43">
        <v>1973</v>
      </c>
      <c r="AB68" s="43">
        <v>1973</v>
      </c>
      <c r="AC68" s="43">
        <v>1973</v>
      </c>
      <c r="AD68" s="43">
        <v>1973</v>
      </c>
      <c r="AE68" s="43">
        <v>1973</v>
      </c>
      <c r="AF68" s="43">
        <v>1973</v>
      </c>
      <c r="AG68" s="43">
        <v>1973</v>
      </c>
      <c r="AH68" s="43">
        <v>1973</v>
      </c>
      <c r="AI68" s="43">
        <v>1973</v>
      </c>
      <c r="AJ68" s="43">
        <v>1973</v>
      </c>
      <c r="AK68" s="43">
        <v>1973</v>
      </c>
      <c r="AL68" s="43">
        <v>1973</v>
      </c>
      <c r="AM68" s="43">
        <v>1973</v>
      </c>
      <c r="AN68" s="43">
        <v>1973</v>
      </c>
      <c r="AO68" s="43">
        <v>1973</v>
      </c>
      <c r="AP68" s="43">
        <v>1973</v>
      </c>
      <c r="AQ68" s="43">
        <v>1973</v>
      </c>
      <c r="AR68" s="43" t="s">
        <v>377</v>
      </c>
      <c r="AS68" s="43" t="s">
        <v>377</v>
      </c>
    </row>
    <row r="69" spans="1:45">
      <c r="A69" s="44">
        <v>58</v>
      </c>
      <c r="B69" s="43">
        <v>2026</v>
      </c>
      <c r="C69" s="43">
        <v>2026</v>
      </c>
      <c r="D69" s="43">
        <v>2026</v>
      </c>
      <c r="E69" s="43">
        <v>2026</v>
      </c>
      <c r="F69" s="43">
        <v>2026</v>
      </c>
      <c r="G69" s="43">
        <v>2025</v>
      </c>
      <c r="H69" s="43">
        <v>2023</v>
      </c>
      <c r="I69" s="43">
        <v>2021</v>
      </c>
      <c r="J69" s="43">
        <v>2020</v>
      </c>
      <c r="K69" s="43">
        <v>2018</v>
      </c>
      <c r="L69" s="43">
        <v>2016</v>
      </c>
      <c r="M69" s="43">
        <v>2015</v>
      </c>
      <c r="N69" s="43">
        <v>2013</v>
      </c>
      <c r="O69" s="43">
        <v>2011</v>
      </c>
      <c r="P69" s="43">
        <v>2010</v>
      </c>
      <c r="Q69" s="43">
        <v>2008</v>
      </c>
      <c r="R69" s="43">
        <v>2006</v>
      </c>
      <c r="S69" s="43">
        <v>2005</v>
      </c>
      <c r="T69" s="43">
        <v>2003</v>
      </c>
      <c r="U69" s="43">
        <v>2001</v>
      </c>
      <c r="V69" s="43">
        <v>1999</v>
      </c>
      <c r="W69" s="43">
        <v>1998</v>
      </c>
      <c r="X69" s="43">
        <v>1995</v>
      </c>
      <c r="Y69" s="43">
        <v>1989</v>
      </c>
      <c r="Z69" s="43">
        <v>2016</v>
      </c>
      <c r="AA69" s="43">
        <v>2010</v>
      </c>
      <c r="AB69" s="43">
        <v>2010</v>
      </c>
      <c r="AC69" s="43">
        <v>2010</v>
      </c>
      <c r="AD69" s="43">
        <v>2010</v>
      </c>
      <c r="AE69" s="43">
        <v>2010</v>
      </c>
      <c r="AF69" s="43">
        <v>2010</v>
      </c>
      <c r="AG69" s="43">
        <v>2010</v>
      </c>
      <c r="AH69" s="43">
        <v>2010</v>
      </c>
      <c r="AI69" s="43">
        <v>2010</v>
      </c>
      <c r="AJ69" s="43">
        <v>2010</v>
      </c>
      <c r="AK69" s="43">
        <v>2010</v>
      </c>
      <c r="AL69" s="43">
        <v>2010</v>
      </c>
      <c r="AM69" s="43">
        <v>2010</v>
      </c>
      <c r="AN69" s="43">
        <v>2010</v>
      </c>
      <c r="AO69" s="43">
        <v>2010</v>
      </c>
      <c r="AP69" s="43">
        <v>2010</v>
      </c>
      <c r="AQ69" s="43">
        <v>2010</v>
      </c>
      <c r="AR69" s="43">
        <v>2010</v>
      </c>
      <c r="AS69" s="43" t="s">
        <v>377</v>
      </c>
    </row>
    <row r="70" spans="1:45">
      <c r="A70" s="44">
        <v>59</v>
      </c>
      <c r="B70" s="43">
        <v>2060</v>
      </c>
      <c r="C70" s="43">
        <v>2060</v>
      </c>
      <c r="D70" s="43">
        <v>2060</v>
      </c>
      <c r="E70" s="43">
        <v>2060</v>
      </c>
      <c r="F70" s="43">
        <v>2060</v>
      </c>
      <c r="G70" s="43">
        <v>2060</v>
      </c>
      <c r="H70" s="43">
        <v>2059</v>
      </c>
      <c r="I70" s="43">
        <v>2059</v>
      </c>
      <c r="J70" s="43">
        <v>2058</v>
      </c>
      <c r="K70" s="43">
        <v>2057</v>
      </c>
      <c r="L70" s="43">
        <v>2057</v>
      </c>
      <c r="M70" s="43">
        <v>2056</v>
      </c>
      <c r="N70" s="43">
        <v>2056</v>
      </c>
      <c r="O70" s="43">
        <v>2055</v>
      </c>
      <c r="P70" s="43">
        <v>2055</v>
      </c>
      <c r="Q70" s="43">
        <v>2054</v>
      </c>
      <c r="R70" s="43">
        <v>2053</v>
      </c>
      <c r="S70" s="43">
        <v>2053</v>
      </c>
      <c r="T70" s="43">
        <v>2052</v>
      </c>
      <c r="U70" s="43">
        <v>2052</v>
      </c>
      <c r="V70" s="43">
        <v>2051</v>
      </c>
      <c r="W70" s="43">
        <v>2050</v>
      </c>
      <c r="X70" s="43">
        <v>2050</v>
      </c>
      <c r="Y70" s="43">
        <v>2045</v>
      </c>
      <c r="Z70" s="43">
        <v>2059</v>
      </c>
      <c r="AA70" s="43">
        <v>2056</v>
      </c>
      <c r="AB70" s="43">
        <v>2056</v>
      </c>
      <c r="AC70" s="43">
        <v>2056</v>
      </c>
      <c r="AD70" s="43">
        <v>2056</v>
      </c>
      <c r="AE70" s="43">
        <v>2056</v>
      </c>
      <c r="AF70" s="43">
        <v>2056</v>
      </c>
      <c r="AG70" s="43">
        <v>2056</v>
      </c>
      <c r="AH70" s="43">
        <v>2056</v>
      </c>
      <c r="AI70" s="43">
        <v>2056</v>
      </c>
      <c r="AJ70" s="43">
        <v>2056</v>
      </c>
      <c r="AK70" s="43">
        <v>2056</v>
      </c>
      <c r="AL70" s="43">
        <v>2056</v>
      </c>
      <c r="AM70" s="43">
        <v>2056</v>
      </c>
      <c r="AN70" s="43">
        <v>2056</v>
      </c>
      <c r="AO70" s="43">
        <v>2056</v>
      </c>
      <c r="AP70" s="43">
        <v>2056</v>
      </c>
      <c r="AQ70" s="43">
        <v>2056</v>
      </c>
      <c r="AR70" s="43">
        <v>2056</v>
      </c>
      <c r="AS70" s="43">
        <v>2056</v>
      </c>
    </row>
    <row r="71" spans="1:45">
      <c r="A71" s="44">
        <v>60</v>
      </c>
      <c r="B71" s="43">
        <v>2102</v>
      </c>
      <c r="C71" s="43">
        <v>2102</v>
      </c>
      <c r="D71" s="43">
        <v>2102</v>
      </c>
      <c r="E71" s="43">
        <v>2102</v>
      </c>
      <c r="F71" s="43">
        <v>2102</v>
      </c>
      <c r="G71" s="43">
        <v>2102</v>
      </c>
      <c r="H71" s="43">
        <v>2102</v>
      </c>
      <c r="I71" s="43">
        <v>2102</v>
      </c>
      <c r="J71" s="43">
        <v>2102</v>
      </c>
      <c r="K71" s="43">
        <v>2102</v>
      </c>
      <c r="L71" s="43">
        <v>2102</v>
      </c>
      <c r="M71" s="43">
        <v>2102</v>
      </c>
      <c r="N71" s="43">
        <v>2102</v>
      </c>
      <c r="O71" s="43">
        <v>2102</v>
      </c>
      <c r="P71" s="43">
        <v>2102</v>
      </c>
      <c r="Q71" s="43">
        <v>2102</v>
      </c>
      <c r="R71" s="43">
        <v>2102</v>
      </c>
      <c r="S71" s="43">
        <v>2102</v>
      </c>
      <c r="T71" s="43">
        <v>2102</v>
      </c>
      <c r="U71" s="43">
        <v>2102</v>
      </c>
      <c r="V71" s="43">
        <v>2102</v>
      </c>
      <c r="W71" s="43">
        <v>2102</v>
      </c>
      <c r="X71" s="43">
        <v>2102</v>
      </c>
      <c r="Y71" s="43">
        <v>2102</v>
      </c>
      <c r="Z71" s="43">
        <v>2102</v>
      </c>
      <c r="AA71" s="43">
        <v>2102</v>
      </c>
      <c r="AB71" s="43">
        <v>2102</v>
      </c>
      <c r="AC71" s="43">
        <v>2102</v>
      </c>
      <c r="AD71" s="43">
        <v>2102</v>
      </c>
      <c r="AE71" s="43">
        <v>2102</v>
      </c>
      <c r="AF71" s="43">
        <v>2102</v>
      </c>
      <c r="AG71" s="43">
        <v>2102</v>
      </c>
      <c r="AH71" s="43">
        <v>2102</v>
      </c>
      <c r="AI71" s="43">
        <v>2102</v>
      </c>
      <c r="AJ71" s="43">
        <v>2102</v>
      </c>
      <c r="AK71" s="43">
        <v>2102</v>
      </c>
      <c r="AL71" s="43">
        <v>2102</v>
      </c>
      <c r="AM71" s="43">
        <v>2102</v>
      </c>
      <c r="AN71" s="43">
        <v>2102</v>
      </c>
      <c r="AO71" s="43">
        <v>2102</v>
      </c>
      <c r="AP71" s="43">
        <v>2102</v>
      </c>
      <c r="AQ71" s="43">
        <v>2102</v>
      </c>
      <c r="AR71" s="43">
        <v>2102</v>
      </c>
      <c r="AS71" s="43">
        <v>2102</v>
      </c>
    </row>
    <row r="72" spans="1:45">
      <c r="A72" s="44">
        <v>61</v>
      </c>
      <c r="B72" s="43">
        <v>2143</v>
      </c>
      <c r="C72" s="43">
        <v>2143</v>
      </c>
      <c r="D72" s="43">
        <v>2143</v>
      </c>
      <c r="E72" s="43">
        <v>2143</v>
      </c>
      <c r="F72" s="43">
        <v>2143</v>
      </c>
      <c r="G72" s="43">
        <v>2143</v>
      </c>
      <c r="H72" s="43">
        <v>2143</v>
      </c>
      <c r="I72" s="43">
        <v>2143</v>
      </c>
      <c r="J72" s="43">
        <v>2143</v>
      </c>
      <c r="K72" s="43">
        <v>2143</v>
      </c>
      <c r="L72" s="43">
        <v>2143</v>
      </c>
      <c r="M72" s="43">
        <v>2143</v>
      </c>
      <c r="N72" s="43">
        <v>2143</v>
      </c>
      <c r="O72" s="43">
        <v>2143</v>
      </c>
      <c r="P72" s="43">
        <v>2143</v>
      </c>
      <c r="Q72" s="43">
        <v>2143</v>
      </c>
      <c r="R72" s="43">
        <v>2143</v>
      </c>
      <c r="S72" s="43">
        <v>2143</v>
      </c>
      <c r="T72" s="43">
        <v>2143</v>
      </c>
      <c r="U72" s="43">
        <v>2143</v>
      </c>
      <c r="V72" s="43">
        <v>2143</v>
      </c>
      <c r="W72" s="43">
        <v>2143</v>
      </c>
      <c r="X72" s="43">
        <v>2143</v>
      </c>
      <c r="Y72" s="43">
        <v>2143</v>
      </c>
      <c r="Z72" s="43">
        <v>2143</v>
      </c>
      <c r="AA72" s="43">
        <v>2143</v>
      </c>
      <c r="AB72" s="43">
        <v>2143</v>
      </c>
      <c r="AC72" s="43">
        <v>2143</v>
      </c>
      <c r="AD72" s="43">
        <v>2143</v>
      </c>
      <c r="AE72" s="43">
        <v>2143</v>
      </c>
      <c r="AF72" s="43">
        <v>2143</v>
      </c>
      <c r="AG72" s="43">
        <v>2143</v>
      </c>
      <c r="AH72" s="43">
        <v>2143</v>
      </c>
      <c r="AI72" s="43">
        <v>2143</v>
      </c>
      <c r="AJ72" s="43">
        <v>2143</v>
      </c>
      <c r="AK72" s="43">
        <v>2143</v>
      </c>
      <c r="AL72" s="43">
        <v>2143</v>
      </c>
      <c r="AM72" s="43">
        <v>2143</v>
      </c>
      <c r="AN72" s="43">
        <v>2143</v>
      </c>
      <c r="AO72" s="43">
        <v>2143</v>
      </c>
      <c r="AP72" s="43">
        <v>2143</v>
      </c>
      <c r="AQ72" s="43">
        <v>2143</v>
      </c>
      <c r="AR72" s="43">
        <v>2143</v>
      </c>
      <c r="AS72" s="43">
        <v>2143</v>
      </c>
    </row>
    <row r="73" spans="1:45">
      <c r="A73" s="44">
        <v>62</v>
      </c>
      <c r="B73" s="43">
        <v>2187</v>
      </c>
      <c r="C73" s="43">
        <v>2187</v>
      </c>
      <c r="D73" s="43">
        <v>2187</v>
      </c>
      <c r="E73" s="43">
        <v>2187</v>
      </c>
      <c r="F73" s="43">
        <v>2187</v>
      </c>
      <c r="G73" s="43">
        <v>2187</v>
      </c>
      <c r="H73" s="43">
        <v>2187</v>
      </c>
      <c r="I73" s="43">
        <v>2187</v>
      </c>
      <c r="J73" s="43">
        <v>2187</v>
      </c>
      <c r="K73" s="43">
        <v>2187</v>
      </c>
      <c r="L73" s="43">
        <v>2187</v>
      </c>
      <c r="M73" s="43">
        <v>2187</v>
      </c>
      <c r="N73" s="43">
        <v>2187</v>
      </c>
      <c r="O73" s="43">
        <v>2187</v>
      </c>
      <c r="P73" s="43">
        <v>2187</v>
      </c>
      <c r="Q73" s="43">
        <v>2187</v>
      </c>
      <c r="R73" s="43">
        <v>2187</v>
      </c>
      <c r="S73" s="43">
        <v>2187</v>
      </c>
      <c r="T73" s="43">
        <v>2187</v>
      </c>
      <c r="U73" s="43">
        <v>2187</v>
      </c>
      <c r="V73" s="43">
        <v>2187</v>
      </c>
      <c r="W73" s="43">
        <v>2187</v>
      </c>
      <c r="X73" s="43">
        <v>2187</v>
      </c>
      <c r="Y73" s="43">
        <v>2187</v>
      </c>
      <c r="Z73" s="43">
        <v>2187</v>
      </c>
      <c r="AA73" s="43">
        <v>2187</v>
      </c>
      <c r="AB73" s="43">
        <v>2187</v>
      </c>
      <c r="AC73" s="43">
        <v>2187</v>
      </c>
      <c r="AD73" s="43">
        <v>2187</v>
      </c>
      <c r="AE73" s="43">
        <v>2187</v>
      </c>
      <c r="AF73" s="43">
        <v>2187</v>
      </c>
      <c r="AG73" s="43">
        <v>2187</v>
      </c>
      <c r="AH73" s="43">
        <v>2187</v>
      </c>
      <c r="AI73" s="43">
        <v>2187</v>
      </c>
      <c r="AJ73" s="43">
        <v>2187</v>
      </c>
      <c r="AK73" s="43">
        <v>2187</v>
      </c>
      <c r="AL73" s="43">
        <v>2187</v>
      </c>
      <c r="AM73" s="43">
        <v>2187</v>
      </c>
      <c r="AN73" s="43">
        <v>2187</v>
      </c>
      <c r="AO73" s="43">
        <v>2187</v>
      </c>
      <c r="AP73" s="43">
        <v>2187</v>
      </c>
      <c r="AQ73" s="43">
        <v>2187</v>
      </c>
      <c r="AR73" s="43">
        <v>2187</v>
      </c>
      <c r="AS73" s="43">
        <v>2187</v>
      </c>
    </row>
    <row r="74" spans="1:45">
      <c r="A74" s="44">
        <v>63</v>
      </c>
      <c r="B74" s="43">
        <v>2234</v>
      </c>
      <c r="C74" s="43">
        <v>2234</v>
      </c>
      <c r="D74" s="43">
        <v>2234</v>
      </c>
      <c r="E74" s="43">
        <v>2234</v>
      </c>
      <c r="F74" s="43">
        <v>2234</v>
      </c>
      <c r="G74" s="43">
        <v>2234</v>
      </c>
      <c r="H74" s="43">
        <v>2234</v>
      </c>
      <c r="I74" s="43">
        <v>2234</v>
      </c>
      <c r="J74" s="43">
        <v>2234</v>
      </c>
      <c r="K74" s="43">
        <v>2234</v>
      </c>
      <c r="L74" s="43">
        <v>2234</v>
      </c>
      <c r="M74" s="43">
        <v>2234</v>
      </c>
      <c r="N74" s="43">
        <v>2234</v>
      </c>
      <c r="O74" s="43">
        <v>2234</v>
      </c>
      <c r="P74" s="43">
        <v>2234</v>
      </c>
      <c r="Q74" s="43">
        <v>2234</v>
      </c>
      <c r="R74" s="43">
        <v>2234</v>
      </c>
      <c r="S74" s="43">
        <v>2234</v>
      </c>
      <c r="T74" s="43">
        <v>2234</v>
      </c>
      <c r="U74" s="43">
        <v>2234</v>
      </c>
      <c r="V74" s="43">
        <v>2234</v>
      </c>
      <c r="W74" s="43">
        <v>2234</v>
      </c>
      <c r="X74" s="43">
        <v>2234</v>
      </c>
      <c r="Y74" s="43">
        <v>2234</v>
      </c>
      <c r="Z74" s="43">
        <v>2234</v>
      </c>
      <c r="AA74" s="43">
        <v>2234</v>
      </c>
      <c r="AB74" s="43">
        <v>2234</v>
      </c>
      <c r="AC74" s="43">
        <v>2234</v>
      </c>
      <c r="AD74" s="43">
        <v>2234</v>
      </c>
      <c r="AE74" s="43">
        <v>2234</v>
      </c>
      <c r="AF74" s="43">
        <v>2234</v>
      </c>
      <c r="AG74" s="43">
        <v>2234</v>
      </c>
      <c r="AH74" s="43">
        <v>2234</v>
      </c>
      <c r="AI74" s="43">
        <v>2234</v>
      </c>
      <c r="AJ74" s="43">
        <v>2234</v>
      </c>
      <c r="AK74" s="43">
        <v>2234</v>
      </c>
      <c r="AL74" s="43">
        <v>2234</v>
      </c>
      <c r="AM74" s="43">
        <v>2234</v>
      </c>
      <c r="AN74" s="43">
        <v>2234</v>
      </c>
      <c r="AO74" s="43">
        <v>2234</v>
      </c>
      <c r="AP74" s="43">
        <v>2234</v>
      </c>
      <c r="AQ74" s="43">
        <v>2234</v>
      </c>
      <c r="AR74" s="43">
        <v>2234</v>
      </c>
      <c r="AS74" s="43">
        <v>2234</v>
      </c>
    </row>
    <row r="75" spans="1:45">
      <c r="A75" s="44">
        <v>64</v>
      </c>
      <c r="B75" s="43">
        <v>2283</v>
      </c>
      <c r="C75" s="43">
        <v>2283</v>
      </c>
      <c r="D75" s="43">
        <v>2283</v>
      </c>
      <c r="E75" s="43">
        <v>2283</v>
      </c>
      <c r="F75" s="43">
        <v>2283</v>
      </c>
      <c r="G75" s="43">
        <v>2283</v>
      </c>
      <c r="H75" s="43">
        <v>2283</v>
      </c>
      <c r="I75" s="43">
        <v>2283</v>
      </c>
      <c r="J75" s="43">
        <v>2283</v>
      </c>
      <c r="K75" s="43">
        <v>2283</v>
      </c>
      <c r="L75" s="43">
        <v>2283</v>
      </c>
      <c r="M75" s="43">
        <v>2283</v>
      </c>
      <c r="N75" s="43">
        <v>2283</v>
      </c>
      <c r="O75" s="43">
        <v>2283</v>
      </c>
      <c r="P75" s="43">
        <v>2283</v>
      </c>
      <c r="Q75" s="43">
        <v>2283</v>
      </c>
      <c r="R75" s="43">
        <v>2283</v>
      </c>
      <c r="S75" s="43">
        <v>2283</v>
      </c>
      <c r="T75" s="43">
        <v>2283</v>
      </c>
      <c r="U75" s="43">
        <v>2283</v>
      </c>
      <c r="V75" s="43">
        <v>2283</v>
      </c>
      <c r="W75" s="43">
        <v>2283</v>
      </c>
      <c r="X75" s="43">
        <v>2283</v>
      </c>
      <c r="Y75" s="43">
        <v>2283</v>
      </c>
      <c r="Z75" s="43">
        <v>2283</v>
      </c>
      <c r="AA75" s="43">
        <v>2283</v>
      </c>
      <c r="AB75" s="43">
        <v>2283</v>
      </c>
      <c r="AC75" s="43">
        <v>2283</v>
      </c>
      <c r="AD75" s="43">
        <v>2283</v>
      </c>
      <c r="AE75" s="43">
        <v>2283</v>
      </c>
      <c r="AF75" s="43">
        <v>2283</v>
      </c>
      <c r="AG75" s="43">
        <v>2283</v>
      </c>
      <c r="AH75" s="43">
        <v>2283</v>
      </c>
      <c r="AI75" s="43">
        <v>2283</v>
      </c>
      <c r="AJ75" s="43">
        <v>2283</v>
      </c>
      <c r="AK75" s="43">
        <v>2283</v>
      </c>
      <c r="AL75" s="43">
        <v>2283</v>
      </c>
      <c r="AM75" s="43">
        <v>2283</v>
      </c>
      <c r="AN75" s="43">
        <v>2283</v>
      </c>
      <c r="AO75" s="43">
        <v>2283</v>
      </c>
      <c r="AP75" s="43">
        <v>2283</v>
      </c>
      <c r="AQ75" s="43">
        <v>2283</v>
      </c>
      <c r="AR75" s="43">
        <v>2283</v>
      </c>
      <c r="AS75" s="43">
        <v>2283</v>
      </c>
    </row>
    <row r="76" spans="1:45">
      <c r="A76" s="44">
        <v>65</v>
      </c>
      <c r="B76" s="43">
        <v>2335</v>
      </c>
      <c r="C76" s="43">
        <v>2335</v>
      </c>
      <c r="D76" s="43">
        <v>2335</v>
      </c>
      <c r="E76" s="43">
        <v>2335</v>
      </c>
      <c r="F76" s="43">
        <v>2335</v>
      </c>
      <c r="G76" s="43">
        <v>2335</v>
      </c>
      <c r="H76" s="43">
        <v>2335</v>
      </c>
      <c r="I76" s="43">
        <v>2335</v>
      </c>
      <c r="J76" s="43">
        <v>2335</v>
      </c>
      <c r="K76" s="43">
        <v>2335</v>
      </c>
      <c r="L76" s="43">
        <v>2335</v>
      </c>
      <c r="M76" s="43">
        <v>2335</v>
      </c>
      <c r="N76" s="43">
        <v>2335</v>
      </c>
      <c r="O76" s="43">
        <v>2335</v>
      </c>
      <c r="P76" s="43">
        <v>2335</v>
      </c>
      <c r="Q76" s="43">
        <v>2335</v>
      </c>
      <c r="R76" s="43">
        <v>2335</v>
      </c>
      <c r="S76" s="43">
        <v>2335</v>
      </c>
      <c r="T76" s="43">
        <v>2335</v>
      </c>
      <c r="U76" s="43">
        <v>2335</v>
      </c>
      <c r="V76" s="43">
        <v>2335</v>
      </c>
      <c r="W76" s="43">
        <v>2335</v>
      </c>
      <c r="X76" s="43">
        <v>2335</v>
      </c>
      <c r="Y76" s="43">
        <v>2335</v>
      </c>
      <c r="Z76" s="43">
        <v>2335</v>
      </c>
      <c r="AA76" s="43">
        <v>2335</v>
      </c>
      <c r="AB76" s="43">
        <v>2335</v>
      </c>
      <c r="AC76" s="43">
        <v>2335</v>
      </c>
      <c r="AD76" s="43">
        <v>2335</v>
      </c>
      <c r="AE76" s="43">
        <v>2335</v>
      </c>
      <c r="AF76" s="43">
        <v>2335</v>
      </c>
      <c r="AG76" s="43">
        <v>2335</v>
      </c>
      <c r="AH76" s="43">
        <v>2335</v>
      </c>
      <c r="AI76" s="43">
        <v>2335</v>
      </c>
      <c r="AJ76" s="43">
        <v>2335</v>
      </c>
      <c r="AK76" s="43">
        <v>2335</v>
      </c>
      <c r="AL76" s="43">
        <v>2335</v>
      </c>
      <c r="AM76" s="43">
        <v>2335</v>
      </c>
      <c r="AN76" s="43">
        <v>2335</v>
      </c>
      <c r="AO76" s="43">
        <v>2335</v>
      </c>
      <c r="AP76" s="43">
        <v>2335</v>
      </c>
      <c r="AQ76" s="43">
        <v>2335</v>
      </c>
      <c r="AR76" s="43">
        <v>2335</v>
      </c>
      <c r="AS76" s="43">
        <v>2335</v>
      </c>
    </row>
    <row r="77" spans="1:45">
      <c r="A77" s="44">
        <v>66</v>
      </c>
      <c r="B77" s="43">
        <v>2391</v>
      </c>
      <c r="C77" s="43">
        <v>2391</v>
      </c>
      <c r="D77" s="43">
        <v>2391</v>
      </c>
      <c r="E77" s="43">
        <v>2391</v>
      </c>
      <c r="F77" s="43">
        <v>2391</v>
      </c>
      <c r="G77" s="43">
        <v>2391</v>
      </c>
      <c r="H77" s="43">
        <v>2391</v>
      </c>
      <c r="I77" s="43">
        <v>2391</v>
      </c>
      <c r="J77" s="43">
        <v>2391</v>
      </c>
      <c r="K77" s="43">
        <v>2391</v>
      </c>
      <c r="L77" s="43">
        <v>2391</v>
      </c>
      <c r="M77" s="43">
        <v>2391</v>
      </c>
      <c r="N77" s="43">
        <v>2391</v>
      </c>
      <c r="O77" s="43">
        <v>2391</v>
      </c>
      <c r="P77" s="43">
        <v>2391</v>
      </c>
      <c r="Q77" s="43">
        <v>2391</v>
      </c>
      <c r="R77" s="43">
        <v>2391</v>
      </c>
      <c r="S77" s="43">
        <v>2391</v>
      </c>
      <c r="T77" s="43">
        <v>2391</v>
      </c>
      <c r="U77" s="43">
        <v>2391</v>
      </c>
      <c r="V77" s="43">
        <v>2391</v>
      </c>
      <c r="W77" s="43">
        <v>2391</v>
      </c>
      <c r="X77" s="43">
        <v>2391</v>
      </c>
      <c r="Y77" s="43">
        <v>2391</v>
      </c>
      <c r="Z77" s="43">
        <v>2391</v>
      </c>
      <c r="AA77" s="43">
        <v>2391</v>
      </c>
      <c r="AB77" s="43">
        <v>2391</v>
      </c>
      <c r="AC77" s="43">
        <v>2391</v>
      </c>
      <c r="AD77" s="43">
        <v>2391</v>
      </c>
      <c r="AE77" s="43">
        <v>2391</v>
      </c>
      <c r="AF77" s="43">
        <v>2391</v>
      </c>
      <c r="AG77" s="43">
        <v>2391</v>
      </c>
      <c r="AH77" s="43">
        <v>2391</v>
      </c>
      <c r="AI77" s="43">
        <v>2391</v>
      </c>
      <c r="AJ77" s="43">
        <v>2391</v>
      </c>
      <c r="AK77" s="43">
        <v>2391</v>
      </c>
      <c r="AL77" s="43">
        <v>2391</v>
      </c>
      <c r="AM77" s="43">
        <v>2391</v>
      </c>
      <c r="AN77" s="43">
        <v>2391</v>
      </c>
      <c r="AO77" s="43">
        <v>2391</v>
      </c>
      <c r="AP77" s="43">
        <v>2391</v>
      </c>
      <c r="AQ77" s="43">
        <v>2391</v>
      </c>
      <c r="AR77" s="43">
        <v>2391</v>
      </c>
      <c r="AS77" s="43">
        <v>2391</v>
      </c>
    </row>
    <row r="78" spans="1:45">
      <c r="A78" s="44">
        <v>67</v>
      </c>
      <c r="B78" s="43">
        <v>2450</v>
      </c>
      <c r="C78" s="43">
        <v>2450</v>
      </c>
      <c r="D78" s="43">
        <v>2450</v>
      </c>
      <c r="E78" s="43">
        <v>2450</v>
      </c>
      <c r="F78" s="43">
        <v>2450</v>
      </c>
      <c r="G78" s="43">
        <v>2450</v>
      </c>
      <c r="H78" s="43">
        <v>2450</v>
      </c>
      <c r="I78" s="43">
        <v>2450</v>
      </c>
      <c r="J78" s="43">
        <v>2450</v>
      </c>
      <c r="K78" s="43">
        <v>2450</v>
      </c>
      <c r="L78" s="43">
        <v>2450</v>
      </c>
      <c r="M78" s="43">
        <v>2450</v>
      </c>
      <c r="N78" s="43">
        <v>2450</v>
      </c>
      <c r="O78" s="43">
        <v>2450</v>
      </c>
      <c r="P78" s="43">
        <v>2450</v>
      </c>
      <c r="Q78" s="43">
        <v>2450</v>
      </c>
      <c r="R78" s="43">
        <v>2450</v>
      </c>
      <c r="S78" s="43">
        <v>2450</v>
      </c>
      <c r="T78" s="43">
        <v>2450</v>
      </c>
      <c r="U78" s="43">
        <v>2450</v>
      </c>
      <c r="V78" s="43">
        <v>2450</v>
      </c>
      <c r="W78" s="43">
        <v>2450</v>
      </c>
      <c r="X78" s="43">
        <v>2450</v>
      </c>
      <c r="Y78" s="43">
        <v>2450</v>
      </c>
      <c r="Z78" s="43">
        <v>2450</v>
      </c>
      <c r="AA78" s="43">
        <v>2450</v>
      </c>
      <c r="AB78" s="43">
        <v>2450</v>
      </c>
      <c r="AC78" s="43">
        <v>2450</v>
      </c>
      <c r="AD78" s="43">
        <v>2450</v>
      </c>
      <c r="AE78" s="43">
        <v>2450</v>
      </c>
      <c r="AF78" s="43">
        <v>2450</v>
      </c>
      <c r="AG78" s="43">
        <v>2450</v>
      </c>
      <c r="AH78" s="43">
        <v>2450</v>
      </c>
      <c r="AI78" s="43">
        <v>2450</v>
      </c>
      <c r="AJ78" s="43">
        <v>2450</v>
      </c>
      <c r="AK78" s="43">
        <v>2450</v>
      </c>
      <c r="AL78" s="43">
        <v>2450</v>
      </c>
      <c r="AM78" s="43">
        <v>2450</v>
      </c>
      <c r="AN78" s="43">
        <v>2450</v>
      </c>
      <c r="AO78" s="43">
        <v>2450</v>
      </c>
      <c r="AP78" s="43">
        <v>2450</v>
      </c>
      <c r="AQ78" s="43">
        <v>2450</v>
      </c>
      <c r="AR78" s="43">
        <v>2450</v>
      </c>
      <c r="AS78" s="43">
        <v>2450</v>
      </c>
    </row>
    <row r="79" spans="1:45">
      <c r="A79" s="44">
        <v>68</v>
      </c>
      <c r="B79" s="43">
        <v>2514</v>
      </c>
      <c r="C79" s="43">
        <v>2514</v>
      </c>
      <c r="D79" s="43">
        <v>2514</v>
      </c>
      <c r="E79" s="43">
        <v>2514</v>
      </c>
      <c r="F79" s="43">
        <v>2514</v>
      </c>
      <c r="G79" s="43">
        <v>2514</v>
      </c>
      <c r="H79" s="43">
        <v>2514</v>
      </c>
      <c r="I79" s="43">
        <v>2514</v>
      </c>
      <c r="J79" s="43">
        <v>2514</v>
      </c>
      <c r="K79" s="43">
        <v>2514</v>
      </c>
      <c r="L79" s="43">
        <v>2514</v>
      </c>
      <c r="M79" s="43">
        <v>2514</v>
      </c>
      <c r="N79" s="43">
        <v>2514</v>
      </c>
      <c r="O79" s="43">
        <v>2514</v>
      </c>
      <c r="P79" s="43">
        <v>2514</v>
      </c>
      <c r="Q79" s="43">
        <v>2514</v>
      </c>
      <c r="R79" s="43">
        <v>2514</v>
      </c>
      <c r="S79" s="43">
        <v>2514</v>
      </c>
      <c r="T79" s="43">
        <v>2514</v>
      </c>
      <c r="U79" s="43">
        <v>2514</v>
      </c>
      <c r="V79" s="43">
        <v>2514</v>
      </c>
      <c r="W79" s="43">
        <v>2514</v>
      </c>
      <c r="X79" s="43">
        <v>2514</v>
      </c>
      <c r="Y79" s="43">
        <v>2514</v>
      </c>
      <c r="Z79" s="43">
        <v>2514</v>
      </c>
      <c r="AA79" s="43">
        <v>2514</v>
      </c>
      <c r="AB79" s="43">
        <v>2514</v>
      </c>
      <c r="AC79" s="43">
        <v>2514</v>
      </c>
      <c r="AD79" s="43">
        <v>2514</v>
      </c>
      <c r="AE79" s="43">
        <v>2514</v>
      </c>
      <c r="AF79" s="43">
        <v>2514</v>
      </c>
      <c r="AG79" s="43">
        <v>2514</v>
      </c>
      <c r="AH79" s="43">
        <v>2514</v>
      </c>
      <c r="AI79" s="43">
        <v>2514</v>
      </c>
      <c r="AJ79" s="43">
        <v>2514</v>
      </c>
      <c r="AK79" s="43">
        <v>2514</v>
      </c>
      <c r="AL79" s="43">
        <v>2514</v>
      </c>
      <c r="AM79" s="43">
        <v>2514</v>
      </c>
      <c r="AN79" s="43">
        <v>2514</v>
      </c>
      <c r="AO79" s="43">
        <v>2514</v>
      </c>
      <c r="AP79" s="43">
        <v>2514</v>
      </c>
      <c r="AQ79" s="43">
        <v>2514</v>
      </c>
      <c r="AR79" s="43">
        <v>2514</v>
      </c>
      <c r="AS79" s="43">
        <v>2514</v>
      </c>
    </row>
    <row r="80" spans="1:45">
      <c r="A80" s="44">
        <v>69</v>
      </c>
      <c r="B80" s="43">
        <v>2583</v>
      </c>
      <c r="C80" s="43">
        <v>2583</v>
      </c>
      <c r="D80" s="43">
        <v>2583</v>
      </c>
      <c r="E80" s="43">
        <v>2583</v>
      </c>
      <c r="F80" s="43">
        <v>2583</v>
      </c>
      <c r="G80" s="43">
        <v>2583</v>
      </c>
      <c r="H80" s="43">
        <v>2583</v>
      </c>
      <c r="I80" s="43">
        <v>2583</v>
      </c>
      <c r="J80" s="43">
        <v>2583</v>
      </c>
      <c r="K80" s="43">
        <v>2583</v>
      </c>
      <c r="L80" s="43">
        <v>2583</v>
      </c>
      <c r="M80" s="43">
        <v>2583</v>
      </c>
      <c r="N80" s="43">
        <v>2583</v>
      </c>
      <c r="O80" s="43">
        <v>2583</v>
      </c>
      <c r="P80" s="43">
        <v>2583</v>
      </c>
      <c r="Q80" s="43">
        <v>2583</v>
      </c>
      <c r="R80" s="43">
        <v>2583</v>
      </c>
      <c r="S80" s="43">
        <v>2583</v>
      </c>
      <c r="T80" s="43">
        <v>2583</v>
      </c>
      <c r="U80" s="43">
        <v>2583</v>
      </c>
      <c r="V80" s="43">
        <v>2583</v>
      </c>
      <c r="W80" s="43">
        <v>2583</v>
      </c>
      <c r="X80" s="43">
        <v>2583</v>
      </c>
      <c r="Y80" s="43">
        <v>2583</v>
      </c>
      <c r="Z80" s="43">
        <v>2583</v>
      </c>
      <c r="AA80" s="43">
        <v>2583</v>
      </c>
      <c r="AB80" s="43">
        <v>2583</v>
      </c>
      <c r="AC80" s="43">
        <v>2583</v>
      </c>
      <c r="AD80" s="43">
        <v>2583</v>
      </c>
      <c r="AE80" s="43">
        <v>2583</v>
      </c>
      <c r="AF80" s="43">
        <v>2583</v>
      </c>
      <c r="AG80" s="43">
        <v>2583</v>
      </c>
      <c r="AH80" s="43">
        <v>2583</v>
      </c>
      <c r="AI80" s="43">
        <v>2583</v>
      </c>
      <c r="AJ80" s="43">
        <v>2583</v>
      </c>
      <c r="AK80" s="43">
        <v>2583</v>
      </c>
      <c r="AL80" s="43">
        <v>2583</v>
      </c>
      <c r="AM80" s="43">
        <v>2583</v>
      </c>
      <c r="AN80" s="43">
        <v>2583</v>
      </c>
      <c r="AO80" s="43">
        <v>2583</v>
      </c>
      <c r="AP80" s="43">
        <v>2583</v>
      </c>
      <c r="AQ80" s="43">
        <v>2583</v>
      </c>
      <c r="AR80" s="43">
        <v>2583</v>
      </c>
      <c r="AS80" s="43">
        <v>2583</v>
      </c>
    </row>
    <row r="81" spans="1:45">
      <c r="A81" s="44">
        <v>70</v>
      </c>
      <c r="B81" s="43">
        <v>2658</v>
      </c>
      <c r="C81" s="43">
        <v>2658</v>
      </c>
      <c r="D81" s="43">
        <v>2658</v>
      </c>
      <c r="E81" s="43">
        <v>2658</v>
      </c>
      <c r="F81" s="43">
        <v>2658</v>
      </c>
      <c r="G81" s="43">
        <v>2658</v>
      </c>
      <c r="H81" s="43">
        <v>2658</v>
      </c>
      <c r="I81" s="43">
        <v>2658</v>
      </c>
      <c r="J81" s="43">
        <v>2658</v>
      </c>
      <c r="K81" s="43">
        <v>2658</v>
      </c>
      <c r="L81" s="43">
        <v>2658</v>
      </c>
      <c r="M81" s="43">
        <v>2658</v>
      </c>
      <c r="N81" s="43">
        <v>2658</v>
      </c>
      <c r="O81" s="43">
        <v>2658</v>
      </c>
      <c r="P81" s="43">
        <v>2658</v>
      </c>
      <c r="Q81" s="43">
        <v>2658</v>
      </c>
      <c r="R81" s="43">
        <v>2658</v>
      </c>
      <c r="S81" s="43">
        <v>2658</v>
      </c>
      <c r="T81" s="43">
        <v>2658</v>
      </c>
      <c r="U81" s="43">
        <v>2658</v>
      </c>
      <c r="V81" s="43">
        <v>2658</v>
      </c>
      <c r="W81" s="43">
        <v>2658</v>
      </c>
      <c r="X81" s="43">
        <v>2658</v>
      </c>
      <c r="Y81" s="43">
        <v>2658</v>
      </c>
      <c r="Z81" s="43">
        <v>2658</v>
      </c>
      <c r="AA81" s="43">
        <v>2658</v>
      </c>
      <c r="AB81" s="43">
        <v>2658</v>
      </c>
      <c r="AC81" s="43">
        <v>2658</v>
      </c>
      <c r="AD81" s="43">
        <v>2658</v>
      </c>
      <c r="AE81" s="43">
        <v>2658</v>
      </c>
      <c r="AF81" s="43">
        <v>2658</v>
      </c>
      <c r="AG81" s="43">
        <v>2658</v>
      </c>
      <c r="AH81" s="43">
        <v>2658</v>
      </c>
      <c r="AI81" s="43">
        <v>2658</v>
      </c>
      <c r="AJ81" s="43">
        <v>2658</v>
      </c>
      <c r="AK81" s="43">
        <v>2658</v>
      </c>
      <c r="AL81" s="43">
        <v>2658</v>
      </c>
      <c r="AM81" s="43">
        <v>2658</v>
      </c>
      <c r="AN81" s="43">
        <v>2658</v>
      </c>
      <c r="AO81" s="43">
        <v>2658</v>
      </c>
      <c r="AP81" s="43">
        <v>2658</v>
      </c>
      <c r="AQ81" s="43">
        <v>2658</v>
      </c>
      <c r="AR81" s="43">
        <v>2658</v>
      </c>
      <c r="AS81" s="43">
        <v>2658</v>
      </c>
    </row>
    <row r="82" spans="1:45">
      <c r="A82" s="44">
        <v>71</v>
      </c>
      <c r="B82" s="43">
        <v>2741</v>
      </c>
      <c r="C82" s="43">
        <v>2741</v>
      </c>
      <c r="D82" s="43">
        <v>2741</v>
      </c>
      <c r="E82" s="43">
        <v>2741</v>
      </c>
      <c r="F82" s="43">
        <v>2741</v>
      </c>
      <c r="G82" s="43">
        <v>2741</v>
      </c>
      <c r="H82" s="43">
        <v>2741</v>
      </c>
      <c r="I82" s="43">
        <v>2741</v>
      </c>
      <c r="J82" s="43">
        <v>2741</v>
      </c>
      <c r="K82" s="43">
        <v>2741</v>
      </c>
      <c r="L82" s="43">
        <v>2741</v>
      </c>
      <c r="M82" s="43">
        <v>2741</v>
      </c>
      <c r="N82" s="43">
        <v>2741</v>
      </c>
      <c r="O82" s="43">
        <v>2741</v>
      </c>
      <c r="P82" s="43">
        <v>2741</v>
      </c>
      <c r="Q82" s="43">
        <v>2741</v>
      </c>
      <c r="R82" s="43">
        <v>2741</v>
      </c>
      <c r="S82" s="43">
        <v>2741</v>
      </c>
      <c r="T82" s="43">
        <v>2741</v>
      </c>
      <c r="U82" s="43">
        <v>2741</v>
      </c>
      <c r="V82" s="43">
        <v>2741</v>
      </c>
      <c r="W82" s="43">
        <v>2741</v>
      </c>
      <c r="X82" s="43">
        <v>2741</v>
      </c>
      <c r="Y82" s="43">
        <v>2741</v>
      </c>
      <c r="Z82" s="43">
        <v>2741</v>
      </c>
      <c r="AA82" s="43">
        <v>2741</v>
      </c>
      <c r="AB82" s="43">
        <v>2741</v>
      </c>
      <c r="AC82" s="43">
        <v>2741</v>
      </c>
      <c r="AD82" s="43">
        <v>2741</v>
      </c>
      <c r="AE82" s="43">
        <v>2741</v>
      </c>
      <c r="AF82" s="43">
        <v>2741</v>
      </c>
      <c r="AG82" s="43">
        <v>2741</v>
      </c>
      <c r="AH82" s="43">
        <v>2741</v>
      </c>
      <c r="AI82" s="43">
        <v>2741</v>
      </c>
      <c r="AJ82" s="43">
        <v>2741</v>
      </c>
      <c r="AK82" s="43">
        <v>2741</v>
      </c>
      <c r="AL82" s="43">
        <v>2741</v>
      </c>
      <c r="AM82" s="43">
        <v>2741</v>
      </c>
      <c r="AN82" s="43">
        <v>2741</v>
      </c>
      <c r="AO82" s="43">
        <v>2741</v>
      </c>
      <c r="AP82" s="43">
        <v>2741</v>
      </c>
      <c r="AQ82" s="43">
        <v>2741</v>
      </c>
      <c r="AR82" s="43">
        <v>2741</v>
      </c>
      <c r="AS82" s="43">
        <v>2741</v>
      </c>
    </row>
    <row r="83" spans="1:45">
      <c r="A83" s="44">
        <v>72</v>
      </c>
      <c r="B83" s="43">
        <v>2833</v>
      </c>
      <c r="C83" s="43">
        <v>2833</v>
      </c>
      <c r="D83" s="43">
        <v>2833</v>
      </c>
      <c r="E83" s="43">
        <v>2833</v>
      </c>
      <c r="F83" s="43">
        <v>2833</v>
      </c>
      <c r="G83" s="43">
        <v>2833</v>
      </c>
      <c r="H83" s="43">
        <v>2833</v>
      </c>
      <c r="I83" s="43">
        <v>2833</v>
      </c>
      <c r="J83" s="43">
        <v>2833</v>
      </c>
      <c r="K83" s="43">
        <v>2833</v>
      </c>
      <c r="L83" s="43">
        <v>2833</v>
      </c>
      <c r="M83" s="43">
        <v>2833</v>
      </c>
      <c r="N83" s="43">
        <v>2833</v>
      </c>
      <c r="O83" s="43">
        <v>2833</v>
      </c>
      <c r="P83" s="43">
        <v>2833</v>
      </c>
      <c r="Q83" s="43">
        <v>2833</v>
      </c>
      <c r="R83" s="43">
        <v>2833</v>
      </c>
      <c r="S83" s="43">
        <v>2833</v>
      </c>
      <c r="T83" s="43">
        <v>2833</v>
      </c>
      <c r="U83" s="43">
        <v>2833</v>
      </c>
      <c r="V83" s="43">
        <v>2833</v>
      </c>
      <c r="W83" s="43">
        <v>2833</v>
      </c>
      <c r="X83" s="43">
        <v>2833</v>
      </c>
      <c r="Y83" s="43">
        <v>2833</v>
      </c>
      <c r="Z83" s="43">
        <v>2833</v>
      </c>
      <c r="AA83" s="43">
        <v>2833</v>
      </c>
      <c r="AB83" s="43">
        <v>2833</v>
      </c>
      <c r="AC83" s="43">
        <v>2833</v>
      </c>
      <c r="AD83" s="43">
        <v>2833</v>
      </c>
      <c r="AE83" s="43">
        <v>2833</v>
      </c>
      <c r="AF83" s="43">
        <v>2833</v>
      </c>
      <c r="AG83" s="43">
        <v>2833</v>
      </c>
      <c r="AH83" s="43">
        <v>2833</v>
      </c>
      <c r="AI83" s="43">
        <v>2833</v>
      </c>
      <c r="AJ83" s="43">
        <v>2833</v>
      </c>
      <c r="AK83" s="43">
        <v>2833</v>
      </c>
      <c r="AL83" s="43">
        <v>2833</v>
      </c>
      <c r="AM83" s="43">
        <v>2833</v>
      </c>
      <c r="AN83" s="43">
        <v>2833</v>
      </c>
      <c r="AO83" s="43">
        <v>2833</v>
      </c>
      <c r="AP83" s="43">
        <v>2833</v>
      </c>
      <c r="AQ83" s="43">
        <v>2833</v>
      </c>
      <c r="AR83" s="43">
        <v>2833</v>
      </c>
      <c r="AS83" s="43">
        <v>2833</v>
      </c>
    </row>
    <row r="84" spans="1:45">
      <c r="A84" s="44">
        <v>73</v>
      </c>
      <c r="B84" s="43">
        <v>2933</v>
      </c>
      <c r="C84" s="43">
        <v>2933</v>
      </c>
      <c r="D84" s="43">
        <v>2933</v>
      </c>
      <c r="E84" s="43">
        <v>2933</v>
      </c>
      <c r="F84" s="43">
        <v>2933</v>
      </c>
      <c r="G84" s="43">
        <v>2933</v>
      </c>
      <c r="H84" s="43">
        <v>2933</v>
      </c>
      <c r="I84" s="43">
        <v>2933</v>
      </c>
      <c r="J84" s="43">
        <v>2933</v>
      </c>
      <c r="K84" s="43">
        <v>2933</v>
      </c>
      <c r="L84" s="43">
        <v>2933</v>
      </c>
      <c r="M84" s="43">
        <v>2933</v>
      </c>
      <c r="N84" s="43">
        <v>2933</v>
      </c>
      <c r="O84" s="43">
        <v>2933</v>
      </c>
      <c r="P84" s="43">
        <v>2933</v>
      </c>
      <c r="Q84" s="43">
        <v>2933</v>
      </c>
      <c r="R84" s="43">
        <v>2933</v>
      </c>
      <c r="S84" s="43">
        <v>2933</v>
      </c>
      <c r="T84" s="43">
        <v>2933</v>
      </c>
      <c r="U84" s="43">
        <v>2933</v>
      </c>
      <c r="V84" s="43">
        <v>2933</v>
      </c>
      <c r="W84" s="43">
        <v>2933</v>
      </c>
      <c r="X84" s="43">
        <v>2933</v>
      </c>
      <c r="Y84" s="43">
        <v>2933</v>
      </c>
      <c r="Z84" s="43">
        <v>2933</v>
      </c>
      <c r="AA84" s="43">
        <v>2933</v>
      </c>
      <c r="AB84" s="43">
        <v>2933</v>
      </c>
      <c r="AC84" s="43">
        <v>2933</v>
      </c>
      <c r="AD84" s="43">
        <v>2933</v>
      </c>
      <c r="AE84" s="43">
        <v>2933</v>
      </c>
      <c r="AF84" s="43">
        <v>2933</v>
      </c>
      <c r="AG84" s="43">
        <v>2933</v>
      </c>
      <c r="AH84" s="43">
        <v>2933</v>
      </c>
      <c r="AI84" s="43">
        <v>2933</v>
      </c>
      <c r="AJ84" s="43">
        <v>2933</v>
      </c>
      <c r="AK84" s="43">
        <v>2933</v>
      </c>
      <c r="AL84" s="43">
        <v>2933</v>
      </c>
      <c r="AM84" s="43">
        <v>2933</v>
      </c>
      <c r="AN84" s="43">
        <v>2933</v>
      </c>
      <c r="AO84" s="43">
        <v>2933</v>
      </c>
      <c r="AP84" s="43">
        <v>2933</v>
      </c>
      <c r="AQ84" s="43">
        <v>2933</v>
      </c>
      <c r="AR84" s="43">
        <v>2933</v>
      </c>
      <c r="AS84" s="43">
        <v>2933</v>
      </c>
    </row>
    <row r="85" spans="1:45">
      <c r="A85" s="44">
        <v>74</v>
      </c>
      <c r="B85" s="43">
        <v>3043</v>
      </c>
      <c r="C85" s="43">
        <v>3043</v>
      </c>
      <c r="D85" s="43">
        <v>3043</v>
      </c>
      <c r="E85" s="43">
        <v>3043</v>
      </c>
      <c r="F85" s="43">
        <v>3043</v>
      </c>
      <c r="G85" s="43">
        <v>3043</v>
      </c>
      <c r="H85" s="43">
        <v>3043</v>
      </c>
      <c r="I85" s="43">
        <v>3043</v>
      </c>
      <c r="J85" s="43">
        <v>3043</v>
      </c>
      <c r="K85" s="43">
        <v>3043</v>
      </c>
      <c r="L85" s="43">
        <v>3043</v>
      </c>
      <c r="M85" s="43">
        <v>3043</v>
      </c>
      <c r="N85" s="43">
        <v>3043</v>
      </c>
      <c r="O85" s="43">
        <v>3043</v>
      </c>
      <c r="P85" s="43">
        <v>3043</v>
      </c>
      <c r="Q85" s="43">
        <v>3043</v>
      </c>
      <c r="R85" s="43">
        <v>3043</v>
      </c>
      <c r="S85" s="43">
        <v>3043</v>
      </c>
      <c r="T85" s="43">
        <v>3043</v>
      </c>
      <c r="U85" s="43">
        <v>3043</v>
      </c>
      <c r="V85" s="43">
        <v>3043</v>
      </c>
      <c r="W85" s="43">
        <v>3043</v>
      </c>
      <c r="X85" s="43">
        <v>3043</v>
      </c>
      <c r="Y85" s="43">
        <v>3043</v>
      </c>
      <c r="Z85" s="43">
        <v>3043</v>
      </c>
      <c r="AA85" s="43">
        <v>3043</v>
      </c>
      <c r="AB85" s="43">
        <v>3043</v>
      </c>
      <c r="AC85" s="43">
        <v>3043</v>
      </c>
      <c r="AD85" s="43">
        <v>3043</v>
      </c>
      <c r="AE85" s="43">
        <v>3043</v>
      </c>
      <c r="AF85" s="43">
        <v>3043</v>
      </c>
      <c r="AG85" s="43">
        <v>3043</v>
      </c>
      <c r="AH85" s="43">
        <v>3043</v>
      </c>
      <c r="AI85" s="43">
        <v>3043</v>
      </c>
      <c r="AJ85" s="43">
        <v>3043</v>
      </c>
      <c r="AK85" s="43">
        <v>3043</v>
      </c>
      <c r="AL85" s="43">
        <v>3043</v>
      </c>
      <c r="AM85" s="43">
        <v>3043</v>
      </c>
      <c r="AN85" s="43">
        <v>3043</v>
      </c>
      <c r="AO85" s="43">
        <v>3043</v>
      </c>
      <c r="AP85" s="43">
        <v>3043</v>
      </c>
      <c r="AQ85" s="43">
        <v>3043</v>
      </c>
      <c r="AR85" s="43">
        <v>3043</v>
      </c>
      <c r="AS85" s="43">
        <v>3043</v>
      </c>
    </row>
    <row r="86" spans="1:45">
      <c r="A86" s="44">
        <v>75</v>
      </c>
      <c r="B86" s="43">
        <v>3165</v>
      </c>
      <c r="C86" s="43">
        <v>3165</v>
      </c>
      <c r="D86" s="43">
        <v>3165</v>
      </c>
      <c r="E86" s="43">
        <v>3165</v>
      </c>
      <c r="F86" s="43">
        <v>3165</v>
      </c>
      <c r="G86" s="43">
        <v>3165</v>
      </c>
      <c r="H86" s="43">
        <v>3165</v>
      </c>
      <c r="I86" s="43">
        <v>3165</v>
      </c>
      <c r="J86" s="43">
        <v>3165</v>
      </c>
      <c r="K86" s="43">
        <v>3165</v>
      </c>
      <c r="L86" s="43">
        <v>3165</v>
      </c>
      <c r="M86" s="43">
        <v>3165</v>
      </c>
      <c r="N86" s="43">
        <v>3165</v>
      </c>
      <c r="O86" s="43">
        <v>3165</v>
      </c>
      <c r="P86" s="43">
        <v>3165</v>
      </c>
      <c r="Q86" s="43">
        <v>3165</v>
      </c>
      <c r="R86" s="43">
        <v>3165</v>
      </c>
      <c r="S86" s="43">
        <v>3165</v>
      </c>
      <c r="T86" s="43">
        <v>3165</v>
      </c>
      <c r="U86" s="43">
        <v>3165</v>
      </c>
      <c r="V86" s="43">
        <v>3165</v>
      </c>
      <c r="W86" s="43">
        <v>3165</v>
      </c>
      <c r="X86" s="43">
        <v>3165</v>
      </c>
      <c r="Y86" s="43">
        <v>3165</v>
      </c>
      <c r="Z86" s="43">
        <v>3165</v>
      </c>
      <c r="AA86" s="43">
        <v>3165</v>
      </c>
      <c r="AB86" s="43">
        <v>3165</v>
      </c>
      <c r="AC86" s="43">
        <v>3165</v>
      </c>
      <c r="AD86" s="43">
        <v>3165</v>
      </c>
      <c r="AE86" s="43">
        <v>3165</v>
      </c>
      <c r="AF86" s="43">
        <v>3165</v>
      </c>
      <c r="AG86" s="43">
        <v>3165</v>
      </c>
      <c r="AH86" s="43">
        <v>3165</v>
      </c>
      <c r="AI86" s="43">
        <v>3165</v>
      </c>
      <c r="AJ86" s="43">
        <v>3165</v>
      </c>
      <c r="AK86" s="43">
        <v>3165</v>
      </c>
      <c r="AL86" s="43">
        <v>3165</v>
      </c>
      <c r="AM86" s="43">
        <v>3165</v>
      </c>
      <c r="AN86" s="43">
        <v>3165</v>
      </c>
      <c r="AO86" s="43">
        <v>3165</v>
      </c>
      <c r="AP86" s="43">
        <v>3165</v>
      </c>
      <c r="AQ86" s="43">
        <v>3165</v>
      </c>
      <c r="AR86" s="43">
        <v>3165</v>
      </c>
      <c r="AS86" s="43">
        <v>3165</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9"/>
      <c r="B95" s="109"/>
      <c r="C95" s="109"/>
      <c r="D95" s="109"/>
      <c r="E95" s="109"/>
      <c r="F95" s="109"/>
      <c r="G95" s="109"/>
      <c r="H95" s="109"/>
      <c r="I95" s="109"/>
      <c r="J95" s="109"/>
      <c r="K95" s="109"/>
      <c r="L95" s="109"/>
      <c r="M95" s="109"/>
      <c r="N95" s="109"/>
      <c r="O95" s="109"/>
    </row>
  </sheetData>
  <sheetProtection algorithmName="SHA-512" hashValue="UUH05KaVlGmkimbGxiL6IfxuzJ3pAQmEJRULt5Qn4vsWEC43SdPSZj9dhg9mKBejTH6cAUqJTHCRkMke34rASg==" saltValue="sT6yFdr0j3+KL+F/XeOJRw==" spinCount="100000" sheet="1" objects="1" scenarios="1"/>
  <mergeCells count="4">
    <mergeCell ref="B25:AS25"/>
    <mergeCell ref="A90:O90"/>
    <mergeCell ref="A92:O92"/>
    <mergeCell ref="A94:O94"/>
  </mergeCells>
  <conditionalFormatting sqref="A6:A21">
    <cfRule type="expression" dxfId="127" priority="3" stopIfTrue="1">
      <formula>MOD(ROW(),2)=0</formula>
    </cfRule>
    <cfRule type="expression" dxfId="126" priority="4" stopIfTrue="1">
      <formula>MOD(ROW(),2)&lt;&gt;0</formula>
    </cfRule>
  </conditionalFormatting>
  <conditionalFormatting sqref="B6:M21">
    <cfRule type="expression" dxfId="125" priority="5" stopIfTrue="1">
      <formula>MOD(ROW(),2)=0</formula>
    </cfRule>
    <cfRule type="expression" dxfId="124" priority="6" stopIfTrue="1">
      <formula>MOD(ROW(),2)&lt;&gt;0</formula>
    </cfRule>
  </conditionalFormatting>
  <conditionalFormatting sqref="A26:A86">
    <cfRule type="expression" dxfId="123" priority="7" stopIfTrue="1">
      <formula>MOD(ROW(),2)=0</formula>
    </cfRule>
    <cfRule type="expression" dxfId="122" priority="8" stopIfTrue="1">
      <formula>MOD(ROW(),2)&lt;&gt;0</formula>
    </cfRule>
  </conditionalFormatting>
  <conditionalFormatting sqref="B26:AS86">
    <cfRule type="expression" dxfId="121" priority="9" stopIfTrue="1">
      <formula>MOD(ROW(),2)=0</formula>
    </cfRule>
    <cfRule type="expression" dxfId="120" priority="10" stopIfTrue="1">
      <formula>MOD(ROW(),2)&lt;&gt;0</formula>
    </cfRule>
  </conditionalFormatting>
  <conditionalFormatting sqref="B25">
    <cfRule type="expression" dxfId="119" priority="1" stopIfTrue="1">
      <formula>MOD(ROW(),2)=0</formula>
    </cfRule>
    <cfRule type="expression" dxfId="118" priority="2"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0C40-B5AA-4A22-B51D-044DF60B4EBB}">
  <sheetPr codeName="Sheet8"/>
  <dimension ref="A1:P72"/>
  <sheetViews>
    <sheetView showGridLines="0" workbookViewId="0">
      <selection activeCell="A6" sqref="A6"/>
    </sheetView>
  </sheetViews>
  <sheetFormatPr defaultRowHeight="12.75"/>
  <cols>
    <col min="1" max="1" width="31.5703125" customWidth="1"/>
    <col min="2" max="7" width="18.5703125" customWidth="1"/>
    <col min="10" max="10" width="31.5703125" customWidth="1"/>
    <col min="11" max="16" width="18.5703125" customWidth="1"/>
  </cols>
  <sheetData>
    <row r="1" spans="1:16" s="1" customFormat="1" ht="20.25">
      <c r="A1" s="2" t="s">
        <v>0</v>
      </c>
    </row>
    <row r="2" spans="1:16" s="1" customFormat="1" ht="15.75">
      <c r="A2" s="30" t="s">
        <v>1</v>
      </c>
      <c r="B2" s="3" t="str">
        <f>wb_title</f>
        <v>AFPS - Consolidated Factor Spreadsheet</v>
      </c>
    </row>
    <row r="3" spans="1:16" s="1" customFormat="1" ht="15.75">
      <c r="A3" s="30" t="s">
        <v>2</v>
      </c>
      <c r="B3" s="3" t="str">
        <f>TABLE_FACTOR_TYPE_1 &amp; " - x-" &amp; TABLE_SERIES_NUMBER_1</f>
        <v>Club final salary transfers in - x-109i</v>
      </c>
    </row>
    <row r="6" spans="1:16">
      <c r="A6" s="41" t="s">
        <v>117</v>
      </c>
      <c r="B6" s="48" t="s">
        <v>118</v>
      </c>
      <c r="C6" s="48"/>
      <c r="D6" s="48"/>
      <c r="E6" s="48"/>
      <c r="F6" s="48"/>
      <c r="G6" s="48"/>
      <c r="J6" s="41" t="s">
        <v>117</v>
      </c>
      <c r="K6" s="48" t="s">
        <v>118</v>
      </c>
      <c r="L6" s="48"/>
      <c r="M6" s="48"/>
      <c r="N6" s="48"/>
      <c r="O6" s="48"/>
      <c r="P6" s="48"/>
    </row>
    <row r="7" spans="1:16">
      <c r="A7" s="41" t="s">
        <v>119</v>
      </c>
      <c r="B7" s="48" t="s">
        <v>129</v>
      </c>
      <c r="C7" s="48"/>
      <c r="D7" s="48"/>
      <c r="E7" s="48"/>
      <c r="F7" s="48"/>
      <c r="G7" s="48"/>
      <c r="J7" s="41" t="s">
        <v>119</v>
      </c>
      <c r="K7" s="48" t="s">
        <v>129</v>
      </c>
      <c r="L7" s="48"/>
      <c r="M7" s="48"/>
      <c r="N7" s="48"/>
      <c r="O7" s="48"/>
      <c r="P7" s="48"/>
    </row>
    <row r="8" spans="1:16">
      <c r="A8" s="41" t="s">
        <v>104</v>
      </c>
      <c r="B8" s="48" t="s">
        <v>130</v>
      </c>
      <c r="C8" s="48"/>
      <c r="D8" s="48"/>
      <c r="E8" s="48"/>
      <c r="F8" s="48"/>
      <c r="G8" s="48"/>
      <c r="J8" s="41" t="s">
        <v>104</v>
      </c>
      <c r="K8" s="48" t="s">
        <v>130</v>
      </c>
      <c r="L8" s="48"/>
      <c r="M8" s="48"/>
      <c r="N8" s="48"/>
      <c r="O8" s="48"/>
      <c r="P8" s="48"/>
    </row>
    <row r="9" spans="1:16">
      <c r="A9" s="41" t="s">
        <v>105</v>
      </c>
      <c r="B9" s="48" t="s">
        <v>131</v>
      </c>
      <c r="C9" s="48"/>
      <c r="D9" s="48"/>
      <c r="E9" s="48"/>
      <c r="F9" s="48"/>
      <c r="G9" s="48"/>
      <c r="J9" s="41" t="s">
        <v>105</v>
      </c>
      <c r="K9" s="48" t="s">
        <v>131</v>
      </c>
      <c r="L9" s="48"/>
      <c r="M9" s="48"/>
      <c r="N9" s="48"/>
      <c r="O9" s="48"/>
      <c r="P9" s="48"/>
    </row>
    <row r="10" spans="1:16">
      <c r="A10" s="41" t="s">
        <v>6</v>
      </c>
      <c r="B10" s="48" t="s">
        <v>132</v>
      </c>
      <c r="C10" s="48"/>
      <c r="D10" s="48"/>
      <c r="E10" s="48"/>
      <c r="F10" s="48"/>
      <c r="G10" s="48"/>
      <c r="J10" s="41" t="s">
        <v>6</v>
      </c>
      <c r="K10" s="48" t="s">
        <v>132</v>
      </c>
      <c r="L10" s="48"/>
      <c r="M10" s="48"/>
      <c r="N10" s="48"/>
      <c r="O10" s="48"/>
      <c r="P10" s="48"/>
    </row>
    <row r="11" spans="1:16">
      <c r="A11" s="41" t="s">
        <v>106</v>
      </c>
      <c r="B11" s="48" t="s">
        <v>133</v>
      </c>
      <c r="C11" s="48"/>
      <c r="D11" s="48"/>
      <c r="E11" s="48"/>
      <c r="F11" s="48"/>
      <c r="G11" s="48"/>
      <c r="J11" s="41" t="s">
        <v>106</v>
      </c>
      <c r="K11" s="48" t="s">
        <v>145</v>
      </c>
      <c r="L11" s="48"/>
      <c r="M11" s="48"/>
      <c r="N11" s="48"/>
      <c r="O11" s="48"/>
      <c r="P11" s="48"/>
    </row>
    <row r="12" spans="1:16">
      <c r="A12" s="41" t="s">
        <v>107</v>
      </c>
      <c r="B12" s="48" t="s">
        <v>134</v>
      </c>
      <c r="C12" s="48"/>
      <c r="D12" s="48"/>
      <c r="E12" s="48"/>
      <c r="F12" s="48"/>
      <c r="G12" s="48"/>
      <c r="J12" s="41" t="s">
        <v>107</v>
      </c>
      <c r="K12" s="48" t="s">
        <v>134</v>
      </c>
      <c r="L12" s="48"/>
      <c r="M12" s="48"/>
      <c r="N12" s="48"/>
      <c r="O12" s="48"/>
      <c r="P12" s="48"/>
    </row>
    <row r="13" spans="1:16">
      <c r="A13" s="41" t="s">
        <v>120</v>
      </c>
      <c r="B13" s="48">
        <v>1</v>
      </c>
      <c r="C13" s="48"/>
      <c r="D13" s="48"/>
      <c r="E13" s="48"/>
      <c r="F13" s="48"/>
      <c r="G13" s="48"/>
      <c r="J13" s="41" t="s">
        <v>120</v>
      </c>
      <c r="K13" s="48">
        <v>1</v>
      </c>
      <c r="L13" s="48"/>
      <c r="M13" s="48"/>
      <c r="N13" s="48"/>
      <c r="O13" s="48"/>
      <c r="P13" s="48"/>
    </row>
    <row r="14" spans="1:16">
      <c r="A14" s="41" t="s">
        <v>109</v>
      </c>
      <c r="B14" s="48" t="s">
        <v>135</v>
      </c>
      <c r="C14" s="48"/>
      <c r="D14" s="48"/>
      <c r="E14" s="48"/>
      <c r="F14" s="48"/>
      <c r="G14" s="48"/>
      <c r="J14" s="41" t="s">
        <v>109</v>
      </c>
      <c r="K14" s="48" t="s">
        <v>135</v>
      </c>
      <c r="L14" s="48"/>
      <c r="M14" s="48"/>
      <c r="N14" s="48"/>
      <c r="O14" s="48"/>
      <c r="P14" s="48"/>
    </row>
    <row r="15" spans="1:16">
      <c r="A15" s="41" t="s">
        <v>121</v>
      </c>
      <c r="B15" s="48" t="s">
        <v>136</v>
      </c>
      <c r="C15" s="48"/>
      <c r="D15" s="48"/>
      <c r="E15" s="48"/>
      <c r="F15" s="48"/>
      <c r="G15" s="48"/>
      <c r="J15" s="41" t="s">
        <v>121</v>
      </c>
      <c r="K15" s="48" t="s">
        <v>146</v>
      </c>
      <c r="L15" s="48"/>
      <c r="M15" s="48"/>
      <c r="N15" s="48"/>
      <c r="O15" s="48"/>
      <c r="P15" s="48"/>
    </row>
    <row r="16" spans="1:16">
      <c r="A16" s="41" t="s">
        <v>111</v>
      </c>
      <c r="B16" s="48" t="s">
        <v>137</v>
      </c>
      <c r="C16" s="48"/>
      <c r="D16" s="48"/>
      <c r="E16" s="48"/>
      <c r="F16" s="48"/>
      <c r="G16" s="48"/>
      <c r="J16" s="41" t="s">
        <v>111</v>
      </c>
      <c r="K16" s="48" t="s">
        <v>147</v>
      </c>
      <c r="L16" s="48"/>
      <c r="M16" s="48"/>
      <c r="N16" s="48"/>
      <c r="O16" s="48"/>
      <c r="P16" s="48"/>
    </row>
    <row r="17" spans="1:16">
      <c r="A17" s="42" t="s">
        <v>122</v>
      </c>
      <c r="B17" s="48"/>
      <c r="C17" s="48"/>
      <c r="D17" s="48"/>
      <c r="E17" s="48"/>
      <c r="F17" s="48"/>
      <c r="G17" s="48"/>
      <c r="J17" s="42" t="s">
        <v>122</v>
      </c>
      <c r="K17" s="48"/>
      <c r="L17" s="48"/>
      <c r="M17" s="48"/>
      <c r="N17" s="48"/>
      <c r="O17" s="48"/>
      <c r="P17" s="48"/>
    </row>
    <row r="18" spans="1:16">
      <c r="A18" s="41" t="s">
        <v>113</v>
      </c>
      <c r="B18" s="49">
        <v>45169</v>
      </c>
      <c r="C18" s="49"/>
      <c r="D18" s="49"/>
      <c r="E18" s="49"/>
      <c r="F18" s="49"/>
      <c r="G18" s="49"/>
      <c r="J18" s="41" t="s">
        <v>113</v>
      </c>
      <c r="K18" s="49">
        <v>45169</v>
      </c>
      <c r="L18" s="49"/>
      <c r="M18" s="49"/>
      <c r="N18" s="49"/>
      <c r="O18" s="49"/>
      <c r="P18" s="49"/>
    </row>
    <row r="19" spans="1:16">
      <c r="A19" s="41" t="s">
        <v>114</v>
      </c>
      <c r="B19" s="49">
        <v>45200</v>
      </c>
      <c r="C19" s="49"/>
      <c r="D19" s="49"/>
      <c r="E19" s="49"/>
      <c r="F19" s="49"/>
      <c r="G19" s="49"/>
      <c r="J19" s="41" t="s">
        <v>114</v>
      </c>
      <c r="K19" s="49">
        <v>45200</v>
      </c>
      <c r="L19" s="49"/>
      <c r="M19" s="49"/>
      <c r="N19" s="49"/>
      <c r="O19" s="49"/>
      <c r="P19" s="49"/>
    </row>
    <row r="20" spans="1:16">
      <c r="A20" s="41" t="s">
        <v>115</v>
      </c>
      <c r="B20" s="48" t="s">
        <v>424</v>
      </c>
      <c r="C20" s="48"/>
      <c r="D20" s="48"/>
      <c r="E20" s="48"/>
      <c r="F20" s="48"/>
      <c r="G20" s="48"/>
      <c r="J20" s="41" t="s">
        <v>115</v>
      </c>
      <c r="K20" s="48" t="s">
        <v>424</v>
      </c>
      <c r="L20" s="48"/>
      <c r="M20" s="48"/>
      <c r="N20" s="48"/>
      <c r="O20" s="48"/>
      <c r="P20" s="48"/>
    </row>
    <row r="21" spans="1:16">
      <c r="A21" s="41" t="s">
        <v>123</v>
      </c>
      <c r="B21" s="48" t="s">
        <v>42</v>
      </c>
      <c r="C21" s="48"/>
      <c r="D21" s="48"/>
      <c r="E21" s="48"/>
      <c r="F21" s="48"/>
      <c r="G21" s="48"/>
      <c r="J21" s="41" t="s">
        <v>123</v>
      </c>
      <c r="K21" s="48" t="s">
        <v>42</v>
      </c>
      <c r="L21" s="48"/>
      <c r="M21" s="48"/>
      <c r="N21" s="48"/>
      <c r="O21" s="48"/>
      <c r="P21" s="48"/>
    </row>
    <row r="23" spans="1:16">
      <c r="A23" s="23" t="str">
        <f>HYPERLINK("#'Factor List'!A1", "Back to Factor List")</f>
        <v>Back to Factor List</v>
      </c>
      <c r="B23" s="23" t="str">
        <f>HYPERLINK("#'Assumptions'!A1", "Assumptions")</f>
        <v>Assumptions</v>
      </c>
    </row>
    <row r="26" spans="1:16" s="57" customFormat="1" ht="38.25">
      <c r="A26" s="56" t="s">
        <v>138</v>
      </c>
      <c r="B26" s="56" t="s">
        <v>139</v>
      </c>
      <c r="C26" s="56" t="s">
        <v>140</v>
      </c>
      <c r="D26" s="56" t="s">
        <v>141</v>
      </c>
      <c r="E26" s="56" t="s">
        <v>142</v>
      </c>
      <c r="F26" s="56" t="s">
        <v>143</v>
      </c>
      <c r="G26" s="56" t="s">
        <v>144</v>
      </c>
      <c r="J26" s="56" t="s">
        <v>138</v>
      </c>
      <c r="K26" s="56" t="s">
        <v>139</v>
      </c>
      <c r="L26" s="56" t="s">
        <v>140</v>
      </c>
      <c r="M26" s="56" t="s">
        <v>141</v>
      </c>
      <c r="N26" s="56" t="s">
        <v>142</v>
      </c>
      <c r="O26" s="56" t="s">
        <v>143</v>
      </c>
      <c r="P26" s="56" t="s">
        <v>144</v>
      </c>
    </row>
    <row r="27" spans="1:16">
      <c r="A27" s="44">
        <v>16</v>
      </c>
      <c r="B27" s="45">
        <v>13.8</v>
      </c>
      <c r="C27" s="45">
        <v>0.51</v>
      </c>
      <c r="D27" s="45">
        <v>1.31</v>
      </c>
      <c r="E27" s="45">
        <v>1.31</v>
      </c>
      <c r="F27" s="45">
        <v>0</v>
      </c>
      <c r="G27" s="45">
        <v>0</v>
      </c>
      <c r="J27" s="44">
        <v>16</v>
      </c>
      <c r="K27" s="45">
        <v>13.8</v>
      </c>
      <c r="L27" s="45">
        <v>0.51</v>
      </c>
      <c r="M27" s="45">
        <v>1.31</v>
      </c>
      <c r="N27" s="45">
        <v>1.31</v>
      </c>
      <c r="O27" s="45">
        <v>0</v>
      </c>
      <c r="P27" s="45">
        <v>0</v>
      </c>
    </row>
    <row r="28" spans="1:16">
      <c r="A28" s="44">
        <v>17</v>
      </c>
      <c r="B28" s="45">
        <v>14.01</v>
      </c>
      <c r="C28" s="45">
        <v>0.52</v>
      </c>
      <c r="D28" s="45">
        <v>1.33</v>
      </c>
      <c r="E28" s="45">
        <v>1.33</v>
      </c>
      <c r="F28" s="45">
        <v>0</v>
      </c>
      <c r="G28" s="45">
        <v>0</v>
      </c>
      <c r="J28" s="44">
        <v>17</v>
      </c>
      <c r="K28" s="45">
        <v>14.01</v>
      </c>
      <c r="L28" s="45">
        <v>0.52</v>
      </c>
      <c r="M28" s="45">
        <v>1.33</v>
      </c>
      <c r="N28" s="45">
        <v>1.33</v>
      </c>
      <c r="O28" s="45">
        <v>0</v>
      </c>
      <c r="P28" s="45">
        <v>0</v>
      </c>
    </row>
    <row r="29" spans="1:16">
      <c r="A29" s="44">
        <v>18</v>
      </c>
      <c r="B29" s="45">
        <v>14.23</v>
      </c>
      <c r="C29" s="45">
        <v>0.53</v>
      </c>
      <c r="D29" s="45">
        <v>1.35</v>
      </c>
      <c r="E29" s="45">
        <v>1.35</v>
      </c>
      <c r="F29" s="45">
        <v>0</v>
      </c>
      <c r="G29" s="45">
        <v>0</v>
      </c>
      <c r="J29" s="44">
        <v>18</v>
      </c>
      <c r="K29" s="45">
        <v>14.23</v>
      </c>
      <c r="L29" s="45">
        <v>0.53</v>
      </c>
      <c r="M29" s="45">
        <v>1.35</v>
      </c>
      <c r="N29" s="45">
        <v>1.35</v>
      </c>
      <c r="O29" s="45">
        <v>0</v>
      </c>
      <c r="P29" s="45">
        <v>0</v>
      </c>
    </row>
    <row r="30" spans="1:16">
      <c r="A30" s="44">
        <v>19</v>
      </c>
      <c r="B30" s="45">
        <v>14.44</v>
      </c>
      <c r="C30" s="45">
        <v>0.54</v>
      </c>
      <c r="D30" s="45">
        <v>1.37</v>
      </c>
      <c r="E30" s="45">
        <v>1.37</v>
      </c>
      <c r="F30" s="45">
        <v>0</v>
      </c>
      <c r="G30" s="45">
        <v>0</v>
      </c>
      <c r="J30" s="44">
        <v>19</v>
      </c>
      <c r="K30" s="45">
        <v>14.44</v>
      </c>
      <c r="L30" s="45">
        <v>0.54</v>
      </c>
      <c r="M30" s="45">
        <v>1.37</v>
      </c>
      <c r="N30" s="45">
        <v>1.37</v>
      </c>
      <c r="O30" s="45">
        <v>0</v>
      </c>
      <c r="P30" s="45">
        <v>0</v>
      </c>
    </row>
    <row r="31" spans="1:16">
      <c r="A31" s="44">
        <v>20</v>
      </c>
      <c r="B31" s="45">
        <v>14.67</v>
      </c>
      <c r="C31" s="45">
        <v>0.55000000000000004</v>
      </c>
      <c r="D31" s="45">
        <v>1.39</v>
      </c>
      <c r="E31" s="45">
        <v>1.39</v>
      </c>
      <c r="F31" s="45">
        <v>0</v>
      </c>
      <c r="G31" s="45">
        <v>0</v>
      </c>
      <c r="J31" s="44">
        <v>20</v>
      </c>
      <c r="K31" s="45">
        <v>14.67</v>
      </c>
      <c r="L31" s="45">
        <v>0.55000000000000004</v>
      </c>
      <c r="M31" s="45">
        <v>1.39</v>
      </c>
      <c r="N31" s="45">
        <v>1.39</v>
      </c>
      <c r="O31" s="45">
        <v>0</v>
      </c>
      <c r="P31" s="45">
        <v>0</v>
      </c>
    </row>
    <row r="32" spans="1:16">
      <c r="A32" s="44">
        <v>21</v>
      </c>
      <c r="B32" s="45">
        <v>14.89</v>
      </c>
      <c r="C32" s="45">
        <v>0.56000000000000005</v>
      </c>
      <c r="D32" s="45">
        <v>1.41</v>
      </c>
      <c r="E32" s="45">
        <v>1.41</v>
      </c>
      <c r="F32" s="45">
        <v>0</v>
      </c>
      <c r="G32" s="45">
        <v>0</v>
      </c>
      <c r="J32" s="44">
        <v>21</v>
      </c>
      <c r="K32" s="45">
        <v>14.89</v>
      </c>
      <c r="L32" s="45">
        <v>0.56000000000000005</v>
      </c>
      <c r="M32" s="45">
        <v>1.41</v>
      </c>
      <c r="N32" s="45">
        <v>1.41</v>
      </c>
      <c r="O32" s="45">
        <v>0</v>
      </c>
      <c r="P32" s="45">
        <v>0</v>
      </c>
    </row>
    <row r="33" spans="1:16">
      <c r="A33" s="44">
        <v>22</v>
      </c>
      <c r="B33" s="45">
        <v>15.12</v>
      </c>
      <c r="C33" s="45">
        <v>0.56999999999999995</v>
      </c>
      <c r="D33" s="45">
        <v>1.44</v>
      </c>
      <c r="E33" s="45">
        <v>1.44</v>
      </c>
      <c r="F33" s="45">
        <v>0</v>
      </c>
      <c r="G33" s="45">
        <v>0</v>
      </c>
      <c r="J33" s="44">
        <v>22</v>
      </c>
      <c r="K33" s="45">
        <v>15.12</v>
      </c>
      <c r="L33" s="45">
        <v>0.56999999999999995</v>
      </c>
      <c r="M33" s="45">
        <v>1.44</v>
      </c>
      <c r="N33" s="45">
        <v>1.44</v>
      </c>
      <c r="O33" s="45">
        <v>0</v>
      </c>
      <c r="P33" s="45">
        <v>0</v>
      </c>
    </row>
    <row r="34" spans="1:16">
      <c r="A34" s="44">
        <v>23</v>
      </c>
      <c r="B34" s="45">
        <v>15.35</v>
      </c>
      <c r="C34" s="45">
        <v>0.57999999999999996</v>
      </c>
      <c r="D34" s="45">
        <v>1.46</v>
      </c>
      <c r="E34" s="45">
        <v>1.46</v>
      </c>
      <c r="F34" s="45">
        <v>0</v>
      </c>
      <c r="G34" s="45">
        <v>0</v>
      </c>
      <c r="J34" s="44">
        <v>23</v>
      </c>
      <c r="K34" s="45">
        <v>15.35</v>
      </c>
      <c r="L34" s="45">
        <v>0.57999999999999996</v>
      </c>
      <c r="M34" s="45">
        <v>1.46</v>
      </c>
      <c r="N34" s="45">
        <v>1.46</v>
      </c>
      <c r="O34" s="45">
        <v>0</v>
      </c>
      <c r="P34" s="45">
        <v>0</v>
      </c>
    </row>
    <row r="35" spans="1:16">
      <c r="A35" s="44">
        <v>24</v>
      </c>
      <c r="B35" s="45">
        <v>15.59</v>
      </c>
      <c r="C35" s="45">
        <v>0.59</v>
      </c>
      <c r="D35" s="45">
        <v>1.48</v>
      </c>
      <c r="E35" s="45">
        <v>1.48</v>
      </c>
      <c r="F35" s="45">
        <v>0</v>
      </c>
      <c r="G35" s="45">
        <v>0</v>
      </c>
      <c r="J35" s="44">
        <v>24</v>
      </c>
      <c r="K35" s="45">
        <v>15.59</v>
      </c>
      <c r="L35" s="45">
        <v>0.59</v>
      </c>
      <c r="M35" s="45">
        <v>1.48</v>
      </c>
      <c r="N35" s="45">
        <v>1.48</v>
      </c>
      <c r="O35" s="45">
        <v>0</v>
      </c>
      <c r="P35" s="45">
        <v>0</v>
      </c>
    </row>
    <row r="36" spans="1:16">
      <c r="A36" s="44">
        <v>25</v>
      </c>
      <c r="B36" s="45">
        <v>15.82</v>
      </c>
      <c r="C36" s="45">
        <v>0.6</v>
      </c>
      <c r="D36" s="45">
        <v>1.5</v>
      </c>
      <c r="E36" s="45">
        <v>1.5</v>
      </c>
      <c r="F36" s="45">
        <v>0</v>
      </c>
      <c r="G36" s="45">
        <v>0</v>
      </c>
      <c r="J36" s="44">
        <v>25</v>
      </c>
      <c r="K36" s="45">
        <v>15.82</v>
      </c>
      <c r="L36" s="45">
        <v>0.6</v>
      </c>
      <c r="M36" s="45">
        <v>1.5</v>
      </c>
      <c r="N36" s="45">
        <v>1.5</v>
      </c>
      <c r="O36" s="45">
        <v>0</v>
      </c>
      <c r="P36" s="45">
        <v>0</v>
      </c>
    </row>
    <row r="37" spans="1:16">
      <c r="A37" s="44">
        <v>26</v>
      </c>
      <c r="B37" s="45">
        <v>16.07</v>
      </c>
      <c r="C37" s="45">
        <v>0.61</v>
      </c>
      <c r="D37" s="45">
        <v>1.52</v>
      </c>
      <c r="E37" s="45">
        <v>1.52</v>
      </c>
      <c r="F37" s="45">
        <v>0</v>
      </c>
      <c r="G37" s="45">
        <v>0</v>
      </c>
      <c r="J37" s="44">
        <v>26</v>
      </c>
      <c r="K37" s="45">
        <v>16.07</v>
      </c>
      <c r="L37" s="45">
        <v>0.61</v>
      </c>
      <c r="M37" s="45">
        <v>1.52</v>
      </c>
      <c r="N37" s="45">
        <v>1.52</v>
      </c>
      <c r="O37" s="45">
        <v>0</v>
      </c>
      <c r="P37" s="45">
        <v>0</v>
      </c>
    </row>
    <row r="38" spans="1:16">
      <c r="A38" s="44">
        <v>27</v>
      </c>
      <c r="B38" s="45">
        <v>16.309999999999999</v>
      </c>
      <c r="C38" s="45">
        <v>0.62</v>
      </c>
      <c r="D38" s="45">
        <v>1.55</v>
      </c>
      <c r="E38" s="45">
        <v>1.55</v>
      </c>
      <c r="F38" s="45">
        <v>0</v>
      </c>
      <c r="G38" s="45">
        <v>0</v>
      </c>
      <c r="J38" s="44">
        <v>27</v>
      </c>
      <c r="K38" s="45">
        <v>16.309999999999999</v>
      </c>
      <c r="L38" s="45">
        <v>0.62</v>
      </c>
      <c r="M38" s="45">
        <v>1.55</v>
      </c>
      <c r="N38" s="45">
        <v>1.55</v>
      </c>
      <c r="O38" s="45">
        <v>0</v>
      </c>
      <c r="P38" s="45">
        <v>0</v>
      </c>
    </row>
    <row r="39" spans="1:16">
      <c r="A39" s="44">
        <v>28</v>
      </c>
      <c r="B39" s="45">
        <v>16.57</v>
      </c>
      <c r="C39" s="45">
        <v>0.63</v>
      </c>
      <c r="D39" s="45">
        <v>1.57</v>
      </c>
      <c r="E39" s="45">
        <v>1.57</v>
      </c>
      <c r="F39" s="45">
        <v>0</v>
      </c>
      <c r="G39" s="45">
        <v>0</v>
      </c>
      <c r="J39" s="44">
        <v>28</v>
      </c>
      <c r="K39" s="45">
        <v>16.57</v>
      </c>
      <c r="L39" s="45">
        <v>0.63</v>
      </c>
      <c r="M39" s="45">
        <v>1.57</v>
      </c>
      <c r="N39" s="45">
        <v>1.57</v>
      </c>
      <c r="O39" s="45">
        <v>0</v>
      </c>
      <c r="P39" s="45">
        <v>0</v>
      </c>
    </row>
    <row r="40" spans="1:16">
      <c r="A40" s="44">
        <v>29</v>
      </c>
      <c r="B40" s="45">
        <v>16.82</v>
      </c>
      <c r="C40" s="45">
        <v>0.64</v>
      </c>
      <c r="D40" s="45">
        <v>1.59</v>
      </c>
      <c r="E40" s="45">
        <v>1.59</v>
      </c>
      <c r="F40" s="45">
        <v>0</v>
      </c>
      <c r="G40" s="45">
        <v>0</v>
      </c>
      <c r="J40" s="44">
        <v>29</v>
      </c>
      <c r="K40" s="45">
        <v>16.82</v>
      </c>
      <c r="L40" s="45">
        <v>0.64</v>
      </c>
      <c r="M40" s="45">
        <v>1.59</v>
      </c>
      <c r="N40" s="45">
        <v>1.59</v>
      </c>
      <c r="O40" s="45">
        <v>0</v>
      </c>
      <c r="P40" s="45">
        <v>0</v>
      </c>
    </row>
    <row r="41" spans="1:16">
      <c r="A41" s="44">
        <v>30</v>
      </c>
      <c r="B41" s="45">
        <v>17.079999999999998</v>
      </c>
      <c r="C41" s="45">
        <v>0.65</v>
      </c>
      <c r="D41" s="45">
        <v>1.61</v>
      </c>
      <c r="E41" s="45">
        <v>1.61</v>
      </c>
      <c r="F41" s="45">
        <v>0</v>
      </c>
      <c r="G41" s="45">
        <v>0</v>
      </c>
      <c r="J41" s="44">
        <v>30</v>
      </c>
      <c r="K41" s="45">
        <v>17.079999999999998</v>
      </c>
      <c r="L41" s="45">
        <v>0.65</v>
      </c>
      <c r="M41" s="45">
        <v>1.61</v>
      </c>
      <c r="N41" s="45">
        <v>1.61</v>
      </c>
      <c r="O41" s="45">
        <v>0</v>
      </c>
      <c r="P41" s="45">
        <v>0</v>
      </c>
    </row>
    <row r="42" spans="1:16">
      <c r="A42" s="44">
        <v>31</v>
      </c>
      <c r="B42" s="45">
        <v>17.34</v>
      </c>
      <c r="C42" s="45">
        <v>0.66</v>
      </c>
      <c r="D42" s="45">
        <v>1.63</v>
      </c>
      <c r="E42" s="45">
        <v>1.63</v>
      </c>
      <c r="F42" s="45">
        <v>0</v>
      </c>
      <c r="G42" s="45">
        <v>0</v>
      </c>
      <c r="J42" s="44">
        <v>31</v>
      </c>
      <c r="K42" s="45">
        <v>17.34</v>
      </c>
      <c r="L42" s="45">
        <v>0.66</v>
      </c>
      <c r="M42" s="45">
        <v>1.63</v>
      </c>
      <c r="N42" s="45">
        <v>1.63</v>
      </c>
      <c r="O42" s="45">
        <v>0</v>
      </c>
      <c r="P42" s="45">
        <v>0</v>
      </c>
    </row>
    <row r="43" spans="1:16">
      <c r="A43" s="44">
        <v>32</v>
      </c>
      <c r="B43" s="45">
        <v>17.61</v>
      </c>
      <c r="C43" s="45">
        <v>0.67</v>
      </c>
      <c r="D43" s="45">
        <v>1.65</v>
      </c>
      <c r="E43" s="45">
        <v>1.65</v>
      </c>
      <c r="F43" s="45">
        <v>0</v>
      </c>
      <c r="G43" s="45">
        <v>0</v>
      </c>
      <c r="J43" s="44">
        <v>32</v>
      </c>
      <c r="K43" s="45">
        <v>17.61</v>
      </c>
      <c r="L43" s="45">
        <v>0.67</v>
      </c>
      <c r="M43" s="45">
        <v>1.65</v>
      </c>
      <c r="N43" s="45">
        <v>1.65</v>
      </c>
      <c r="O43" s="45">
        <v>0</v>
      </c>
      <c r="P43" s="45">
        <v>0</v>
      </c>
    </row>
    <row r="44" spans="1:16">
      <c r="A44" s="44">
        <v>33</v>
      </c>
      <c r="B44" s="45">
        <v>17.88</v>
      </c>
      <c r="C44" s="45">
        <v>0.68</v>
      </c>
      <c r="D44" s="45">
        <v>1.68</v>
      </c>
      <c r="E44" s="45">
        <v>1.68</v>
      </c>
      <c r="F44" s="45">
        <v>0</v>
      </c>
      <c r="G44" s="45">
        <v>0</v>
      </c>
      <c r="J44" s="44">
        <v>33</v>
      </c>
      <c r="K44" s="45">
        <v>17.88</v>
      </c>
      <c r="L44" s="45">
        <v>0.68</v>
      </c>
      <c r="M44" s="45">
        <v>1.68</v>
      </c>
      <c r="N44" s="45">
        <v>1.68</v>
      </c>
      <c r="O44" s="45">
        <v>0</v>
      </c>
      <c r="P44" s="45">
        <v>0</v>
      </c>
    </row>
    <row r="45" spans="1:16">
      <c r="A45" s="44">
        <v>34</v>
      </c>
      <c r="B45" s="45">
        <v>18.16</v>
      </c>
      <c r="C45" s="45">
        <v>0.7</v>
      </c>
      <c r="D45" s="45">
        <v>1.7</v>
      </c>
      <c r="E45" s="45">
        <v>1.7</v>
      </c>
      <c r="F45" s="45">
        <v>0</v>
      </c>
      <c r="G45" s="45">
        <v>0</v>
      </c>
      <c r="J45" s="44">
        <v>34</v>
      </c>
      <c r="K45" s="45">
        <v>18.16</v>
      </c>
      <c r="L45" s="45">
        <v>0.7</v>
      </c>
      <c r="M45" s="45">
        <v>1.7</v>
      </c>
      <c r="N45" s="45">
        <v>1.7</v>
      </c>
      <c r="O45" s="45">
        <v>0</v>
      </c>
      <c r="P45" s="45">
        <v>0</v>
      </c>
    </row>
    <row r="46" spans="1:16">
      <c r="A46" s="44">
        <v>35</v>
      </c>
      <c r="B46" s="45">
        <v>18.440000000000001</v>
      </c>
      <c r="C46" s="45">
        <v>0.71</v>
      </c>
      <c r="D46" s="45">
        <v>1.72</v>
      </c>
      <c r="E46" s="45">
        <v>1.72</v>
      </c>
      <c r="F46" s="45">
        <v>0</v>
      </c>
      <c r="G46" s="45">
        <v>0</v>
      </c>
      <c r="J46" s="44">
        <v>35</v>
      </c>
      <c r="K46" s="45">
        <v>18.440000000000001</v>
      </c>
      <c r="L46" s="45">
        <v>0.71</v>
      </c>
      <c r="M46" s="45">
        <v>1.72</v>
      </c>
      <c r="N46" s="45">
        <v>1.72</v>
      </c>
      <c r="O46" s="45">
        <v>0</v>
      </c>
      <c r="P46" s="45">
        <v>0</v>
      </c>
    </row>
    <row r="47" spans="1:16">
      <c r="A47" s="44">
        <v>36</v>
      </c>
      <c r="B47" s="45">
        <v>18.73</v>
      </c>
      <c r="C47" s="45">
        <v>0.72</v>
      </c>
      <c r="D47" s="45">
        <v>1.74</v>
      </c>
      <c r="E47" s="45">
        <v>1.74</v>
      </c>
      <c r="F47" s="45">
        <v>0</v>
      </c>
      <c r="G47" s="45">
        <v>0</v>
      </c>
      <c r="J47" s="44">
        <v>36</v>
      </c>
      <c r="K47" s="45">
        <v>18.73</v>
      </c>
      <c r="L47" s="45">
        <v>0.72</v>
      </c>
      <c r="M47" s="45">
        <v>1.74</v>
      </c>
      <c r="N47" s="45">
        <v>1.74</v>
      </c>
      <c r="O47" s="45">
        <v>0</v>
      </c>
      <c r="P47" s="45">
        <v>0</v>
      </c>
    </row>
    <row r="48" spans="1:16">
      <c r="A48" s="44">
        <v>37</v>
      </c>
      <c r="B48" s="45">
        <v>19.02</v>
      </c>
      <c r="C48" s="45">
        <v>0.73</v>
      </c>
      <c r="D48" s="45">
        <v>1.76</v>
      </c>
      <c r="E48" s="45">
        <v>1.76</v>
      </c>
      <c r="F48" s="45">
        <v>0</v>
      </c>
      <c r="G48" s="45">
        <v>0</v>
      </c>
      <c r="J48" s="44">
        <v>37</v>
      </c>
      <c r="K48" s="45">
        <v>19.02</v>
      </c>
      <c r="L48" s="45">
        <v>0.73</v>
      </c>
      <c r="M48" s="45">
        <v>1.76</v>
      </c>
      <c r="N48" s="45">
        <v>1.76</v>
      </c>
      <c r="O48" s="45">
        <v>0</v>
      </c>
      <c r="P48" s="45">
        <v>0</v>
      </c>
    </row>
    <row r="49" spans="1:16">
      <c r="A49" s="44">
        <v>38</v>
      </c>
      <c r="B49" s="45">
        <v>19.32</v>
      </c>
      <c r="C49" s="45">
        <v>0.74</v>
      </c>
      <c r="D49" s="45">
        <v>1.78</v>
      </c>
      <c r="E49" s="45">
        <v>1.78</v>
      </c>
      <c r="F49" s="45">
        <v>0</v>
      </c>
      <c r="G49" s="45">
        <v>0</v>
      </c>
      <c r="J49" s="44">
        <v>38</v>
      </c>
      <c r="K49" s="45">
        <v>19.32</v>
      </c>
      <c r="L49" s="45">
        <v>0.74</v>
      </c>
      <c r="M49" s="45">
        <v>1.78</v>
      </c>
      <c r="N49" s="45">
        <v>1.78</v>
      </c>
      <c r="O49" s="45">
        <v>0</v>
      </c>
      <c r="P49" s="45">
        <v>0</v>
      </c>
    </row>
    <row r="50" spans="1:16">
      <c r="A50" s="44">
        <v>39</v>
      </c>
      <c r="B50" s="45">
        <v>19.62</v>
      </c>
      <c r="C50" s="45">
        <v>0.76</v>
      </c>
      <c r="D50" s="45">
        <v>1.8</v>
      </c>
      <c r="E50" s="45">
        <v>1.8</v>
      </c>
      <c r="F50" s="45">
        <v>0</v>
      </c>
      <c r="G50" s="45">
        <v>0</v>
      </c>
      <c r="J50" s="44">
        <v>39</v>
      </c>
      <c r="K50" s="45">
        <v>19.62</v>
      </c>
      <c r="L50" s="45">
        <v>0.76</v>
      </c>
      <c r="M50" s="45">
        <v>1.8</v>
      </c>
      <c r="N50" s="45">
        <v>1.8</v>
      </c>
      <c r="O50" s="45">
        <v>0</v>
      </c>
      <c r="P50" s="45">
        <v>0</v>
      </c>
    </row>
    <row r="51" spans="1:16">
      <c r="A51" s="44">
        <v>40</v>
      </c>
      <c r="B51" s="45">
        <v>19.93</v>
      </c>
      <c r="C51" s="45">
        <v>0.77</v>
      </c>
      <c r="D51" s="45">
        <v>1.82</v>
      </c>
      <c r="E51" s="45">
        <v>1.82</v>
      </c>
      <c r="F51" s="45">
        <v>0</v>
      </c>
      <c r="G51" s="45">
        <v>0</v>
      </c>
      <c r="J51" s="44">
        <v>40</v>
      </c>
      <c r="K51" s="45">
        <v>19.93</v>
      </c>
      <c r="L51" s="45">
        <v>0.77</v>
      </c>
      <c r="M51" s="45">
        <v>1.82</v>
      </c>
      <c r="N51" s="45">
        <v>1.82</v>
      </c>
      <c r="O51" s="45">
        <v>0</v>
      </c>
      <c r="P51" s="45">
        <v>0</v>
      </c>
    </row>
    <row r="52" spans="1:16">
      <c r="A52" s="44">
        <v>41</v>
      </c>
      <c r="B52" s="45">
        <v>20.239999999999998</v>
      </c>
      <c r="C52" s="45">
        <v>0.78</v>
      </c>
      <c r="D52" s="45">
        <v>1.84</v>
      </c>
      <c r="E52" s="45">
        <v>1.84</v>
      </c>
      <c r="F52" s="45">
        <v>0</v>
      </c>
      <c r="G52" s="45">
        <v>0</v>
      </c>
      <c r="J52" s="44">
        <v>41</v>
      </c>
      <c r="K52" s="45">
        <v>20.239999999999998</v>
      </c>
      <c r="L52" s="45">
        <v>0.78</v>
      </c>
      <c r="M52" s="45">
        <v>1.84</v>
      </c>
      <c r="N52" s="45">
        <v>1.84</v>
      </c>
      <c r="O52" s="45">
        <v>0</v>
      </c>
      <c r="P52" s="45">
        <v>0</v>
      </c>
    </row>
    <row r="53" spans="1:16">
      <c r="A53" s="44">
        <v>42</v>
      </c>
      <c r="B53" s="45">
        <v>20.56</v>
      </c>
      <c r="C53" s="45">
        <v>0.8</v>
      </c>
      <c r="D53" s="45">
        <v>1.86</v>
      </c>
      <c r="E53" s="45">
        <v>1.86</v>
      </c>
      <c r="F53" s="45">
        <v>0</v>
      </c>
      <c r="G53" s="45">
        <v>0</v>
      </c>
      <c r="J53" s="44">
        <v>42</v>
      </c>
      <c r="K53" s="45">
        <v>20.56</v>
      </c>
      <c r="L53" s="45">
        <v>0.8</v>
      </c>
      <c r="M53" s="45">
        <v>1.86</v>
      </c>
      <c r="N53" s="45">
        <v>1.86</v>
      </c>
      <c r="O53" s="45">
        <v>0</v>
      </c>
      <c r="P53" s="45">
        <v>0</v>
      </c>
    </row>
    <row r="54" spans="1:16">
      <c r="A54" s="44">
        <v>43</v>
      </c>
      <c r="B54" s="45">
        <v>20.88</v>
      </c>
      <c r="C54" s="45">
        <v>0.81</v>
      </c>
      <c r="D54" s="45">
        <v>1.88</v>
      </c>
      <c r="E54" s="45">
        <v>1.88</v>
      </c>
      <c r="F54" s="45">
        <v>0</v>
      </c>
      <c r="G54" s="45">
        <v>0</v>
      </c>
      <c r="J54" s="44">
        <v>43</v>
      </c>
      <c r="K54" s="45">
        <v>20.88</v>
      </c>
      <c r="L54" s="45">
        <v>0.81</v>
      </c>
      <c r="M54" s="45">
        <v>1.88</v>
      </c>
      <c r="N54" s="45">
        <v>1.88</v>
      </c>
      <c r="O54" s="45">
        <v>0</v>
      </c>
      <c r="P54" s="45">
        <v>0</v>
      </c>
    </row>
    <row r="55" spans="1:16">
      <c r="A55" s="44">
        <v>44</v>
      </c>
      <c r="B55" s="45">
        <v>21.21</v>
      </c>
      <c r="C55" s="45">
        <v>0.83</v>
      </c>
      <c r="D55" s="45">
        <v>1.9</v>
      </c>
      <c r="E55" s="45">
        <v>1.9</v>
      </c>
      <c r="F55" s="45">
        <v>0</v>
      </c>
      <c r="G55" s="45">
        <v>0</v>
      </c>
      <c r="J55" s="44">
        <v>44</v>
      </c>
      <c r="K55" s="45">
        <v>21.21</v>
      </c>
      <c r="L55" s="45">
        <v>0.83</v>
      </c>
      <c r="M55" s="45">
        <v>1.9</v>
      </c>
      <c r="N55" s="45">
        <v>1.9</v>
      </c>
      <c r="O55" s="45">
        <v>0</v>
      </c>
      <c r="P55" s="45">
        <v>0</v>
      </c>
    </row>
    <row r="56" spans="1:16">
      <c r="A56" s="44">
        <v>45</v>
      </c>
      <c r="B56" s="45">
        <v>21.55</v>
      </c>
      <c r="C56" s="45">
        <v>0.84</v>
      </c>
      <c r="D56" s="45">
        <v>1.91</v>
      </c>
      <c r="E56" s="45">
        <v>1.91</v>
      </c>
      <c r="F56" s="45">
        <v>0</v>
      </c>
      <c r="G56" s="45">
        <v>0</v>
      </c>
      <c r="J56" s="44">
        <v>45</v>
      </c>
      <c r="K56" s="45">
        <v>21.55</v>
      </c>
      <c r="L56" s="45">
        <v>0.84</v>
      </c>
      <c r="M56" s="45">
        <v>1.91</v>
      </c>
      <c r="N56" s="45">
        <v>1.91</v>
      </c>
      <c r="O56" s="45">
        <v>0</v>
      </c>
      <c r="P56" s="45">
        <v>0</v>
      </c>
    </row>
    <row r="57" spans="1:16">
      <c r="A57" s="44">
        <v>46</v>
      </c>
      <c r="B57" s="45">
        <v>21.9</v>
      </c>
      <c r="C57" s="45">
        <v>0.86</v>
      </c>
      <c r="D57" s="45">
        <v>1.93</v>
      </c>
      <c r="E57" s="45">
        <v>1.93</v>
      </c>
      <c r="F57" s="45">
        <v>0</v>
      </c>
      <c r="G57" s="45">
        <v>0</v>
      </c>
      <c r="J57" s="44">
        <v>46</v>
      </c>
      <c r="K57" s="45">
        <v>21.9</v>
      </c>
      <c r="L57" s="45">
        <v>0.86</v>
      </c>
      <c r="M57" s="45">
        <v>1.93</v>
      </c>
      <c r="N57" s="45">
        <v>1.93</v>
      </c>
      <c r="O57" s="45">
        <v>0</v>
      </c>
      <c r="P57" s="45">
        <v>0</v>
      </c>
    </row>
    <row r="58" spans="1:16">
      <c r="A58" s="44">
        <v>47</v>
      </c>
      <c r="B58" s="45">
        <v>22.25</v>
      </c>
      <c r="C58" s="45">
        <v>0.87</v>
      </c>
      <c r="D58" s="45">
        <v>1.95</v>
      </c>
      <c r="E58" s="45">
        <v>1.95</v>
      </c>
      <c r="F58" s="45">
        <v>0</v>
      </c>
      <c r="G58" s="45">
        <v>0</v>
      </c>
      <c r="J58" s="44">
        <v>47</v>
      </c>
      <c r="K58" s="45">
        <v>22.25</v>
      </c>
      <c r="L58" s="45">
        <v>0.87</v>
      </c>
      <c r="M58" s="45">
        <v>1.95</v>
      </c>
      <c r="N58" s="45">
        <v>1.95</v>
      </c>
      <c r="O58" s="45">
        <v>0</v>
      </c>
      <c r="P58" s="45">
        <v>0</v>
      </c>
    </row>
    <row r="59" spans="1:16">
      <c r="A59" s="44">
        <v>48</v>
      </c>
      <c r="B59" s="45">
        <v>22.61</v>
      </c>
      <c r="C59" s="45">
        <v>0.89</v>
      </c>
      <c r="D59" s="45">
        <v>1.96</v>
      </c>
      <c r="E59" s="45">
        <v>1.96</v>
      </c>
      <c r="F59" s="45">
        <v>0</v>
      </c>
      <c r="G59" s="45">
        <v>0</v>
      </c>
      <c r="J59" s="44">
        <v>48</v>
      </c>
      <c r="K59" s="45">
        <v>22.61</v>
      </c>
      <c r="L59" s="45">
        <v>0.89</v>
      </c>
      <c r="M59" s="45">
        <v>1.96</v>
      </c>
      <c r="N59" s="45">
        <v>1.96</v>
      </c>
      <c r="O59" s="45">
        <v>0</v>
      </c>
      <c r="P59" s="45">
        <v>0</v>
      </c>
    </row>
    <row r="60" spans="1:16">
      <c r="A60" s="44">
        <v>49</v>
      </c>
      <c r="B60" s="45">
        <v>22.97</v>
      </c>
      <c r="C60" s="45">
        <v>0.9</v>
      </c>
      <c r="D60" s="45">
        <v>1.97</v>
      </c>
      <c r="E60" s="45">
        <v>1.97</v>
      </c>
      <c r="F60" s="45">
        <v>0</v>
      </c>
      <c r="G60" s="45">
        <v>0</v>
      </c>
      <c r="J60" s="44">
        <v>49</v>
      </c>
      <c r="K60" s="45">
        <v>22.97</v>
      </c>
      <c r="L60" s="45">
        <v>0.9</v>
      </c>
      <c r="M60" s="45">
        <v>1.97</v>
      </c>
      <c r="N60" s="45">
        <v>1.97</v>
      </c>
      <c r="O60" s="45">
        <v>0</v>
      </c>
      <c r="P60" s="45">
        <v>0</v>
      </c>
    </row>
    <row r="61" spans="1:16">
      <c r="A61" s="44">
        <v>50</v>
      </c>
      <c r="B61" s="45">
        <v>23.35</v>
      </c>
      <c r="C61" s="45">
        <v>0.92</v>
      </c>
      <c r="D61" s="45">
        <v>1.99</v>
      </c>
      <c r="E61" s="45">
        <v>1.99</v>
      </c>
      <c r="F61" s="45">
        <v>0</v>
      </c>
      <c r="G61" s="45">
        <v>0</v>
      </c>
      <c r="J61" s="44">
        <v>50</v>
      </c>
      <c r="K61" s="45">
        <v>23.35</v>
      </c>
      <c r="L61" s="45">
        <v>0.92</v>
      </c>
      <c r="M61" s="45">
        <v>1.99</v>
      </c>
      <c r="N61" s="45">
        <v>1.99</v>
      </c>
      <c r="O61" s="45">
        <v>0</v>
      </c>
      <c r="P61" s="45">
        <v>0</v>
      </c>
    </row>
    <row r="62" spans="1:16">
      <c r="A62" s="44">
        <v>51</v>
      </c>
      <c r="B62" s="45">
        <v>23.73</v>
      </c>
      <c r="C62" s="45">
        <v>0.94</v>
      </c>
      <c r="D62" s="45">
        <v>2</v>
      </c>
      <c r="E62" s="45">
        <v>2</v>
      </c>
      <c r="F62" s="45">
        <v>0</v>
      </c>
      <c r="G62" s="45">
        <v>0</v>
      </c>
      <c r="J62" s="44">
        <v>51</v>
      </c>
      <c r="K62" s="45">
        <v>23.73</v>
      </c>
      <c r="L62" s="45">
        <v>0.94</v>
      </c>
      <c r="M62" s="45">
        <v>2</v>
      </c>
      <c r="N62" s="45">
        <v>2</v>
      </c>
      <c r="O62" s="45">
        <v>0</v>
      </c>
      <c r="P62" s="45">
        <v>0</v>
      </c>
    </row>
    <row r="63" spans="1:16">
      <c r="A63" s="44">
        <v>52</v>
      </c>
      <c r="B63" s="45">
        <v>24.12</v>
      </c>
      <c r="C63" s="45">
        <v>0.95</v>
      </c>
      <c r="D63" s="45">
        <v>2.0099999999999998</v>
      </c>
      <c r="E63" s="45">
        <v>2.0099999999999998</v>
      </c>
      <c r="F63" s="45">
        <v>0</v>
      </c>
      <c r="G63" s="45">
        <v>0</v>
      </c>
      <c r="J63" s="44">
        <v>52</v>
      </c>
      <c r="K63" s="45">
        <v>24.12</v>
      </c>
      <c r="L63" s="45">
        <v>0.95</v>
      </c>
      <c r="M63" s="45">
        <v>2.0099999999999998</v>
      </c>
      <c r="N63" s="45">
        <v>2.0099999999999998</v>
      </c>
      <c r="O63" s="45">
        <v>0</v>
      </c>
      <c r="P63" s="45">
        <v>0</v>
      </c>
    </row>
    <row r="64" spans="1:16">
      <c r="A64" s="44">
        <v>53</v>
      </c>
      <c r="B64" s="45">
        <v>24.53</v>
      </c>
      <c r="C64" s="45">
        <v>0.97</v>
      </c>
      <c r="D64" s="45">
        <v>2.02</v>
      </c>
      <c r="E64" s="45">
        <v>2.02</v>
      </c>
      <c r="F64" s="45">
        <v>0</v>
      </c>
      <c r="G64" s="45">
        <v>0</v>
      </c>
      <c r="J64" s="44">
        <v>53</v>
      </c>
      <c r="K64" s="45">
        <v>24.53</v>
      </c>
      <c r="L64" s="45">
        <v>0.97</v>
      </c>
      <c r="M64" s="45">
        <v>2.02</v>
      </c>
      <c r="N64" s="45">
        <v>2.02</v>
      </c>
      <c r="O64" s="45">
        <v>0</v>
      </c>
      <c r="P64" s="45">
        <v>0</v>
      </c>
    </row>
    <row r="65" spans="1:16">
      <c r="A65" s="44">
        <v>54</v>
      </c>
      <c r="B65" s="45">
        <v>24.94</v>
      </c>
      <c r="C65" s="45">
        <v>0.99</v>
      </c>
      <c r="D65" s="45">
        <v>2.0299999999999998</v>
      </c>
      <c r="E65" s="45">
        <v>2.0299999999999998</v>
      </c>
      <c r="F65" s="45">
        <v>0</v>
      </c>
      <c r="G65" s="45">
        <v>0</v>
      </c>
      <c r="J65" s="44">
        <v>54</v>
      </c>
      <c r="K65" s="45">
        <v>24.94</v>
      </c>
      <c r="L65" s="45">
        <v>0.99</v>
      </c>
      <c r="M65" s="45">
        <v>2.0299999999999998</v>
      </c>
      <c r="N65" s="45">
        <v>2.0299999999999998</v>
      </c>
      <c r="O65" s="45">
        <v>0</v>
      </c>
      <c r="P65" s="45">
        <v>0</v>
      </c>
    </row>
    <row r="67" spans="1:16">
      <c r="A67" s="35" t="s">
        <v>550</v>
      </c>
      <c r="B67" s="76"/>
      <c r="C67" s="76"/>
      <c r="D67" s="76"/>
      <c r="E67" s="76"/>
      <c r="F67" s="76"/>
      <c r="G67" s="76"/>
      <c r="H67" s="76"/>
      <c r="I67" s="76"/>
      <c r="J67" s="35" t="s">
        <v>550</v>
      </c>
      <c r="K67" s="35"/>
      <c r="L67" s="35"/>
      <c r="M67" s="35"/>
      <c r="N67" s="35"/>
      <c r="O67" s="35"/>
      <c r="P67" s="35"/>
    </row>
    <row r="68" spans="1:16">
      <c r="A68" s="115" t="s">
        <v>551</v>
      </c>
      <c r="B68" s="115"/>
      <c r="C68" s="115"/>
      <c r="D68" s="115"/>
      <c r="E68" s="115"/>
      <c r="F68" s="115"/>
      <c r="G68" s="115"/>
      <c r="H68" s="76"/>
      <c r="I68" s="76"/>
      <c r="J68" s="115" t="s">
        <v>551</v>
      </c>
      <c r="K68" s="115"/>
      <c r="L68" s="115"/>
      <c r="M68" s="115"/>
      <c r="N68" s="115"/>
      <c r="O68" s="115"/>
      <c r="P68" s="115"/>
    </row>
    <row r="69" spans="1:16">
      <c r="A69" s="115"/>
      <c r="B69" s="115"/>
      <c r="C69" s="115"/>
      <c r="D69" s="115"/>
      <c r="E69" s="115"/>
      <c r="F69" s="115"/>
      <c r="G69" s="115"/>
      <c r="H69" s="76"/>
      <c r="I69" s="76"/>
      <c r="J69" s="115"/>
      <c r="K69" s="115"/>
      <c r="L69" s="115"/>
      <c r="M69" s="115"/>
      <c r="N69" s="115"/>
      <c r="O69" s="115"/>
      <c r="P69" s="115"/>
    </row>
    <row r="70" spans="1:16">
      <c r="A70" s="115" t="s">
        <v>552</v>
      </c>
      <c r="B70" s="115"/>
      <c r="C70" s="115"/>
      <c r="D70" s="115"/>
      <c r="E70" s="115"/>
      <c r="F70" s="115"/>
      <c r="G70" s="115"/>
      <c r="H70" s="76"/>
      <c r="I70" s="76"/>
      <c r="J70" s="115" t="s">
        <v>552</v>
      </c>
      <c r="K70" s="115"/>
      <c r="L70" s="115"/>
      <c r="M70" s="115"/>
      <c r="N70" s="115"/>
      <c r="O70" s="115"/>
      <c r="P70" s="115"/>
    </row>
    <row r="71" spans="1:16">
      <c r="A71" s="115" t="s">
        <v>553</v>
      </c>
      <c r="B71" s="115"/>
      <c r="C71" s="115"/>
      <c r="D71" s="115"/>
      <c r="E71" s="115"/>
      <c r="F71" s="115"/>
      <c r="G71" s="115"/>
      <c r="H71" s="76"/>
      <c r="I71" s="76"/>
      <c r="J71" s="116" t="s">
        <v>553</v>
      </c>
      <c r="K71" s="116"/>
      <c r="L71" s="116"/>
      <c r="M71" s="116"/>
      <c r="N71" s="116"/>
      <c r="O71" s="116"/>
      <c r="P71" s="116"/>
    </row>
    <row r="72" spans="1:16">
      <c r="A72" s="78" t="s">
        <v>554</v>
      </c>
      <c r="B72" s="76"/>
      <c r="C72" s="76"/>
      <c r="D72" s="76"/>
      <c r="E72" s="76"/>
      <c r="F72" s="76"/>
      <c r="G72" s="76"/>
      <c r="H72" s="76"/>
      <c r="I72" s="76"/>
      <c r="J72" s="78" t="s">
        <v>554</v>
      </c>
      <c r="K72" s="76"/>
      <c r="L72" s="76"/>
      <c r="M72" s="76"/>
      <c r="N72" s="76"/>
      <c r="O72" s="76"/>
      <c r="P72" s="76"/>
    </row>
  </sheetData>
  <sheetProtection algorithmName="SHA-512" hashValue="POokapWNqWAYOpDuQHVxXtRlZIiWz9bPy7PPOcJ/+TK2uy/F6tlNnHYZ6UDgSpbxdMYdUDG8XBaK34+mvyJalg==" saltValue="uh57N9IznsAW5nssY7HFoQ==" spinCount="100000" sheet="1" objects="1" scenarios="1"/>
  <mergeCells count="6">
    <mergeCell ref="A68:G69"/>
    <mergeCell ref="J68:P69"/>
    <mergeCell ref="A70:G70"/>
    <mergeCell ref="J70:P70"/>
    <mergeCell ref="A71:G71"/>
    <mergeCell ref="J71:P71"/>
  </mergeCells>
  <conditionalFormatting sqref="A6:A21">
    <cfRule type="expression" dxfId="1021" priority="13" stopIfTrue="1">
      <formula>MOD(ROW(),2)=0</formula>
    </cfRule>
    <cfRule type="expression" dxfId="1020" priority="14" stopIfTrue="1">
      <formula>MOD(ROW(),2)&lt;&gt;0</formula>
    </cfRule>
  </conditionalFormatting>
  <conditionalFormatting sqref="B6:G21">
    <cfRule type="expression" dxfId="1019" priority="15" stopIfTrue="1">
      <formula>MOD(ROW(),2)=0</formula>
    </cfRule>
    <cfRule type="expression" dxfId="1018" priority="16" stopIfTrue="1">
      <formula>MOD(ROW(),2)&lt;&gt;0</formula>
    </cfRule>
  </conditionalFormatting>
  <conditionalFormatting sqref="A26">
    <cfRule type="expression" dxfId="1017" priority="17" stopIfTrue="1">
      <formula>MOD(ROW(),2)=0</formula>
    </cfRule>
    <cfRule type="expression" dxfId="1016" priority="18" stopIfTrue="1">
      <formula>MOD(ROW(),2)&lt;&gt;0</formula>
    </cfRule>
  </conditionalFormatting>
  <conditionalFormatting sqref="B26:G26">
    <cfRule type="expression" dxfId="1015" priority="19" stopIfTrue="1">
      <formula>MOD(ROW(),2)=0</formula>
    </cfRule>
    <cfRule type="expression" dxfId="1014" priority="20" stopIfTrue="1">
      <formula>MOD(ROW(),2)&lt;&gt;0</formula>
    </cfRule>
  </conditionalFormatting>
  <conditionalFormatting sqref="J6:J21">
    <cfRule type="expression" dxfId="1013" priority="21" stopIfTrue="1">
      <formula>MOD(ROW(),2)=0</formula>
    </cfRule>
    <cfRule type="expression" dxfId="1012" priority="22" stopIfTrue="1">
      <formula>MOD(ROW(),2)&lt;&gt;0</formula>
    </cfRule>
  </conditionalFormatting>
  <conditionalFormatting sqref="K6:P21">
    <cfRule type="expression" dxfId="1011" priority="23" stopIfTrue="1">
      <formula>MOD(ROW(),2)=0</formula>
    </cfRule>
    <cfRule type="expression" dxfId="1010" priority="24" stopIfTrue="1">
      <formula>MOD(ROW(),2)&lt;&gt;0</formula>
    </cfRule>
  </conditionalFormatting>
  <conditionalFormatting sqref="J26">
    <cfRule type="expression" dxfId="1009" priority="25" stopIfTrue="1">
      <formula>MOD(ROW(),2)=0</formula>
    </cfRule>
    <cfRule type="expression" dxfId="1008" priority="26" stopIfTrue="1">
      <formula>MOD(ROW(),2)&lt;&gt;0</formula>
    </cfRule>
  </conditionalFormatting>
  <conditionalFormatting sqref="K26:P26">
    <cfRule type="expression" dxfId="1007" priority="27" stopIfTrue="1">
      <formula>MOD(ROW(),2)=0</formula>
    </cfRule>
    <cfRule type="expression" dxfId="1006" priority="28" stopIfTrue="1">
      <formula>MOD(ROW(),2)&lt;&gt;0</formula>
    </cfRule>
  </conditionalFormatting>
  <conditionalFormatting sqref="A27:A65">
    <cfRule type="expression" dxfId="1005" priority="1" stopIfTrue="1">
      <formula>MOD(ROW(),2)=0</formula>
    </cfRule>
    <cfRule type="expression" dxfId="1004" priority="2" stopIfTrue="1">
      <formula>MOD(ROW(),2)&lt;&gt;0</formula>
    </cfRule>
  </conditionalFormatting>
  <conditionalFormatting sqref="B27:G65">
    <cfRule type="expression" dxfId="1003" priority="3" stopIfTrue="1">
      <formula>MOD(ROW(),2)=0</formula>
    </cfRule>
    <cfRule type="expression" dxfId="1002" priority="4" stopIfTrue="1">
      <formula>MOD(ROW(),2)&lt;&gt;0</formula>
    </cfRule>
  </conditionalFormatting>
  <conditionalFormatting sqref="J27:J65">
    <cfRule type="expression" dxfId="1001" priority="5" stopIfTrue="1">
      <formula>MOD(ROW(),2)=0</formula>
    </cfRule>
    <cfRule type="expression" dxfId="1000" priority="6" stopIfTrue="1">
      <formula>MOD(ROW(),2)&lt;&gt;0</formula>
    </cfRule>
  </conditionalFormatting>
  <conditionalFormatting sqref="K27:P65">
    <cfRule type="expression" dxfId="999" priority="7" stopIfTrue="1">
      <formula>MOD(ROW(),2)=0</formula>
    </cfRule>
    <cfRule type="expression" dxfId="998" priority="8" stopIfTrue="1">
      <formula>MOD(ROW(),2)&lt;&gt;0</formula>
    </cfRule>
  </conditionalFormatting>
  <pageMargins left="0.7" right="0.7" top="0.75" bottom="0.75" header="0.3" footer="0.3"/>
  <tableParts count="2">
    <tablePart r:id="rId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5CC0-BEA9-4520-9946-1B5974A7A8F4}">
  <sheetPr codeName="Sheet62"/>
  <dimension ref="A1:AS96"/>
  <sheetViews>
    <sheetView showGridLines="0" workbookViewId="0">
      <selection activeCell="A6" sqref="A6"/>
    </sheetView>
  </sheetViews>
  <sheetFormatPr defaultRowHeight="12.75"/>
  <cols>
    <col min="1" max="1" width="33.42578125" customWidth="1"/>
    <col min="2" max="45" width="6.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x-1310</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394</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1310</v>
      </c>
      <c r="C14" s="48"/>
      <c r="D14" s="48"/>
      <c r="E14" s="48"/>
      <c r="F14" s="48"/>
      <c r="G14" s="48"/>
      <c r="H14" s="48"/>
      <c r="I14" s="48"/>
      <c r="J14" s="48"/>
      <c r="K14" s="48"/>
      <c r="L14" s="48"/>
      <c r="M14" s="48"/>
    </row>
    <row r="15" spans="1:13">
      <c r="A15" s="41" t="s">
        <v>121</v>
      </c>
      <c r="B15" s="48">
        <v>1310</v>
      </c>
      <c r="C15" s="48"/>
      <c r="D15" s="48"/>
      <c r="E15" s="48"/>
      <c r="F15" s="48"/>
      <c r="G15" s="48"/>
      <c r="H15" s="48"/>
      <c r="I15" s="48"/>
      <c r="J15" s="48"/>
      <c r="K15" s="48"/>
      <c r="L15" s="48"/>
      <c r="M15" s="48"/>
    </row>
    <row r="16" spans="1:13">
      <c r="A16" s="41" t="s">
        <v>111</v>
      </c>
      <c r="B16" s="48" t="s">
        <v>395</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114</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116</v>
      </c>
      <c r="C28" s="43">
        <v>116</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118</v>
      </c>
      <c r="C29" s="43">
        <v>118</v>
      </c>
      <c r="D29" s="43">
        <v>118</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120</v>
      </c>
      <c r="C30" s="43">
        <v>120</v>
      </c>
      <c r="D30" s="43">
        <v>120</v>
      </c>
      <c r="E30" s="43">
        <v>120</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122</v>
      </c>
      <c r="C31" s="43">
        <v>122</v>
      </c>
      <c r="D31" s="43">
        <v>122</v>
      </c>
      <c r="E31" s="43">
        <v>122</v>
      </c>
      <c r="F31" s="43">
        <v>122</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123</v>
      </c>
      <c r="C32" s="43">
        <v>123</v>
      </c>
      <c r="D32" s="43">
        <v>123</v>
      </c>
      <c r="E32" s="43">
        <v>123</v>
      </c>
      <c r="F32" s="43">
        <v>123</v>
      </c>
      <c r="G32" s="43">
        <v>122</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125</v>
      </c>
      <c r="C33" s="43">
        <v>125</v>
      </c>
      <c r="D33" s="43">
        <v>125</v>
      </c>
      <c r="E33" s="43">
        <v>125</v>
      </c>
      <c r="F33" s="43">
        <v>125</v>
      </c>
      <c r="G33" s="43">
        <v>123</v>
      </c>
      <c r="H33" s="43">
        <v>122</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127</v>
      </c>
      <c r="C34" s="43">
        <v>127</v>
      </c>
      <c r="D34" s="43">
        <v>127</v>
      </c>
      <c r="E34" s="43">
        <v>127</v>
      </c>
      <c r="F34" s="43">
        <v>127</v>
      </c>
      <c r="G34" s="43">
        <v>125</v>
      </c>
      <c r="H34" s="43">
        <v>124</v>
      </c>
      <c r="I34" s="43">
        <v>122</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129</v>
      </c>
      <c r="C35" s="43">
        <v>129</v>
      </c>
      <c r="D35" s="43">
        <v>129</v>
      </c>
      <c r="E35" s="43">
        <v>129</v>
      </c>
      <c r="F35" s="43">
        <v>129</v>
      </c>
      <c r="G35" s="43">
        <v>127</v>
      </c>
      <c r="H35" s="43">
        <v>125</v>
      </c>
      <c r="I35" s="43">
        <v>124</v>
      </c>
      <c r="J35" s="43">
        <v>122</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131</v>
      </c>
      <c r="C36" s="43">
        <v>131</v>
      </c>
      <c r="D36" s="43">
        <v>131</v>
      </c>
      <c r="E36" s="43">
        <v>131</v>
      </c>
      <c r="F36" s="43">
        <v>131</v>
      </c>
      <c r="G36" s="43">
        <v>129</v>
      </c>
      <c r="H36" s="43">
        <v>127</v>
      </c>
      <c r="I36" s="43">
        <v>125</v>
      </c>
      <c r="J36" s="43">
        <v>124</v>
      </c>
      <c r="K36" s="43">
        <v>122</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132</v>
      </c>
      <c r="C37" s="43">
        <v>132</v>
      </c>
      <c r="D37" s="43">
        <v>132</v>
      </c>
      <c r="E37" s="43">
        <v>133</v>
      </c>
      <c r="F37" s="43">
        <v>133</v>
      </c>
      <c r="G37" s="43">
        <v>131</v>
      </c>
      <c r="H37" s="43">
        <v>129</v>
      </c>
      <c r="I37" s="43">
        <v>127</v>
      </c>
      <c r="J37" s="43">
        <v>125</v>
      </c>
      <c r="K37" s="43">
        <v>124</v>
      </c>
      <c r="L37" s="43">
        <v>122</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134</v>
      </c>
      <c r="C38" s="43">
        <v>134</v>
      </c>
      <c r="D38" s="43">
        <v>134</v>
      </c>
      <c r="E38" s="43">
        <v>134</v>
      </c>
      <c r="F38" s="43">
        <v>134</v>
      </c>
      <c r="G38" s="43">
        <v>133</v>
      </c>
      <c r="H38" s="43">
        <v>131</v>
      </c>
      <c r="I38" s="43">
        <v>129</v>
      </c>
      <c r="J38" s="43">
        <v>127</v>
      </c>
      <c r="K38" s="43">
        <v>125</v>
      </c>
      <c r="L38" s="43">
        <v>123</v>
      </c>
      <c r="M38" s="43">
        <v>122</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136</v>
      </c>
      <c r="C39" s="43">
        <v>136</v>
      </c>
      <c r="D39" s="43">
        <v>136</v>
      </c>
      <c r="E39" s="43">
        <v>136</v>
      </c>
      <c r="F39" s="43">
        <v>136</v>
      </c>
      <c r="G39" s="43">
        <v>134</v>
      </c>
      <c r="H39" s="43">
        <v>132</v>
      </c>
      <c r="I39" s="43">
        <v>131</v>
      </c>
      <c r="J39" s="43">
        <v>129</v>
      </c>
      <c r="K39" s="43">
        <v>127</v>
      </c>
      <c r="L39" s="43">
        <v>125</v>
      </c>
      <c r="M39" s="43">
        <v>123</v>
      </c>
      <c r="N39" s="43">
        <v>122</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138</v>
      </c>
      <c r="C40" s="43">
        <v>138</v>
      </c>
      <c r="D40" s="43">
        <v>138</v>
      </c>
      <c r="E40" s="43">
        <v>138</v>
      </c>
      <c r="F40" s="43">
        <v>138</v>
      </c>
      <c r="G40" s="43">
        <v>136</v>
      </c>
      <c r="H40" s="43">
        <v>134</v>
      </c>
      <c r="I40" s="43">
        <v>132</v>
      </c>
      <c r="J40" s="43">
        <v>130</v>
      </c>
      <c r="K40" s="43">
        <v>129</v>
      </c>
      <c r="L40" s="43">
        <v>127</v>
      </c>
      <c r="M40" s="43">
        <v>125</v>
      </c>
      <c r="N40" s="43">
        <v>123</v>
      </c>
      <c r="O40" s="43">
        <v>122</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140</v>
      </c>
      <c r="C41" s="43">
        <v>140</v>
      </c>
      <c r="D41" s="43">
        <v>140</v>
      </c>
      <c r="E41" s="43">
        <v>140</v>
      </c>
      <c r="F41" s="43">
        <v>140</v>
      </c>
      <c r="G41" s="43">
        <v>138</v>
      </c>
      <c r="H41" s="43">
        <v>136</v>
      </c>
      <c r="I41" s="43">
        <v>134</v>
      </c>
      <c r="J41" s="43">
        <v>132</v>
      </c>
      <c r="K41" s="43">
        <v>130</v>
      </c>
      <c r="L41" s="43">
        <v>128</v>
      </c>
      <c r="M41" s="43">
        <v>126</v>
      </c>
      <c r="N41" s="43">
        <v>125</v>
      </c>
      <c r="O41" s="43">
        <v>123</v>
      </c>
      <c r="P41" s="43">
        <v>122</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142</v>
      </c>
      <c r="C42" s="43">
        <v>142</v>
      </c>
      <c r="D42" s="43">
        <v>142</v>
      </c>
      <c r="E42" s="43">
        <v>142</v>
      </c>
      <c r="F42" s="43">
        <v>142</v>
      </c>
      <c r="G42" s="43">
        <v>140</v>
      </c>
      <c r="H42" s="43">
        <v>138</v>
      </c>
      <c r="I42" s="43">
        <v>136</v>
      </c>
      <c r="J42" s="43">
        <v>134</v>
      </c>
      <c r="K42" s="43">
        <v>132</v>
      </c>
      <c r="L42" s="43">
        <v>130</v>
      </c>
      <c r="M42" s="43">
        <v>128</v>
      </c>
      <c r="N42" s="43">
        <v>127</v>
      </c>
      <c r="O42" s="43">
        <v>125</v>
      </c>
      <c r="P42" s="43">
        <v>123</v>
      </c>
      <c r="Q42" s="43">
        <v>122</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144</v>
      </c>
      <c r="C43" s="43">
        <v>144</v>
      </c>
      <c r="D43" s="43">
        <v>144</v>
      </c>
      <c r="E43" s="43">
        <v>144</v>
      </c>
      <c r="F43" s="43">
        <v>144</v>
      </c>
      <c r="G43" s="43">
        <v>142</v>
      </c>
      <c r="H43" s="43">
        <v>140</v>
      </c>
      <c r="I43" s="43">
        <v>138</v>
      </c>
      <c r="J43" s="43">
        <v>136</v>
      </c>
      <c r="K43" s="43">
        <v>134</v>
      </c>
      <c r="L43" s="43">
        <v>132</v>
      </c>
      <c r="M43" s="43">
        <v>130</v>
      </c>
      <c r="N43" s="43">
        <v>128</v>
      </c>
      <c r="O43" s="43">
        <v>127</v>
      </c>
      <c r="P43" s="43">
        <v>125</v>
      </c>
      <c r="Q43" s="43">
        <v>123</v>
      </c>
      <c r="R43" s="43">
        <v>122</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147</v>
      </c>
      <c r="C44" s="43">
        <v>147</v>
      </c>
      <c r="D44" s="43">
        <v>146</v>
      </c>
      <c r="E44" s="43">
        <v>146</v>
      </c>
      <c r="F44" s="43">
        <v>146</v>
      </c>
      <c r="G44" s="43">
        <v>144</v>
      </c>
      <c r="H44" s="43">
        <v>142</v>
      </c>
      <c r="I44" s="43">
        <v>140</v>
      </c>
      <c r="J44" s="43">
        <v>138</v>
      </c>
      <c r="K44" s="43">
        <v>136</v>
      </c>
      <c r="L44" s="43">
        <v>134</v>
      </c>
      <c r="M44" s="43">
        <v>132</v>
      </c>
      <c r="N44" s="43">
        <v>130</v>
      </c>
      <c r="O44" s="43">
        <v>128</v>
      </c>
      <c r="P44" s="43">
        <v>127</v>
      </c>
      <c r="Q44" s="43">
        <v>125</v>
      </c>
      <c r="R44" s="43">
        <v>123</v>
      </c>
      <c r="S44" s="43">
        <v>122</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149</v>
      </c>
      <c r="C45" s="43">
        <v>149</v>
      </c>
      <c r="D45" s="43">
        <v>149</v>
      </c>
      <c r="E45" s="43">
        <v>149</v>
      </c>
      <c r="F45" s="43">
        <v>149</v>
      </c>
      <c r="G45" s="43">
        <v>146</v>
      </c>
      <c r="H45" s="43">
        <v>144</v>
      </c>
      <c r="I45" s="43">
        <v>142</v>
      </c>
      <c r="J45" s="43">
        <v>140</v>
      </c>
      <c r="K45" s="43">
        <v>138</v>
      </c>
      <c r="L45" s="43">
        <v>136</v>
      </c>
      <c r="M45" s="43">
        <v>133</v>
      </c>
      <c r="N45" s="43">
        <v>132</v>
      </c>
      <c r="O45" s="43">
        <v>130</v>
      </c>
      <c r="P45" s="43">
        <v>128</v>
      </c>
      <c r="Q45" s="43">
        <v>127</v>
      </c>
      <c r="R45" s="43">
        <v>125</v>
      </c>
      <c r="S45" s="43">
        <v>124</v>
      </c>
      <c r="T45" s="43">
        <v>122</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151</v>
      </c>
      <c r="C46" s="43">
        <v>151</v>
      </c>
      <c r="D46" s="43">
        <v>151</v>
      </c>
      <c r="E46" s="43">
        <v>151</v>
      </c>
      <c r="F46" s="43">
        <v>151</v>
      </c>
      <c r="G46" s="43">
        <v>148</v>
      </c>
      <c r="H46" s="43">
        <v>146</v>
      </c>
      <c r="I46" s="43">
        <v>144</v>
      </c>
      <c r="J46" s="43">
        <v>142</v>
      </c>
      <c r="K46" s="43">
        <v>140</v>
      </c>
      <c r="L46" s="43">
        <v>137</v>
      </c>
      <c r="M46" s="43">
        <v>135</v>
      </c>
      <c r="N46" s="43">
        <v>134</v>
      </c>
      <c r="O46" s="43">
        <v>132</v>
      </c>
      <c r="P46" s="43">
        <v>130</v>
      </c>
      <c r="Q46" s="43">
        <v>128</v>
      </c>
      <c r="R46" s="43">
        <v>127</v>
      </c>
      <c r="S46" s="43">
        <v>125</v>
      </c>
      <c r="T46" s="43">
        <v>124</v>
      </c>
      <c r="U46" s="43">
        <v>122</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153</v>
      </c>
      <c r="C47" s="43">
        <v>153</v>
      </c>
      <c r="D47" s="43">
        <v>153</v>
      </c>
      <c r="E47" s="43">
        <v>153</v>
      </c>
      <c r="F47" s="43">
        <v>153</v>
      </c>
      <c r="G47" s="43">
        <v>151</v>
      </c>
      <c r="H47" s="43">
        <v>148</v>
      </c>
      <c r="I47" s="43">
        <v>146</v>
      </c>
      <c r="J47" s="43">
        <v>144</v>
      </c>
      <c r="K47" s="43">
        <v>142</v>
      </c>
      <c r="L47" s="43">
        <v>139</v>
      </c>
      <c r="M47" s="43">
        <v>137</v>
      </c>
      <c r="N47" s="43">
        <v>135</v>
      </c>
      <c r="O47" s="43">
        <v>134</v>
      </c>
      <c r="P47" s="43">
        <v>132</v>
      </c>
      <c r="Q47" s="43">
        <v>130</v>
      </c>
      <c r="R47" s="43">
        <v>128</v>
      </c>
      <c r="S47" s="43">
        <v>127</v>
      </c>
      <c r="T47" s="43">
        <v>125</v>
      </c>
      <c r="U47" s="43">
        <v>123</v>
      </c>
      <c r="V47" s="43">
        <v>122</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156</v>
      </c>
      <c r="C48" s="43">
        <v>156</v>
      </c>
      <c r="D48" s="43">
        <v>155</v>
      </c>
      <c r="E48" s="43">
        <v>155</v>
      </c>
      <c r="F48" s="43">
        <v>155</v>
      </c>
      <c r="G48" s="43">
        <v>153</v>
      </c>
      <c r="H48" s="43">
        <v>150</v>
      </c>
      <c r="I48" s="43">
        <v>148</v>
      </c>
      <c r="J48" s="43">
        <v>146</v>
      </c>
      <c r="K48" s="43">
        <v>144</v>
      </c>
      <c r="L48" s="43">
        <v>141</v>
      </c>
      <c r="M48" s="43">
        <v>139</v>
      </c>
      <c r="N48" s="43">
        <v>137</v>
      </c>
      <c r="O48" s="43">
        <v>135</v>
      </c>
      <c r="P48" s="43">
        <v>134</v>
      </c>
      <c r="Q48" s="43">
        <v>132</v>
      </c>
      <c r="R48" s="43">
        <v>130</v>
      </c>
      <c r="S48" s="43">
        <v>128</v>
      </c>
      <c r="T48" s="43">
        <v>126</v>
      </c>
      <c r="U48" s="43">
        <v>125</v>
      </c>
      <c r="V48" s="43">
        <v>124</v>
      </c>
      <c r="W48" s="43">
        <v>123</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158</v>
      </c>
      <c r="C49" s="43">
        <v>158</v>
      </c>
      <c r="D49" s="43">
        <v>158</v>
      </c>
      <c r="E49" s="43">
        <v>158</v>
      </c>
      <c r="F49" s="43">
        <v>158</v>
      </c>
      <c r="G49" s="43">
        <v>155</v>
      </c>
      <c r="H49" s="43">
        <v>153</v>
      </c>
      <c r="I49" s="43">
        <v>150</v>
      </c>
      <c r="J49" s="43">
        <v>148</v>
      </c>
      <c r="K49" s="43">
        <v>146</v>
      </c>
      <c r="L49" s="43">
        <v>143</v>
      </c>
      <c r="M49" s="43">
        <v>141</v>
      </c>
      <c r="N49" s="43">
        <v>139</v>
      </c>
      <c r="O49" s="43">
        <v>137</v>
      </c>
      <c r="P49" s="43">
        <v>135</v>
      </c>
      <c r="Q49" s="43">
        <v>134</v>
      </c>
      <c r="R49" s="43">
        <v>132</v>
      </c>
      <c r="S49" s="43">
        <v>130</v>
      </c>
      <c r="T49" s="43">
        <v>128</v>
      </c>
      <c r="U49" s="43">
        <v>127</v>
      </c>
      <c r="V49" s="43">
        <v>125</v>
      </c>
      <c r="W49" s="43">
        <v>124</v>
      </c>
      <c r="X49" s="43">
        <v>124</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160</v>
      </c>
      <c r="C50" s="43">
        <v>160</v>
      </c>
      <c r="D50" s="43">
        <v>160</v>
      </c>
      <c r="E50" s="43">
        <v>160</v>
      </c>
      <c r="F50" s="43">
        <v>160</v>
      </c>
      <c r="G50" s="43">
        <v>157</v>
      </c>
      <c r="H50" s="43">
        <v>155</v>
      </c>
      <c r="I50" s="43">
        <v>152</v>
      </c>
      <c r="J50" s="43">
        <v>150</v>
      </c>
      <c r="K50" s="43">
        <v>148</v>
      </c>
      <c r="L50" s="43">
        <v>145</v>
      </c>
      <c r="M50" s="43">
        <v>143</v>
      </c>
      <c r="N50" s="43">
        <v>141</v>
      </c>
      <c r="O50" s="43">
        <v>139</v>
      </c>
      <c r="P50" s="43">
        <v>137</v>
      </c>
      <c r="Q50" s="43">
        <v>135</v>
      </c>
      <c r="R50" s="43">
        <v>133</v>
      </c>
      <c r="S50" s="43">
        <v>132</v>
      </c>
      <c r="T50" s="43">
        <v>130</v>
      </c>
      <c r="U50" s="43">
        <v>128</v>
      </c>
      <c r="V50" s="43">
        <v>127</v>
      </c>
      <c r="W50" s="43">
        <v>126</v>
      </c>
      <c r="X50" s="43">
        <v>125</v>
      </c>
      <c r="Y50" s="43">
        <v>125</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161</v>
      </c>
      <c r="C51" s="43">
        <v>161</v>
      </c>
      <c r="D51" s="43">
        <v>161</v>
      </c>
      <c r="E51" s="43">
        <v>160</v>
      </c>
      <c r="F51" s="43">
        <v>160</v>
      </c>
      <c r="G51" s="43">
        <v>160</v>
      </c>
      <c r="H51" s="43">
        <v>157</v>
      </c>
      <c r="I51" s="43">
        <v>155</v>
      </c>
      <c r="J51" s="43">
        <v>152</v>
      </c>
      <c r="K51" s="43">
        <v>150</v>
      </c>
      <c r="L51" s="43">
        <v>148</v>
      </c>
      <c r="M51" s="43">
        <v>145</v>
      </c>
      <c r="N51" s="43">
        <v>143</v>
      </c>
      <c r="O51" s="43">
        <v>141</v>
      </c>
      <c r="P51" s="43">
        <v>139</v>
      </c>
      <c r="Q51" s="43">
        <v>137</v>
      </c>
      <c r="R51" s="43">
        <v>135</v>
      </c>
      <c r="S51" s="43">
        <v>133</v>
      </c>
      <c r="T51" s="43">
        <v>132</v>
      </c>
      <c r="U51" s="43">
        <v>130</v>
      </c>
      <c r="V51" s="43">
        <v>129</v>
      </c>
      <c r="W51" s="43">
        <v>128</v>
      </c>
      <c r="X51" s="43">
        <v>127</v>
      </c>
      <c r="Y51" s="43">
        <v>127</v>
      </c>
      <c r="Z51" s="43">
        <v>129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160</v>
      </c>
      <c r="C52" s="43">
        <v>160</v>
      </c>
      <c r="D52" s="43">
        <v>160</v>
      </c>
      <c r="E52" s="43">
        <v>160</v>
      </c>
      <c r="F52" s="43">
        <v>160</v>
      </c>
      <c r="G52" s="43">
        <v>160</v>
      </c>
      <c r="H52" s="43">
        <v>160</v>
      </c>
      <c r="I52" s="43">
        <v>157</v>
      </c>
      <c r="J52" s="43">
        <v>155</v>
      </c>
      <c r="K52" s="43">
        <v>152</v>
      </c>
      <c r="L52" s="43">
        <v>150</v>
      </c>
      <c r="M52" s="43">
        <v>147</v>
      </c>
      <c r="N52" s="43">
        <v>145</v>
      </c>
      <c r="O52" s="43">
        <v>143</v>
      </c>
      <c r="P52" s="43">
        <v>141</v>
      </c>
      <c r="Q52" s="43">
        <v>139</v>
      </c>
      <c r="R52" s="43">
        <v>137</v>
      </c>
      <c r="S52" s="43">
        <v>135</v>
      </c>
      <c r="T52" s="43">
        <v>133</v>
      </c>
      <c r="U52" s="43">
        <v>132</v>
      </c>
      <c r="V52" s="43">
        <v>130</v>
      </c>
      <c r="W52" s="43">
        <v>129</v>
      </c>
      <c r="X52" s="43">
        <v>129</v>
      </c>
      <c r="Y52" s="43">
        <v>129</v>
      </c>
      <c r="Z52" s="43">
        <v>131</v>
      </c>
      <c r="AA52" s="43">
        <v>130</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161</v>
      </c>
      <c r="C53" s="43">
        <v>161</v>
      </c>
      <c r="D53" s="43">
        <v>161</v>
      </c>
      <c r="E53" s="43">
        <v>161</v>
      </c>
      <c r="F53" s="43">
        <v>161</v>
      </c>
      <c r="G53" s="43">
        <v>160</v>
      </c>
      <c r="H53" s="43">
        <v>160</v>
      </c>
      <c r="I53" s="43">
        <v>160</v>
      </c>
      <c r="J53" s="43">
        <v>157</v>
      </c>
      <c r="K53" s="43">
        <v>155</v>
      </c>
      <c r="L53" s="43">
        <v>152</v>
      </c>
      <c r="M53" s="43">
        <v>150</v>
      </c>
      <c r="N53" s="43">
        <v>147</v>
      </c>
      <c r="O53" s="43">
        <v>145</v>
      </c>
      <c r="P53" s="43">
        <v>143</v>
      </c>
      <c r="Q53" s="43">
        <v>141</v>
      </c>
      <c r="R53" s="43">
        <v>139</v>
      </c>
      <c r="S53" s="43">
        <v>137</v>
      </c>
      <c r="T53" s="43">
        <v>135</v>
      </c>
      <c r="U53" s="43">
        <v>134</v>
      </c>
      <c r="V53" s="43">
        <v>132</v>
      </c>
      <c r="W53" s="43">
        <v>131</v>
      </c>
      <c r="X53" s="43">
        <v>131</v>
      </c>
      <c r="Y53" s="43">
        <v>131</v>
      </c>
      <c r="Z53" s="43">
        <v>132</v>
      </c>
      <c r="AA53" s="43">
        <v>132</v>
      </c>
      <c r="AB53" s="43">
        <v>132</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162</v>
      </c>
      <c r="C54" s="43">
        <v>162</v>
      </c>
      <c r="D54" s="43">
        <v>162</v>
      </c>
      <c r="E54" s="43">
        <v>162</v>
      </c>
      <c r="F54" s="43">
        <v>162</v>
      </c>
      <c r="G54" s="43">
        <v>161</v>
      </c>
      <c r="H54" s="43">
        <v>160</v>
      </c>
      <c r="I54" s="43">
        <v>160</v>
      </c>
      <c r="J54" s="43">
        <v>160</v>
      </c>
      <c r="K54" s="43">
        <v>157</v>
      </c>
      <c r="L54" s="43">
        <v>154</v>
      </c>
      <c r="M54" s="43">
        <v>152</v>
      </c>
      <c r="N54" s="43">
        <v>150</v>
      </c>
      <c r="O54" s="43">
        <v>147</v>
      </c>
      <c r="P54" s="43">
        <v>145</v>
      </c>
      <c r="Q54" s="43">
        <v>143</v>
      </c>
      <c r="R54" s="43">
        <v>141</v>
      </c>
      <c r="S54" s="43">
        <v>139</v>
      </c>
      <c r="T54" s="43">
        <v>137</v>
      </c>
      <c r="U54" s="43">
        <v>136</v>
      </c>
      <c r="V54" s="43">
        <v>134</v>
      </c>
      <c r="W54" s="43">
        <v>133</v>
      </c>
      <c r="X54" s="43">
        <v>132</v>
      </c>
      <c r="Y54" s="43">
        <v>132</v>
      </c>
      <c r="Z54" s="43">
        <v>134</v>
      </c>
      <c r="AA54" s="43">
        <v>134</v>
      </c>
      <c r="AB54" s="43">
        <v>134</v>
      </c>
      <c r="AC54" s="43">
        <v>134</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163</v>
      </c>
      <c r="C55" s="43">
        <v>162</v>
      </c>
      <c r="D55" s="43">
        <v>162</v>
      </c>
      <c r="E55" s="43">
        <v>162</v>
      </c>
      <c r="F55" s="43">
        <v>162</v>
      </c>
      <c r="G55" s="43">
        <v>161</v>
      </c>
      <c r="H55" s="43">
        <v>161</v>
      </c>
      <c r="I55" s="43">
        <v>160</v>
      </c>
      <c r="J55" s="43">
        <v>160</v>
      </c>
      <c r="K55" s="43">
        <v>160</v>
      </c>
      <c r="L55" s="43">
        <v>157</v>
      </c>
      <c r="M55" s="43">
        <v>154</v>
      </c>
      <c r="N55" s="43">
        <v>152</v>
      </c>
      <c r="O55" s="43">
        <v>150</v>
      </c>
      <c r="P55" s="43">
        <v>148</v>
      </c>
      <c r="Q55" s="43">
        <v>145</v>
      </c>
      <c r="R55" s="43">
        <v>143</v>
      </c>
      <c r="S55" s="43">
        <v>141</v>
      </c>
      <c r="T55" s="43">
        <v>139</v>
      </c>
      <c r="U55" s="43">
        <v>138</v>
      </c>
      <c r="V55" s="43">
        <v>136</v>
      </c>
      <c r="W55" s="43">
        <v>135</v>
      </c>
      <c r="X55" s="43">
        <v>134</v>
      </c>
      <c r="Y55" s="43">
        <v>134</v>
      </c>
      <c r="Z55" s="43">
        <v>136</v>
      </c>
      <c r="AA55" s="43">
        <v>136</v>
      </c>
      <c r="AB55" s="43">
        <v>136</v>
      </c>
      <c r="AC55" s="43">
        <v>136</v>
      </c>
      <c r="AD55" s="43">
        <v>136</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163</v>
      </c>
      <c r="C56" s="43">
        <v>163</v>
      </c>
      <c r="D56" s="43">
        <v>163</v>
      </c>
      <c r="E56" s="43">
        <v>163</v>
      </c>
      <c r="F56" s="43">
        <v>163</v>
      </c>
      <c r="G56" s="43">
        <v>162</v>
      </c>
      <c r="H56" s="43">
        <v>161</v>
      </c>
      <c r="I56" s="43">
        <v>160</v>
      </c>
      <c r="J56" s="43">
        <v>159</v>
      </c>
      <c r="K56" s="43">
        <v>160</v>
      </c>
      <c r="L56" s="43">
        <v>159</v>
      </c>
      <c r="M56" s="43">
        <v>157</v>
      </c>
      <c r="N56" s="43">
        <v>154</v>
      </c>
      <c r="O56" s="43">
        <v>152</v>
      </c>
      <c r="P56" s="43">
        <v>150</v>
      </c>
      <c r="Q56" s="43">
        <v>148</v>
      </c>
      <c r="R56" s="43">
        <v>145</v>
      </c>
      <c r="S56" s="43">
        <v>143</v>
      </c>
      <c r="T56" s="43">
        <v>141</v>
      </c>
      <c r="U56" s="43">
        <v>140</v>
      </c>
      <c r="V56" s="43">
        <v>138</v>
      </c>
      <c r="W56" s="43">
        <v>137</v>
      </c>
      <c r="X56" s="43">
        <v>136</v>
      </c>
      <c r="Y56" s="43">
        <v>136</v>
      </c>
      <c r="Z56" s="43">
        <v>138</v>
      </c>
      <c r="AA56" s="43">
        <v>138</v>
      </c>
      <c r="AB56" s="43">
        <v>138</v>
      </c>
      <c r="AC56" s="43">
        <v>138</v>
      </c>
      <c r="AD56" s="43">
        <v>138</v>
      </c>
      <c r="AE56" s="43">
        <v>138</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164</v>
      </c>
      <c r="C57" s="43">
        <v>164</v>
      </c>
      <c r="D57" s="43">
        <v>164</v>
      </c>
      <c r="E57" s="43">
        <v>164</v>
      </c>
      <c r="F57" s="43">
        <v>164</v>
      </c>
      <c r="G57" s="43">
        <v>163</v>
      </c>
      <c r="H57" s="43">
        <v>162</v>
      </c>
      <c r="I57" s="43">
        <v>161</v>
      </c>
      <c r="J57" s="43">
        <v>160</v>
      </c>
      <c r="K57" s="43">
        <v>159</v>
      </c>
      <c r="L57" s="43">
        <v>160</v>
      </c>
      <c r="M57" s="43">
        <v>159</v>
      </c>
      <c r="N57" s="43">
        <v>157</v>
      </c>
      <c r="O57" s="43">
        <v>154</v>
      </c>
      <c r="P57" s="43">
        <v>152</v>
      </c>
      <c r="Q57" s="43">
        <v>150</v>
      </c>
      <c r="R57" s="43">
        <v>148</v>
      </c>
      <c r="S57" s="43">
        <v>146</v>
      </c>
      <c r="T57" s="43">
        <v>143</v>
      </c>
      <c r="U57" s="43">
        <v>142</v>
      </c>
      <c r="V57" s="43">
        <v>140</v>
      </c>
      <c r="W57" s="43">
        <v>139</v>
      </c>
      <c r="X57" s="43">
        <v>138</v>
      </c>
      <c r="Y57" s="43">
        <v>138</v>
      </c>
      <c r="Z57" s="43">
        <v>140</v>
      </c>
      <c r="AA57" s="43">
        <v>140</v>
      </c>
      <c r="AB57" s="43">
        <v>140</v>
      </c>
      <c r="AC57" s="43">
        <v>140</v>
      </c>
      <c r="AD57" s="43">
        <v>140</v>
      </c>
      <c r="AE57" s="43">
        <v>140</v>
      </c>
      <c r="AF57" s="43">
        <v>140</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164</v>
      </c>
      <c r="C58" s="43">
        <v>164</v>
      </c>
      <c r="D58" s="43">
        <v>164</v>
      </c>
      <c r="E58" s="43">
        <v>164</v>
      </c>
      <c r="F58" s="43">
        <v>164</v>
      </c>
      <c r="G58" s="43">
        <v>163</v>
      </c>
      <c r="H58" s="43">
        <v>163</v>
      </c>
      <c r="I58" s="43">
        <v>162</v>
      </c>
      <c r="J58" s="43">
        <v>161</v>
      </c>
      <c r="K58" s="43">
        <v>160</v>
      </c>
      <c r="L58" s="43">
        <v>159</v>
      </c>
      <c r="M58" s="43">
        <v>159</v>
      </c>
      <c r="N58" s="43">
        <v>159</v>
      </c>
      <c r="O58" s="43">
        <v>157</v>
      </c>
      <c r="P58" s="43">
        <v>154</v>
      </c>
      <c r="Q58" s="43">
        <v>152</v>
      </c>
      <c r="R58" s="43">
        <v>150</v>
      </c>
      <c r="S58" s="43">
        <v>148</v>
      </c>
      <c r="T58" s="43">
        <v>146</v>
      </c>
      <c r="U58" s="43">
        <v>144</v>
      </c>
      <c r="V58" s="43">
        <v>142</v>
      </c>
      <c r="W58" s="43">
        <v>141</v>
      </c>
      <c r="X58" s="43">
        <v>140</v>
      </c>
      <c r="Y58" s="43">
        <v>140</v>
      </c>
      <c r="Z58" s="43">
        <v>142</v>
      </c>
      <c r="AA58" s="43">
        <v>142</v>
      </c>
      <c r="AB58" s="43">
        <v>142</v>
      </c>
      <c r="AC58" s="43">
        <v>142</v>
      </c>
      <c r="AD58" s="43">
        <v>142</v>
      </c>
      <c r="AE58" s="43">
        <v>142</v>
      </c>
      <c r="AF58" s="43">
        <v>142</v>
      </c>
      <c r="AG58" s="43">
        <v>142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165</v>
      </c>
      <c r="C59" s="43">
        <v>165</v>
      </c>
      <c r="D59" s="43">
        <v>165</v>
      </c>
      <c r="E59" s="43">
        <v>165</v>
      </c>
      <c r="F59" s="43">
        <v>165</v>
      </c>
      <c r="G59" s="43">
        <v>164</v>
      </c>
      <c r="H59" s="43">
        <v>163</v>
      </c>
      <c r="I59" s="43">
        <v>162</v>
      </c>
      <c r="J59" s="43">
        <v>162</v>
      </c>
      <c r="K59" s="43">
        <v>161</v>
      </c>
      <c r="L59" s="43">
        <v>160</v>
      </c>
      <c r="M59" s="43">
        <v>159</v>
      </c>
      <c r="N59" s="43">
        <v>160</v>
      </c>
      <c r="O59" s="43">
        <v>159</v>
      </c>
      <c r="P59" s="43">
        <v>157</v>
      </c>
      <c r="Q59" s="43">
        <v>155</v>
      </c>
      <c r="R59" s="43">
        <v>152</v>
      </c>
      <c r="S59" s="43">
        <v>150</v>
      </c>
      <c r="T59" s="43">
        <v>148</v>
      </c>
      <c r="U59" s="43">
        <v>146</v>
      </c>
      <c r="V59" s="43">
        <v>144</v>
      </c>
      <c r="W59" s="43">
        <v>143</v>
      </c>
      <c r="X59" s="43">
        <v>143</v>
      </c>
      <c r="Y59" s="43">
        <v>142</v>
      </c>
      <c r="Z59" s="43">
        <v>144</v>
      </c>
      <c r="AA59" s="43">
        <v>144</v>
      </c>
      <c r="AB59" s="43">
        <v>144</v>
      </c>
      <c r="AC59" s="43">
        <v>144</v>
      </c>
      <c r="AD59" s="43">
        <v>144</v>
      </c>
      <c r="AE59" s="43">
        <v>144</v>
      </c>
      <c r="AF59" s="43">
        <v>144</v>
      </c>
      <c r="AG59" s="43">
        <v>144</v>
      </c>
      <c r="AH59" s="43">
        <v>144</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165</v>
      </c>
      <c r="C60" s="43">
        <v>165</v>
      </c>
      <c r="D60" s="43">
        <v>165</v>
      </c>
      <c r="E60" s="43">
        <v>165</v>
      </c>
      <c r="F60" s="43">
        <v>165</v>
      </c>
      <c r="G60" s="43">
        <v>164</v>
      </c>
      <c r="H60" s="43">
        <v>164</v>
      </c>
      <c r="I60" s="43">
        <v>163</v>
      </c>
      <c r="J60" s="43">
        <v>162</v>
      </c>
      <c r="K60" s="43">
        <v>162</v>
      </c>
      <c r="L60" s="43">
        <v>161</v>
      </c>
      <c r="M60" s="43">
        <v>160</v>
      </c>
      <c r="N60" s="43">
        <v>159</v>
      </c>
      <c r="O60" s="43">
        <v>160</v>
      </c>
      <c r="P60" s="43">
        <v>159</v>
      </c>
      <c r="Q60" s="43">
        <v>157</v>
      </c>
      <c r="R60" s="43">
        <v>155</v>
      </c>
      <c r="S60" s="43">
        <v>153</v>
      </c>
      <c r="T60" s="43">
        <v>150</v>
      </c>
      <c r="U60" s="43">
        <v>148</v>
      </c>
      <c r="V60" s="43">
        <v>147</v>
      </c>
      <c r="W60" s="43">
        <v>145</v>
      </c>
      <c r="X60" s="43">
        <v>145</v>
      </c>
      <c r="Y60" s="43">
        <v>145</v>
      </c>
      <c r="Z60" s="43">
        <v>147</v>
      </c>
      <c r="AA60" s="43">
        <v>146</v>
      </c>
      <c r="AB60" s="43">
        <v>146</v>
      </c>
      <c r="AC60" s="43">
        <v>146</v>
      </c>
      <c r="AD60" s="43">
        <v>146</v>
      </c>
      <c r="AE60" s="43">
        <v>146</v>
      </c>
      <c r="AF60" s="43">
        <v>146</v>
      </c>
      <c r="AG60" s="43">
        <v>146</v>
      </c>
      <c r="AH60" s="43">
        <v>146</v>
      </c>
      <c r="AI60" s="43">
        <v>146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166</v>
      </c>
      <c r="C61" s="43">
        <v>166</v>
      </c>
      <c r="D61" s="43">
        <v>166</v>
      </c>
      <c r="E61" s="43">
        <v>166</v>
      </c>
      <c r="F61" s="43">
        <v>166</v>
      </c>
      <c r="G61" s="43">
        <v>165</v>
      </c>
      <c r="H61" s="43">
        <v>165</v>
      </c>
      <c r="I61" s="43">
        <v>164</v>
      </c>
      <c r="J61" s="43">
        <v>163</v>
      </c>
      <c r="K61" s="43">
        <v>163</v>
      </c>
      <c r="L61" s="43">
        <v>162</v>
      </c>
      <c r="M61" s="43">
        <v>161</v>
      </c>
      <c r="N61" s="43">
        <v>160</v>
      </c>
      <c r="O61" s="43">
        <v>160</v>
      </c>
      <c r="P61" s="43">
        <v>160</v>
      </c>
      <c r="Q61" s="43">
        <v>160</v>
      </c>
      <c r="R61" s="43">
        <v>157</v>
      </c>
      <c r="S61" s="43">
        <v>155</v>
      </c>
      <c r="T61" s="43">
        <v>153</v>
      </c>
      <c r="U61" s="43">
        <v>151</v>
      </c>
      <c r="V61" s="43">
        <v>149</v>
      </c>
      <c r="W61" s="43">
        <v>148</v>
      </c>
      <c r="X61" s="43">
        <v>147</v>
      </c>
      <c r="Y61" s="43">
        <v>147</v>
      </c>
      <c r="Z61" s="43">
        <v>149</v>
      </c>
      <c r="AA61" s="43">
        <v>149</v>
      </c>
      <c r="AB61" s="43">
        <v>149</v>
      </c>
      <c r="AC61" s="43">
        <v>149</v>
      </c>
      <c r="AD61" s="43">
        <v>149</v>
      </c>
      <c r="AE61" s="43">
        <v>149</v>
      </c>
      <c r="AF61" s="43">
        <v>149</v>
      </c>
      <c r="AG61" s="43">
        <v>149</v>
      </c>
      <c r="AH61" s="43">
        <v>149</v>
      </c>
      <c r="AI61" s="43">
        <v>149</v>
      </c>
      <c r="AJ61" s="43">
        <v>149</v>
      </c>
      <c r="AK61" s="43" t="s">
        <v>377</v>
      </c>
      <c r="AL61" s="43" t="s">
        <v>377</v>
      </c>
      <c r="AM61" s="43" t="s">
        <v>377</v>
      </c>
      <c r="AN61" s="43" t="s">
        <v>377</v>
      </c>
      <c r="AO61" s="43" t="s">
        <v>377</v>
      </c>
      <c r="AP61" s="43" t="s">
        <v>377</v>
      </c>
      <c r="AQ61" s="43" t="s">
        <v>377</v>
      </c>
      <c r="AR61" s="43" t="s">
        <v>377</v>
      </c>
      <c r="AS61" s="43" t="s">
        <v>377</v>
      </c>
    </row>
    <row r="62" spans="1:45">
      <c r="A62" s="44">
        <v>51</v>
      </c>
      <c r="B62" s="43">
        <v>166</v>
      </c>
      <c r="C62" s="43">
        <v>166</v>
      </c>
      <c r="D62" s="43">
        <v>166</v>
      </c>
      <c r="E62" s="43">
        <v>166</v>
      </c>
      <c r="F62" s="43">
        <v>166</v>
      </c>
      <c r="G62" s="43">
        <v>166</v>
      </c>
      <c r="H62" s="43">
        <v>165</v>
      </c>
      <c r="I62" s="43">
        <v>165</v>
      </c>
      <c r="J62" s="43">
        <v>164</v>
      </c>
      <c r="K62" s="43">
        <v>163</v>
      </c>
      <c r="L62" s="43">
        <v>163</v>
      </c>
      <c r="M62" s="43">
        <v>162</v>
      </c>
      <c r="N62" s="43">
        <v>161</v>
      </c>
      <c r="O62" s="43">
        <v>161</v>
      </c>
      <c r="P62" s="43">
        <v>160</v>
      </c>
      <c r="Q62" s="43">
        <v>161</v>
      </c>
      <c r="R62" s="43">
        <v>160</v>
      </c>
      <c r="S62" s="43">
        <v>158</v>
      </c>
      <c r="T62" s="43">
        <v>155</v>
      </c>
      <c r="U62" s="43">
        <v>153</v>
      </c>
      <c r="V62" s="43">
        <v>151</v>
      </c>
      <c r="W62" s="43">
        <v>150</v>
      </c>
      <c r="X62" s="43">
        <v>149</v>
      </c>
      <c r="Y62" s="43">
        <v>149</v>
      </c>
      <c r="Z62" s="43">
        <v>151</v>
      </c>
      <c r="AA62" s="43">
        <v>151</v>
      </c>
      <c r="AB62" s="43">
        <v>151</v>
      </c>
      <c r="AC62" s="43">
        <v>151</v>
      </c>
      <c r="AD62" s="43">
        <v>151</v>
      </c>
      <c r="AE62" s="43">
        <v>151</v>
      </c>
      <c r="AF62" s="43">
        <v>151</v>
      </c>
      <c r="AG62" s="43">
        <v>151</v>
      </c>
      <c r="AH62" s="43">
        <v>151</v>
      </c>
      <c r="AI62" s="43">
        <v>151</v>
      </c>
      <c r="AJ62" s="43">
        <v>151</v>
      </c>
      <c r="AK62" s="43">
        <v>151</v>
      </c>
      <c r="AL62" s="43" t="s">
        <v>377</v>
      </c>
      <c r="AM62" s="43" t="s">
        <v>377</v>
      </c>
      <c r="AN62" s="43" t="s">
        <v>377</v>
      </c>
      <c r="AO62" s="43" t="s">
        <v>377</v>
      </c>
      <c r="AP62" s="43" t="s">
        <v>377</v>
      </c>
      <c r="AQ62" s="43" t="s">
        <v>377</v>
      </c>
      <c r="AR62" s="43" t="s">
        <v>377</v>
      </c>
      <c r="AS62" s="43" t="s">
        <v>377</v>
      </c>
    </row>
    <row r="63" spans="1:45">
      <c r="A63" s="44">
        <v>52</v>
      </c>
      <c r="B63" s="43">
        <v>167</v>
      </c>
      <c r="C63" s="43">
        <v>167</v>
      </c>
      <c r="D63" s="43">
        <v>167</v>
      </c>
      <c r="E63" s="43">
        <v>167</v>
      </c>
      <c r="F63" s="43">
        <v>167</v>
      </c>
      <c r="G63" s="43">
        <v>166</v>
      </c>
      <c r="H63" s="43">
        <v>166</v>
      </c>
      <c r="I63" s="43">
        <v>165</v>
      </c>
      <c r="J63" s="43">
        <v>165</v>
      </c>
      <c r="K63" s="43">
        <v>164</v>
      </c>
      <c r="L63" s="43">
        <v>163</v>
      </c>
      <c r="M63" s="43">
        <v>163</v>
      </c>
      <c r="N63" s="43">
        <v>162</v>
      </c>
      <c r="O63" s="43">
        <v>162</v>
      </c>
      <c r="P63" s="43">
        <v>161</v>
      </c>
      <c r="Q63" s="43">
        <v>161</v>
      </c>
      <c r="R63" s="43">
        <v>161</v>
      </c>
      <c r="S63" s="43">
        <v>160</v>
      </c>
      <c r="T63" s="43">
        <v>158</v>
      </c>
      <c r="U63" s="43">
        <v>156</v>
      </c>
      <c r="V63" s="43">
        <v>154</v>
      </c>
      <c r="W63" s="43">
        <v>152</v>
      </c>
      <c r="X63" s="43">
        <v>152</v>
      </c>
      <c r="Y63" s="43">
        <v>152</v>
      </c>
      <c r="Z63" s="43">
        <v>154</v>
      </c>
      <c r="AA63" s="43">
        <v>153</v>
      </c>
      <c r="AB63" s="43">
        <v>153</v>
      </c>
      <c r="AC63" s="43">
        <v>153</v>
      </c>
      <c r="AD63" s="43">
        <v>153</v>
      </c>
      <c r="AE63" s="43">
        <v>153</v>
      </c>
      <c r="AF63" s="43">
        <v>153</v>
      </c>
      <c r="AG63" s="43">
        <v>153</v>
      </c>
      <c r="AH63" s="43">
        <v>153</v>
      </c>
      <c r="AI63" s="43">
        <v>153</v>
      </c>
      <c r="AJ63" s="43">
        <v>153</v>
      </c>
      <c r="AK63" s="43">
        <v>153</v>
      </c>
      <c r="AL63" s="43">
        <v>153</v>
      </c>
      <c r="AM63" s="43" t="s">
        <v>377</v>
      </c>
      <c r="AN63" s="43" t="s">
        <v>377</v>
      </c>
      <c r="AO63" s="43" t="s">
        <v>377</v>
      </c>
      <c r="AP63" s="43" t="s">
        <v>377</v>
      </c>
      <c r="AQ63" s="43" t="s">
        <v>377</v>
      </c>
      <c r="AR63" s="43" t="s">
        <v>377</v>
      </c>
      <c r="AS63" s="43" t="s">
        <v>377</v>
      </c>
    </row>
    <row r="64" spans="1:45">
      <c r="A64" s="44">
        <v>53</v>
      </c>
      <c r="B64" s="43">
        <v>167</v>
      </c>
      <c r="C64" s="43">
        <v>167</v>
      </c>
      <c r="D64" s="43">
        <v>167</v>
      </c>
      <c r="E64" s="43">
        <v>167</v>
      </c>
      <c r="F64" s="43">
        <v>167</v>
      </c>
      <c r="G64" s="43">
        <v>167</v>
      </c>
      <c r="H64" s="43">
        <v>166</v>
      </c>
      <c r="I64" s="43">
        <v>166</v>
      </c>
      <c r="J64" s="43">
        <v>165</v>
      </c>
      <c r="K64" s="43">
        <v>165</v>
      </c>
      <c r="L64" s="43">
        <v>164</v>
      </c>
      <c r="M64" s="43">
        <v>164</v>
      </c>
      <c r="N64" s="43">
        <v>163</v>
      </c>
      <c r="O64" s="43">
        <v>163</v>
      </c>
      <c r="P64" s="43">
        <v>162</v>
      </c>
      <c r="Q64" s="43">
        <v>162</v>
      </c>
      <c r="R64" s="43">
        <v>161</v>
      </c>
      <c r="S64" s="43">
        <v>161</v>
      </c>
      <c r="T64" s="43">
        <v>160</v>
      </c>
      <c r="U64" s="43">
        <v>158</v>
      </c>
      <c r="V64" s="43">
        <v>156</v>
      </c>
      <c r="W64" s="43">
        <v>155</v>
      </c>
      <c r="X64" s="43">
        <v>154</v>
      </c>
      <c r="Y64" s="43">
        <v>154</v>
      </c>
      <c r="Z64" s="43">
        <v>156</v>
      </c>
      <c r="AA64" s="43">
        <v>156</v>
      </c>
      <c r="AB64" s="43">
        <v>156</v>
      </c>
      <c r="AC64" s="43">
        <v>156</v>
      </c>
      <c r="AD64" s="43">
        <v>156</v>
      </c>
      <c r="AE64" s="43">
        <v>156</v>
      </c>
      <c r="AF64" s="43">
        <v>156</v>
      </c>
      <c r="AG64" s="43">
        <v>156</v>
      </c>
      <c r="AH64" s="43">
        <v>156</v>
      </c>
      <c r="AI64" s="43">
        <v>156</v>
      </c>
      <c r="AJ64" s="43">
        <v>156</v>
      </c>
      <c r="AK64" s="43">
        <v>156</v>
      </c>
      <c r="AL64" s="43">
        <v>156</v>
      </c>
      <c r="AM64" s="43">
        <v>156</v>
      </c>
      <c r="AN64" s="43" t="s">
        <v>377</v>
      </c>
      <c r="AO64" s="43" t="s">
        <v>377</v>
      </c>
      <c r="AP64" s="43" t="s">
        <v>377</v>
      </c>
      <c r="AQ64" s="43" t="s">
        <v>377</v>
      </c>
      <c r="AR64" s="43" t="s">
        <v>377</v>
      </c>
      <c r="AS64" s="43" t="s">
        <v>377</v>
      </c>
    </row>
    <row r="65" spans="1:45">
      <c r="A65" s="44">
        <v>54</v>
      </c>
      <c r="B65" s="43">
        <v>168</v>
      </c>
      <c r="C65" s="43">
        <v>168</v>
      </c>
      <c r="D65" s="43">
        <v>168</v>
      </c>
      <c r="E65" s="43">
        <v>168</v>
      </c>
      <c r="F65" s="43">
        <v>168</v>
      </c>
      <c r="G65" s="43">
        <v>167</v>
      </c>
      <c r="H65" s="43">
        <v>167</v>
      </c>
      <c r="I65" s="43">
        <v>166</v>
      </c>
      <c r="J65" s="43">
        <v>166</v>
      </c>
      <c r="K65" s="43">
        <v>165</v>
      </c>
      <c r="L65" s="43">
        <v>165</v>
      </c>
      <c r="M65" s="43">
        <v>165</v>
      </c>
      <c r="N65" s="43">
        <v>164</v>
      </c>
      <c r="O65" s="43">
        <v>164</v>
      </c>
      <c r="P65" s="43">
        <v>163</v>
      </c>
      <c r="Q65" s="43">
        <v>163</v>
      </c>
      <c r="R65" s="43">
        <v>162</v>
      </c>
      <c r="S65" s="43">
        <v>162</v>
      </c>
      <c r="T65" s="43">
        <v>162</v>
      </c>
      <c r="U65" s="43">
        <v>161</v>
      </c>
      <c r="V65" s="43">
        <v>159</v>
      </c>
      <c r="W65" s="43">
        <v>158</v>
      </c>
      <c r="X65" s="43">
        <v>157</v>
      </c>
      <c r="Y65" s="43">
        <v>157</v>
      </c>
      <c r="Z65" s="43">
        <v>159</v>
      </c>
      <c r="AA65" s="43">
        <v>158</v>
      </c>
      <c r="AB65" s="43">
        <v>158</v>
      </c>
      <c r="AC65" s="43">
        <v>158</v>
      </c>
      <c r="AD65" s="43">
        <v>158</v>
      </c>
      <c r="AE65" s="43">
        <v>158</v>
      </c>
      <c r="AF65" s="43">
        <v>158</v>
      </c>
      <c r="AG65" s="43">
        <v>158</v>
      </c>
      <c r="AH65" s="43">
        <v>158</v>
      </c>
      <c r="AI65" s="43">
        <v>158</v>
      </c>
      <c r="AJ65" s="43">
        <v>158</v>
      </c>
      <c r="AK65" s="43">
        <v>158</v>
      </c>
      <c r="AL65" s="43">
        <v>158</v>
      </c>
      <c r="AM65" s="43">
        <v>158</v>
      </c>
      <c r="AN65" s="43">
        <v>158</v>
      </c>
      <c r="AO65" s="43" t="s">
        <v>377</v>
      </c>
      <c r="AP65" s="43" t="s">
        <v>377</v>
      </c>
      <c r="AQ65" s="43" t="s">
        <v>377</v>
      </c>
      <c r="AR65" s="43" t="s">
        <v>377</v>
      </c>
      <c r="AS65" s="43" t="s">
        <v>377</v>
      </c>
    </row>
    <row r="66" spans="1:45">
      <c r="A66" s="44">
        <v>55</v>
      </c>
      <c r="B66" s="43">
        <v>168</v>
      </c>
      <c r="C66" s="43">
        <v>168</v>
      </c>
      <c r="D66" s="43">
        <v>168</v>
      </c>
      <c r="E66" s="43">
        <v>168</v>
      </c>
      <c r="F66" s="43">
        <v>168</v>
      </c>
      <c r="G66" s="43">
        <v>168</v>
      </c>
      <c r="H66" s="43">
        <v>167</v>
      </c>
      <c r="I66" s="43">
        <v>167</v>
      </c>
      <c r="J66" s="43">
        <v>167</v>
      </c>
      <c r="K66" s="43">
        <v>166</v>
      </c>
      <c r="L66" s="43">
        <v>166</v>
      </c>
      <c r="M66" s="43">
        <v>165</v>
      </c>
      <c r="N66" s="43">
        <v>165</v>
      </c>
      <c r="O66" s="43">
        <v>165</v>
      </c>
      <c r="P66" s="43">
        <v>164</v>
      </c>
      <c r="Q66" s="43">
        <v>164</v>
      </c>
      <c r="R66" s="43">
        <v>164</v>
      </c>
      <c r="S66" s="43">
        <v>163</v>
      </c>
      <c r="T66" s="43">
        <v>163</v>
      </c>
      <c r="U66" s="43">
        <v>163</v>
      </c>
      <c r="V66" s="43">
        <v>162</v>
      </c>
      <c r="W66" s="43">
        <v>160</v>
      </c>
      <c r="X66" s="43">
        <v>160</v>
      </c>
      <c r="Y66" s="43">
        <v>159</v>
      </c>
      <c r="Z66" s="43">
        <v>162</v>
      </c>
      <c r="AA66" s="43">
        <v>161</v>
      </c>
      <c r="AB66" s="43">
        <v>161</v>
      </c>
      <c r="AC66" s="43">
        <v>161</v>
      </c>
      <c r="AD66" s="43">
        <v>161</v>
      </c>
      <c r="AE66" s="43">
        <v>161</v>
      </c>
      <c r="AF66" s="43">
        <v>161</v>
      </c>
      <c r="AG66" s="43">
        <v>161</v>
      </c>
      <c r="AH66" s="43">
        <v>161</v>
      </c>
      <c r="AI66" s="43">
        <v>161</v>
      </c>
      <c r="AJ66" s="43">
        <v>161</v>
      </c>
      <c r="AK66" s="43">
        <v>161</v>
      </c>
      <c r="AL66" s="43">
        <v>161</v>
      </c>
      <c r="AM66" s="43">
        <v>161</v>
      </c>
      <c r="AN66" s="43">
        <v>161</v>
      </c>
      <c r="AO66" s="43">
        <v>161</v>
      </c>
      <c r="AP66" s="43" t="s">
        <v>377</v>
      </c>
      <c r="AQ66" s="43" t="s">
        <v>377</v>
      </c>
      <c r="AR66" s="43" t="s">
        <v>377</v>
      </c>
      <c r="AS66" s="43" t="s">
        <v>377</v>
      </c>
    </row>
    <row r="67" spans="1:45">
      <c r="A67" s="44">
        <v>56</v>
      </c>
      <c r="B67" s="43">
        <v>169</v>
      </c>
      <c r="C67" s="43">
        <v>169</v>
      </c>
      <c r="D67" s="43">
        <v>169</v>
      </c>
      <c r="E67" s="43">
        <v>169</v>
      </c>
      <c r="F67" s="43">
        <v>169</v>
      </c>
      <c r="G67" s="43">
        <v>168</v>
      </c>
      <c r="H67" s="43">
        <v>168</v>
      </c>
      <c r="I67" s="43">
        <v>168</v>
      </c>
      <c r="J67" s="43">
        <v>168</v>
      </c>
      <c r="K67" s="43">
        <v>167</v>
      </c>
      <c r="L67" s="43">
        <v>167</v>
      </c>
      <c r="M67" s="43">
        <v>167</v>
      </c>
      <c r="N67" s="43">
        <v>166</v>
      </c>
      <c r="O67" s="43">
        <v>166</v>
      </c>
      <c r="P67" s="43">
        <v>166</v>
      </c>
      <c r="Q67" s="43">
        <v>165</v>
      </c>
      <c r="R67" s="43">
        <v>165</v>
      </c>
      <c r="S67" s="43">
        <v>165</v>
      </c>
      <c r="T67" s="43">
        <v>164</v>
      </c>
      <c r="U67" s="43">
        <v>164</v>
      </c>
      <c r="V67" s="43">
        <v>164</v>
      </c>
      <c r="W67" s="43">
        <v>163</v>
      </c>
      <c r="X67" s="43">
        <v>162</v>
      </c>
      <c r="Y67" s="43">
        <v>162</v>
      </c>
      <c r="Z67" s="43">
        <v>165</v>
      </c>
      <c r="AA67" s="43">
        <v>164</v>
      </c>
      <c r="AB67" s="43">
        <v>164</v>
      </c>
      <c r="AC67" s="43">
        <v>164</v>
      </c>
      <c r="AD67" s="43">
        <v>164</v>
      </c>
      <c r="AE67" s="43">
        <v>164</v>
      </c>
      <c r="AF67" s="43">
        <v>164</v>
      </c>
      <c r="AG67" s="43">
        <v>164</v>
      </c>
      <c r="AH67" s="43">
        <v>164</v>
      </c>
      <c r="AI67" s="43">
        <v>164</v>
      </c>
      <c r="AJ67" s="43">
        <v>164</v>
      </c>
      <c r="AK67" s="43">
        <v>164</v>
      </c>
      <c r="AL67" s="43">
        <v>164</v>
      </c>
      <c r="AM67" s="43">
        <v>164</v>
      </c>
      <c r="AN67" s="43">
        <v>164</v>
      </c>
      <c r="AO67" s="43">
        <v>164</v>
      </c>
      <c r="AP67" s="43">
        <v>164</v>
      </c>
      <c r="AQ67" s="43" t="s">
        <v>377</v>
      </c>
      <c r="AR67" s="43" t="s">
        <v>377</v>
      </c>
      <c r="AS67" s="43" t="s">
        <v>377</v>
      </c>
    </row>
    <row r="68" spans="1:45">
      <c r="A68" s="44">
        <v>57</v>
      </c>
      <c r="B68" s="43">
        <v>170</v>
      </c>
      <c r="C68" s="43">
        <v>170</v>
      </c>
      <c r="D68" s="43">
        <v>170</v>
      </c>
      <c r="E68" s="43">
        <v>170</v>
      </c>
      <c r="F68" s="43">
        <v>170</v>
      </c>
      <c r="G68" s="43">
        <v>170</v>
      </c>
      <c r="H68" s="43">
        <v>169</v>
      </c>
      <c r="I68" s="43">
        <v>169</v>
      </c>
      <c r="J68" s="43">
        <v>169</v>
      </c>
      <c r="K68" s="43">
        <v>169</v>
      </c>
      <c r="L68" s="43">
        <v>169</v>
      </c>
      <c r="M68" s="43">
        <v>168</v>
      </c>
      <c r="N68" s="43">
        <v>168</v>
      </c>
      <c r="O68" s="43">
        <v>168</v>
      </c>
      <c r="P68" s="43">
        <v>168</v>
      </c>
      <c r="Q68" s="43">
        <v>167</v>
      </c>
      <c r="R68" s="43">
        <v>167</v>
      </c>
      <c r="S68" s="43">
        <v>167</v>
      </c>
      <c r="T68" s="43">
        <v>167</v>
      </c>
      <c r="U68" s="43">
        <v>167</v>
      </c>
      <c r="V68" s="43">
        <v>166</v>
      </c>
      <c r="W68" s="43">
        <v>166</v>
      </c>
      <c r="X68" s="43">
        <v>165</v>
      </c>
      <c r="Y68" s="43">
        <v>165</v>
      </c>
      <c r="Z68" s="43">
        <v>168</v>
      </c>
      <c r="AA68" s="43">
        <v>167</v>
      </c>
      <c r="AB68" s="43">
        <v>167</v>
      </c>
      <c r="AC68" s="43">
        <v>167</v>
      </c>
      <c r="AD68" s="43">
        <v>167</v>
      </c>
      <c r="AE68" s="43">
        <v>167</v>
      </c>
      <c r="AF68" s="43">
        <v>167</v>
      </c>
      <c r="AG68" s="43">
        <v>167</v>
      </c>
      <c r="AH68" s="43">
        <v>167</v>
      </c>
      <c r="AI68" s="43">
        <v>167</v>
      </c>
      <c r="AJ68" s="43">
        <v>167</v>
      </c>
      <c r="AK68" s="43">
        <v>167</v>
      </c>
      <c r="AL68" s="43">
        <v>167</v>
      </c>
      <c r="AM68" s="43">
        <v>167</v>
      </c>
      <c r="AN68" s="43">
        <v>167</v>
      </c>
      <c r="AO68" s="43">
        <v>167</v>
      </c>
      <c r="AP68" s="43">
        <v>167</v>
      </c>
      <c r="AQ68" s="43">
        <v>167</v>
      </c>
      <c r="AR68" s="43" t="s">
        <v>377</v>
      </c>
      <c r="AS68" s="43" t="s">
        <v>377</v>
      </c>
    </row>
    <row r="69" spans="1:45">
      <c r="A69" s="44">
        <v>58</v>
      </c>
      <c r="B69" s="43">
        <v>172</v>
      </c>
      <c r="C69" s="43">
        <v>172</v>
      </c>
      <c r="D69" s="43">
        <v>172</v>
      </c>
      <c r="E69" s="43">
        <v>172</v>
      </c>
      <c r="F69" s="43">
        <v>172</v>
      </c>
      <c r="G69" s="43">
        <v>172</v>
      </c>
      <c r="H69" s="43">
        <v>171</v>
      </c>
      <c r="I69" s="43">
        <v>171</v>
      </c>
      <c r="J69" s="43">
        <v>171</v>
      </c>
      <c r="K69" s="43">
        <v>171</v>
      </c>
      <c r="L69" s="43">
        <v>171</v>
      </c>
      <c r="M69" s="43">
        <v>171</v>
      </c>
      <c r="N69" s="43">
        <v>171</v>
      </c>
      <c r="O69" s="43">
        <v>170</v>
      </c>
      <c r="P69" s="43">
        <v>170</v>
      </c>
      <c r="Q69" s="43">
        <v>170</v>
      </c>
      <c r="R69" s="43">
        <v>170</v>
      </c>
      <c r="S69" s="43">
        <v>170</v>
      </c>
      <c r="T69" s="43">
        <v>170</v>
      </c>
      <c r="U69" s="43">
        <v>170</v>
      </c>
      <c r="V69" s="43">
        <v>169</v>
      </c>
      <c r="W69" s="43">
        <v>169</v>
      </c>
      <c r="X69" s="43">
        <v>169</v>
      </c>
      <c r="Y69" s="43">
        <v>169</v>
      </c>
      <c r="Z69" s="43">
        <v>171</v>
      </c>
      <c r="AA69" s="43">
        <v>170</v>
      </c>
      <c r="AB69" s="43">
        <v>170</v>
      </c>
      <c r="AC69" s="43">
        <v>170</v>
      </c>
      <c r="AD69" s="43">
        <v>170</v>
      </c>
      <c r="AE69" s="43">
        <v>170</v>
      </c>
      <c r="AF69" s="43">
        <v>170</v>
      </c>
      <c r="AG69" s="43">
        <v>170</v>
      </c>
      <c r="AH69" s="43">
        <v>170</v>
      </c>
      <c r="AI69" s="43">
        <v>170</v>
      </c>
      <c r="AJ69" s="43">
        <v>170</v>
      </c>
      <c r="AK69" s="43">
        <v>170</v>
      </c>
      <c r="AL69" s="43">
        <v>170</v>
      </c>
      <c r="AM69" s="43">
        <v>170</v>
      </c>
      <c r="AN69" s="43">
        <v>170</v>
      </c>
      <c r="AO69" s="43">
        <v>170</v>
      </c>
      <c r="AP69" s="43">
        <v>170</v>
      </c>
      <c r="AQ69" s="43">
        <v>170</v>
      </c>
      <c r="AR69" s="43">
        <v>170</v>
      </c>
      <c r="AS69" s="43" t="s">
        <v>377</v>
      </c>
    </row>
    <row r="70" spans="1:45">
      <c r="A70" s="44">
        <v>59</v>
      </c>
      <c r="B70" s="43">
        <v>175</v>
      </c>
      <c r="C70" s="43">
        <v>175</v>
      </c>
      <c r="D70" s="43">
        <v>175</v>
      </c>
      <c r="E70" s="43">
        <v>175</v>
      </c>
      <c r="F70" s="43">
        <v>175</v>
      </c>
      <c r="G70" s="43">
        <v>175</v>
      </c>
      <c r="H70" s="43">
        <v>174</v>
      </c>
      <c r="I70" s="43">
        <v>174</v>
      </c>
      <c r="J70" s="43">
        <v>174</v>
      </c>
      <c r="K70" s="43">
        <v>174</v>
      </c>
      <c r="L70" s="43">
        <v>174</v>
      </c>
      <c r="M70" s="43">
        <v>174</v>
      </c>
      <c r="N70" s="43">
        <v>174</v>
      </c>
      <c r="O70" s="43">
        <v>174</v>
      </c>
      <c r="P70" s="43">
        <v>174</v>
      </c>
      <c r="Q70" s="43">
        <v>174</v>
      </c>
      <c r="R70" s="43">
        <v>174</v>
      </c>
      <c r="S70" s="43">
        <v>174</v>
      </c>
      <c r="T70" s="43">
        <v>174</v>
      </c>
      <c r="U70" s="43">
        <v>174</v>
      </c>
      <c r="V70" s="43">
        <v>174</v>
      </c>
      <c r="W70" s="43">
        <v>174</v>
      </c>
      <c r="X70" s="43">
        <v>174</v>
      </c>
      <c r="Y70" s="43">
        <v>173</v>
      </c>
      <c r="Z70" s="43">
        <v>174</v>
      </c>
      <c r="AA70" s="43">
        <v>174</v>
      </c>
      <c r="AB70" s="43">
        <v>174</v>
      </c>
      <c r="AC70" s="43">
        <v>174</v>
      </c>
      <c r="AD70" s="43">
        <v>174</v>
      </c>
      <c r="AE70" s="43">
        <v>174</v>
      </c>
      <c r="AF70" s="43">
        <v>174</v>
      </c>
      <c r="AG70" s="43">
        <v>174</v>
      </c>
      <c r="AH70" s="43">
        <v>174</v>
      </c>
      <c r="AI70" s="43">
        <v>174</v>
      </c>
      <c r="AJ70" s="43">
        <v>174</v>
      </c>
      <c r="AK70" s="43">
        <v>174</v>
      </c>
      <c r="AL70" s="43">
        <v>174</v>
      </c>
      <c r="AM70" s="43">
        <v>174</v>
      </c>
      <c r="AN70" s="43">
        <v>174</v>
      </c>
      <c r="AO70" s="43">
        <v>174</v>
      </c>
      <c r="AP70" s="43">
        <v>174</v>
      </c>
      <c r="AQ70" s="43">
        <v>174</v>
      </c>
      <c r="AR70" s="43">
        <v>174</v>
      </c>
      <c r="AS70" s="43">
        <v>174</v>
      </c>
    </row>
    <row r="71" spans="1:45">
      <c r="A71" s="44">
        <v>60</v>
      </c>
      <c r="B71" s="43">
        <v>178</v>
      </c>
      <c r="C71" s="43">
        <v>178</v>
      </c>
      <c r="D71" s="43">
        <v>178</v>
      </c>
      <c r="E71" s="43">
        <v>178</v>
      </c>
      <c r="F71" s="43">
        <v>178</v>
      </c>
      <c r="G71" s="43">
        <v>178</v>
      </c>
      <c r="H71" s="43">
        <v>178</v>
      </c>
      <c r="I71" s="43">
        <v>178</v>
      </c>
      <c r="J71" s="43">
        <v>178</v>
      </c>
      <c r="K71" s="43">
        <v>178</v>
      </c>
      <c r="L71" s="43">
        <v>178</v>
      </c>
      <c r="M71" s="43">
        <v>178</v>
      </c>
      <c r="N71" s="43">
        <v>178</v>
      </c>
      <c r="O71" s="43">
        <v>178</v>
      </c>
      <c r="P71" s="43">
        <v>178</v>
      </c>
      <c r="Q71" s="43">
        <v>178</v>
      </c>
      <c r="R71" s="43">
        <v>178</v>
      </c>
      <c r="S71" s="43">
        <v>178</v>
      </c>
      <c r="T71" s="43">
        <v>178</v>
      </c>
      <c r="U71" s="43">
        <v>178</v>
      </c>
      <c r="V71" s="43">
        <v>178</v>
      </c>
      <c r="W71" s="43">
        <v>178</v>
      </c>
      <c r="X71" s="43">
        <v>178</v>
      </c>
      <c r="Y71" s="43">
        <v>178</v>
      </c>
      <c r="Z71" s="43">
        <v>178</v>
      </c>
      <c r="AA71" s="43">
        <v>178</v>
      </c>
      <c r="AB71" s="43">
        <v>178</v>
      </c>
      <c r="AC71" s="43">
        <v>178</v>
      </c>
      <c r="AD71" s="43">
        <v>178</v>
      </c>
      <c r="AE71" s="43">
        <v>178</v>
      </c>
      <c r="AF71" s="43">
        <v>178</v>
      </c>
      <c r="AG71" s="43">
        <v>178</v>
      </c>
      <c r="AH71" s="43">
        <v>178</v>
      </c>
      <c r="AI71" s="43">
        <v>178</v>
      </c>
      <c r="AJ71" s="43">
        <v>178</v>
      </c>
      <c r="AK71" s="43">
        <v>178</v>
      </c>
      <c r="AL71" s="43">
        <v>178</v>
      </c>
      <c r="AM71" s="43">
        <v>178</v>
      </c>
      <c r="AN71" s="43">
        <v>178</v>
      </c>
      <c r="AO71" s="43">
        <v>178</v>
      </c>
      <c r="AP71" s="43">
        <v>178</v>
      </c>
      <c r="AQ71" s="43">
        <v>178</v>
      </c>
      <c r="AR71" s="43">
        <v>178</v>
      </c>
      <c r="AS71" s="43">
        <v>178</v>
      </c>
    </row>
    <row r="72" spans="1:45">
      <c r="A72" s="44">
        <v>61</v>
      </c>
      <c r="B72" s="43">
        <v>182</v>
      </c>
      <c r="C72" s="43">
        <v>182</v>
      </c>
      <c r="D72" s="43">
        <v>182</v>
      </c>
      <c r="E72" s="43">
        <v>182</v>
      </c>
      <c r="F72" s="43">
        <v>182</v>
      </c>
      <c r="G72" s="43">
        <v>182</v>
      </c>
      <c r="H72" s="43">
        <v>182</v>
      </c>
      <c r="I72" s="43">
        <v>182</v>
      </c>
      <c r="J72" s="43">
        <v>182</v>
      </c>
      <c r="K72" s="43">
        <v>182</v>
      </c>
      <c r="L72" s="43">
        <v>182</v>
      </c>
      <c r="M72" s="43">
        <v>182</v>
      </c>
      <c r="N72" s="43">
        <v>182</v>
      </c>
      <c r="O72" s="43">
        <v>182</v>
      </c>
      <c r="P72" s="43">
        <v>182</v>
      </c>
      <c r="Q72" s="43">
        <v>182</v>
      </c>
      <c r="R72" s="43">
        <v>182</v>
      </c>
      <c r="S72" s="43">
        <v>182</v>
      </c>
      <c r="T72" s="43">
        <v>182</v>
      </c>
      <c r="U72" s="43">
        <v>182</v>
      </c>
      <c r="V72" s="43">
        <v>182</v>
      </c>
      <c r="W72" s="43">
        <v>182</v>
      </c>
      <c r="X72" s="43">
        <v>182</v>
      </c>
      <c r="Y72" s="43">
        <v>182</v>
      </c>
      <c r="Z72" s="43">
        <v>182</v>
      </c>
      <c r="AA72" s="43">
        <v>182</v>
      </c>
      <c r="AB72" s="43">
        <v>182</v>
      </c>
      <c r="AC72" s="43">
        <v>182</v>
      </c>
      <c r="AD72" s="43">
        <v>182</v>
      </c>
      <c r="AE72" s="43">
        <v>182</v>
      </c>
      <c r="AF72" s="43">
        <v>182</v>
      </c>
      <c r="AG72" s="43">
        <v>182</v>
      </c>
      <c r="AH72" s="43">
        <v>182</v>
      </c>
      <c r="AI72" s="43">
        <v>182</v>
      </c>
      <c r="AJ72" s="43">
        <v>182</v>
      </c>
      <c r="AK72" s="43">
        <v>182</v>
      </c>
      <c r="AL72" s="43">
        <v>182</v>
      </c>
      <c r="AM72" s="43">
        <v>182</v>
      </c>
      <c r="AN72" s="43">
        <v>182</v>
      </c>
      <c r="AO72" s="43">
        <v>182</v>
      </c>
      <c r="AP72" s="43">
        <v>182</v>
      </c>
      <c r="AQ72" s="43">
        <v>182</v>
      </c>
      <c r="AR72" s="43">
        <v>182</v>
      </c>
      <c r="AS72" s="43">
        <v>182</v>
      </c>
    </row>
    <row r="73" spans="1:45">
      <c r="A73" s="44">
        <v>62</v>
      </c>
      <c r="B73" s="43">
        <v>185</v>
      </c>
      <c r="C73" s="43">
        <v>185</v>
      </c>
      <c r="D73" s="43">
        <v>185</v>
      </c>
      <c r="E73" s="43">
        <v>185</v>
      </c>
      <c r="F73" s="43">
        <v>185</v>
      </c>
      <c r="G73" s="43">
        <v>185</v>
      </c>
      <c r="H73" s="43">
        <v>185</v>
      </c>
      <c r="I73" s="43">
        <v>185</v>
      </c>
      <c r="J73" s="43">
        <v>185</v>
      </c>
      <c r="K73" s="43">
        <v>185</v>
      </c>
      <c r="L73" s="43">
        <v>185</v>
      </c>
      <c r="M73" s="43">
        <v>185</v>
      </c>
      <c r="N73" s="43">
        <v>185</v>
      </c>
      <c r="O73" s="43">
        <v>185</v>
      </c>
      <c r="P73" s="43">
        <v>185</v>
      </c>
      <c r="Q73" s="43">
        <v>185</v>
      </c>
      <c r="R73" s="43">
        <v>185</v>
      </c>
      <c r="S73" s="43">
        <v>185</v>
      </c>
      <c r="T73" s="43">
        <v>185</v>
      </c>
      <c r="U73" s="43">
        <v>185</v>
      </c>
      <c r="V73" s="43">
        <v>185</v>
      </c>
      <c r="W73" s="43">
        <v>185</v>
      </c>
      <c r="X73" s="43">
        <v>185</v>
      </c>
      <c r="Y73" s="43">
        <v>185</v>
      </c>
      <c r="Z73" s="43">
        <v>185</v>
      </c>
      <c r="AA73" s="43">
        <v>185</v>
      </c>
      <c r="AB73" s="43">
        <v>185</v>
      </c>
      <c r="AC73" s="43">
        <v>185</v>
      </c>
      <c r="AD73" s="43">
        <v>185</v>
      </c>
      <c r="AE73" s="43">
        <v>185</v>
      </c>
      <c r="AF73" s="43">
        <v>185</v>
      </c>
      <c r="AG73" s="43">
        <v>185</v>
      </c>
      <c r="AH73" s="43">
        <v>185</v>
      </c>
      <c r="AI73" s="43">
        <v>185</v>
      </c>
      <c r="AJ73" s="43">
        <v>185</v>
      </c>
      <c r="AK73" s="43">
        <v>185</v>
      </c>
      <c r="AL73" s="43">
        <v>185</v>
      </c>
      <c r="AM73" s="43">
        <v>185</v>
      </c>
      <c r="AN73" s="43">
        <v>185</v>
      </c>
      <c r="AO73" s="43">
        <v>185</v>
      </c>
      <c r="AP73" s="43">
        <v>185</v>
      </c>
      <c r="AQ73" s="43">
        <v>185</v>
      </c>
      <c r="AR73" s="43">
        <v>185</v>
      </c>
      <c r="AS73" s="43">
        <v>185</v>
      </c>
    </row>
    <row r="74" spans="1:45">
      <c r="A74" s="44">
        <v>63</v>
      </c>
      <c r="B74" s="43">
        <v>189</v>
      </c>
      <c r="C74" s="43">
        <v>189</v>
      </c>
      <c r="D74" s="43">
        <v>189</v>
      </c>
      <c r="E74" s="43">
        <v>189</v>
      </c>
      <c r="F74" s="43">
        <v>189</v>
      </c>
      <c r="G74" s="43">
        <v>189</v>
      </c>
      <c r="H74" s="43">
        <v>189</v>
      </c>
      <c r="I74" s="43">
        <v>189</v>
      </c>
      <c r="J74" s="43">
        <v>189</v>
      </c>
      <c r="K74" s="43">
        <v>189</v>
      </c>
      <c r="L74" s="43">
        <v>189</v>
      </c>
      <c r="M74" s="43">
        <v>189</v>
      </c>
      <c r="N74" s="43">
        <v>189</v>
      </c>
      <c r="O74" s="43">
        <v>189</v>
      </c>
      <c r="P74" s="43">
        <v>189</v>
      </c>
      <c r="Q74" s="43">
        <v>189</v>
      </c>
      <c r="R74" s="43">
        <v>189</v>
      </c>
      <c r="S74" s="43">
        <v>189</v>
      </c>
      <c r="T74" s="43">
        <v>189</v>
      </c>
      <c r="U74" s="43">
        <v>189</v>
      </c>
      <c r="V74" s="43">
        <v>189</v>
      </c>
      <c r="W74" s="43">
        <v>189</v>
      </c>
      <c r="X74" s="43">
        <v>189</v>
      </c>
      <c r="Y74" s="43">
        <v>189</v>
      </c>
      <c r="Z74" s="43">
        <v>189</v>
      </c>
      <c r="AA74" s="43">
        <v>189</v>
      </c>
      <c r="AB74" s="43">
        <v>189</v>
      </c>
      <c r="AC74" s="43">
        <v>189</v>
      </c>
      <c r="AD74" s="43">
        <v>189</v>
      </c>
      <c r="AE74" s="43">
        <v>189</v>
      </c>
      <c r="AF74" s="43">
        <v>189</v>
      </c>
      <c r="AG74" s="43">
        <v>189</v>
      </c>
      <c r="AH74" s="43">
        <v>189</v>
      </c>
      <c r="AI74" s="43">
        <v>189</v>
      </c>
      <c r="AJ74" s="43">
        <v>189</v>
      </c>
      <c r="AK74" s="43">
        <v>189</v>
      </c>
      <c r="AL74" s="43">
        <v>189</v>
      </c>
      <c r="AM74" s="43">
        <v>189</v>
      </c>
      <c r="AN74" s="43">
        <v>189</v>
      </c>
      <c r="AO74" s="43">
        <v>189</v>
      </c>
      <c r="AP74" s="43">
        <v>189</v>
      </c>
      <c r="AQ74" s="43">
        <v>189</v>
      </c>
      <c r="AR74" s="43">
        <v>189</v>
      </c>
      <c r="AS74" s="43">
        <v>189</v>
      </c>
    </row>
    <row r="75" spans="1:45">
      <c r="A75" s="44">
        <v>64</v>
      </c>
      <c r="B75" s="43">
        <v>193</v>
      </c>
      <c r="C75" s="43">
        <v>193</v>
      </c>
      <c r="D75" s="43">
        <v>193</v>
      </c>
      <c r="E75" s="43">
        <v>193</v>
      </c>
      <c r="F75" s="43">
        <v>193</v>
      </c>
      <c r="G75" s="43">
        <v>193</v>
      </c>
      <c r="H75" s="43">
        <v>193</v>
      </c>
      <c r="I75" s="43">
        <v>193</v>
      </c>
      <c r="J75" s="43">
        <v>193</v>
      </c>
      <c r="K75" s="43">
        <v>193</v>
      </c>
      <c r="L75" s="43">
        <v>193</v>
      </c>
      <c r="M75" s="43">
        <v>193</v>
      </c>
      <c r="N75" s="43">
        <v>193</v>
      </c>
      <c r="O75" s="43">
        <v>193</v>
      </c>
      <c r="P75" s="43">
        <v>193</v>
      </c>
      <c r="Q75" s="43">
        <v>193</v>
      </c>
      <c r="R75" s="43">
        <v>193</v>
      </c>
      <c r="S75" s="43">
        <v>193</v>
      </c>
      <c r="T75" s="43">
        <v>193</v>
      </c>
      <c r="U75" s="43">
        <v>193</v>
      </c>
      <c r="V75" s="43">
        <v>193</v>
      </c>
      <c r="W75" s="43">
        <v>193</v>
      </c>
      <c r="X75" s="43">
        <v>193</v>
      </c>
      <c r="Y75" s="43">
        <v>193</v>
      </c>
      <c r="Z75" s="43">
        <v>193</v>
      </c>
      <c r="AA75" s="43">
        <v>193</v>
      </c>
      <c r="AB75" s="43">
        <v>193</v>
      </c>
      <c r="AC75" s="43">
        <v>193</v>
      </c>
      <c r="AD75" s="43">
        <v>193</v>
      </c>
      <c r="AE75" s="43">
        <v>193</v>
      </c>
      <c r="AF75" s="43">
        <v>193</v>
      </c>
      <c r="AG75" s="43">
        <v>193</v>
      </c>
      <c r="AH75" s="43">
        <v>193</v>
      </c>
      <c r="AI75" s="43">
        <v>193</v>
      </c>
      <c r="AJ75" s="43">
        <v>193</v>
      </c>
      <c r="AK75" s="43">
        <v>193</v>
      </c>
      <c r="AL75" s="43">
        <v>193</v>
      </c>
      <c r="AM75" s="43">
        <v>193</v>
      </c>
      <c r="AN75" s="43">
        <v>193</v>
      </c>
      <c r="AO75" s="43">
        <v>193</v>
      </c>
      <c r="AP75" s="43">
        <v>193</v>
      </c>
      <c r="AQ75" s="43">
        <v>193</v>
      </c>
      <c r="AR75" s="43">
        <v>193</v>
      </c>
      <c r="AS75" s="43">
        <v>193</v>
      </c>
    </row>
    <row r="76" spans="1:45">
      <c r="A76" s="44">
        <v>65</v>
      </c>
      <c r="B76" s="43">
        <v>198</v>
      </c>
      <c r="C76" s="43">
        <v>198</v>
      </c>
      <c r="D76" s="43">
        <v>198</v>
      </c>
      <c r="E76" s="43">
        <v>198</v>
      </c>
      <c r="F76" s="43">
        <v>198</v>
      </c>
      <c r="G76" s="43">
        <v>198</v>
      </c>
      <c r="H76" s="43">
        <v>198</v>
      </c>
      <c r="I76" s="43">
        <v>198</v>
      </c>
      <c r="J76" s="43">
        <v>198</v>
      </c>
      <c r="K76" s="43">
        <v>198</v>
      </c>
      <c r="L76" s="43">
        <v>198</v>
      </c>
      <c r="M76" s="43">
        <v>198</v>
      </c>
      <c r="N76" s="43">
        <v>198</v>
      </c>
      <c r="O76" s="43">
        <v>198</v>
      </c>
      <c r="P76" s="43">
        <v>198</v>
      </c>
      <c r="Q76" s="43">
        <v>198</v>
      </c>
      <c r="R76" s="43">
        <v>198</v>
      </c>
      <c r="S76" s="43">
        <v>198</v>
      </c>
      <c r="T76" s="43">
        <v>198</v>
      </c>
      <c r="U76" s="43">
        <v>198</v>
      </c>
      <c r="V76" s="43">
        <v>198</v>
      </c>
      <c r="W76" s="43">
        <v>198</v>
      </c>
      <c r="X76" s="43">
        <v>198</v>
      </c>
      <c r="Y76" s="43">
        <v>198</v>
      </c>
      <c r="Z76" s="43">
        <v>198</v>
      </c>
      <c r="AA76" s="43">
        <v>198</v>
      </c>
      <c r="AB76" s="43">
        <v>198</v>
      </c>
      <c r="AC76" s="43">
        <v>198</v>
      </c>
      <c r="AD76" s="43">
        <v>198</v>
      </c>
      <c r="AE76" s="43">
        <v>198</v>
      </c>
      <c r="AF76" s="43">
        <v>198</v>
      </c>
      <c r="AG76" s="43">
        <v>198</v>
      </c>
      <c r="AH76" s="43">
        <v>198</v>
      </c>
      <c r="AI76" s="43">
        <v>198</v>
      </c>
      <c r="AJ76" s="43">
        <v>198</v>
      </c>
      <c r="AK76" s="43">
        <v>198</v>
      </c>
      <c r="AL76" s="43">
        <v>198</v>
      </c>
      <c r="AM76" s="43">
        <v>198</v>
      </c>
      <c r="AN76" s="43">
        <v>198</v>
      </c>
      <c r="AO76" s="43">
        <v>198</v>
      </c>
      <c r="AP76" s="43">
        <v>198</v>
      </c>
      <c r="AQ76" s="43">
        <v>198</v>
      </c>
      <c r="AR76" s="43">
        <v>198</v>
      </c>
      <c r="AS76" s="43">
        <v>198</v>
      </c>
    </row>
    <row r="77" spans="1:45">
      <c r="A77" s="44">
        <v>66</v>
      </c>
      <c r="B77" s="43">
        <v>203</v>
      </c>
      <c r="C77" s="43">
        <v>203</v>
      </c>
      <c r="D77" s="43">
        <v>203</v>
      </c>
      <c r="E77" s="43">
        <v>203</v>
      </c>
      <c r="F77" s="43">
        <v>203</v>
      </c>
      <c r="G77" s="43">
        <v>203</v>
      </c>
      <c r="H77" s="43">
        <v>203</v>
      </c>
      <c r="I77" s="43">
        <v>203</v>
      </c>
      <c r="J77" s="43">
        <v>203</v>
      </c>
      <c r="K77" s="43">
        <v>203</v>
      </c>
      <c r="L77" s="43">
        <v>203</v>
      </c>
      <c r="M77" s="43">
        <v>203</v>
      </c>
      <c r="N77" s="43">
        <v>203</v>
      </c>
      <c r="O77" s="43">
        <v>203</v>
      </c>
      <c r="P77" s="43">
        <v>203</v>
      </c>
      <c r="Q77" s="43">
        <v>203</v>
      </c>
      <c r="R77" s="43">
        <v>203</v>
      </c>
      <c r="S77" s="43">
        <v>203</v>
      </c>
      <c r="T77" s="43">
        <v>203</v>
      </c>
      <c r="U77" s="43">
        <v>203</v>
      </c>
      <c r="V77" s="43">
        <v>203</v>
      </c>
      <c r="W77" s="43">
        <v>203</v>
      </c>
      <c r="X77" s="43">
        <v>203</v>
      </c>
      <c r="Y77" s="43">
        <v>203</v>
      </c>
      <c r="Z77" s="43">
        <v>203</v>
      </c>
      <c r="AA77" s="43">
        <v>203</v>
      </c>
      <c r="AB77" s="43">
        <v>203</v>
      </c>
      <c r="AC77" s="43">
        <v>203</v>
      </c>
      <c r="AD77" s="43">
        <v>203</v>
      </c>
      <c r="AE77" s="43">
        <v>203</v>
      </c>
      <c r="AF77" s="43">
        <v>203</v>
      </c>
      <c r="AG77" s="43">
        <v>203</v>
      </c>
      <c r="AH77" s="43">
        <v>203</v>
      </c>
      <c r="AI77" s="43">
        <v>203</v>
      </c>
      <c r="AJ77" s="43">
        <v>203</v>
      </c>
      <c r="AK77" s="43">
        <v>203</v>
      </c>
      <c r="AL77" s="43">
        <v>203</v>
      </c>
      <c r="AM77" s="43">
        <v>203</v>
      </c>
      <c r="AN77" s="43">
        <v>203</v>
      </c>
      <c r="AO77" s="43">
        <v>203</v>
      </c>
      <c r="AP77" s="43">
        <v>203</v>
      </c>
      <c r="AQ77" s="43">
        <v>203</v>
      </c>
      <c r="AR77" s="43">
        <v>203</v>
      </c>
      <c r="AS77" s="43">
        <v>203</v>
      </c>
    </row>
    <row r="78" spans="1:45">
      <c r="A78" s="44">
        <v>67</v>
      </c>
      <c r="B78" s="43">
        <v>208</v>
      </c>
      <c r="C78" s="43">
        <v>208</v>
      </c>
      <c r="D78" s="43">
        <v>208</v>
      </c>
      <c r="E78" s="43">
        <v>208</v>
      </c>
      <c r="F78" s="43">
        <v>208</v>
      </c>
      <c r="G78" s="43">
        <v>208</v>
      </c>
      <c r="H78" s="43">
        <v>208</v>
      </c>
      <c r="I78" s="43">
        <v>208</v>
      </c>
      <c r="J78" s="43">
        <v>208</v>
      </c>
      <c r="K78" s="43">
        <v>208</v>
      </c>
      <c r="L78" s="43">
        <v>208</v>
      </c>
      <c r="M78" s="43">
        <v>208</v>
      </c>
      <c r="N78" s="43">
        <v>208</v>
      </c>
      <c r="O78" s="43">
        <v>208</v>
      </c>
      <c r="P78" s="43">
        <v>208</v>
      </c>
      <c r="Q78" s="43">
        <v>208</v>
      </c>
      <c r="R78" s="43">
        <v>208</v>
      </c>
      <c r="S78" s="43">
        <v>208</v>
      </c>
      <c r="T78" s="43">
        <v>208</v>
      </c>
      <c r="U78" s="43">
        <v>208</v>
      </c>
      <c r="V78" s="43">
        <v>208</v>
      </c>
      <c r="W78" s="43">
        <v>208</v>
      </c>
      <c r="X78" s="43">
        <v>208</v>
      </c>
      <c r="Y78" s="43">
        <v>208</v>
      </c>
      <c r="Z78" s="43">
        <v>208</v>
      </c>
      <c r="AA78" s="43">
        <v>208</v>
      </c>
      <c r="AB78" s="43">
        <v>208</v>
      </c>
      <c r="AC78" s="43">
        <v>208</v>
      </c>
      <c r="AD78" s="43">
        <v>208</v>
      </c>
      <c r="AE78" s="43">
        <v>208</v>
      </c>
      <c r="AF78" s="43">
        <v>208</v>
      </c>
      <c r="AG78" s="43">
        <v>208</v>
      </c>
      <c r="AH78" s="43">
        <v>208</v>
      </c>
      <c r="AI78" s="43">
        <v>208</v>
      </c>
      <c r="AJ78" s="43">
        <v>208</v>
      </c>
      <c r="AK78" s="43">
        <v>208</v>
      </c>
      <c r="AL78" s="43">
        <v>208</v>
      </c>
      <c r="AM78" s="43">
        <v>208</v>
      </c>
      <c r="AN78" s="43">
        <v>208</v>
      </c>
      <c r="AO78" s="43">
        <v>208</v>
      </c>
      <c r="AP78" s="43">
        <v>208</v>
      </c>
      <c r="AQ78" s="43">
        <v>208</v>
      </c>
      <c r="AR78" s="43">
        <v>208</v>
      </c>
      <c r="AS78" s="43">
        <v>208</v>
      </c>
    </row>
    <row r="79" spans="1:45">
      <c r="A79" s="44">
        <v>68</v>
      </c>
      <c r="B79" s="43">
        <v>213</v>
      </c>
      <c r="C79" s="43">
        <v>213</v>
      </c>
      <c r="D79" s="43">
        <v>213</v>
      </c>
      <c r="E79" s="43">
        <v>213</v>
      </c>
      <c r="F79" s="43">
        <v>213</v>
      </c>
      <c r="G79" s="43">
        <v>213</v>
      </c>
      <c r="H79" s="43">
        <v>213</v>
      </c>
      <c r="I79" s="43">
        <v>213</v>
      </c>
      <c r="J79" s="43">
        <v>213</v>
      </c>
      <c r="K79" s="43">
        <v>213</v>
      </c>
      <c r="L79" s="43">
        <v>213</v>
      </c>
      <c r="M79" s="43">
        <v>213</v>
      </c>
      <c r="N79" s="43">
        <v>213</v>
      </c>
      <c r="O79" s="43">
        <v>213</v>
      </c>
      <c r="P79" s="43">
        <v>213</v>
      </c>
      <c r="Q79" s="43">
        <v>213</v>
      </c>
      <c r="R79" s="43">
        <v>213</v>
      </c>
      <c r="S79" s="43">
        <v>213</v>
      </c>
      <c r="T79" s="43">
        <v>213</v>
      </c>
      <c r="U79" s="43">
        <v>213</v>
      </c>
      <c r="V79" s="43">
        <v>213</v>
      </c>
      <c r="W79" s="43">
        <v>213</v>
      </c>
      <c r="X79" s="43">
        <v>213</v>
      </c>
      <c r="Y79" s="43">
        <v>213</v>
      </c>
      <c r="Z79" s="43">
        <v>213</v>
      </c>
      <c r="AA79" s="43">
        <v>213</v>
      </c>
      <c r="AB79" s="43">
        <v>213</v>
      </c>
      <c r="AC79" s="43">
        <v>213</v>
      </c>
      <c r="AD79" s="43">
        <v>213</v>
      </c>
      <c r="AE79" s="43">
        <v>213</v>
      </c>
      <c r="AF79" s="43">
        <v>213</v>
      </c>
      <c r="AG79" s="43">
        <v>213</v>
      </c>
      <c r="AH79" s="43">
        <v>213</v>
      </c>
      <c r="AI79" s="43">
        <v>213</v>
      </c>
      <c r="AJ79" s="43">
        <v>213</v>
      </c>
      <c r="AK79" s="43">
        <v>213</v>
      </c>
      <c r="AL79" s="43">
        <v>213</v>
      </c>
      <c r="AM79" s="43">
        <v>213</v>
      </c>
      <c r="AN79" s="43">
        <v>213</v>
      </c>
      <c r="AO79" s="43">
        <v>213</v>
      </c>
      <c r="AP79" s="43">
        <v>213</v>
      </c>
      <c r="AQ79" s="43">
        <v>213</v>
      </c>
      <c r="AR79" s="43">
        <v>213</v>
      </c>
      <c r="AS79" s="43">
        <v>213</v>
      </c>
    </row>
    <row r="80" spans="1:45">
      <c r="A80" s="44">
        <v>69</v>
      </c>
      <c r="B80" s="43">
        <v>219</v>
      </c>
      <c r="C80" s="43">
        <v>219</v>
      </c>
      <c r="D80" s="43">
        <v>219</v>
      </c>
      <c r="E80" s="43">
        <v>219</v>
      </c>
      <c r="F80" s="43">
        <v>219</v>
      </c>
      <c r="G80" s="43">
        <v>219</v>
      </c>
      <c r="H80" s="43">
        <v>219</v>
      </c>
      <c r="I80" s="43">
        <v>219</v>
      </c>
      <c r="J80" s="43">
        <v>219</v>
      </c>
      <c r="K80" s="43">
        <v>219</v>
      </c>
      <c r="L80" s="43">
        <v>219</v>
      </c>
      <c r="M80" s="43">
        <v>219</v>
      </c>
      <c r="N80" s="43">
        <v>219</v>
      </c>
      <c r="O80" s="43">
        <v>219</v>
      </c>
      <c r="P80" s="43">
        <v>219</v>
      </c>
      <c r="Q80" s="43">
        <v>219</v>
      </c>
      <c r="R80" s="43">
        <v>219</v>
      </c>
      <c r="S80" s="43">
        <v>219</v>
      </c>
      <c r="T80" s="43">
        <v>219</v>
      </c>
      <c r="U80" s="43">
        <v>219</v>
      </c>
      <c r="V80" s="43">
        <v>219</v>
      </c>
      <c r="W80" s="43">
        <v>219</v>
      </c>
      <c r="X80" s="43">
        <v>219</v>
      </c>
      <c r="Y80" s="43">
        <v>219</v>
      </c>
      <c r="Z80" s="43">
        <v>219</v>
      </c>
      <c r="AA80" s="43">
        <v>219</v>
      </c>
      <c r="AB80" s="43">
        <v>219</v>
      </c>
      <c r="AC80" s="43">
        <v>219</v>
      </c>
      <c r="AD80" s="43">
        <v>219</v>
      </c>
      <c r="AE80" s="43">
        <v>219</v>
      </c>
      <c r="AF80" s="43">
        <v>219</v>
      </c>
      <c r="AG80" s="43">
        <v>219</v>
      </c>
      <c r="AH80" s="43">
        <v>219</v>
      </c>
      <c r="AI80" s="43">
        <v>219</v>
      </c>
      <c r="AJ80" s="43">
        <v>219</v>
      </c>
      <c r="AK80" s="43">
        <v>219</v>
      </c>
      <c r="AL80" s="43">
        <v>219</v>
      </c>
      <c r="AM80" s="43">
        <v>219</v>
      </c>
      <c r="AN80" s="43">
        <v>219</v>
      </c>
      <c r="AO80" s="43">
        <v>219</v>
      </c>
      <c r="AP80" s="43">
        <v>219</v>
      </c>
      <c r="AQ80" s="43">
        <v>219</v>
      </c>
      <c r="AR80" s="43">
        <v>219</v>
      </c>
      <c r="AS80" s="43">
        <v>219</v>
      </c>
    </row>
    <row r="81" spans="1:45">
      <c r="A81" s="44">
        <v>70</v>
      </c>
      <c r="B81" s="43">
        <v>225</v>
      </c>
      <c r="C81" s="43">
        <v>225</v>
      </c>
      <c r="D81" s="43">
        <v>225</v>
      </c>
      <c r="E81" s="43">
        <v>225</v>
      </c>
      <c r="F81" s="43">
        <v>225</v>
      </c>
      <c r="G81" s="43">
        <v>225</v>
      </c>
      <c r="H81" s="43">
        <v>225</v>
      </c>
      <c r="I81" s="43">
        <v>225</v>
      </c>
      <c r="J81" s="43">
        <v>225</v>
      </c>
      <c r="K81" s="43">
        <v>225</v>
      </c>
      <c r="L81" s="43">
        <v>225</v>
      </c>
      <c r="M81" s="43">
        <v>225</v>
      </c>
      <c r="N81" s="43">
        <v>225</v>
      </c>
      <c r="O81" s="43">
        <v>225</v>
      </c>
      <c r="P81" s="43">
        <v>225</v>
      </c>
      <c r="Q81" s="43">
        <v>225</v>
      </c>
      <c r="R81" s="43">
        <v>225</v>
      </c>
      <c r="S81" s="43">
        <v>225</v>
      </c>
      <c r="T81" s="43">
        <v>225</v>
      </c>
      <c r="U81" s="43">
        <v>225</v>
      </c>
      <c r="V81" s="43">
        <v>225</v>
      </c>
      <c r="W81" s="43">
        <v>225</v>
      </c>
      <c r="X81" s="43">
        <v>225</v>
      </c>
      <c r="Y81" s="43">
        <v>225</v>
      </c>
      <c r="Z81" s="43">
        <v>225</v>
      </c>
      <c r="AA81" s="43">
        <v>225</v>
      </c>
      <c r="AB81" s="43">
        <v>225</v>
      </c>
      <c r="AC81" s="43">
        <v>225</v>
      </c>
      <c r="AD81" s="43">
        <v>225</v>
      </c>
      <c r="AE81" s="43">
        <v>225</v>
      </c>
      <c r="AF81" s="43">
        <v>225</v>
      </c>
      <c r="AG81" s="43">
        <v>225</v>
      </c>
      <c r="AH81" s="43">
        <v>225</v>
      </c>
      <c r="AI81" s="43">
        <v>225</v>
      </c>
      <c r="AJ81" s="43">
        <v>225</v>
      </c>
      <c r="AK81" s="43">
        <v>225</v>
      </c>
      <c r="AL81" s="43">
        <v>225</v>
      </c>
      <c r="AM81" s="43">
        <v>225</v>
      </c>
      <c r="AN81" s="43">
        <v>225</v>
      </c>
      <c r="AO81" s="43">
        <v>225</v>
      </c>
      <c r="AP81" s="43">
        <v>225</v>
      </c>
      <c r="AQ81" s="43">
        <v>225</v>
      </c>
      <c r="AR81" s="43">
        <v>225</v>
      </c>
      <c r="AS81" s="43">
        <v>225</v>
      </c>
    </row>
    <row r="82" spans="1:45">
      <c r="A82" s="44">
        <v>71</v>
      </c>
      <c r="B82" s="43">
        <v>232</v>
      </c>
      <c r="C82" s="43">
        <v>232</v>
      </c>
      <c r="D82" s="43">
        <v>232</v>
      </c>
      <c r="E82" s="43">
        <v>232</v>
      </c>
      <c r="F82" s="43">
        <v>232</v>
      </c>
      <c r="G82" s="43">
        <v>232</v>
      </c>
      <c r="H82" s="43">
        <v>232</v>
      </c>
      <c r="I82" s="43">
        <v>232</v>
      </c>
      <c r="J82" s="43">
        <v>232</v>
      </c>
      <c r="K82" s="43">
        <v>232</v>
      </c>
      <c r="L82" s="43">
        <v>232</v>
      </c>
      <c r="M82" s="43">
        <v>232</v>
      </c>
      <c r="N82" s="43">
        <v>232</v>
      </c>
      <c r="O82" s="43">
        <v>232</v>
      </c>
      <c r="P82" s="43">
        <v>232</v>
      </c>
      <c r="Q82" s="43">
        <v>232</v>
      </c>
      <c r="R82" s="43">
        <v>232</v>
      </c>
      <c r="S82" s="43">
        <v>232</v>
      </c>
      <c r="T82" s="43">
        <v>232</v>
      </c>
      <c r="U82" s="43">
        <v>232</v>
      </c>
      <c r="V82" s="43">
        <v>232</v>
      </c>
      <c r="W82" s="43">
        <v>232</v>
      </c>
      <c r="X82" s="43">
        <v>232</v>
      </c>
      <c r="Y82" s="43">
        <v>232</v>
      </c>
      <c r="Z82" s="43">
        <v>232</v>
      </c>
      <c r="AA82" s="43">
        <v>232</v>
      </c>
      <c r="AB82" s="43">
        <v>232</v>
      </c>
      <c r="AC82" s="43">
        <v>232</v>
      </c>
      <c r="AD82" s="43">
        <v>232</v>
      </c>
      <c r="AE82" s="43">
        <v>232</v>
      </c>
      <c r="AF82" s="43">
        <v>232</v>
      </c>
      <c r="AG82" s="43">
        <v>232</v>
      </c>
      <c r="AH82" s="43">
        <v>232</v>
      </c>
      <c r="AI82" s="43">
        <v>232</v>
      </c>
      <c r="AJ82" s="43">
        <v>232</v>
      </c>
      <c r="AK82" s="43">
        <v>232</v>
      </c>
      <c r="AL82" s="43">
        <v>232</v>
      </c>
      <c r="AM82" s="43">
        <v>232</v>
      </c>
      <c r="AN82" s="43">
        <v>232</v>
      </c>
      <c r="AO82" s="43">
        <v>232</v>
      </c>
      <c r="AP82" s="43">
        <v>232</v>
      </c>
      <c r="AQ82" s="43">
        <v>232</v>
      </c>
      <c r="AR82" s="43">
        <v>232</v>
      </c>
      <c r="AS82" s="43">
        <v>232</v>
      </c>
    </row>
    <row r="83" spans="1:45">
      <c r="A83" s="44">
        <v>72</v>
      </c>
      <c r="B83" s="43">
        <v>240</v>
      </c>
      <c r="C83" s="43">
        <v>240</v>
      </c>
      <c r="D83" s="43">
        <v>240</v>
      </c>
      <c r="E83" s="43">
        <v>240</v>
      </c>
      <c r="F83" s="43">
        <v>240</v>
      </c>
      <c r="G83" s="43">
        <v>240</v>
      </c>
      <c r="H83" s="43">
        <v>240</v>
      </c>
      <c r="I83" s="43">
        <v>240</v>
      </c>
      <c r="J83" s="43">
        <v>240</v>
      </c>
      <c r="K83" s="43">
        <v>240</v>
      </c>
      <c r="L83" s="43">
        <v>240</v>
      </c>
      <c r="M83" s="43">
        <v>240</v>
      </c>
      <c r="N83" s="43">
        <v>240</v>
      </c>
      <c r="O83" s="43">
        <v>240</v>
      </c>
      <c r="P83" s="43">
        <v>240</v>
      </c>
      <c r="Q83" s="43">
        <v>240</v>
      </c>
      <c r="R83" s="43">
        <v>240</v>
      </c>
      <c r="S83" s="43">
        <v>240</v>
      </c>
      <c r="T83" s="43">
        <v>240</v>
      </c>
      <c r="U83" s="43">
        <v>240</v>
      </c>
      <c r="V83" s="43">
        <v>240</v>
      </c>
      <c r="W83" s="43">
        <v>240</v>
      </c>
      <c r="X83" s="43">
        <v>240</v>
      </c>
      <c r="Y83" s="43">
        <v>240</v>
      </c>
      <c r="Z83" s="43">
        <v>240</v>
      </c>
      <c r="AA83" s="43">
        <v>240</v>
      </c>
      <c r="AB83" s="43">
        <v>240</v>
      </c>
      <c r="AC83" s="43">
        <v>240</v>
      </c>
      <c r="AD83" s="43">
        <v>240</v>
      </c>
      <c r="AE83" s="43">
        <v>240</v>
      </c>
      <c r="AF83" s="43">
        <v>240</v>
      </c>
      <c r="AG83" s="43">
        <v>240</v>
      </c>
      <c r="AH83" s="43">
        <v>240</v>
      </c>
      <c r="AI83" s="43">
        <v>240</v>
      </c>
      <c r="AJ83" s="43">
        <v>240</v>
      </c>
      <c r="AK83" s="43">
        <v>240</v>
      </c>
      <c r="AL83" s="43">
        <v>240</v>
      </c>
      <c r="AM83" s="43">
        <v>240</v>
      </c>
      <c r="AN83" s="43">
        <v>240</v>
      </c>
      <c r="AO83" s="43">
        <v>240</v>
      </c>
      <c r="AP83" s="43">
        <v>240</v>
      </c>
      <c r="AQ83" s="43">
        <v>240</v>
      </c>
      <c r="AR83" s="43">
        <v>240</v>
      </c>
      <c r="AS83" s="43">
        <v>240</v>
      </c>
    </row>
    <row r="84" spans="1:45">
      <c r="A84" s="44">
        <v>73</v>
      </c>
      <c r="B84" s="43">
        <v>249</v>
      </c>
      <c r="C84" s="43">
        <v>249</v>
      </c>
      <c r="D84" s="43">
        <v>249</v>
      </c>
      <c r="E84" s="43">
        <v>249</v>
      </c>
      <c r="F84" s="43">
        <v>249</v>
      </c>
      <c r="G84" s="43">
        <v>249</v>
      </c>
      <c r="H84" s="43">
        <v>249</v>
      </c>
      <c r="I84" s="43">
        <v>249</v>
      </c>
      <c r="J84" s="43">
        <v>249</v>
      </c>
      <c r="K84" s="43">
        <v>249</v>
      </c>
      <c r="L84" s="43">
        <v>249</v>
      </c>
      <c r="M84" s="43">
        <v>249</v>
      </c>
      <c r="N84" s="43">
        <v>249</v>
      </c>
      <c r="O84" s="43">
        <v>249</v>
      </c>
      <c r="P84" s="43">
        <v>249</v>
      </c>
      <c r="Q84" s="43">
        <v>249</v>
      </c>
      <c r="R84" s="43">
        <v>249</v>
      </c>
      <c r="S84" s="43">
        <v>249</v>
      </c>
      <c r="T84" s="43">
        <v>249</v>
      </c>
      <c r="U84" s="43">
        <v>249</v>
      </c>
      <c r="V84" s="43">
        <v>249</v>
      </c>
      <c r="W84" s="43">
        <v>249</v>
      </c>
      <c r="X84" s="43">
        <v>249</v>
      </c>
      <c r="Y84" s="43">
        <v>249</v>
      </c>
      <c r="Z84" s="43">
        <v>249</v>
      </c>
      <c r="AA84" s="43">
        <v>249</v>
      </c>
      <c r="AB84" s="43">
        <v>249</v>
      </c>
      <c r="AC84" s="43">
        <v>249</v>
      </c>
      <c r="AD84" s="43">
        <v>249</v>
      </c>
      <c r="AE84" s="43">
        <v>249</v>
      </c>
      <c r="AF84" s="43">
        <v>249</v>
      </c>
      <c r="AG84" s="43">
        <v>249</v>
      </c>
      <c r="AH84" s="43">
        <v>249</v>
      </c>
      <c r="AI84" s="43">
        <v>249</v>
      </c>
      <c r="AJ84" s="43">
        <v>249</v>
      </c>
      <c r="AK84" s="43">
        <v>249</v>
      </c>
      <c r="AL84" s="43">
        <v>249</v>
      </c>
      <c r="AM84" s="43">
        <v>249</v>
      </c>
      <c r="AN84" s="43">
        <v>249</v>
      </c>
      <c r="AO84" s="43">
        <v>249</v>
      </c>
      <c r="AP84" s="43">
        <v>249</v>
      </c>
      <c r="AQ84" s="43">
        <v>249</v>
      </c>
      <c r="AR84" s="43">
        <v>249</v>
      </c>
      <c r="AS84" s="43">
        <v>249</v>
      </c>
    </row>
    <row r="85" spans="1:45">
      <c r="A85" s="44">
        <v>74</v>
      </c>
      <c r="B85" s="43">
        <v>258</v>
      </c>
      <c r="C85" s="43">
        <v>258</v>
      </c>
      <c r="D85" s="43">
        <v>258</v>
      </c>
      <c r="E85" s="43">
        <v>258</v>
      </c>
      <c r="F85" s="43">
        <v>258</v>
      </c>
      <c r="G85" s="43">
        <v>258</v>
      </c>
      <c r="H85" s="43">
        <v>258</v>
      </c>
      <c r="I85" s="43">
        <v>258</v>
      </c>
      <c r="J85" s="43">
        <v>258</v>
      </c>
      <c r="K85" s="43">
        <v>258</v>
      </c>
      <c r="L85" s="43">
        <v>258</v>
      </c>
      <c r="M85" s="43">
        <v>258</v>
      </c>
      <c r="N85" s="43">
        <v>258</v>
      </c>
      <c r="O85" s="43">
        <v>258</v>
      </c>
      <c r="P85" s="43">
        <v>258</v>
      </c>
      <c r="Q85" s="43">
        <v>258</v>
      </c>
      <c r="R85" s="43">
        <v>258</v>
      </c>
      <c r="S85" s="43">
        <v>258</v>
      </c>
      <c r="T85" s="43">
        <v>258</v>
      </c>
      <c r="U85" s="43">
        <v>258</v>
      </c>
      <c r="V85" s="43">
        <v>258</v>
      </c>
      <c r="W85" s="43">
        <v>258</v>
      </c>
      <c r="X85" s="43">
        <v>258</v>
      </c>
      <c r="Y85" s="43">
        <v>258</v>
      </c>
      <c r="Z85" s="43">
        <v>258</v>
      </c>
      <c r="AA85" s="43">
        <v>258</v>
      </c>
      <c r="AB85" s="43">
        <v>258</v>
      </c>
      <c r="AC85" s="43">
        <v>258</v>
      </c>
      <c r="AD85" s="43">
        <v>258</v>
      </c>
      <c r="AE85" s="43">
        <v>258</v>
      </c>
      <c r="AF85" s="43">
        <v>258</v>
      </c>
      <c r="AG85" s="43">
        <v>258</v>
      </c>
      <c r="AH85" s="43">
        <v>258</v>
      </c>
      <c r="AI85" s="43">
        <v>258</v>
      </c>
      <c r="AJ85" s="43">
        <v>258</v>
      </c>
      <c r="AK85" s="43">
        <v>258</v>
      </c>
      <c r="AL85" s="43">
        <v>258</v>
      </c>
      <c r="AM85" s="43">
        <v>258</v>
      </c>
      <c r="AN85" s="43">
        <v>258</v>
      </c>
      <c r="AO85" s="43">
        <v>258</v>
      </c>
      <c r="AP85" s="43">
        <v>258</v>
      </c>
      <c r="AQ85" s="43">
        <v>258</v>
      </c>
      <c r="AR85" s="43">
        <v>258</v>
      </c>
      <c r="AS85" s="43">
        <v>258</v>
      </c>
    </row>
    <row r="86" spans="1:45">
      <c r="A86" s="44">
        <v>75</v>
      </c>
      <c r="B86" s="43">
        <v>268</v>
      </c>
      <c r="C86" s="43">
        <v>268</v>
      </c>
      <c r="D86" s="43">
        <v>268</v>
      </c>
      <c r="E86" s="43">
        <v>268</v>
      </c>
      <c r="F86" s="43">
        <v>268</v>
      </c>
      <c r="G86" s="43">
        <v>268</v>
      </c>
      <c r="H86" s="43">
        <v>268</v>
      </c>
      <c r="I86" s="43">
        <v>268</v>
      </c>
      <c r="J86" s="43">
        <v>268</v>
      </c>
      <c r="K86" s="43">
        <v>268</v>
      </c>
      <c r="L86" s="43">
        <v>268</v>
      </c>
      <c r="M86" s="43">
        <v>268</v>
      </c>
      <c r="N86" s="43">
        <v>268</v>
      </c>
      <c r="O86" s="43">
        <v>268</v>
      </c>
      <c r="P86" s="43">
        <v>268</v>
      </c>
      <c r="Q86" s="43">
        <v>268</v>
      </c>
      <c r="R86" s="43">
        <v>268</v>
      </c>
      <c r="S86" s="43">
        <v>268</v>
      </c>
      <c r="T86" s="43">
        <v>268</v>
      </c>
      <c r="U86" s="43">
        <v>268</v>
      </c>
      <c r="V86" s="43">
        <v>268</v>
      </c>
      <c r="W86" s="43">
        <v>268</v>
      </c>
      <c r="X86" s="43">
        <v>268</v>
      </c>
      <c r="Y86" s="43">
        <v>268</v>
      </c>
      <c r="Z86" s="43">
        <v>268</v>
      </c>
      <c r="AA86" s="43">
        <v>268</v>
      </c>
      <c r="AB86" s="43">
        <v>268</v>
      </c>
      <c r="AC86" s="43">
        <v>268</v>
      </c>
      <c r="AD86" s="43">
        <v>268</v>
      </c>
      <c r="AE86" s="43">
        <v>268</v>
      </c>
      <c r="AF86" s="43">
        <v>268</v>
      </c>
      <c r="AG86" s="43">
        <v>268</v>
      </c>
      <c r="AH86" s="43">
        <v>268</v>
      </c>
      <c r="AI86" s="43">
        <v>268</v>
      </c>
      <c r="AJ86" s="43">
        <v>268</v>
      </c>
      <c r="AK86" s="43">
        <v>268</v>
      </c>
      <c r="AL86" s="43">
        <v>268</v>
      </c>
      <c r="AM86" s="43">
        <v>268</v>
      </c>
      <c r="AN86" s="43">
        <v>268</v>
      </c>
      <c r="AO86" s="43">
        <v>268</v>
      </c>
      <c r="AP86" s="43">
        <v>268</v>
      </c>
      <c r="AQ86" s="43">
        <v>268</v>
      </c>
      <c r="AR86" s="43">
        <v>268</v>
      </c>
      <c r="AS86" s="43">
        <v>268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101.65" customHeight="1">
      <c r="A96" s="138" t="s">
        <v>677</v>
      </c>
      <c r="B96" s="138"/>
      <c r="C96" s="138"/>
      <c r="D96" s="138"/>
      <c r="E96" s="138"/>
      <c r="F96" s="138"/>
      <c r="G96" s="138"/>
      <c r="H96" s="138"/>
      <c r="I96" s="138"/>
      <c r="J96" s="138"/>
      <c r="K96" s="138"/>
      <c r="L96" s="138"/>
      <c r="M96" s="138"/>
      <c r="N96" s="138"/>
      <c r="O96" s="138"/>
    </row>
  </sheetData>
  <sheetProtection algorithmName="SHA-512" hashValue="lrscsPwVDo3qkiDVvs4SizFdE0A66EOYdSuu207EdmWoXNVmn+5rldbRGHqT+hVShCsn9S2rcsoI12/TdwgTBg==" saltValue="9gyJqnM+4BWGtWTTrUKglg==" spinCount="100000" sheet="1" objects="1" scenarios="1"/>
  <mergeCells count="5">
    <mergeCell ref="B25:AS25"/>
    <mergeCell ref="A90:O90"/>
    <mergeCell ref="A92:O92"/>
    <mergeCell ref="A94:O94"/>
    <mergeCell ref="A96:O96"/>
  </mergeCells>
  <conditionalFormatting sqref="A6:A21">
    <cfRule type="expression" dxfId="115" priority="3" stopIfTrue="1">
      <formula>MOD(ROW(),2)=0</formula>
    </cfRule>
    <cfRule type="expression" dxfId="114" priority="4" stopIfTrue="1">
      <formula>MOD(ROW(),2)&lt;&gt;0</formula>
    </cfRule>
  </conditionalFormatting>
  <conditionalFormatting sqref="B6:M21">
    <cfRule type="expression" dxfId="113" priority="5" stopIfTrue="1">
      <formula>MOD(ROW(),2)=0</formula>
    </cfRule>
    <cfRule type="expression" dxfId="112" priority="6" stopIfTrue="1">
      <formula>MOD(ROW(),2)&lt;&gt;0</formula>
    </cfRule>
  </conditionalFormatting>
  <conditionalFormatting sqref="A26:A86">
    <cfRule type="expression" dxfId="111" priority="7" stopIfTrue="1">
      <formula>MOD(ROW(),2)=0</formula>
    </cfRule>
    <cfRule type="expression" dxfId="110" priority="8" stopIfTrue="1">
      <formula>MOD(ROW(),2)&lt;&gt;0</formula>
    </cfRule>
  </conditionalFormatting>
  <conditionalFormatting sqref="B26:AS86">
    <cfRule type="expression" dxfId="109" priority="9" stopIfTrue="1">
      <formula>MOD(ROW(),2)=0</formula>
    </cfRule>
    <cfRule type="expression" dxfId="108" priority="10" stopIfTrue="1">
      <formula>MOD(ROW(),2)&lt;&gt;0</formula>
    </cfRule>
  </conditionalFormatting>
  <conditionalFormatting sqref="B25">
    <cfRule type="expression" dxfId="107" priority="1" stopIfTrue="1">
      <formula>MOD(ROW(),2)=0</formula>
    </cfRule>
    <cfRule type="expression" dxfId="106" priority="2"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321C-5EA3-43E2-99C6-16111F80164D}">
  <sheetPr codeName="Sheet63"/>
  <dimension ref="A1:AS96"/>
  <sheetViews>
    <sheetView showGridLines="0" workbookViewId="0">
      <selection activeCell="A6" sqref="A6"/>
    </sheetView>
  </sheetViews>
  <sheetFormatPr defaultRowHeight="12.75"/>
  <cols>
    <col min="1" max="1" width="33.42578125" customWidth="1"/>
    <col min="2" max="45" width="6.5703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x-1311</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396</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1311</v>
      </c>
      <c r="C14" s="48"/>
      <c r="D14" s="48"/>
      <c r="E14" s="48"/>
      <c r="F14" s="48"/>
      <c r="G14" s="48"/>
      <c r="H14" s="48"/>
      <c r="I14" s="48"/>
      <c r="J14" s="48"/>
      <c r="K14" s="48"/>
      <c r="L14" s="48"/>
      <c r="M14" s="48"/>
    </row>
    <row r="15" spans="1:13">
      <c r="A15" s="41" t="s">
        <v>121</v>
      </c>
      <c r="B15" s="48">
        <v>1311</v>
      </c>
      <c r="C15" s="48"/>
      <c r="D15" s="48"/>
      <c r="E15" s="48"/>
      <c r="F15" s="48"/>
      <c r="G15" s="48"/>
      <c r="H15" s="48"/>
      <c r="I15" s="48"/>
      <c r="J15" s="48"/>
      <c r="K15" s="48"/>
      <c r="L15" s="48"/>
      <c r="M15" s="48"/>
    </row>
    <row r="16" spans="1:13">
      <c r="A16" s="41" t="s">
        <v>111</v>
      </c>
      <c r="B16" s="48" t="s">
        <v>397</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1513</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1537</v>
      </c>
      <c r="C28" s="43">
        <v>1537</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1561</v>
      </c>
      <c r="C29" s="43">
        <v>1561</v>
      </c>
      <c r="D29" s="43">
        <v>1561</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1584</v>
      </c>
      <c r="C30" s="43">
        <v>1584</v>
      </c>
      <c r="D30" s="43">
        <v>1584</v>
      </c>
      <c r="E30" s="43">
        <v>1584</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1607</v>
      </c>
      <c r="C31" s="43">
        <v>1607</v>
      </c>
      <c r="D31" s="43">
        <v>1607</v>
      </c>
      <c r="E31" s="43">
        <v>1607</v>
      </c>
      <c r="F31" s="43">
        <v>1607</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1630</v>
      </c>
      <c r="C32" s="43">
        <v>1630</v>
      </c>
      <c r="D32" s="43">
        <v>1630</v>
      </c>
      <c r="E32" s="43">
        <v>1630</v>
      </c>
      <c r="F32" s="43">
        <v>1630</v>
      </c>
      <c r="G32" s="43">
        <v>1612</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1653</v>
      </c>
      <c r="C33" s="43">
        <v>1653</v>
      </c>
      <c r="D33" s="43">
        <v>1653</v>
      </c>
      <c r="E33" s="43">
        <v>1653</v>
      </c>
      <c r="F33" s="43">
        <v>1653</v>
      </c>
      <c r="G33" s="43">
        <v>1635</v>
      </c>
      <c r="H33" s="43">
        <v>1616</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1677</v>
      </c>
      <c r="C34" s="43">
        <v>1677</v>
      </c>
      <c r="D34" s="43">
        <v>1677</v>
      </c>
      <c r="E34" s="43">
        <v>1677</v>
      </c>
      <c r="F34" s="43">
        <v>1677</v>
      </c>
      <c r="G34" s="43">
        <v>1658</v>
      </c>
      <c r="H34" s="43">
        <v>1639</v>
      </c>
      <c r="I34" s="43">
        <v>1621</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1700</v>
      </c>
      <c r="C35" s="43">
        <v>1700</v>
      </c>
      <c r="D35" s="43">
        <v>1700</v>
      </c>
      <c r="E35" s="43">
        <v>1700</v>
      </c>
      <c r="F35" s="43">
        <v>1700</v>
      </c>
      <c r="G35" s="43">
        <v>1681</v>
      </c>
      <c r="H35" s="43">
        <v>1662</v>
      </c>
      <c r="I35" s="43">
        <v>1644</v>
      </c>
      <c r="J35" s="43">
        <v>1626</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1724</v>
      </c>
      <c r="C36" s="43">
        <v>1724</v>
      </c>
      <c r="D36" s="43">
        <v>1724</v>
      </c>
      <c r="E36" s="43">
        <v>1724</v>
      </c>
      <c r="F36" s="43">
        <v>1724</v>
      </c>
      <c r="G36" s="43">
        <v>1704</v>
      </c>
      <c r="H36" s="43">
        <v>1685</v>
      </c>
      <c r="I36" s="43">
        <v>1666</v>
      </c>
      <c r="J36" s="43">
        <v>1648</v>
      </c>
      <c r="K36" s="43">
        <v>1630</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1748</v>
      </c>
      <c r="C37" s="43">
        <v>1748</v>
      </c>
      <c r="D37" s="43">
        <v>1748</v>
      </c>
      <c r="E37" s="43">
        <v>1748</v>
      </c>
      <c r="F37" s="43">
        <v>1748</v>
      </c>
      <c r="G37" s="43">
        <v>1728</v>
      </c>
      <c r="H37" s="43">
        <v>1708</v>
      </c>
      <c r="I37" s="43">
        <v>1689</v>
      </c>
      <c r="J37" s="43">
        <v>1670</v>
      </c>
      <c r="K37" s="43">
        <v>1652</v>
      </c>
      <c r="L37" s="43">
        <v>1633</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1773</v>
      </c>
      <c r="C38" s="43">
        <v>1773</v>
      </c>
      <c r="D38" s="43">
        <v>1773</v>
      </c>
      <c r="E38" s="43">
        <v>1773</v>
      </c>
      <c r="F38" s="43">
        <v>1773</v>
      </c>
      <c r="G38" s="43">
        <v>1752</v>
      </c>
      <c r="H38" s="43">
        <v>1732</v>
      </c>
      <c r="I38" s="43">
        <v>1712</v>
      </c>
      <c r="J38" s="43">
        <v>1693</v>
      </c>
      <c r="K38" s="43">
        <v>1674</v>
      </c>
      <c r="L38" s="43">
        <v>1655</v>
      </c>
      <c r="M38" s="43">
        <v>1637</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1798</v>
      </c>
      <c r="C39" s="43">
        <v>1798</v>
      </c>
      <c r="D39" s="43">
        <v>1798</v>
      </c>
      <c r="E39" s="43">
        <v>1798</v>
      </c>
      <c r="F39" s="43">
        <v>1798</v>
      </c>
      <c r="G39" s="43">
        <v>1776</v>
      </c>
      <c r="H39" s="43">
        <v>1756</v>
      </c>
      <c r="I39" s="43">
        <v>1735</v>
      </c>
      <c r="J39" s="43">
        <v>1716</v>
      </c>
      <c r="K39" s="43">
        <v>1697</v>
      </c>
      <c r="L39" s="43">
        <v>1677</v>
      </c>
      <c r="M39" s="43">
        <v>1659</v>
      </c>
      <c r="N39" s="43">
        <v>1643</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1823</v>
      </c>
      <c r="C40" s="43">
        <v>1823</v>
      </c>
      <c r="D40" s="43">
        <v>1823</v>
      </c>
      <c r="E40" s="43">
        <v>1823</v>
      </c>
      <c r="F40" s="43">
        <v>1823</v>
      </c>
      <c r="G40" s="43">
        <v>1801</v>
      </c>
      <c r="H40" s="43">
        <v>1780</v>
      </c>
      <c r="I40" s="43">
        <v>1759</v>
      </c>
      <c r="J40" s="43">
        <v>1739</v>
      </c>
      <c r="K40" s="43">
        <v>1720</v>
      </c>
      <c r="L40" s="43">
        <v>1700</v>
      </c>
      <c r="M40" s="43">
        <v>1681</v>
      </c>
      <c r="N40" s="43">
        <v>1665</v>
      </c>
      <c r="O40" s="43">
        <v>1649</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1849</v>
      </c>
      <c r="C41" s="43">
        <v>1849</v>
      </c>
      <c r="D41" s="43">
        <v>1849</v>
      </c>
      <c r="E41" s="43">
        <v>1849</v>
      </c>
      <c r="F41" s="43">
        <v>1849</v>
      </c>
      <c r="G41" s="43">
        <v>1827</v>
      </c>
      <c r="H41" s="43">
        <v>1805</v>
      </c>
      <c r="I41" s="43">
        <v>1784</v>
      </c>
      <c r="J41" s="43">
        <v>1763</v>
      </c>
      <c r="K41" s="43">
        <v>1743</v>
      </c>
      <c r="L41" s="43">
        <v>1723</v>
      </c>
      <c r="M41" s="43">
        <v>1703</v>
      </c>
      <c r="N41" s="43">
        <v>1686</v>
      </c>
      <c r="O41" s="43">
        <v>1670</v>
      </c>
      <c r="P41" s="43">
        <v>1654</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1875</v>
      </c>
      <c r="C42" s="43">
        <v>1875</v>
      </c>
      <c r="D42" s="43">
        <v>1875</v>
      </c>
      <c r="E42" s="43">
        <v>1875</v>
      </c>
      <c r="F42" s="43">
        <v>1875</v>
      </c>
      <c r="G42" s="43">
        <v>1852</v>
      </c>
      <c r="H42" s="43">
        <v>1830</v>
      </c>
      <c r="I42" s="43">
        <v>1808</v>
      </c>
      <c r="J42" s="43">
        <v>1787</v>
      </c>
      <c r="K42" s="43">
        <v>1767</v>
      </c>
      <c r="L42" s="43">
        <v>1745</v>
      </c>
      <c r="M42" s="43">
        <v>1725</v>
      </c>
      <c r="N42" s="43">
        <v>1708</v>
      </c>
      <c r="O42" s="43">
        <v>1692</v>
      </c>
      <c r="P42" s="43">
        <v>1676</v>
      </c>
      <c r="Q42" s="43">
        <v>1660</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1902</v>
      </c>
      <c r="C43" s="43">
        <v>1902</v>
      </c>
      <c r="D43" s="43">
        <v>1902</v>
      </c>
      <c r="E43" s="43">
        <v>1902</v>
      </c>
      <c r="F43" s="43">
        <v>1902</v>
      </c>
      <c r="G43" s="43">
        <v>1878</v>
      </c>
      <c r="H43" s="43">
        <v>1855</v>
      </c>
      <c r="I43" s="43">
        <v>1833</v>
      </c>
      <c r="J43" s="43">
        <v>1811</v>
      </c>
      <c r="K43" s="43">
        <v>1790</v>
      </c>
      <c r="L43" s="43">
        <v>1769</v>
      </c>
      <c r="M43" s="43">
        <v>1748</v>
      </c>
      <c r="N43" s="43">
        <v>1731</v>
      </c>
      <c r="O43" s="43">
        <v>1714</v>
      </c>
      <c r="P43" s="43">
        <v>1697</v>
      </c>
      <c r="Q43" s="43">
        <v>1681</v>
      </c>
      <c r="R43" s="43">
        <v>1666</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1929</v>
      </c>
      <c r="C44" s="43">
        <v>1929</v>
      </c>
      <c r="D44" s="43">
        <v>1929</v>
      </c>
      <c r="E44" s="43">
        <v>1929</v>
      </c>
      <c r="F44" s="43">
        <v>1929</v>
      </c>
      <c r="G44" s="43">
        <v>1905</v>
      </c>
      <c r="H44" s="43">
        <v>1881</v>
      </c>
      <c r="I44" s="43">
        <v>1858</v>
      </c>
      <c r="J44" s="43">
        <v>1836</v>
      </c>
      <c r="K44" s="43">
        <v>1815</v>
      </c>
      <c r="L44" s="43">
        <v>1793</v>
      </c>
      <c r="M44" s="43">
        <v>1772</v>
      </c>
      <c r="N44" s="43">
        <v>1754</v>
      </c>
      <c r="O44" s="43">
        <v>1736</v>
      </c>
      <c r="P44" s="43">
        <v>1719</v>
      </c>
      <c r="Q44" s="43">
        <v>1703</v>
      </c>
      <c r="R44" s="43">
        <v>1687</v>
      </c>
      <c r="S44" s="43">
        <v>1672</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1957</v>
      </c>
      <c r="C45" s="43">
        <v>1957</v>
      </c>
      <c r="D45" s="43">
        <v>1957</v>
      </c>
      <c r="E45" s="43">
        <v>1957</v>
      </c>
      <c r="F45" s="43">
        <v>1957</v>
      </c>
      <c r="G45" s="43">
        <v>1932</v>
      </c>
      <c r="H45" s="43">
        <v>1908</v>
      </c>
      <c r="I45" s="43">
        <v>1884</v>
      </c>
      <c r="J45" s="43">
        <v>1862</v>
      </c>
      <c r="K45" s="43">
        <v>1840</v>
      </c>
      <c r="L45" s="43">
        <v>1817</v>
      </c>
      <c r="M45" s="43">
        <v>1795</v>
      </c>
      <c r="N45" s="43">
        <v>1777</v>
      </c>
      <c r="O45" s="43">
        <v>1759</v>
      </c>
      <c r="P45" s="43">
        <v>1742</v>
      </c>
      <c r="Q45" s="43">
        <v>1725</v>
      </c>
      <c r="R45" s="43">
        <v>1708</v>
      </c>
      <c r="S45" s="43">
        <v>1693</v>
      </c>
      <c r="T45" s="43">
        <v>1678</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1985</v>
      </c>
      <c r="C46" s="43">
        <v>1985</v>
      </c>
      <c r="D46" s="43">
        <v>1985</v>
      </c>
      <c r="E46" s="43">
        <v>1985</v>
      </c>
      <c r="F46" s="43">
        <v>1985</v>
      </c>
      <c r="G46" s="43">
        <v>1960</v>
      </c>
      <c r="H46" s="43">
        <v>1935</v>
      </c>
      <c r="I46" s="43">
        <v>1911</v>
      </c>
      <c r="J46" s="43">
        <v>1888</v>
      </c>
      <c r="K46" s="43">
        <v>1865</v>
      </c>
      <c r="L46" s="43">
        <v>1842</v>
      </c>
      <c r="M46" s="43">
        <v>1820</v>
      </c>
      <c r="N46" s="43">
        <v>1801</v>
      </c>
      <c r="O46" s="43">
        <v>1782</v>
      </c>
      <c r="P46" s="43">
        <v>1765</v>
      </c>
      <c r="Q46" s="43">
        <v>1748</v>
      </c>
      <c r="R46" s="43">
        <v>1730</v>
      </c>
      <c r="S46" s="43">
        <v>1715</v>
      </c>
      <c r="T46" s="43">
        <v>1699</v>
      </c>
      <c r="U46" s="43">
        <v>1686</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2014</v>
      </c>
      <c r="C47" s="43">
        <v>2014</v>
      </c>
      <c r="D47" s="43">
        <v>2014</v>
      </c>
      <c r="E47" s="43">
        <v>2014</v>
      </c>
      <c r="F47" s="43">
        <v>2014</v>
      </c>
      <c r="G47" s="43">
        <v>1988</v>
      </c>
      <c r="H47" s="43">
        <v>1963</v>
      </c>
      <c r="I47" s="43">
        <v>1938</v>
      </c>
      <c r="J47" s="43">
        <v>1914</v>
      </c>
      <c r="K47" s="43">
        <v>1891</v>
      </c>
      <c r="L47" s="43">
        <v>1867</v>
      </c>
      <c r="M47" s="43">
        <v>1845</v>
      </c>
      <c r="N47" s="43">
        <v>1825</v>
      </c>
      <c r="O47" s="43">
        <v>1806</v>
      </c>
      <c r="P47" s="43">
        <v>1788</v>
      </c>
      <c r="Q47" s="43">
        <v>1771</v>
      </c>
      <c r="R47" s="43">
        <v>1753</v>
      </c>
      <c r="S47" s="43">
        <v>1737</v>
      </c>
      <c r="T47" s="43">
        <v>1721</v>
      </c>
      <c r="U47" s="43">
        <v>1708</v>
      </c>
      <c r="V47" s="43">
        <v>1697</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2044</v>
      </c>
      <c r="C48" s="43">
        <v>2044</v>
      </c>
      <c r="D48" s="43">
        <v>2044</v>
      </c>
      <c r="E48" s="43">
        <v>2044</v>
      </c>
      <c r="F48" s="43">
        <v>2044</v>
      </c>
      <c r="G48" s="43">
        <v>2017</v>
      </c>
      <c r="H48" s="43">
        <v>1991</v>
      </c>
      <c r="I48" s="43">
        <v>1966</v>
      </c>
      <c r="J48" s="43">
        <v>1941</v>
      </c>
      <c r="K48" s="43">
        <v>1918</v>
      </c>
      <c r="L48" s="43">
        <v>1894</v>
      </c>
      <c r="M48" s="43">
        <v>1870</v>
      </c>
      <c r="N48" s="43">
        <v>1851</v>
      </c>
      <c r="O48" s="43">
        <v>1831</v>
      </c>
      <c r="P48" s="43">
        <v>1812</v>
      </c>
      <c r="Q48" s="43">
        <v>1794</v>
      </c>
      <c r="R48" s="43">
        <v>1776</v>
      </c>
      <c r="S48" s="43">
        <v>1760</v>
      </c>
      <c r="T48" s="43">
        <v>1744</v>
      </c>
      <c r="U48" s="43">
        <v>1730</v>
      </c>
      <c r="V48" s="43">
        <v>1719</v>
      </c>
      <c r="W48" s="43">
        <v>1713</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2074</v>
      </c>
      <c r="C49" s="43">
        <v>2074</v>
      </c>
      <c r="D49" s="43">
        <v>2074</v>
      </c>
      <c r="E49" s="43">
        <v>2074</v>
      </c>
      <c r="F49" s="43">
        <v>2074</v>
      </c>
      <c r="G49" s="43">
        <v>2047</v>
      </c>
      <c r="H49" s="43">
        <v>2020</v>
      </c>
      <c r="I49" s="43">
        <v>1994</v>
      </c>
      <c r="J49" s="43">
        <v>1969</v>
      </c>
      <c r="K49" s="43">
        <v>1945</v>
      </c>
      <c r="L49" s="43">
        <v>1920</v>
      </c>
      <c r="M49" s="43">
        <v>1896</v>
      </c>
      <c r="N49" s="43">
        <v>1876</v>
      </c>
      <c r="O49" s="43">
        <v>1856</v>
      </c>
      <c r="P49" s="43">
        <v>1837</v>
      </c>
      <c r="Q49" s="43">
        <v>1819</v>
      </c>
      <c r="R49" s="43">
        <v>1800</v>
      </c>
      <c r="S49" s="43">
        <v>1783</v>
      </c>
      <c r="T49" s="43">
        <v>1766</v>
      </c>
      <c r="U49" s="43">
        <v>1752</v>
      </c>
      <c r="V49" s="43">
        <v>1742</v>
      </c>
      <c r="W49" s="43">
        <v>1735</v>
      </c>
      <c r="X49" s="43">
        <v>1734</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2105</v>
      </c>
      <c r="C50" s="43">
        <v>2105</v>
      </c>
      <c r="D50" s="43">
        <v>2105</v>
      </c>
      <c r="E50" s="43">
        <v>2105</v>
      </c>
      <c r="F50" s="43">
        <v>2105</v>
      </c>
      <c r="G50" s="43">
        <v>2077</v>
      </c>
      <c r="H50" s="43">
        <v>2050</v>
      </c>
      <c r="I50" s="43">
        <v>2023</v>
      </c>
      <c r="J50" s="43">
        <v>1998</v>
      </c>
      <c r="K50" s="43">
        <v>1973</v>
      </c>
      <c r="L50" s="43">
        <v>1947</v>
      </c>
      <c r="M50" s="43">
        <v>1923</v>
      </c>
      <c r="N50" s="43">
        <v>1902</v>
      </c>
      <c r="O50" s="43">
        <v>1882</v>
      </c>
      <c r="P50" s="43">
        <v>1862</v>
      </c>
      <c r="Q50" s="43">
        <v>1843</v>
      </c>
      <c r="R50" s="43">
        <v>1824</v>
      </c>
      <c r="S50" s="43">
        <v>1807</v>
      </c>
      <c r="T50" s="43">
        <v>1790</v>
      </c>
      <c r="U50" s="43">
        <v>1775</v>
      </c>
      <c r="V50" s="43">
        <v>1764</v>
      </c>
      <c r="W50" s="43">
        <v>1758</v>
      </c>
      <c r="X50" s="43">
        <v>1756</v>
      </c>
      <c r="Y50" s="43">
        <v>1761</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2115</v>
      </c>
      <c r="C51" s="43">
        <v>2115</v>
      </c>
      <c r="D51" s="43">
        <v>2115</v>
      </c>
      <c r="E51" s="43">
        <v>2115</v>
      </c>
      <c r="F51" s="43">
        <v>2115</v>
      </c>
      <c r="G51" s="43">
        <v>2108</v>
      </c>
      <c r="H51" s="43">
        <v>2080</v>
      </c>
      <c r="I51" s="43">
        <v>2053</v>
      </c>
      <c r="J51" s="43">
        <v>2027</v>
      </c>
      <c r="K51" s="43">
        <v>2001</v>
      </c>
      <c r="L51" s="43">
        <v>1975</v>
      </c>
      <c r="M51" s="43">
        <v>1950</v>
      </c>
      <c r="N51" s="43">
        <v>1929</v>
      </c>
      <c r="O51" s="43">
        <v>1908</v>
      </c>
      <c r="P51" s="43">
        <v>1888</v>
      </c>
      <c r="Q51" s="43">
        <v>1868</v>
      </c>
      <c r="R51" s="43">
        <v>1849</v>
      </c>
      <c r="S51" s="43">
        <v>1831</v>
      </c>
      <c r="T51" s="43">
        <v>1814</v>
      </c>
      <c r="U51" s="43">
        <v>1799</v>
      </c>
      <c r="V51" s="43">
        <v>1788</v>
      </c>
      <c r="W51" s="43">
        <v>1781</v>
      </c>
      <c r="X51" s="43">
        <v>1779</v>
      </c>
      <c r="Y51" s="43">
        <v>1784</v>
      </c>
      <c r="Z51" s="43">
        <v>1812</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2117</v>
      </c>
      <c r="C52" s="43">
        <v>2117</v>
      </c>
      <c r="D52" s="43">
        <v>2117</v>
      </c>
      <c r="E52" s="43">
        <v>2117</v>
      </c>
      <c r="F52" s="43">
        <v>2117</v>
      </c>
      <c r="G52" s="43">
        <v>2118</v>
      </c>
      <c r="H52" s="43">
        <v>2111</v>
      </c>
      <c r="I52" s="43">
        <v>2083</v>
      </c>
      <c r="J52" s="43">
        <v>2056</v>
      </c>
      <c r="K52" s="43">
        <v>2030</v>
      </c>
      <c r="L52" s="43">
        <v>2004</v>
      </c>
      <c r="M52" s="43">
        <v>1978</v>
      </c>
      <c r="N52" s="43">
        <v>1956</v>
      </c>
      <c r="O52" s="43">
        <v>1935</v>
      </c>
      <c r="P52" s="43">
        <v>1914</v>
      </c>
      <c r="Q52" s="43">
        <v>1894</v>
      </c>
      <c r="R52" s="43">
        <v>1875</v>
      </c>
      <c r="S52" s="43">
        <v>1856</v>
      </c>
      <c r="T52" s="43">
        <v>1838</v>
      </c>
      <c r="U52" s="43">
        <v>1823</v>
      </c>
      <c r="V52" s="43">
        <v>1812</v>
      </c>
      <c r="W52" s="43">
        <v>1805</v>
      </c>
      <c r="X52" s="43">
        <v>1803</v>
      </c>
      <c r="Y52" s="43">
        <v>1808</v>
      </c>
      <c r="Z52" s="43">
        <v>1836</v>
      </c>
      <c r="AA52" s="43">
        <v>1835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2131</v>
      </c>
      <c r="C53" s="43">
        <v>2131</v>
      </c>
      <c r="D53" s="43">
        <v>2131</v>
      </c>
      <c r="E53" s="43">
        <v>2131</v>
      </c>
      <c r="F53" s="43">
        <v>2131</v>
      </c>
      <c r="G53" s="43">
        <v>2119</v>
      </c>
      <c r="H53" s="43">
        <v>2120</v>
      </c>
      <c r="I53" s="43">
        <v>2114</v>
      </c>
      <c r="J53" s="43">
        <v>2087</v>
      </c>
      <c r="K53" s="43">
        <v>2060</v>
      </c>
      <c r="L53" s="43">
        <v>2033</v>
      </c>
      <c r="M53" s="43">
        <v>2007</v>
      </c>
      <c r="N53" s="43">
        <v>1984</v>
      </c>
      <c r="O53" s="43">
        <v>1962</v>
      </c>
      <c r="P53" s="43">
        <v>1941</v>
      </c>
      <c r="Q53" s="43">
        <v>1921</v>
      </c>
      <c r="R53" s="43">
        <v>1901</v>
      </c>
      <c r="S53" s="43">
        <v>1882</v>
      </c>
      <c r="T53" s="43">
        <v>1864</v>
      </c>
      <c r="U53" s="43">
        <v>1848</v>
      </c>
      <c r="V53" s="43">
        <v>1836</v>
      </c>
      <c r="W53" s="43">
        <v>1829</v>
      </c>
      <c r="X53" s="43">
        <v>1827</v>
      </c>
      <c r="Y53" s="43">
        <v>1833</v>
      </c>
      <c r="Z53" s="43">
        <v>1861</v>
      </c>
      <c r="AA53" s="43">
        <v>1859</v>
      </c>
      <c r="AB53" s="43">
        <v>1859</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2145</v>
      </c>
      <c r="C54" s="43">
        <v>2145</v>
      </c>
      <c r="D54" s="43">
        <v>2145</v>
      </c>
      <c r="E54" s="43">
        <v>2145</v>
      </c>
      <c r="F54" s="43">
        <v>2145</v>
      </c>
      <c r="G54" s="43">
        <v>2134</v>
      </c>
      <c r="H54" s="43">
        <v>2122</v>
      </c>
      <c r="I54" s="43">
        <v>2124</v>
      </c>
      <c r="J54" s="43">
        <v>2118</v>
      </c>
      <c r="K54" s="43">
        <v>2090</v>
      </c>
      <c r="L54" s="43">
        <v>2062</v>
      </c>
      <c r="M54" s="43">
        <v>2036</v>
      </c>
      <c r="N54" s="43">
        <v>2013</v>
      </c>
      <c r="O54" s="43">
        <v>1990</v>
      </c>
      <c r="P54" s="43">
        <v>1969</v>
      </c>
      <c r="Q54" s="43">
        <v>1948</v>
      </c>
      <c r="R54" s="43">
        <v>1927</v>
      </c>
      <c r="S54" s="43">
        <v>1908</v>
      </c>
      <c r="T54" s="43">
        <v>1889</v>
      </c>
      <c r="U54" s="43">
        <v>1873</v>
      </c>
      <c r="V54" s="43">
        <v>1861</v>
      </c>
      <c r="W54" s="43">
        <v>1854</v>
      </c>
      <c r="X54" s="43">
        <v>1852</v>
      </c>
      <c r="Y54" s="43">
        <v>1857</v>
      </c>
      <c r="Z54" s="43">
        <v>1887</v>
      </c>
      <c r="AA54" s="43">
        <v>1885</v>
      </c>
      <c r="AB54" s="43">
        <v>1885</v>
      </c>
      <c r="AC54" s="43">
        <v>1885</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2158</v>
      </c>
      <c r="C55" s="43">
        <v>2158</v>
      </c>
      <c r="D55" s="43">
        <v>2158</v>
      </c>
      <c r="E55" s="43">
        <v>2158</v>
      </c>
      <c r="F55" s="43">
        <v>2158</v>
      </c>
      <c r="G55" s="43">
        <v>2147</v>
      </c>
      <c r="H55" s="43">
        <v>2136</v>
      </c>
      <c r="I55" s="43">
        <v>2125</v>
      </c>
      <c r="J55" s="43">
        <v>2127</v>
      </c>
      <c r="K55" s="43">
        <v>2121</v>
      </c>
      <c r="L55" s="43">
        <v>2093</v>
      </c>
      <c r="M55" s="43">
        <v>2065</v>
      </c>
      <c r="N55" s="43">
        <v>2042</v>
      </c>
      <c r="O55" s="43">
        <v>2019</v>
      </c>
      <c r="P55" s="43">
        <v>1997</v>
      </c>
      <c r="Q55" s="43">
        <v>1976</v>
      </c>
      <c r="R55" s="43">
        <v>1954</v>
      </c>
      <c r="S55" s="43">
        <v>1935</v>
      </c>
      <c r="T55" s="43">
        <v>1915</v>
      </c>
      <c r="U55" s="43">
        <v>1899</v>
      </c>
      <c r="V55" s="43">
        <v>1887</v>
      </c>
      <c r="W55" s="43">
        <v>1879</v>
      </c>
      <c r="X55" s="43">
        <v>1877</v>
      </c>
      <c r="Y55" s="43">
        <v>1883</v>
      </c>
      <c r="Z55" s="43">
        <v>1913</v>
      </c>
      <c r="AA55" s="43">
        <v>1911</v>
      </c>
      <c r="AB55" s="43">
        <v>1911</v>
      </c>
      <c r="AC55" s="43">
        <v>1911</v>
      </c>
      <c r="AD55" s="43">
        <v>1911</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2170</v>
      </c>
      <c r="C56" s="43">
        <v>2170</v>
      </c>
      <c r="D56" s="43">
        <v>2170</v>
      </c>
      <c r="E56" s="43">
        <v>2170</v>
      </c>
      <c r="F56" s="43">
        <v>2170</v>
      </c>
      <c r="G56" s="43">
        <v>2160</v>
      </c>
      <c r="H56" s="43">
        <v>2150</v>
      </c>
      <c r="I56" s="43">
        <v>2139</v>
      </c>
      <c r="J56" s="43">
        <v>2128</v>
      </c>
      <c r="K56" s="43">
        <v>2131</v>
      </c>
      <c r="L56" s="43">
        <v>2124</v>
      </c>
      <c r="M56" s="43">
        <v>2096</v>
      </c>
      <c r="N56" s="43">
        <v>2072</v>
      </c>
      <c r="O56" s="43">
        <v>2048</v>
      </c>
      <c r="P56" s="43">
        <v>2025</v>
      </c>
      <c r="Q56" s="43">
        <v>2004</v>
      </c>
      <c r="R56" s="43">
        <v>1982</v>
      </c>
      <c r="S56" s="43">
        <v>1962</v>
      </c>
      <c r="T56" s="43">
        <v>1942</v>
      </c>
      <c r="U56" s="43">
        <v>1925</v>
      </c>
      <c r="V56" s="43">
        <v>1913</v>
      </c>
      <c r="W56" s="43">
        <v>1905</v>
      </c>
      <c r="X56" s="43">
        <v>1903</v>
      </c>
      <c r="Y56" s="43">
        <v>1909</v>
      </c>
      <c r="Z56" s="43">
        <v>1939</v>
      </c>
      <c r="AA56" s="43">
        <v>1937</v>
      </c>
      <c r="AB56" s="43">
        <v>1937</v>
      </c>
      <c r="AC56" s="43">
        <v>1937</v>
      </c>
      <c r="AD56" s="43">
        <v>1937</v>
      </c>
      <c r="AE56" s="43">
        <v>1937</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2181</v>
      </c>
      <c r="C57" s="43">
        <v>2181</v>
      </c>
      <c r="D57" s="43">
        <v>2181</v>
      </c>
      <c r="E57" s="43">
        <v>2181</v>
      </c>
      <c r="F57" s="43">
        <v>2181</v>
      </c>
      <c r="G57" s="43">
        <v>2172</v>
      </c>
      <c r="H57" s="43">
        <v>2163</v>
      </c>
      <c r="I57" s="43">
        <v>2153</v>
      </c>
      <c r="J57" s="43">
        <v>2142</v>
      </c>
      <c r="K57" s="43">
        <v>2132</v>
      </c>
      <c r="L57" s="43">
        <v>2133</v>
      </c>
      <c r="M57" s="43">
        <v>2127</v>
      </c>
      <c r="N57" s="43">
        <v>2102</v>
      </c>
      <c r="O57" s="43">
        <v>2078</v>
      </c>
      <c r="P57" s="43">
        <v>2054</v>
      </c>
      <c r="Q57" s="43">
        <v>2032</v>
      </c>
      <c r="R57" s="43">
        <v>2010</v>
      </c>
      <c r="S57" s="43">
        <v>1990</v>
      </c>
      <c r="T57" s="43">
        <v>1969</v>
      </c>
      <c r="U57" s="43">
        <v>1952</v>
      </c>
      <c r="V57" s="43">
        <v>1939</v>
      </c>
      <c r="W57" s="43">
        <v>1931</v>
      </c>
      <c r="X57" s="43">
        <v>1929</v>
      </c>
      <c r="Y57" s="43">
        <v>1935</v>
      </c>
      <c r="Z57" s="43">
        <v>1966</v>
      </c>
      <c r="AA57" s="43">
        <v>1964</v>
      </c>
      <c r="AB57" s="43">
        <v>1964</v>
      </c>
      <c r="AC57" s="43">
        <v>1964</v>
      </c>
      <c r="AD57" s="43">
        <v>1964</v>
      </c>
      <c r="AE57" s="43">
        <v>1964</v>
      </c>
      <c r="AF57" s="43">
        <v>1964</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2192</v>
      </c>
      <c r="C58" s="43">
        <v>2192</v>
      </c>
      <c r="D58" s="43">
        <v>2192</v>
      </c>
      <c r="E58" s="43">
        <v>2192</v>
      </c>
      <c r="F58" s="43">
        <v>2192</v>
      </c>
      <c r="G58" s="43">
        <v>2183</v>
      </c>
      <c r="H58" s="43">
        <v>2175</v>
      </c>
      <c r="I58" s="43">
        <v>2166</v>
      </c>
      <c r="J58" s="43">
        <v>2157</v>
      </c>
      <c r="K58" s="43">
        <v>2147</v>
      </c>
      <c r="L58" s="43">
        <v>2135</v>
      </c>
      <c r="M58" s="43">
        <v>2137</v>
      </c>
      <c r="N58" s="43">
        <v>2133</v>
      </c>
      <c r="O58" s="43">
        <v>2108</v>
      </c>
      <c r="P58" s="43">
        <v>2084</v>
      </c>
      <c r="Q58" s="43">
        <v>2062</v>
      </c>
      <c r="R58" s="43">
        <v>2039</v>
      </c>
      <c r="S58" s="43">
        <v>2018</v>
      </c>
      <c r="T58" s="43">
        <v>1997</v>
      </c>
      <c r="U58" s="43">
        <v>1980</v>
      </c>
      <c r="V58" s="43">
        <v>1966</v>
      </c>
      <c r="W58" s="43">
        <v>1958</v>
      </c>
      <c r="X58" s="43">
        <v>1956</v>
      </c>
      <c r="Y58" s="43">
        <v>1962</v>
      </c>
      <c r="Z58" s="43">
        <v>1994</v>
      </c>
      <c r="AA58" s="43">
        <v>1992</v>
      </c>
      <c r="AB58" s="43">
        <v>1992</v>
      </c>
      <c r="AC58" s="43">
        <v>1992</v>
      </c>
      <c r="AD58" s="43">
        <v>1992</v>
      </c>
      <c r="AE58" s="43">
        <v>1992</v>
      </c>
      <c r="AF58" s="43">
        <v>1992</v>
      </c>
      <c r="AG58" s="43">
        <v>1992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2203</v>
      </c>
      <c r="C59" s="43">
        <v>2203</v>
      </c>
      <c r="D59" s="43">
        <v>2203</v>
      </c>
      <c r="E59" s="43">
        <v>2203</v>
      </c>
      <c r="F59" s="43">
        <v>2203</v>
      </c>
      <c r="G59" s="43">
        <v>2195</v>
      </c>
      <c r="H59" s="43">
        <v>2187</v>
      </c>
      <c r="I59" s="43">
        <v>2179</v>
      </c>
      <c r="J59" s="43">
        <v>2170</v>
      </c>
      <c r="K59" s="43">
        <v>2161</v>
      </c>
      <c r="L59" s="43">
        <v>2150</v>
      </c>
      <c r="M59" s="43">
        <v>2138</v>
      </c>
      <c r="N59" s="43">
        <v>2144</v>
      </c>
      <c r="O59" s="43">
        <v>2139</v>
      </c>
      <c r="P59" s="43">
        <v>2115</v>
      </c>
      <c r="Q59" s="43">
        <v>2092</v>
      </c>
      <c r="R59" s="43">
        <v>2068</v>
      </c>
      <c r="S59" s="43">
        <v>2047</v>
      </c>
      <c r="T59" s="43">
        <v>2026</v>
      </c>
      <c r="U59" s="43">
        <v>2008</v>
      </c>
      <c r="V59" s="43">
        <v>1994</v>
      </c>
      <c r="W59" s="43">
        <v>1986</v>
      </c>
      <c r="X59" s="43">
        <v>1984</v>
      </c>
      <c r="Y59" s="43">
        <v>1990</v>
      </c>
      <c r="Z59" s="43">
        <v>2022</v>
      </c>
      <c r="AA59" s="43">
        <v>2020</v>
      </c>
      <c r="AB59" s="43">
        <v>2020</v>
      </c>
      <c r="AC59" s="43">
        <v>2020</v>
      </c>
      <c r="AD59" s="43">
        <v>2020</v>
      </c>
      <c r="AE59" s="43">
        <v>2020</v>
      </c>
      <c r="AF59" s="43">
        <v>2020</v>
      </c>
      <c r="AG59" s="43">
        <v>2020</v>
      </c>
      <c r="AH59" s="43">
        <v>2020</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2215</v>
      </c>
      <c r="C60" s="43">
        <v>2215</v>
      </c>
      <c r="D60" s="43">
        <v>2215</v>
      </c>
      <c r="E60" s="43">
        <v>2215</v>
      </c>
      <c r="F60" s="43">
        <v>2215</v>
      </c>
      <c r="G60" s="43">
        <v>2207</v>
      </c>
      <c r="H60" s="43">
        <v>2199</v>
      </c>
      <c r="I60" s="43">
        <v>2191</v>
      </c>
      <c r="J60" s="43">
        <v>2184</v>
      </c>
      <c r="K60" s="43">
        <v>2176</v>
      </c>
      <c r="L60" s="43">
        <v>2165</v>
      </c>
      <c r="M60" s="43">
        <v>2154</v>
      </c>
      <c r="N60" s="43">
        <v>2148</v>
      </c>
      <c r="O60" s="43">
        <v>2152</v>
      </c>
      <c r="P60" s="43">
        <v>2146</v>
      </c>
      <c r="Q60" s="43">
        <v>2123</v>
      </c>
      <c r="R60" s="43">
        <v>2099</v>
      </c>
      <c r="S60" s="43">
        <v>2077</v>
      </c>
      <c r="T60" s="43">
        <v>2055</v>
      </c>
      <c r="U60" s="43">
        <v>2037</v>
      </c>
      <c r="V60" s="43">
        <v>2023</v>
      </c>
      <c r="W60" s="43">
        <v>2014</v>
      </c>
      <c r="X60" s="43">
        <v>2012</v>
      </c>
      <c r="Y60" s="43">
        <v>2018</v>
      </c>
      <c r="Z60" s="43">
        <v>2051</v>
      </c>
      <c r="AA60" s="43">
        <v>2049</v>
      </c>
      <c r="AB60" s="43">
        <v>2049</v>
      </c>
      <c r="AC60" s="43">
        <v>2049</v>
      </c>
      <c r="AD60" s="43">
        <v>2049</v>
      </c>
      <c r="AE60" s="43">
        <v>2049</v>
      </c>
      <c r="AF60" s="43">
        <v>2049</v>
      </c>
      <c r="AG60" s="43">
        <v>2049</v>
      </c>
      <c r="AH60" s="43">
        <v>2049</v>
      </c>
      <c r="AI60" s="43">
        <v>2049</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2227</v>
      </c>
      <c r="C61" s="43">
        <v>2227</v>
      </c>
      <c r="D61" s="43">
        <v>2227</v>
      </c>
      <c r="E61" s="43">
        <v>2227</v>
      </c>
      <c r="F61" s="43">
        <v>2227</v>
      </c>
      <c r="G61" s="43">
        <v>2220</v>
      </c>
      <c r="H61" s="43">
        <v>2212</v>
      </c>
      <c r="I61" s="43">
        <v>2205</v>
      </c>
      <c r="J61" s="43">
        <v>2198</v>
      </c>
      <c r="K61" s="43">
        <v>2190</v>
      </c>
      <c r="L61" s="43">
        <v>2180</v>
      </c>
      <c r="M61" s="43">
        <v>2169</v>
      </c>
      <c r="N61" s="43">
        <v>2164</v>
      </c>
      <c r="O61" s="43">
        <v>2157</v>
      </c>
      <c r="P61" s="43">
        <v>2160</v>
      </c>
      <c r="Q61" s="43">
        <v>2154</v>
      </c>
      <c r="R61" s="43">
        <v>2130</v>
      </c>
      <c r="S61" s="43">
        <v>2107</v>
      </c>
      <c r="T61" s="43">
        <v>2085</v>
      </c>
      <c r="U61" s="43">
        <v>2066</v>
      </c>
      <c r="V61" s="43">
        <v>2052</v>
      </c>
      <c r="W61" s="43">
        <v>2043</v>
      </c>
      <c r="X61" s="43">
        <v>2041</v>
      </c>
      <c r="Y61" s="43">
        <v>2047</v>
      </c>
      <c r="Z61" s="43">
        <v>2081</v>
      </c>
      <c r="AA61" s="43">
        <v>2079</v>
      </c>
      <c r="AB61" s="43">
        <v>2079</v>
      </c>
      <c r="AC61" s="43">
        <v>2079</v>
      </c>
      <c r="AD61" s="43">
        <v>2079</v>
      </c>
      <c r="AE61" s="43">
        <v>2079</v>
      </c>
      <c r="AF61" s="43">
        <v>2079</v>
      </c>
      <c r="AG61" s="43">
        <v>2079</v>
      </c>
      <c r="AH61" s="43">
        <v>2079</v>
      </c>
      <c r="AI61" s="43">
        <v>2079</v>
      </c>
      <c r="AJ61" s="43">
        <v>2079</v>
      </c>
      <c r="AK61" s="43" t="s">
        <v>377</v>
      </c>
      <c r="AL61" s="43" t="s">
        <v>377</v>
      </c>
      <c r="AM61" s="43" t="s">
        <v>377</v>
      </c>
      <c r="AN61" s="43" t="s">
        <v>377</v>
      </c>
      <c r="AO61" s="43" t="s">
        <v>377</v>
      </c>
      <c r="AP61" s="43" t="s">
        <v>377</v>
      </c>
      <c r="AQ61" s="43" t="s">
        <v>377</v>
      </c>
      <c r="AR61" s="43" t="s">
        <v>377</v>
      </c>
      <c r="AS61" s="43" t="s">
        <v>377</v>
      </c>
    </row>
    <row r="62" spans="1:45">
      <c r="A62" s="44">
        <v>51</v>
      </c>
      <c r="B62" s="43">
        <v>2238</v>
      </c>
      <c r="C62" s="43">
        <v>2238</v>
      </c>
      <c r="D62" s="43">
        <v>2238</v>
      </c>
      <c r="E62" s="43">
        <v>2238</v>
      </c>
      <c r="F62" s="43">
        <v>2238</v>
      </c>
      <c r="G62" s="43">
        <v>2231</v>
      </c>
      <c r="H62" s="43">
        <v>2224</v>
      </c>
      <c r="I62" s="43">
        <v>2217</v>
      </c>
      <c r="J62" s="43">
        <v>2210</v>
      </c>
      <c r="K62" s="43">
        <v>2203</v>
      </c>
      <c r="L62" s="43">
        <v>2195</v>
      </c>
      <c r="M62" s="43">
        <v>2185</v>
      </c>
      <c r="N62" s="43">
        <v>2181</v>
      </c>
      <c r="O62" s="43">
        <v>2174</v>
      </c>
      <c r="P62" s="43">
        <v>2167</v>
      </c>
      <c r="Q62" s="43">
        <v>2170</v>
      </c>
      <c r="R62" s="43">
        <v>2161</v>
      </c>
      <c r="S62" s="43">
        <v>2138</v>
      </c>
      <c r="T62" s="43">
        <v>2115</v>
      </c>
      <c r="U62" s="43">
        <v>2096</v>
      </c>
      <c r="V62" s="43">
        <v>2081</v>
      </c>
      <c r="W62" s="43">
        <v>2072</v>
      </c>
      <c r="X62" s="43">
        <v>2070</v>
      </c>
      <c r="Y62" s="43">
        <v>2076</v>
      </c>
      <c r="Z62" s="43">
        <v>2111</v>
      </c>
      <c r="AA62" s="43">
        <v>2109</v>
      </c>
      <c r="AB62" s="43">
        <v>2109</v>
      </c>
      <c r="AC62" s="43">
        <v>2109</v>
      </c>
      <c r="AD62" s="43">
        <v>2109</v>
      </c>
      <c r="AE62" s="43">
        <v>2109</v>
      </c>
      <c r="AF62" s="43">
        <v>2109</v>
      </c>
      <c r="AG62" s="43">
        <v>2109</v>
      </c>
      <c r="AH62" s="43">
        <v>2109</v>
      </c>
      <c r="AI62" s="43">
        <v>2109</v>
      </c>
      <c r="AJ62" s="43">
        <v>2109</v>
      </c>
      <c r="AK62" s="43">
        <v>2109</v>
      </c>
      <c r="AL62" s="43" t="s">
        <v>377</v>
      </c>
      <c r="AM62" s="43" t="s">
        <v>377</v>
      </c>
      <c r="AN62" s="43" t="s">
        <v>377</v>
      </c>
      <c r="AO62" s="43" t="s">
        <v>377</v>
      </c>
      <c r="AP62" s="43" t="s">
        <v>377</v>
      </c>
      <c r="AQ62" s="43" t="s">
        <v>377</v>
      </c>
      <c r="AR62" s="43" t="s">
        <v>377</v>
      </c>
      <c r="AS62" s="43" t="s">
        <v>377</v>
      </c>
    </row>
    <row r="63" spans="1:45">
      <c r="A63" s="44">
        <v>52</v>
      </c>
      <c r="B63" s="43">
        <v>2248</v>
      </c>
      <c r="C63" s="43">
        <v>2248</v>
      </c>
      <c r="D63" s="43">
        <v>2248</v>
      </c>
      <c r="E63" s="43">
        <v>2248</v>
      </c>
      <c r="F63" s="43">
        <v>2248</v>
      </c>
      <c r="G63" s="43">
        <v>2242</v>
      </c>
      <c r="H63" s="43">
        <v>2235</v>
      </c>
      <c r="I63" s="43">
        <v>2229</v>
      </c>
      <c r="J63" s="43">
        <v>2223</v>
      </c>
      <c r="K63" s="43">
        <v>2216</v>
      </c>
      <c r="L63" s="43">
        <v>2210</v>
      </c>
      <c r="M63" s="43">
        <v>2202</v>
      </c>
      <c r="N63" s="43">
        <v>2197</v>
      </c>
      <c r="O63" s="43">
        <v>2191</v>
      </c>
      <c r="P63" s="43">
        <v>2184</v>
      </c>
      <c r="Q63" s="43">
        <v>2178</v>
      </c>
      <c r="R63" s="43">
        <v>2179</v>
      </c>
      <c r="S63" s="43">
        <v>2170</v>
      </c>
      <c r="T63" s="43">
        <v>2146</v>
      </c>
      <c r="U63" s="43">
        <v>2127</v>
      </c>
      <c r="V63" s="43">
        <v>2112</v>
      </c>
      <c r="W63" s="43">
        <v>2102</v>
      </c>
      <c r="X63" s="43">
        <v>2100</v>
      </c>
      <c r="Y63" s="43">
        <v>2106</v>
      </c>
      <c r="Z63" s="43">
        <v>2142</v>
      </c>
      <c r="AA63" s="43">
        <v>2139</v>
      </c>
      <c r="AB63" s="43">
        <v>2139</v>
      </c>
      <c r="AC63" s="43">
        <v>2139</v>
      </c>
      <c r="AD63" s="43">
        <v>2139</v>
      </c>
      <c r="AE63" s="43">
        <v>2139</v>
      </c>
      <c r="AF63" s="43">
        <v>2139</v>
      </c>
      <c r="AG63" s="43">
        <v>2139</v>
      </c>
      <c r="AH63" s="43">
        <v>2139</v>
      </c>
      <c r="AI63" s="43">
        <v>2139</v>
      </c>
      <c r="AJ63" s="43">
        <v>2139</v>
      </c>
      <c r="AK63" s="43">
        <v>2139</v>
      </c>
      <c r="AL63" s="43">
        <v>2139</v>
      </c>
      <c r="AM63" s="43" t="s">
        <v>377</v>
      </c>
      <c r="AN63" s="43" t="s">
        <v>377</v>
      </c>
      <c r="AO63" s="43" t="s">
        <v>377</v>
      </c>
      <c r="AP63" s="43" t="s">
        <v>377</v>
      </c>
      <c r="AQ63" s="43" t="s">
        <v>377</v>
      </c>
      <c r="AR63" s="43" t="s">
        <v>377</v>
      </c>
      <c r="AS63" s="43" t="s">
        <v>377</v>
      </c>
    </row>
    <row r="64" spans="1:45">
      <c r="A64" s="44">
        <v>53</v>
      </c>
      <c r="B64" s="43">
        <v>2260</v>
      </c>
      <c r="C64" s="43">
        <v>2260</v>
      </c>
      <c r="D64" s="43">
        <v>2260</v>
      </c>
      <c r="E64" s="43">
        <v>2260</v>
      </c>
      <c r="F64" s="43">
        <v>2260</v>
      </c>
      <c r="G64" s="43">
        <v>2254</v>
      </c>
      <c r="H64" s="43">
        <v>2248</v>
      </c>
      <c r="I64" s="43">
        <v>2243</v>
      </c>
      <c r="J64" s="43">
        <v>2237</v>
      </c>
      <c r="K64" s="43">
        <v>2231</v>
      </c>
      <c r="L64" s="43">
        <v>2225</v>
      </c>
      <c r="M64" s="43">
        <v>2219</v>
      </c>
      <c r="N64" s="43">
        <v>2213</v>
      </c>
      <c r="O64" s="43">
        <v>2207</v>
      </c>
      <c r="P64" s="43">
        <v>2201</v>
      </c>
      <c r="Q64" s="43">
        <v>2196</v>
      </c>
      <c r="R64" s="43">
        <v>2190</v>
      </c>
      <c r="S64" s="43">
        <v>2190</v>
      </c>
      <c r="T64" s="43">
        <v>2178</v>
      </c>
      <c r="U64" s="43">
        <v>2158</v>
      </c>
      <c r="V64" s="43">
        <v>2143</v>
      </c>
      <c r="W64" s="43">
        <v>2133</v>
      </c>
      <c r="X64" s="43">
        <v>2131</v>
      </c>
      <c r="Y64" s="43">
        <v>2137</v>
      </c>
      <c r="Z64" s="43">
        <v>2174</v>
      </c>
      <c r="AA64" s="43">
        <v>2171</v>
      </c>
      <c r="AB64" s="43">
        <v>2171</v>
      </c>
      <c r="AC64" s="43">
        <v>2171</v>
      </c>
      <c r="AD64" s="43">
        <v>2171</v>
      </c>
      <c r="AE64" s="43">
        <v>2171</v>
      </c>
      <c r="AF64" s="43">
        <v>2171</v>
      </c>
      <c r="AG64" s="43">
        <v>2171</v>
      </c>
      <c r="AH64" s="43">
        <v>2171</v>
      </c>
      <c r="AI64" s="43">
        <v>2171</v>
      </c>
      <c r="AJ64" s="43">
        <v>2171</v>
      </c>
      <c r="AK64" s="43">
        <v>2171</v>
      </c>
      <c r="AL64" s="43">
        <v>2171</v>
      </c>
      <c r="AM64" s="43">
        <v>2171</v>
      </c>
      <c r="AN64" s="43" t="s">
        <v>377</v>
      </c>
      <c r="AO64" s="43" t="s">
        <v>377</v>
      </c>
      <c r="AP64" s="43" t="s">
        <v>377</v>
      </c>
      <c r="AQ64" s="43" t="s">
        <v>377</v>
      </c>
      <c r="AR64" s="43" t="s">
        <v>377</v>
      </c>
      <c r="AS64" s="43" t="s">
        <v>377</v>
      </c>
    </row>
    <row r="65" spans="1:45">
      <c r="A65" s="44">
        <v>54</v>
      </c>
      <c r="B65" s="43">
        <v>2271</v>
      </c>
      <c r="C65" s="43">
        <v>2271</v>
      </c>
      <c r="D65" s="43">
        <v>2271</v>
      </c>
      <c r="E65" s="43">
        <v>2271</v>
      </c>
      <c r="F65" s="43">
        <v>2271</v>
      </c>
      <c r="G65" s="43">
        <v>2266</v>
      </c>
      <c r="H65" s="43">
        <v>2260</v>
      </c>
      <c r="I65" s="43">
        <v>2255</v>
      </c>
      <c r="J65" s="43">
        <v>2250</v>
      </c>
      <c r="K65" s="43">
        <v>2245</v>
      </c>
      <c r="L65" s="43">
        <v>2240</v>
      </c>
      <c r="M65" s="43">
        <v>2234</v>
      </c>
      <c r="N65" s="43">
        <v>2229</v>
      </c>
      <c r="O65" s="43">
        <v>2224</v>
      </c>
      <c r="P65" s="43">
        <v>2219</v>
      </c>
      <c r="Q65" s="43">
        <v>2213</v>
      </c>
      <c r="R65" s="43">
        <v>2208</v>
      </c>
      <c r="S65" s="43">
        <v>2203</v>
      </c>
      <c r="T65" s="43">
        <v>2201</v>
      </c>
      <c r="U65" s="43">
        <v>2191</v>
      </c>
      <c r="V65" s="43">
        <v>2175</v>
      </c>
      <c r="W65" s="43">
        <v>2165</v>
      </c>
      <c r="X65" s="43">
        <v>2162</v>
      </c>
      <c r="Y65" s="43">
        <v>2169</v>
      </c>
      <c r="Z65" s="43">
        <v>2206</v>
      </c>
      <c r="AA65" s="43">
        <v>2204</v>
      </c>
      <c r="AB65" s="43">
        <v>2204</v>
      </c>
      <c r="AC65" s="43">
        <v>2204</v>
      </c>
      <c r="AD65" s="43">
        <v>2204</v>
      </c>
      <c r="AE65" s="43">
        <v>2204</v>
      </c>
      <c r="AF65" s="43">
        <v>2204</v>
      </c>
      <c r="AG65" s="43">
        <v>2204</v>
      </c>
      <c r="AH65" s="43">
        <v>2204</v>
      </c>
      <c r="AI65" s="43">
        <v>2204</v>
      </c>
      <c r="AJ65" s="43">
        <v>2204</v>
      </c>
      <c r="AK65" s="43">
        <v>2204</v>
      </c>
      <c r="AL65" s="43">
        <v>2204</v>
      </c>
      <c r="AM65" s="43">
        <v>2204</v>
      </c>
      <c r="AN65" s="43">
        <v>2204</v>
      </c>
      <c r="AO65" s="43" t="s">
        <v>377</v>
      </c>
      <c r="AP65" s="43" t="s">
        <v>377</v>
      </c>
      <c r="AQ65" s="43" t="s">
        <v>377</v>
      </c>
      <c r="AR65" s="43" t="s">
        <v>377</v>
      </c>
      <c r="AS65" s="43" t="s">
        <v>377</v>
      </c>
    </row>
    <row r="66" spans="1:45">
      <c r="A66" s="44">
        <v>55</v>
      </c>
      <c r="B66" s="43">
        <v>2282</v>
      </c>
      <c r="C66" s="43">
        <v>2282</v>
      </c>
      <c r="D66" s="43">
        <v>2282</v>
      </c>
      <c r="E66" s="43">
        <v>2282</v>
      </c>
      <c r="F66" s="43">
        <v>2282</v>
      </c>
      <c r="G66" s="43">
        <v>2277</v>
      </c>
      <c r="H66" s="43">
        <v>2273</v>
      </c>
      <c r="I66" s="43">
        <v>2268</v>
      </c>
      <c r="J66" s="43">
        <v>2264</v>
      </c>
      <c r="K66" s="43">
        <v>2260</v>
      </c>
      <c r="L66" s="43">
        <v>2255</v>
      </c>
      <c r="M66" s="43">
        <v>2251</v>
      </c>
      <c r="N66" s="43">
        <v>2246</v>
      </c>
      <c r="O66" s="43">
        <v>2242</v>
      </c>
      <c r="P66" s="43">
        <v>2237</v>
      </c>
      <c r="Q66" s="43">
        <v>2233</v>
      </c>
      <c r="R66" s="43">
        <v>2228</v>
      </c>
      <c r="S66" s="43">
        <v>2224</v>
      </c>
      <c r="T66" s="43">
        <v>2220</v>
      </c>
      <c r="U66" s="43">
        <v>2217</v>
      </c>
      <c r="V66" s="43">
        <v>2208</v>
      </c>
      <c r="W66" s="43">
        <v>2198</v>
      </c>
      <c r="X66" s="43">
        <v>2195</v>
      </c>
      <c r="Y66" s="43">
        <v>2202</v>
      </c>
      <c r="Z66" s="43">
        <v>2240</v>
      </c>
      <c r="AA66" s="43">
        <v>2238</v>
      </c>
      <c r="AB66" s="43">
        <v>2238</v>
      </c>
      <c r="AC66" s="43">
        <v>2238</v>
      </c>
      <c r="AD66" s="43">
        <v>2238</v>
      </c>
      <c r="AE66" s="43">
        <v>2238</v>
      </c>
      <c r="AF66" s="43">
        <v>2238</v>
      </c>
      <c r="AG66" s="43">
        <v>2238</v>
      </c>
      <c r="AH66" s="43">
        <v>2238</v>
      </c>
      <c r="AI66" s="43">
        <v>2238</v>
      </c>
      <c r="AJ66" s="43">
        <v>2238</v>
      </c>
      <c r="AK66" s="43">
        <v>2238</v>
      </c>
      <c r="AL66" s="43">
        <v>2238</v>
      </c>
      <c r="AM66" s="43">
        <v>2238</v>
      </c>
      <c r="AN66" s="43">
        <v>2238</v>
      </c>
      <c r="AO66" s="43">
        <v>2238</v>
      </c>
      <c r="AP66" s="43" t="s">
        <v>377</v>
      </c>
      <c r="AQ66" s="43" t="s">
        <v>377</v>
      </c>
      <c r="AR66" s="43" t="s">
        <v>377</v>
      </c>
      <c r="AS66" s="43" t="s">
        <v>377</v>
      </c>
    </row>
    <row r="67" spans="1:45">
      <c r="A67" s="44">
        <v>56</v>
      </c>
      <c r="B67" s="43">
        <v>2297</v>
      </c>
      <c r="C67" s="43">
        <v>2297</v>
      </c>
      <c r="D67" s="43">
        <v>2297</v>
      </c>
      <c r="E67" s="43">
        <v>2297</v>
      </c>
      <c r="F67" s="43">
        <v>2297</v>
      </c>
      <c r="G67" s="43">
        <v>2294</v>
      </c>
      <c r="H67" s="43">
        <v>2290</v>
      </c>
      <c r="I67" s="43">
        <v>2286</v>
      </c>
      <c r="J67" s="43">
        <v>2283</v>
      </c>
      <c r="K67" s="43">
        <v>2279</v>
      </c>
      <c r="L67" s="43">
        <v>2276</v>
      </c>
      <c r="M67" s="43">
        <v>2272</v>
      </c>
      <c r="N67" s="43">
        <v>2268</v>
      </c>
      <c r="O67" s="43">
        <v>2265</v>
      </c>
      <c r="P67" s="43">
        <v>2261</v>
      </c>
      <c r="Q67" s="43">
        <v>2258</v>
      </c>
      <c r="R67" s="43">
        <v>2254</v>
      </c>
      <c r="S67" s="43">
        <v>2251</v>
      </c>
      <c r="T67" s="43">
        <v>2247</v>
      </c>
      <c r="U67" s="43">
        <v>2243</v>
      </c>
      <c r="V67" s="43">
        <v>2241</v>
      </c>
      <c r="W67" s="43">
        <v>2233</v>
      </c>
      <c r="X67" s="43">
        <v>2230</v>
      </c>
      <c r="Y67" s="43">
        <v>2237</v>
      </c>
      <c r="Z67" s="43">
        <v>2276</v>
      </c>
      <c r="AA67" s="43">
        <v>2273</v>
      </c>
      <c r="AB67" s="43">
        <v>2273</v>
      </c>
      <c r="AC67" s="43">
        <v>2273</v>
      </c>
      <c r="AD67" s="43">
        <v>2273</v>
      </c>
      <c r="AE67" s="43">
        <v>2273</v>
      </c>
      <c r="AF67" s="43">
        <v>2273</v>
      </c>
      <c r="AG67" s="43">
        <v>2273</v>
      </c>
      <c r="AH67" s="43">
        <v>2273</v>
      </c>
      <c r="AI67" s="43">
        <v>2273</v>
      </c>
      <c r="AJ67" s="43">
        <v>2273</v>
      </c>
      <c r="AK67" s="43">
        <v>2273</v>
      </c>
      <c r="AL67" s="43">
        <v>2273</v>
      </c>
      <c r="AM67" s="43">
        <v>2273</v>
      </c>
      <c r="AN67" s="43">
        <v>2273</v>
      </c>
      <c r="AO67" s="43">
        <v>2273</v>
      </c>
      <c r="AP67" s="43">
        <v>2273</v>
      </c>
      <c r="AQ67" s="43" t="s">
        <v>377</v>
      </c>
      <c r="AR67" s="43" t="s">
        <v>377</v>
      </c>
      <c r="AS67" s="43" t="s">
        <v>377</v>
      </c>
    </row>
    <row r="68" spans="1:45">
      <c r="A68" s="44">
        <v>57</v>
      </c>
      <c r="B68" s="43">
        <v>2318</v>
      </c>
      <c r="C68" s="43">
        <v>2318</v>
      </c>
      <c r="D68" s="43">
        <v>2318</v>
      </c>
      <c r="E68" s="43">
        <v>2318</v>
      </c>
      <c r="F68" s="43">
        <v>2318</v>
      </c>
      <c r="G68" s="43">
        <v>2316</v>
      </c>
      <c r="H68" s="43">
        <v>2313</v>
      </c>
      <c r="I68" s="43">
        <v>2310</v>
      </c>
      <c r="J68" s="43">
        <v>2308</v>
      </c>
      <c r="K68" s="43">
        <v>2305</v>
      </c>
      <c r="L68" s="43">
        <v>2302</v>
      </c>
      <c r="M68" s="43">
        <v>2300</v>
      </c>
      <c r="N68" s="43">
        <v>2297</v>
      </c>
      <c r="O68" s="43">
        <v>2294</v>
      </c>
      <c r="P68" s="43">
        <v>2292</v>
      </c>
      <c r="Q68" s="43">
        <v>2289</v>
      </c>
      <c r="R68" s="43">
        <v>2286</v>
      </c>
      <c r="S68" s="43">
        <v>2283</v>
      </c>
      <c r="T68" s="43">
        <v>2281</v>
      </c>
      <c r="U68" s="43">
        <v>2278</v>
      </c>
      <c r="V68" s="43">
        <v>2275</v>
      </c>
      <c r="W68" s="43">
        <v>2272</v>
      </c>
      <c r="X68" s="43">
        <v>2266</v>
      </c>
      <c r="Y68" s="43">
        <v>2273</v>
      </c>
      <c r="Z68" s="43">
        <v>2312</v>
      </c>
      <c r="AA68" s="43">
        <v>2310</v>
      </c>
      <c r="AB68" s="43">
        <v>2310</v>
      </c>
      <c r="AC68" s="43">
        <v>2310</v>
      </c>
      <c r="AD68" s="43">
        <v>2310</v>
      </c>
      <c r="AE68" s="43">
        <v>2310</v>
      </c>
      <c r="AF68" s="43">
        <v>2310</v>
      </c>
      <c r="AG68" s="43">
        <v>2310</v>
      </c>
      <c r="AH68" s="43">
        <v>2310</v>
      </c>
      <c r="AI68" s="43">
        <v>2310</v>
      </c>
      <c r="AJ68" s="43">
        <v>2310</v>
      </c>
      <c r="AK68" s="43">
        <v>2310</v>
      </c>
      <c r="AL68" s="43">
        <v>2310</v>
      </c>
      <c r="AM68" s="43">
        <v>2310</v>
      </c>
      <c r="AN68" s="43">
        <v>2310</v>
      </c>
      <c r="AO68" s="43">
        <v>2310</v>
      </c>
      <c r="AP68" s="43">
        <v>2310</v>
      </c>
      <c r="AQ68" s="43">
        <v>2310</v>
      </c>
      <c r="AR68" s="43" t="s">
        <v>377</v>
      </c>
      <c r="AS68" s="43" t="s">
        <v>377</v>
      </c>
    </row>
    <row r="69" spans="1:45">
      <c r="A69" s="44">
        <v>58</v>
      </c>
      <c r="B69" s="43">
        <v>2347</v>
      </c>
      <c r="C69" s="43">
        <v>2347</v>
      </c>
      <c r="D69" s="43">
        <v>2347</v>
      </c>
      <c r="E69" s="43">
        <v>2347</v>
      </c>
      <c r="F69" s="43">
        <v>2347</v>
      </c>
      <c r="G69" s="43">
        <v>2345</v>
      </c>
      <c r="H69" s="43">
        <v>2344</v>
      </c>
      <c r="I69" s="43">
        <v>2342</v>
      </c>
      <c r="J69" s="43">
        <v>2340</v>
      </c>
      <c r="K69" s="43">
        <v>2339</v>
      </c>
      <c r="L69" s="43">
        <v>2337</v>
      </c>
      <c r="M69" s="43">
        <v>2335</v>
      </c>
      <c r="N69" s="43">
        <v>2334</v>
      </c>
      <c r="O69" s="43">
        <v>2332</v>
      </c>
      <c r="P69" s="43">
        <v>2330</v>
      </c>
      <c r="Q69" s="43">
        <v>2329</v>
      </c>
      <c r="R69" s="43">
        <v>2327</v>
      </c>
      <c r="S69" s="43">
        <v>2325</v>
      </c>
      <c r="T69" s="43">
        <v>2323</v>
      </c>
      <c r="U69" s="43">
        <v>2322</v>
      </c>
      <c r="V69" s="43">
        <v>2320</v>
      </c>
      <c r="W69" s="43">
        <v>2318</v>
      </c>
      <c r="X69" s="43">
        <v>2313</v>
      </c>
      <c r="Y69" s="43">
        <v>2309</v>
      </c>
      <c r="Z69" s="43">
        <v>2350</v>
      </c>
      <c r="AA69" s="43">
        <v>2347</v>
      </c>
      <c r="AB69" s="43">
        <v>2347</v>
      </c>
      <c r="AC69" s="43">
        <v>2347</v>
      </c>
      <c r="AD69" s="43">
        <v>2347</v>
      </c>
      <c r="AE69" s="43">
        <v>2347</v>
      </c>
      <c r="AF69" s="43">
        <v>2347</v>
      </c>
      <c r="AG69" s="43">
        <v>2347</v>
      </c>
      <c r="AH69" s="43">
        <v>2347</v>
      </c>
      <c r="AI69" s="43">
        <v>2347</v>
      </c>
      <c r="AJ69" s="43">
        <v>2347</v>
      </c>
      <c r="AK69" s="43">
        <v>2347</v>
      </c>
      <c r="AL69" s="43">
        <v>2347</v>
      </c>
      <c r="AM69" s="43">
        <v>2347</v>
      </c>
      <c r="AN69" s="43">
        <v>2347</v>
      </c>
      <c r="AO69" s="43">
        <v>2347</v>
      </c>
      <c r="AP69" s="43">
        <v>2347</v>
      </c>
      <c r="AQ69" s="43">
        <v>2347</v>
      </c>
      <c r="AR69" s="43">
        <v>2347</v>
      </c>
      <c r="AS69" s="43" t="s">
        <v>377</v>
      </c>
    </row>
    <row r="70" spans="1:45">
      <c r="A70" s="44">
        <v>59</v>
      </c>
      <c r="B70" s="43">
        <v>2387</v>
      </c>
      <c r="C70" s="43">
        <v>2387</v>
      </c>
      <c r="D70" s="43">
        <v>2387</v>
      </c>
      <c r="E70" s="43">
        <v>2387</v>
      </c>
      <c r="F70" s="43">
        <v>2387</v>
      </c>
      <c r="G70" s="43">
        <v>2387</v>
      </c>
      <c r="H70" s="43">
        <v>2386</v>
      </c>
      <c r="I70" s="43">
        <v>2386</v>
      </c>
      <c r="J70" s="43">
        <v>2385</v>
      </c>
      <c r="K70" s="43">
        <v>2385</v>
      </c>
      <c r="L70" s="43">
        <v>2384</v>
      </c>
      <c r="M70" s="43">
        <v>2383</v>
      </c>
      <c r="N70" s="43">
        <v>2383</v>
      </c>
      <c r="O70" s="43">
        <v>2382</v>
      </c>
      <c r="P70" s="43">
        <v>2382</v>
      </c>
      <c r="Q70" s="43">
        <v>2381</v>
      </c>
      <c r="R70" s="43">
        <v>2380</v>
      </c>
      <c r="S70" s="43">
        <v>2380</v>
      </c>
      <c r="T70" s="43">
        <v>2379</v>
      </c>
      <c r="U70" s="43">
        <v>2379</v>
      </c>
      <c r="V70" s="43">
        <v>2378</v>
      </c>
      <c r="W70" s="43">
        <v>2378</v>
      </c>
      <c r="X70" s="43">
        <v>2377</v>
      </c>
      <c r="Y70" s="43">
        <v>2370</v>
      </c>
      <c r="Z70" s="43">
        <v>2390</v>
      </c>
      <c r="AA70" s="43">
        <v>2389</v>
      </c>
      <c r="AB70" s="43">
        <v>2389</v>
      </c>
      <c r="AC70" s="43">
        <v>2389</v>
      </c>
      <c r="AD70" s="43">
        <v>2389</v>
      </c>
      <c r="AE70" s="43">
        <v>2389</v>
      </c>
      <c r="AF70" s="43">
        <v>2389</v>
      </c>
      <c r="AG70" s="43">
        <v>2389</v>
      </c>
      <c r="AH70" s="43">
        <v>2389</v>
      </c>
      <c r="AI70" s="43">
        <v>2389</v>
      </c>
      <c r="AJ70" s="43">
        <v>2389</v>
      </c>
      <c r="AK70" s="43">
        <v>2389</v>
      </c>
      <c r="AL70" s="43">
        <v>2389</v>
      </c>
      <c r="AM70" s="43">
        <v>2389</v>
      </c>
      <c r="AN70" s="43">
        <v>2389</v>
      </c>
      <c r="AO70" s="43">
        <v>2389</v>
      </c>
      <c r="AP70" s="43">
        <v>2389</v>
      </c>
      <c r="AQ70" s="43">
        <v>2389</v>
      </c>
      <c r="AR70" s="43">
        <v>2389</v>
      </c>
      <c r="AS70" s="43">
        <v>2389</v>
      </c>
    </row>
    <row r="71" spans="1:45">
      <c r="A71" s="44">
        <v>60</v>
      </c>
      <c r="B71" s="43">
        <v>2435</v>
      </c>
      <c r="C71" s="43">
        <v>2435</v>
      </c>
      <c r="D71" s="43">
        <v>2435</v>
      </c>
      <c r="E71" s="43">
        <v>2435</v>
      </c>
      <c r="F71" s="43">
        <v>2435</v>
      </c>
      <c r="G71" s="43">
        <v>2435</v>
      </c>
      <c r="H71" s="43">
        <v>2435</v>
      </c>
      <c r="I71" s="43">
        <v>2435</v>
      </c>
      <c r="J71" s="43">
        <v>2435</v>
      </c>
      <c r="K71" s="43">
        <v>2435</v>
      </c>
      <c r="L71" s="43">
        <v>2435</v>
      </c>
      <c r="M71" s="43">
        <v>2435</v>
      </c>
      <c r="N71" s="43">
        <v>2435</v>
      </c>
      <c r="O71" s="43">
        <v>2435</v>
      </c>
      <c r="P71" s="43">
        <v>2435</v>
      </c>
      <c r="Q71" s="43">
        <v>2435</v>
      </c>
      <c r="R71" s="43">
        <v>2435</v>
      </c>
      <c r="S71" s="43">
        <v>2435</v>
      </c>
      <c r="T71" s="43">
        <v>2435</v>
      </c>
      <c r="U71" s="43">
        <v>2435</v>
      </c>
      <c r="V71" s="43">
        <v>2435</v>
      </c>
      <c r="W71" s="43">
        <v>2435</v>
      </c>
      <c r="X71" s="43">
        <v>2435</v>
      </c>
      <c r="Y71" s="43">
        <v>2435</v>
      </c>
      <c r="Z71" s="43">
        <v>2435</v>
      </c>
      <c r="AA71" s="43">
        <v>2435</v>
      </c>
      <c r="AB71" s="43">
        <v>2435</v>
      </c>
      <c r="AC71" s="43">
        <v>2435</v>
      </c>
      <c r="AD71" s="43">
        <v>2435</v>
      </c>
      <c r="AE71" s="43">
        <v>2435</v>
      </c>
      <c r="AF71" s="43">
        <v>2435</v>
      </c>
      <c r="AG71" s="43">
        <v>2435</v>
      </c>
      <c r="AH71" s="43">
        <v>2435</v>
      </c>
      <c r="AI71" s="43">
        <v>2435</v>
      </c>
      <c r="AJ71" s="43">
        <v>2435</v>
      </c>
      <c r="AK71" s="43">
        <v>2435</v>
      </c>
      <c r="AL71" s="43">
        <v>2435</v>
      </c>
      <c r="AM71" s="43">
        <v>2435</v>
      </c>
      <c r="AN71" s="43">
        <v>2435</v>
      </c>
      <c r="AO71" s="43">
        <v>2435</v>
      </c>
      <c r="AP71" s="43">
        <v>2435</v>
      </c>
      <c r="AQ71" s="43">
        <v>2435</v>
      </c>
      <c r="AR71" s="43">
        <v>2435</v>
      </c>
      <c r="AS71" s="43">
        <v>2435</v>
      </c>
    </row>
    <row r="72" spans="1:45">
      <c r="A72" s="44">
        <v>61</v>
      </c>
      <c r="B72" s="43">
        <v>2485</v>
      </c>
      <c r="C72" s="43">
        <v>2485</v>
      </c>
      <c r="D72" s="43">
        <v>2485</v>
      </c>
      <c r="E72" s="43">
        <v>2485</v>
      </c>
      <c r="F72" s="43">
        <v>2485</v>
      </c>
      <c r="G72" s="43">
        <v>2485</v>
      </c>
      <c r="H72" s="43">
        <v>2485</v>
      </c>
      <c r="I72" s="43">
        <v>2485</v>
      </c>
      <c r="J72" s="43">
        <v>2485</v>
      </c>
      <c r="K72" s="43">
        <v>2485</v>
      </c>
      <c r="L72" s="43">
        <v>2485</v>
      </c>
      <c r="M72" s="43">
        <v>2485</v>
      </c>
      <c r="N72" s="43">
        <v>2485</v>
      </c>
      <c r="O72" s="43">
        <v>2485</v>
      </c>
      <c r="P72" s="43">
        <v>2485</v>
      </c>
      <c r="Q72" s="43">
        <v>2485</v>
      </c>
      <c r="R72" s="43">
        <v>2485</v>
      </c>
      <c r="S72" s="43">
        <v>2485</v>
      </c>
      <c r="T72" s="43">
        <v>2485</v>
      </c>
      <c r="U72" s="43">
        <v>2485</v>
      </c>
      <c r="V72" s="43">
        <v>2485</v>
      </c>
      <c r="W72" s="43">
        <v>2485</v>
      </c>
      <c r="X72" s="43">
        <v>2485</v>
      </c>
      <c r="Y72" s="43">
        <v>2485</v>
      </c>
      <c r="Z72" s="43">
        <v>2485</v>
      </c>
      <c r="AA72" s="43">
        <v>2485</v>
      </c>
      <c r="AB72" s="43">
        <v>2485</v>
      </c>
      <c r="AC72" s="43">
        <v>2485</v>
      </c>
      <c r="AD72" s="43">
        <v>2485</v>
      </c>
      <c r="AE72" s="43">
        <v>2485</v>
      </c>
      <c r="AF72" s="43">
        <v>2485</v>
      </c>
      <c r="AG72" s="43">
        <v>2485</v>
      </c>
      <c r="AH72" s="43">
        <v>2485</v>
      </c>
      <c r="AI72" s="43">
        <v>2485</v>
      </c>
      <c r="AJ72" s="43">
        <v>2485</v>
      </c>
      <c r="AK72" s="43">
        <v>2485</v>
      </c>
      <c r="AL72" s="43">
        <v>2485</v>
      </c>
      <c r="AM72" s="43">
        <v>2485</v>
      </c>
      <c r="AN72" s="43">
        <v>2485</v>
      </c>
      <c r="AO72" s="43">
        <v>2485</v>
      </c>
      <c r="AP72" s="43">
        <v>2485</v>
      </c>
      <c r="AQ72" s="43">
        <v>2485</v>
      </c>
      <c r="AR72" s="43">
        <v>2485</v>
      </c>
      <c r="AS72" s="43">
        <v>2485</v>
      </c>
    </row>
    <row r="73" spans="1:45">
      <c r="A73" s="44">
        <v>62</v>
      </c>
      <c r="B73" s="43">
        <v>2537</v>
      </c>
      <c r="C73" s="43">
        <v>2537</v>
      </c>
      <c r="D73" s="43">
        <v>2537</v>
      </c>
      <c r="E73" s="43">
        <v>2537</v>
      </c>
      <c r="F73" s="43">
        <v>2537</v>
      </c>
      <c r="G73" s="43">
        <v>2537</v>
      </c>
      <c r="H73" s="43">
        <v>2537</v>
      </c>
      <c r="I73" s="43">
        <v>2537</v>
      </c>
      <c r="J73" s="43">
        <v>2537</v>
      </c>
      <c r="K73" s="43">
        <v>2537</v>
      </c>
      <c r="L73" s="43">
        <v>2537</v>
      </c>
      <c r="M73" s="43">
        <v>2537</v>
      </c>
      <c r="N73" s="43">
        <v>2537</v>
      </c>
      <c r="O73" s="43">
        <v>2537</v>
      </c>
      <c r="P73" s="43">
        <v>2537</v>
      </c>
      <c r="Q73" s="43">
        <v>2537</v>
      </c>
      <c r="R73" s="43">
        <v>2537</v>
      </c>
      <c r="S73" s="43">
        <v>2537</v>
      </c>
      <c r="T73" s="43">
        <v>2537</v>
      </c>
      <c r="U73" s="43">
        <v>2537</v>
      </c>
      <c r="V73" s="43">
        <v>2537</v>
      </c>
      <c r="W73" s="43">
        <v>2537</v>
      </c>
      <c r="X73" s="43">
        <v>2537</v>
      </c>
      <c r="Y73" s="43">
        <v>2537</v>
      </c>
      <c r="Z73" s="43">
        <v>2537</v>
      </c>
      <c r="AA73" s="43">
        <v>2537</v>
      </c>
      <c r="AB73" s="43">
        <v>2537</v>
      </c>
      <c r="AC73" s="43">
        <v>2537</v>
      </c>
      <c r="AD73" s="43">
        <v>2537</v>
      </c>
      <c r="AE73" s="43">
        <v>2537</v>
      </c>
      <c r="AF73" s="43">
        <v>2537</v>
      </c>
      <c r="AG73" s="43">
        <v>2537</v>
      </c>
      <c r="AH73" s="43">
        <v>2537</v>
      </c>
      <c r="AI73" s="43">
        <v>2537</v>
      </c>
      <c r="AJ73" s="43">
        <v>2537</v>
      </c>
      <c r="AK73" s="43">
        <v>2537</v>
      </c>
      <c r="AL73" s="43">
        <v>2537</v>
      </c>
      <c r="AM73" s="43">
        <v>2537</v>
      </c>
      <c r="AN73" s="43">
        <v>2537</v>
      </c>
      <c r="AO73" s="43">
        <v>2537</v>
      </c>
      <c r="AP73" s="43">
        <v>2537</v>
      </c>
      <c r="AQ73" s="43">
        <v>2537</v>
      </c>
      <c r="AR73" s="43">
        <v>2537</v>
      </c>
      <c r="AS73" s="43">
        <v>2537</v>
      </c>
    </row>
    <row r="74" spans="1:45">
      <c r="A74" s="44">
        <v>63</v>
      </c>
      <c r="B74" s="43">
        <v>2594</v>
      </c>
      <c r="C74" s="43">
        <v>2594</v>
      </c>
      <c r="D74" s="43">
        <v>2594</v>
      </c>
      <c r="E74" s="43">
        <v>2594</v>
      </c>
      <c r="F74" s="43">
        <v>2594</v>
      </c>
      <c r="G74" s="43">
        <v>2594</v>
      </c>
      <c r="H74" s="43">
        <v>2594</v>
      </c>
      <c r="I74" s="43">
        <v>2594</v>
      </c>
      <c r="J74" s="43">
        <v>2594</v>
      </c>
      <c r="K74" s="43">
        <v>2594</v>
      </c>
      <c r="L74" s="43">
        <v>2594</v>
      </c>
      <c r="M74" s="43">
        <v>2594</v>
      </c>
      <c r="N74" s="43">
        <v>2594</v>
      </c>
      <c r="O74" s="43">
        <v>2594</v>
      </c>
      <c r="P74" s="43">
        <v>2594</v>
      </c>
      <c r="Q74" s="43">
        <v>2594</v>
      </c>
      <c r="R74" s="43">
        <v>2594</v>
      </c>
      <c r="S74" s="43">
        <v>2594</v>
      </c>
      <c r="T74" s="43">
        <v>2594</v>
      </c>
      <c r="U74" s="43">
        <v>2594</v>
      </c>
      <c r="V74" s="43">
        <v>2594</v>
      </c>
      <c r="W74" s="43">
        <v>2594</v>
      </c>
      <c r="X74" s="43">
        <v>2594</v>
      </c>
      <c r="Y74" s="43">
        <v>2594</v>
      </c>
      <c r="Z74" s="43">
        <v>2594</v>
      </c>
      <c r="AA74" s="43">
        <v>2594</v>
      </c>
      <c r="AB74" s="43">
        <v>2594</v>
      </c>
      <c r="AC74" s="43">
        <v>2594</v>
      </c>
      <c r="AD74" s="43">
        <v>2594</v>
      </c>
      <c r="AE74" s="43">
        <v>2594</v>
      </c>
      <c r="AF74" s="43">
        <v>2594</v>
      </c>
      <c r="AG74" s="43">
        <v>2594</v>
      </c>
      <c r="AH74" s="43">
        <v>2594</v>
      </c>
      <c r="AI74" s="43">
        <v>2594</v>
      </c>
      <c r="AJ74" s="43">
        <v>2594</v>
      </c>
      <c r="AK74" s="43">
        <v>2594</v>
      </c>
      <c r="AL74" s="43">
        <v>2594</v>
      </c>
      <c r="AM74" s="43">
        <v>2594</v>
      </c>
      <c r="AN74" s="43">
        <v>2594</v>
      </c>
      <c r="AO74" s="43">
        <v>2594</v>
      </c>
      <c r="AP74" s="43">
        <v>2594</v>
      </c>
      <c r="AQ74" s="43">
        <v>2594</v>
      </c>
      <c r="AR74" s="43">
        <v>2594</v>
      </c>
      <c r="AS74" s="43">
        <v>2594</v>
      </c>
    </row>
    <row r="75" spans="1:45">
      <c r="A75" s="44">
        <v>64</v>
      </c>
      <c r="B75" s="43">
        <v>2653</v>
      </c>
      <c r="C75" s="43">
        <v>2653</v>
      </c>
      <c r="D75" s="43">
        <v>2653</v>
      </c>
      <c r="E75" s="43">
        <v>2653</v>
      </c>
      <c r="F75" s="43">
        <v>2653</v>
      </c>
      <c r="G75" s="43">
        <v>2653</v>
      </c>
      <c r="H75" s="43">
        <v>2653</v>
      </c>
      <c r="I75" s="43">
        <v>2653</v>
      </c>
      <c r="J75" s="43">
        <v>2653</v>
      </c>
      <c r="K75" s="43">
        <v>2653</v>
      </c>
      <c r="L75" s="43">
        <v>2653</v>
      </c>
      <c r="M75" s="43">
        <v>2653</v>
      </c>
      <c r="N75" s="43">
        <v>2653</v>
      </c>
      <c r="O75" s="43">
        <v>2653</v>
      </c>
      <c r="P75" s="43">
        <v>2653</v>
      </c>
      <c r="Q75" s="43">
        <v>2653</v>
      </c>
      <c r="R75" s="43">
        <v>2653</v>
      </c>
      <c r="S75" s="43">
        <v>2653</v>
      </c>
      <c r="T75" s="43">
        <v>2653</v>
      </c>
      <c r="U75" s="43">
        <v>2653</v>
      </c>
      <c r="V75" s="43">
        <v>2653</v>
      </c>
      <c r="W75" s="43">
        <v>2653</v>
      </c>
      <c r="X75" s="43">
        <v>2653</v>
      </c>
      <c r="Y75" s="43">
        <v>2653</v>
      </c>
      <c r="Z75" s="43">
        <v>2653</v>
      </c>
      <c r="AA75" s="43">
        <v>2653</v>
      </c>
      <c r="AB75" s="43">
        <v>2653</v>
      </c>
      <c r="AC75" s="43">
        <v>2653</v>
      </c>
      <c r="AD75" s="43">
        <v>2653</v>
      </c>
      <c r="AE75" s="43">
        <v>2653</v>
      </c>
      <c r="AF75" s="43">
        <v>2653</v>
      </c>
      <c r="AG75" s="43">
        <v>2653</v>
      </c>
      <c r="AH75" s="43">
        <v>2653</v>
      </c>
      <c r="AI75" s="43">
        <v>2653</v>
      </c>
      <c r="AJ75" s="43">
        <v>2653</v>
      </c>
      <c r="AK75" s="43">
        <v>2653</v>
      </c>
      <c r="AL75" s="43">
        <v>2653</v>
      </c>
      <c r="AM75" s="43">
        <v>2653</v>
      </c>
      <c r="AN75" s="43">
        <v>2653</v>
      </c>
      <c r="AO75" s="43">
        <v>2653</v>
      </c>
      <c r="AP75" s="43">
        <v>2653</v>
      </c>
      <c r="AQ75" s="43">
        <v>2653</v>
      </c>
      <c r="AR75" s="43">
        <v>2653</v>
      </c>
      <c r="AS75" s="43">
        <v>2653</v>
      </c>
    </row>
    <row r="76" spans="1:45">
      <c r="A76" s="44">
        <v>65</v>
      </c>
      <c r="B76" s="43">
        <v>2714</v>
      </c>
      <c r="C76" s="43">
        <v>2714</v>
      </c>
      <c r="D76" s="43">
        <v>2714</v>
      </c>
      <c r="E76" s="43">
        <v>2714</v>
      </c>
      <c r="F76" s="43">
        <v>2714</v>
      </c>
      <c r="G76" s="43">
        <v>2714</v>
      </c>
      <c r="H76" s="43">
        <v>2714</v>
      </c>
      <c r="I76" s="43">
        <v>2714</v>
      </c>
      <c r="J76" s="43">
        <v>2714</v>
      </c>
      <c r="K76" s="43">
        <v>2714</v>
      </c>
      <c r="L76" s="43">
        <v>2714</v>
      </c>
      <c r="M76" s="43">
        <v>2714</v>
      </c>
      <c r="N76" s="43">
        <v>2714</v>
      </c>
      <c r="O76" s="43">
        <v>2714</v>
      </c>
      <c r="P76" s="43">
        <v>2714</v>
      </c>
      <c r="Q76" s="43">
        <v>2714</v>
      </c>
      <c r="R76" s="43">
        <v>2714</v>
      </c>
      <c r="S76" s="43">
        <v>2714</v>
      </c>
      <c r="T76" s="43">
        <v>2714</v>
      </c>
      <c r="U76" s="43">
        <v>2714</v>
      </c>
      <c r="V76" s="43">
        <v>2714</v>
      </c>
      <c r="W76" s="43">
        <v>2714</v>
      </c>
      <c r="X76" s="43">
        <v>2714</v>
      </c>
      <c r="Y76" s="43">
        <v>2714</v>
      </c>
      <c r="Z76" s="43">
        <v>2714</v>
      </c>
      <c r="AA76" s="43">
        <v>2714</v>
      </c>
      <c r="AB76" s="43">
        <v>2714</v>
      </c>
      <c r="AC76" s="43">
        <v>2714</v>
      </c>
      <c r="AD76" s="43">
        <v>2714</v>
      </c>
      <c r="AE76" s="43">
        <v>2714</v>
      </c>
      <c r="AF76" s="43">
        <v>2714</v>
      </c>
      <c r="AG76" s="43">
        <v>2714</v>
      </c>
      <c r="AH76" s="43">
        <v>2714</v>
      </c>
      <c r="AI76" s="43">
        <v>2714</v>
      </c>
      <c r="AJ76" s="43">
        <v>2714</v>
      </c>
      <c r="AK76" s="43">
        <v>2714</v>
      </c>
      <c r="AL76" s="43">
        <v>2714</v>
      </c>
      <c r="AM76" s="43">
        <v>2714</v>
      </c>
      <c r="AN76" s="43">
        <v>2714</v>
      </c>
      <c r="AO76" s="43">
        <v>2714</v>
      </c>
      <c r="AP76" s="43">
        <v>2714</v>
      </c>
      <c r="AQ76" s="43">
        <v>2714</v>
      </c>
      <c r="AR76" s="43">
        <v>2714</v>
      </c>
      <c r="AS76" s="43">
        <v>2714</v>
      </c>
    </row>
    <row r="77" spans="1:45">
      <c r="A77" s="44">
        <v>66</v>
      </c>
      <c r="B77" s="43">
        <v>2780</v>
      </c>
      <c r="C77" s="43">
        <v>2780</v>
      </c>
      <c r="D77" s="43">
        <v>2780</v>
      </c>
      <c r="E77" s="43">
        <v>2780</v>
      </c>
      <c r="F77" s="43">
        <v>2780</v>
      </c>
      <c r="G77" s="43">
        <v>2780</v>
      </c>
      <c r="H77" s="43">
        <v>2780</v>
      </c>
      <c r="I77" s="43">
        <v>2780</v>
      </c>
      <c r="J77" s="43">
        <v>2780</v>
      </c>
      <c r="K77" s="43">
        <v>2780</v>
      </c>
      <c r="L77" s="43">
        <v>2780</v>
      </c>
      <c r="M77" s="43">
        <v>2780</v>
      </c>
      <c r="N77" s="43">
        <v>2780</v>
      </c>
      <c r="O77" s="43">
        <v>2780</v>
      </c>
      <c r="P77" s="43">
        <v>2780</v>
      </c>
      <c r="Q77" s="43">
        <v>2780</v>
      </c>
      <c r="R77" s="43">
        <v>2780</v>
      </c>
      <c r="S77" s="43">
        <v>2780</v>
      </c>
      <c r="T77" s="43">
        <v>2780</v>
      </c>
      <c r="U77" s="43">
        <v>2780</v>
      </c>
      <c r="V77" s="43">
        <v>2780</v>
      </c>
      <c r="W77" s="43">
        <v>2780</v>
      </c>
      <c r="X77" s="43">
        <v>2780</v>
      </c>
      <c r="Y77" s="43">
        <v>2780</v>
      </c>
      <c r="Z77" s="43">
        <v>2780</v>
      </c>
      <c r="AA77" s="43">
        <v>2780</v>
      </c>
      <c r="AB77" s="43">
        <v>2780</v>
      </c>
      <c r="AC77" s="43">
        <v>2780</v>
      </c>
      <c r="AD77" s="43">
        <v>2780</v>
      </c>
      <c r="AE77" s="43">
        <v>2780</v>
      </c>
      <c r="AF77" s="43">
        <v>2780</v>
      </c>
      <c r="AG77" s="43">
        <v>2780</v>
      </c>
      <c r="AH77" s="43">
        <v>2780</v>
      </c>
      <c r="AI77" s="43">
        <v>2780</v>
      </c>
      <c r="AJ77" s="43">
        <v>2780</v>
      </c>
      <c r="AK77" s="43">
        <v>2780</v>
      </c>
      <c r="AL77" s="43">
        <v>2780</v>
      </c>
      <c r="AM77" s="43">
        <v>2780</v>
      </c>
      <c r="AN77" s="43">
        <v>2780</v>
      </c>
      <c r="AO77" s="43">
        <v>2780</v>
      </c>
      <c r="AP77" s="43">
        <v>2780</v>
      </c>
      <c r="AQ77" s="43">
        <v>2780</v>
      </c>
      <c r="AR77" s="43">
        <v>2780</v>
      </c>
      <c r="AS77" s="43">
        <v>2780</v>
      </c>
    </row>
    <row r="78" spans="1:45">
      <c r="A78" s="44">
        <v>67</v>
      </c>
      <c r="B78" s="43">
        <v>2851</v>
      </c>
      <c r="C78" s="43">
        <v>2851</v>
      </c>
      <c r="D78" s="43">
        <v>2851</v>
      </c>
      <c r="E78" s="43">
        <v>2851</v>
      </c>
      <c r="F78" s="43">
        <v>2851</v>
      </c>
      <c r="G78" s="43">
        <v>2851</v>
      </c>
      <c r="H78" s="43">
        <v>2851</v>
      </c>
      <c r="I78" s="43">
        <v>2851</v>
      </c>
      <c r="J78" s="43">
        <v>2851</v>
      </c>
      <c r="K78" s="43">
        <v>2851</v>
      </c>
      <c r="L78" s="43">
        <v>2851</v>
      </c>
      <c r="M78" s="43">
        <v>2851</v>
      </c>
      <c r="N78" s="43">
        <v>2851</v>
      </c>
      <c r="O78" s="43">
        <v>2851</v>
      </c>
      <c r="P78" s="43">
        <v>2851</v>
      </c>
      <c r="Q78" s="43">
        <v>2851</v>
      </c>
      <c r="R78" s="43">
        <v>2851</v>
      </c>
      <c r="S78" s="43">
        <v>2851</v>
      </c>
      <c r="T78" s="43">
        <v>2851</v>
      </c>
      <c r="U78" s="43">
        <v>2851</v>
      </c>
      <c r="V78" s="43">
        <v>2851</v>
      </c>
      <c r="W78" s="43">
        <v>2851</v>
      </c>
      <c r="X78" s="43">
        <v>2851</v>
      </c>
      <c r="Y78" s="43">
        <v>2851</v>
      </c>
      <c r="Z78" s="43">
        <v>2851</v>
      </c>
      <c r="AA78" s="43">
        <v>2851</v>
      </c>
      <c r="AB78" s="43">
        <v>2851</v>
      </c>
      <c r="AC78" s="43">
        <v>2851</v>
      </c>
      <c r="AD78" s="43">
        <v>2851</v>
      </c>
      <c r="AE78" s="43">
        <v>2851</v>
      </c>
      <c r="AF78" s="43">
        <v>2851</v>
      </c>
      <c r="AG78" s="43">
        <v>2851</v>
      </c>
      <c r="AH78" s="43">
        <v>2851</v>
      </c>
      <c r="AI78" s="43">
        <v>2851</v>
      </c>
      <c r="AJ78" s="43">
        <v>2851</v>
      </c>
      <c r="AK78" s="43">
        <v>2851</v>
      </c>
      <c r="AL78" s="43">
        <v>2851</v>
      </c>
      <c r="AM78" s="43">
        <v>2851</v>
      </c>
      <c r="AN78" s="43">
        <v>2851</v>
      </c>
      <c r="AO78" s="43">
        <v>2851</v>
      </c>
      <c r="AP78" s="43">
        <v>2851</v>
      </c>
      <c r="AQ78" s="43">
        <v>2851</v>
      </c>
      <c r="AR78" s="43">
        <v>2851</v>
      </c>
      <c r="AS78" s="43">
        <v>2851</v>
      </c>
    </row>
    <row r="79" spans="1:45">
      <c r="A79" s="44">
        <v>68</v>
      </c>
      <c r="B79" s="43">
        <v>2926</v>
      </c>
      <c r="C79" s="43">
        <v>2926</v>
      </c>
      <c r="D79" s="43">
        <v>2926</v>
      </c>
      <c r="E79" s="43">
        <v>2926</v>
      </c>
      <c r="F79" s="43">
        <v>2926</v>
      </c>
      <c r="G79" s="43">
        <v>2926</v>
      </c>
      <c r="H79" s="43">
        <v>2926</v>
      </c>
      <c r="I79" s="43">
        <v>2926</v>
      </c>
      <c r="J79" s="43">
        <v>2926</v>
      </c>
      <c r="K79" s="43">
        <v>2926</v>
      </c>
      <c r="L79" s="43">
        <v>2926</v>
      </c>
      <c r="M79" s="43">
        <v>2926</v>
      </c>
      <c r="N79" s="43">
        <v>2926</v>
      </c>
      <c r="O79" s="43">
        <v>2926</v>
      </c>
      <c r="P79" s="43">
        <v>2926</v>
      </c>
      <c r="Q79" s="43">
        <v>2926</v>
      </c>
      <c r="R79" s="43">
        <v>2926</v>
      </c>
      <c r="S79" s="43">
        <v>2926</v>
      </c>
      <c r="T79" s="43">
        <v>2926</v>
      </c>
      <c r="U79" s="43">
        <v>2926</v>
      </c>
      <c r="V79" s="43">
        <v>2926</v>
      </c>
      <c r="W79" s="43">
        <v>2926</v>
      </c>
      <c r="X79" s="43">
        <v>2926</v>
      </c>
      <c r="Y79" s="43">
        <v>2926</v>
      </c>
      <c r="Z79" s="43">
        <v>2926</v>
      </c>
      <c r="AA79" s="43">
        <v>2926</v>
      </c>
      <c r="AB79" s="43">
        <v>2926</v>
      </c>
      <c r="AC79" s="43">
        <v>2926</v>
      </c>
      <c r="AD79" s="43">
        <v>2926</v>
      </c>
      <c r="AE79" s="43">
        <v>2926</v>
      </c>
      <c r="AF79" s="43">
        <v>2926</v>
      </c>
      <c r="AG79" s="43">
        <v>2926</v>
      </c>
      <c r="AH79" s="43">
        <v>2926</v>
      </c>
      <c r="AI79" s="43">
        <v>2926</v>
      </c>
      <c r="AJ79" s="43">
        <v>2926</v>
      </c>
      <c r="AK79" s="43">
        <v>2926</v>
      </c>
      <c r="AL79" s="43">
        <v>2926</v>
      </c>
      <c r="AM79" s="43">
        <v>2926</v>
      </c>
      <c r="AN79" s="43">
        <v>2926</v>
      </c>
      <c r="AO79" s="43">
        <v>2926</v>
      </c>
      <c r="AP79" s="43">
        <v>2926</v>
      </c>
      <c r="AQ79" s="43">
        <v>2926</v>
      </c>
      <c r="AR79" s="43">
        <v>2926</v>
      </c>
      <c r="AS79" s="43">
        <v>2926</v>
      </c>
    </row>
    <row r="80" spans="1:45">
      <c r="A80" s="44">
        <v>69</v>
      </c>
      <c r="B80" s="43">
        <v>3008</v>
      </c>
      <c r="C80" s="43">
        <v>3008</v>
      </c>
      <c r="D80" s="43">
        <v>3008</v>
      </c>
      <c r="E80" s="43">
        <v>3008</v>
      </c>
      <c r="F80" s="43">
        <v>3008</v>
      </c>
      <c r="G80" s="43">
        <v>3008</v>
      </c>
      <c r="H80" s="43">
        <v>3008</v>
      </c>
      <c r="I80" s="43">
        <v>3008</v>
      </c>
      <c r="J80" s="43">
        <v>3008</v>
      </c>
      <c r="K80" s="43">
        <v>3008</v>
      </c>
      <c r="L80" s="43">
        <v>3008</v>
      </c>
      <c r="M80" s="43">
        <v>3008</v>
      </c>
      <c r="N80" s="43">
        <v>3008</v>
      </c>
      <c r="O80" s="43">
        <v>3008</v>
      </c>
      <c r="P80" s="43">
        <v>3008</v>
      </c>
      <c r="Q80" s="43">
        <v>3008</v>
      </c>
      <c r="R80" s="43">
        <v>3008</v>
      </c>
      <c r="S80" s="43">
        <v>3008</v>
      </c>
      <c r="T80" s="43">
        <v>3008</v>
      </c>
      <c r="U80" s="43">
        <v>3008</v>
      </c>
      <c r="V80" s="43">
        <v>3008</v>
      </c>
      <c r="W80" s="43">
        <v>3008</v>
      </c>
      <c r="X80" s="43">
        <v>3008</v>
      </c>
      <c r="Y80" s="43">
        <v>3008</v>
      </c>
      <c r="Z80" s="43">
        <v>3008</v>
      </c>
      <c r="AA80" s="43">
        <v>3008</v>
      </c>
      <c r="AB80" s="43">
        <v>3008</v>
      </c>
      <c r="AC80" s="43">
        <v>3008</v>
      </c>
      <c r="AD80" s="43">
        <v>3008</v>
      </c>
      <c r="AE80" s="43">
        <v>3008</v>
      </c>
      <c r="AF80" s="43">
        <v>3008</v>
      </c>
      <c r="AG80" s="43">
        <v>3008</v>
      </c>
      <c r="AH80" s="43">
        <v>3008</v>
      </c>
      <c r="AI80" s="43">
        <v>3008</v>
      </c>
      <c r="AJ80" s="43">
        <v>3008</v>
      </c>
      <c r="AK80" s="43">
        <v>3008</v>
      </c>
      <c r="AL80" s="43">
        <v>3008</v>
      </c>
      <c r="AM80" s="43">
        <v>3008</v>
      </c>
      <c r="AN80" s="43">
        <v>3008</v>
      </c>
      <c r="AO80" s="43">
        <v>3008</v>
      </c>
      <c r="AP80" s="43">
        <v>3008</v>
      </c>
      <c r="AQ80" s="43">
        <v>3008</v>
      </c>
      <c r="AR80" s="43">
        <v>3008</v>
      </c>
      <c r="AS80" s="43">
        <v>3008</v>
      </c>
    </row>
    <row r="81" spans="1:45">
      <c r="A81" s="44">
        <v>70</v>
      </c>
      <c r="B81" s="43">
        <v>3096</v>
      </c>
      <c r="C81" s="43">
        <v>3096</v>
      </c>
      <c r="D81" s="43">
        <v>3096</v>
      </c>
      <c r="E81" s="43">
        <v>3096</v>
      </c>
      <c r="F81" s="43">
        <v>3096</v>
      </c>
      <c r="G81" s="43">
        <v>3096</v>
      </c>
      <c r="H81" s="43">
        <v>3096</v>
      </c>
      <c r="I81" s="43">
        <v>3096</v>
      </c>
      <c r="J81" s="43">
        <v>3096</v>
      </c>
      <c r="K81" s="43">
        <v>3096</v>
      </c>
      <c r="L81" s="43">
        <v>3096</v>
      </c>
      <c r="M81" s="43">
        <v>3096</v>
      </c>
      <c r="N81" s="43">
        <v>3096</v>
      </c>
      <c r="O81" s="43">
        <v>3096</v>
      </c>
      <c r="P81" s="43">
        <v>3096</v>
      </c>
      <c r="Q81" s="43">
        <v>3096</v>
      </c>
      <c r="R81" s="43">
        <v>3096</v>
      </c>
      <c r="S81" s="43">
        <v>3096</v>
      </c>
      <c r="T81" s="43">
        <v>3096</v>
      </c>
      <c r="U81" s="43">
        <v>3096</v>
      </c>
      <c r="V81" s="43">
        <v>3096</v>
      </c>
      <c r="W81" s="43">
        <v>3096</v>
      </c>
      <c r="X81" s="43">
        <v>3096</v>
      </c>
      <c r="Y81" s="43">
        <v>3096</v>
      </c>
      <c r="Z81" s="43">
        <v>3096</v>
      </c>
      <c r="AA81" s="43">
        <v>3096</v>
      </c>
      <c r="AB81" s="43">
        <v>3096</v>
      </c>
      <c r="AC81" s="43">
        <v>3096</v>
      </c>
      <c r="AD81" s="43">
        <v>3096</v>
      </c>
      <c r="AE81" s="43">
        <v>3096</v>
      </c>
      <c r="AF81" s="43">
        <v>3096</v>
      </c>
      <c r="AG81" s="43">
        <v>3096</v>
      </c>
      <c r="AH81" s="43">
        <v>3096</v>
      </c>
      <c r="AI81" s="43">
        <v>3096</v>
      </c>
      <c r="AJ81" s="43">
        <v>3096</v>
      </c>
      <c r="AK81" s="43">
        <v>3096</v>
      </c>
      <c r="AL81" s="43">
        <v>3096</v>
      </c>
      <c r="AM81" s="43">
        <v>3096</v>
      </c>
      <c r="AN81" s="43">
        <v>3096</v>
      </c>
      <c r="AO81" s="43">
        <v>3096</v>
      </c>
      <c r="AP81" s="43">
        <v>3096</v>
      </c>
      <c r="AQ81" s="43">
        <v>3096</v>
      </c>
      <c r="AR81" s="43">
        <v>3096</v>
      </c>
      <c r="AS81" s="43">
        <v>3096</v>
      </c>
    </row>
    <row r="82" spans="1:45">
      <c r="A82" s="44">
        <v>71</v>
      </c>
      <c r="B82" s="43">
        <v>3193</v>
      </c>
      <c r="C82" s="43">
        <v>3193</v>
      </c>
      <c r="D82" s="43">
        <v>3193</v>
      </c>
      <c r="E82" s="43">
        <v>3193</v>
      </c>
      <c r="F82" s="43">
        <v>3193</v>
      </c>
      <c r="G82" s="43">
        <v>3193</v>
      </c>
      <c r="H82" s="43">
        <v>3193</v>
      </c>
      <c r="I82" s="43">
        <v>3193</v>
      </c>
      <c r="J82" s="43">
        <v>3193</v>
      </c>
      <c r="K82" s="43">
        <v>3193</v>
      </c>
      <c r="L82" s="43">
        <v>3193</v>
      </c>
      <c r="M82" s="43">
        <v>3193</v>
      </c>
      <c r="N82" s="43">
        <v>3193</v>
      </c>
      <c r="O82" s="43">
        <v>3193</v>
      </c>
      <c r="P82" s="43">
        <v>3193</v>
      </c>
      <c r="Q82" s="43">
        <v>3193</v>
      </c>
      <c r="R82" s="43">
        <v>3193</v>
      </c>
      <c r="S82" s="43">
        <v>3193</v>
      </c>
      <c r="T82" s="43">
        <v>3193</v>
      </c>
      <c r="U82" s="43">
        <v>3193</v>
      </c>
      <c r="V82" s="43">
        <v>3193</v>
      </c>
      <c r="W82" s="43">
        <v>3193</v>
      </c>
      <c r="X82" s="43">
        <v>3193</v>
      </c>
      <c r="Y82" s="43">
        <v>3193</v>
      </c>
      <c r="Z82" s="43">
        <v>3193</v>
      </c>
      <c r="AA82" s="43">
        <v>3193</v>
      </c>
      <c r="AB82" s="43">
        <v>3193</v>
      </c>
      <c r="AC82" s="43">
        <v>3193</v>
      </c>
      <c r="AD82" s="43">
        <v>3193</v>
      </c>
      <c r="AE82" s="43">
        <v>3193</v>
      </c>
      <c r="AF82" s="43">
        <v>3193</v>
      </c>
      <c r="AG82" s="43">
        <v>3193</v>
      </c>
      <c r="AH82" s="43">
        <v>3193</v>
      </c>
      <c r="AI82" s="43">
        <v>3193</v>
      </c>
      <c r="AJ82" s="43">
        <v>3193</v>
      </c>
      <c r="AK82" s="43">
        <v>3193</v>
      </c>
      <c r="AL82" s="43">
        <v>3193</v>
      </c>
      <c r="AM82" s="43">
        <v>3193</v>
      </c>
      <c r="AN82" s="43">
        <v>3193</v>
      </c>
      <c r="AO82" s="43">
        <v>3193</v>
      </c>
      <c r="AP82" s="43">
        <v>3193</v>
      </c>
      <c r="AQ82" s="43">
        <v>3193</v>
      </c>
      <c r="AR82" s="43">
        <v>3193</v>
      </c>
      <c r="AS82" s="43">
        <v>3193</v>
      </c>
    </row>
    <row r="83" spans="1:45">
      <c r="A83" s="44">
        <v>72</v>
      </c>
      <c r="B83" s="43">
        <v>3300</v>
      </c>
      <c r="C83" s="43">
        <v>3300</v>
      </c>
      <c r="D83" s="43">
        <v>3300</v>
      </c>
      <c r="E83" s="43">
        <v>3300</v>
      </c>
      <c r="F83" s="43">
        <v>3300</v>
      </c>
      <c r="G83" s="43">
        <v>3300</v>
      </c>
      <c r="H83" s="43">
        <v>3300</v>
      </c>
      <c r="I83" s="43">
        <v>3300</v>
      </c>
      <c r="J83" s="43">
        <v>3300</v>
      </c>
      <c r="K83" s="43">
        <v>3300</v>
      </c>
      <c r="L83" s="43">
        <v>3300</v>
      </c>
      <c r="M83" s="43">
        <v>3300</v>
      </c>
      <c r="N83" s="43">
        <v>3300</v>
      </c>
      <c r="O83" s="43">
        <v>3300</v>
      </c>
      <c r="P83" s="43">
        <v>3300</v>
      </c>
      <c r="Q83" s="43">
        <v>3300</v>
      </c>
      <c r="R83" s="43">
        <v>3300</v>
      </c>
      <c r="S83" s="43">
        <v>3300</v>
      </c>
      <c r="T83" s="43">
        <v>3300</v>
      </c>
      <c r="U83" s="43">
        <v>3300</v>
      </c>
      <c r="V83" s="43">
        <v>3300</v>
      </c>
      <c r="W83" s="43">
        <v>3300</v>
      </c>
      <c r="X83" s="43">
        <v>3300</v>
      </c>
      <c r="Y83" s="43">
        <v>3300</v>
      </c>
      <c r="Z83" s="43">
        <v>3300</v>
      </c>
      <c r="AA83" s="43">
        <v>3300</v>
      </c>
      <c r="AB83" s="43">
        <v>3300</v>
      </c>
      <c r="AC83" s="43">
        <v>3300</v>
      </c>
      <c r="AD83" s="43">
        <v>3300</v>
      </c>
      <c r="AE83" s="43">
        <v>3300</v>
      </c>
      <c r="AF83" s="43">
        <v>3300</v>
      </c>
      <c r="AG83" s="43">
        <v>3300</v>
      </c>
      <c r="AH83" s="43">
        <v>3300</v>
      </c>
      <c r="AI83" s="43">
        <v>3300</v>
      </c>
      <c r="AJ83" s="43">
        <v>3300</v>
      </c>
      <c r="AK83" s="43">
        <v>3300</v>
      </c>
      <c r="AL83" s="43">
        <v>3300</v>
      </c>
      <c r="AM83" s="43">
        <v>3300</v>
      </c>
      <c r="AN83" s="43">
        <v>3300</v>
      </c>
      <c r="AO83" s="43">
        <v>3300</v>
      </c>
      <c r="AP83" s="43">
        <v>3300</v>
      </c>
      <c r="AQ83" s="43">
        <v>3300</v>
      </c>
      <c r="AR83" s="43">
        <v>3300</v>
      </c>
      <c r="AS83" s="43">
        <v>3300</v>
      </c>
    </row>
    <row r="84" spans="1:45">
      <c r="A84" s="44">
        <v>73</v>
      </c>
      <c r="B84" s="43">
        <v>3418</v>
      </c>
      <c r="C84" s="43">
        <v>3418</v>
      </c>
      <c r="D84" s="43">
        <v>3418</v>
      </c>
      <c r="E84" s="43">
        <v>3418</v>
      </c>
      <c r="F84" s="43">
        <v>3418</v>
      </c>
      <c r="G84" s="43">
        <v>3418</v>
      </c>
      <c r="H84" s="43">
        <v>3418</v>
      </c>
      <c r="I84" s="43">
        <v>3418</v>
      </c>
      <c r="J84" s="43">
        <v>3418</v>
      </c>
      <c r="K84" s="43">
        <v>3418</v>
      </c>
      <c r="L84" s="43">
        <v>3418</v>
      </c>
      <c r="M84" s="43">
        <v>3418</v>
      </c>
      <c r="N84" s="43">
        <v>3418</v>
      </c>
      <c r="O84" s="43">
        <v>3418</v>
      </c>
      <c r="P84" s="43">
        <v>3418</v>
      </c>
      <c r="Q84" s="43">
        <v>3418</v>
      </c>
      <c r="R84" s="43">
        <v>3418</v>
      </c>
      <c r="S84" s="43">
        <v>3418</v>
      </c>
      <c r="T84" s="43">
        <v>3418</v>
      </c>
      <c r="U84" s="43">
        <v>3418</v>
      </c>
      <c r="V84" s="43">
        <v>3418</v>
      </c>
      <c r="W84" s="43">
        <v>3418</v>
      </c>
      <c r="X84" s="43">
        <v>3418</v>
      </c>
      <c r="Y84" s="43">
        <v>3418</v>
      </c>
      <c r="Z84" s="43">
        <v>3418</v>
      </c>
      <c r="AA84" s="43">
        <v>3418</v>
      </c>
      <c r="AB84" s="43">
        <v>3418</v>
      </c>
      <c r="AC84" s="43">
        <v>3418</v>
      </c>
      <c r="AD84" s="43">
        <v>3418</v>
      </c>
      <c r="AE84" s="43">
        <v>3418</v>
      </c>
      <c r="AF84" s="43">
        <v>3418</v>
      </c>
      <c r="AG84" s="43">
        <v>3418</v>
      </c>
      <c r="AH84" s="43">
        <v>3418</v>
      </c>
      <c r="AI84" s="43">
        <v>3418</v>
      </c>
      <c r="AJ84" s="43">
        <v>3418</v>
      </c>
      <c r="AK84" s="43">
        <v>3418</v>
      </c>
      <c r="AL84" s="43">
        <v>3418</v>
      </c>
      <c r="AM84" s="43">
        <v>3418</v>
      </c>
      <c r="AN84" s="43">
        <v>3418</v>
      </c>
      <c r="AO84" s="43">
        <v>3418</v>
      </c>
      <c r="AP84" s="43">
        <v>3418</v>
      </c>
      <c r="AQ84" s="43">
        <v>3418</v>
      </c>
      <c r="AR84" s="43">
        <v>3418</v>
      </c>
      <c r="AS84" s="43">
        <v>3418</v>
      </c>
    </row>
    <row r="85" spans="1:45">
      <c r="A85" s="44">
        <v>74</v>
      </c>
      <c r="B85" s="43">
        <v>3546</v>
      </c>
      <c r="C85" s="43">
        <v>3546</v>
      </c>
      <c r="D85" s="43">
        <v>3546</v>
      </c>
      <c r="E85" s="43">
        <v>3546</v>
      </c>
      <c r="F85" s="43">
        <v>3546</v>
      </c>
      <c r="G85" s="43">
        <v>3546</v>
      </c>
      <c r="H85" s="43">
        <v>3546</v>
      </c>
      <c r="I85" s="43">
        <v>3546</v>
      </c>
      <c r="J85" s="43">
        <v>3546</v>
      </c>
      <c r="K85" s="43">
        <v>3546</v>
      </c>
      <c r="L85" s="43">
        <v>3546</v>
      </c>
      <c r="M85" s="43">
        <v>3546</v>
      </c>
      <c r="N85" s="43">
        <v>3546</v>
      </c>
      <c r="O85" s="43">
        <v>3546</v>
      </c>
      <c r="P85" s="43">
        <v>3546</v>
      </c>
      <c r="Q85" s="43">
        <v>3546</v>
      </c>
      <c r="R85" s="43">
        <v>3546</v>
      </c>
      <c r="S85" s="43">
        <v>3546</v>
      </c>
      <c r="T85" s="43">
        <v>3546</v>
      </c>
      <c r="U85" s="43">
        <v>3546</v>
      </c>
      <c r="V85" s="43">
        <v>3546</v>
      </c>
      <c r="W85" s="43">
        <v>3546</v>
      </c>
      <c r="X85" s="43">
        <v>3546</v>
      </c>
      <c r="Y85" s="43">
        <v>3546</v>
      </c>
      <c r="Z85" s="43">
        <v>3546</v>
      </c>
      <c r="AA85" s="43">
        <v>3546</v>
      </c>
      <c r="AB85" s="43">
        <v>3546</v>
      </c>
      <c r="AC85" s="43">
        <v>3546</v>
      </c>
      <c r="AD85" s="43">
        <v>3546</v>
      </c>
      <c r="AE85" s="43">
        <v>3546</v>
      </c>
      <c r="AF85" s="43">
        <v>3546</v>
      </c>
      <c r="AG85" s="43">
        <v>3546</v>
      </c>
      <c r="AH85" s="43">
        <v>3546</v>
      </c>
      <c r="AI85" s="43">
        <v>3546</v>
      </c>
      <c r="AJ85" s="43">
        <v>3546</v>
      </c>
      <c r="AK85" s="43">
        <v>3546</v>
      </c>
      <c r="AL85" s="43">
        <v>3546</v>
      </c>
      <c r="AM85" s="43">
        <v>3546</v>
      </c>
      <c r="AN85" s="43">
        <v>3546</v>
      </c>
      <c r="AO85" s="43">
        <v>3546</v>
      </c>
      <c r="AP85" s="43">
        <v>3546</v>
      </c>
      <c r="AQ85" s="43">
        <v>3546</v>
      </c>
      <c r="AR85" s="43">
        <v>3546</v>
      </c>
      <c r="AS85" s="43">
        <v>3546</v>
      </c>
    </row>
    <row r="86" spans="1:45">
      <c r="A86" s="44">
        <v>75</v>
      </c>
      <c r="B86" s="43">
        <v>3688</v>
      </c>
      <c r="C86" s="43">
        <v>3688</v>
      </c>
      <c r="D86" s="43">
        <v>3688</v>
      </c>
      <c r="E86" s="43">
        <v>3688</v>
      </c>
      <c r="F86" s="43">
        <v>3688</v>
      </c>
      <c r="G86" s="43">
        <v>3688</v>
      </c>
      <c r="H86" s="43">
        <v>3688</v>
      </c>
      <c r="I86" s="43">
        <v>3688</v>
      </c>
      <c r="J86" s="43">
        <v>3688</v>
      </c>
      <c r="K86" s="43">
        <v>3688</v>
      </c>
      <c r="L86" s="43">
        <v>3688</v>
      </c>
      <c r="M86" s="43">
        <v>3688</v>
      </c>
      <c r="N86" s="43">
        <v>3688</v>
      </c>
      <c r="O86" s="43">
        <v>3688</v>
      </c>
      <c r="P86" s="43">
        <v>3688</v>
      </c>
      <c r="Q86" s="43">
        <v>3688</v>
      </c>
      <c r="R86" s="43">
        <v>3688</v>
      </c>
      <c r="S86" s="43">
        <v>3688</v>
      </c>
      <c r="T86" s="43">
        <v>3688</v>
      </c>
      <c r="U86" s="43">
        <v>3688</v>
      </c>
      <c r="V86" s="43">
        <v>3688</v>
      </c>
      <c r="W86" s="43">
        <v>3688</v>
      </c>
      <c r="X86" s="43">
        <v>3688</v>
      </c>
      <c r="Y86" s="43">
        <v>3688</v>
      </c>
      <c r="Z86" s="43">
        <v>3688</v>
      </c>
      <c r="AA86" s="43">
        <v>3688</v>
      </c>
      <c r="AB86" s="43">
        <v>3688</v>
      </c>
      <c r="AC86" s="43">
        <v>3688</v>
      </c>
      <c r="AD86" s="43">
        <v>3688</v>
      </c>
      <c r="AE86" s="43">
        <v>3688</v>
      </c>
      <c r="AF86" s="43">
        <v>3688</v>
      </c>
      <c r="AG86" s="43">
        <v>3688</v>
      </c>
      <c r="AH86" s="43">
        <v>3688</v>
      </c>
      <c r="AI86" s="43">
        <v>3688</v>
      </c>
      <c r="AJ86" s="43">
        <v>3688</v>
      </c>
      <c r="AK86" s="43">
        <v>3688</v>
      </c>
      <c r="AL86" s="43">
        <v>3688</v>
      </c>
      <c r="AM86" s="43">
        <v>3688</v>
      </c>
      <c r="AN86" s="43">
        <v>3688</v>
      </c>
      <c r="AO86" s="43">
        <v>3688</v>
      </c>
      <c r="AP86" s="43">
        <v>3688</v>
      </c>
      <c r="AQ86" s="43">
        <v>3688</v>
      </c>
      <c r="AR86" s="43">
        <v>3688</v>
      </c>
      <c r="AS86" s="43">
        <v>3688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9"/>
      <c r="B95" s="109"/>
      <c r="C95" s="109"/>
      <c r="D95" s="109"/>
      <c r="E95" s="109"/>
      <c r="F95" s="109"/>
      <c r="G95" s="109"/>
      <c r="H95" s="109"/>
      <c r="I95" s="109"/>
      <c r="J95" s="109"/>
      <c r="K95" s="109"/>
      <c r="L95" s="109"/>
      <c r="M95" s="109"/>
      <c r="N95" s="109"/>
      <c r="O95" s="109"/>
    </row>
    <row r="96" spans="1:45">
      <c r="A96" s="109"/>
      <c r="B96" s="109"/>
      <c r="C96" s="109"/>
      <c r="D96" s="109"/>
      <c r="E96" s="109"/>
      <c r="F96" s="109"/>
      <c r="G96" s="109"/>
      <c r="H96" s="109"/>
      <c r="I96" s="109"/>
      <c r="J96" s="109"/>
      <c r="K96" s="109"/>
      <c r="L96" s="109"/>
      <c r="M96" s="109"/>
      <c r="N96" s="109"/>
      <c r="O96" s="109"/>
    </row>
  </sheetData>
  <sheetProtection algorithmName="SHA-512" hashValue="Px61gVW/XAnqNifi+dXnpcLa+E4XPfuHK+lz9ZRHoCqqtvyNG71OWPFQk5I9wD3tchh7muUcFD2t4Bus1WisTg==" saltValue="G1KgpLL0Jg9qoqV+OBbKlQ==" spinCount="100000" sheet="1" objects="1" scenarios="1"/>
  <mergeCells count="4">
    <mergeCell ref="B25:AS25"/>
    <mergeCell ref="A90:O90"/>
    <mergeCell ref="A92:O92"/>
    <mergeCell ref="A94:O94"/>
  </mergeCells>
  <conditionalFormatting sqref="A6:A21">
    <cfRule type="expression" dxfId="103" priority="3" stopIfTrue="1">
      <formula>MOD(ROW(),2)=0</formula>
    </cfRule>
    <cfRule type="expression" dxfId="102" priority="4" stopIfTrue="1">
      <formula>MOD(ROW(),2)&lt;&gt;0</formula>
    </cfRule>
  </conditionalFormatting>
  <conditionalFormatting sqref="B6:M21">
    <cfRule type="expression" dxfId="101" priority="5" stopIfTrue="1">
      <formula>MOD(ROW(),2)=0</formula>
    </cfRule>
    <cfRule type="expression" dxfId="100" priority="6" stopIfTrue="1">
      <formula>MOD(ROW(),2)&lt;&gt;0</formula>
    </cfRule>
  </conditionalFormatting>
  <conditionalFormatting sqref="A26:A86">
    <cfRule type="expression" dxfId="99" priority="7" stopIfTrue="1">
      <formula>MOD(ROW(),2)=0</formula>
    </cfRule>
    <cfRule type="expression" dxfId="98" priority="8" stopIfTrue="1">
      <formula>MOD(ROW(),2)&lt;&gt;0</formula>
    </cfRule>
  </conditionalFormatting>
  <conditionalFormatting sqref="B26:AS86">
    <cfRule type="expression" dxfId="97" priority="9" stopIfTrue="1">
      <formula>MOD(ROW(),2)=0</formula>
    </cfRule>
    <cfRule type="expression" dxfId="96" priority="10" stopIfTrue="1">
      <formula>MOD(ROW(),2)&lt;&gt;0</formula>
    </cfRule>
  </conditionalFormatting>
  <conditionalFormatting sqref="B25">
    <cfRule type="expression" dxfId="95" priority="1" stopIfTrue="1">
      <formula>MOD(ROW(),2)=0</formula>
    </cfRule>
    <cfRule type="expression" dxfId="94" priority="2"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8B8F4-C123-4012-93BC-F2B3F271563F}">
  <sheetPr codeName="Sheet64"/>
  <dimension ref="A1:AS96"/>
  <sheetViews>
    <sheetView showGridLines="0" workbookViewId="0">
      <selection activeCell="A6" sqref="A6"/>
    </sheetView>
  </sheetViews>
  <sheetFormatPr defaultRowHeight="12.75"/>
  <cols>
    <col min="1" max="1" width="33.42578125" customWidth="1"/>
    <col min="2" max="45" width="6.285156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x-1312</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398</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1312</v>
      </c>
      <c r="C14" s="48"/>
      <c r="D14" s="48"/>
      <c r="E14" s="48"/>
      <c r="F14" s="48"/>
      <c r="G14" s="48"/>
      <c r="H14" s="48"/>
      <c r="I14" s="48"/>
      <c r="J14" s="48"/>
      <c r="K14" s="48"/>
      <c r="L14" s="48"/>
      <c r="M14" s="48"/>
    </row>
    <row r="15" spans="1:13">
      <c r="A15" s="41" t="s">
        <v>121</v>
      </c>
      <c r="B15" s="48">
        <v>1312</v>
      </c>
      <c r="C15" s="48"/>
      <c r="D15" s="48"/>
      <c r="E15" s="48"/>
      <c r="F15" s="48"/>
      <c r="G15" s="48"/>
      <c r="H15" s="48"/>
      <c r="I15" s="48"/>
      <c r="J15" s="48"/>
      <c r="K15" s="48"/>
      <c r="L15" s="48"/>
      <c r="M15" s="48"/>
    </row>
    <row r="16" spans="1:13">
      <c r="A16" s="41" t="s">
        <v>111</v>
      </c>
      <c r="B16" s="48" t="s">
        <v>399</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128</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130</v>
      </c>
      <c r="C28" s="43">
        <v>130</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132</v>
      </c>
      <c r="C29" s="43">
        <v>132</v>
      </c>
      <c r="D29" s="43">
        <v>133</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134</v>
      </c>
      <c r="C30" s="43">
        <v>135</v>
      </c>
      <c r="D30" s="43">
        <v>135</v>
      </c>
      <c r="E30" s="43">
        <v>135</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137</v>
      </c>
      <c r="C31" s="43">
        <v>137</v>
      </c>
      <c r="D31" s="43">
        <v>137</v>
      </c>
      <c r="E31" s="43">
        <v>137</v>
      </c>
      <c r="F31" s="43">
        <v>137</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139</v>
      </c>
      <c r="C32" s="43">
        <v>139</v>
      </c>
      <c r="D32" s="43">
        <v>139</v>
      </c>
      <c r="E32" s="43">
        <v>139</v>
      </c>
      <c r="F32" s="43">
        <v>139</v>
      </c>
      <c r="G32" s="43">
        <v>137</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140</v>
      </c>
      <c r="C33" s="43">
        <v>140</v>
      </c>
      <c r="D33" s="43">
        <v>141</v>
      </c>
      <c r="E33" s="43">
        <v>141</v>
      </c>
      <c r="F33" s="43">
        <v>141</v>
      </c>
      <c r="G33" s="43">
        <v>139</v>
      </c>
      <c r="H33" s="43">
        <v>137</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142</v>
      </c>
      <c r="C34" s="43">
        <v>143</v>
      </c>
      <c r="D34" s="43">
        <v>143</v>
      </c>
      <c r="E34" s="43">
        <v>143</v>
      </c>
      <c r="F34" s="43">
        <v>143</v>
      </c>
      <c r="G34" s="43">
        <v>141</v>
      </c>
      <c r="H34" s="43">
        <v>139</v>
      </c>
      <c r="I34" s="43">
        <v>138</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145</v>
      </c>
      <c r="C35" s="43">
        <v>145</v>
      </c>
      <c r="D35" s="43">
        <v>145</v>
      </c>
      <c r="E35" s="43">
        <v>145</v>
      </c>
      <c r="F35" s="43">
        <v>145</v>
      </c>
      <c r="G35" s="43">
        <v>143</v>
      </c>
      <c r="H35" s="43">
        <v>141</v>
      </c>
      <c r="I35" s="43">
        <v>140</v>
      </c>
      <c r="J35" s="43">
        <v>138</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147</v>
      </c>
      <c r="C36" s="43">
        <v>147</v>
      </c>
      <c r="D36" s="43">
        <v>147</v>
      </c>
      <c r="E36" s="43">
        <v>147</v>
      </c>
      <c r="F36" s="43">
        <v>147</v>
      </c>
      <c r="G36" s="43">
        <v>145</v>
      </c>
      <c r="H36" s="43">
        <v>143</v>
      </c>
      <c r="I36" s="43">
        <v>142</v>
      </c>
      <c r="J36" s="43">
        <v>140</v>
      </c>
      <c r="K36" s="43">
        <v>139</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149</v>
      </c>
      <c r="C37" s="43">
        <v>149</v>
      </c>
      <c r="D37" s="43">
        <v>149</v>
      </c>
      <c r="E37" s="43">
        <v>149</v>
      </c>
      <c r="F37" s="43">
        <v>149</v>
      </c>
      <c r="G37" s="43">
        <v>147</v>
      </c>
      <c r="H37" s="43">
        <v>145</v>
      </c>
      <c r="I37" s="43">
        <v>144</v>
      </c>
      <c r="J37" s="43">
        <v>142</v>
      </c>
      <c r="K37" s="43">
        <v>141</v>
      </c>
      <c r="L37" s="43">
        <v>139</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151</v>
      </c>
      <c r="C38" s="43">
        <v>151</v>
      </c>
      <c r="D38" s="43">
        <v>151</v>
      </c>
      <c r="E38" s="43">
        <v>151</v>
      </c>
      <c r="F38" s="43">
        <v>151</v>
      </c>
      <c r="G38" s="43">
        <v>149</v>
      </c>
      <c r="H38" s="43">
        <v>147</v>
      </c>
      <c r="I38" s="43">
        <v>146</v>
      </c>
      <c r="J38" s="43">
        <v>144</v>
      </c>
      <c r="K38" s="43">
        <v>142</v>
      </c>
      <c r="L38" s="43">
        <v>141</v>
      </c>
      <c r="M38" s="43">
        <v>139</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153</v>
      </c>
      <c r="C39" s="43">
        <v>153</v>
      </c>
      <c r="D39" s="43">
        <v>153</v>
      </c>
      <c r="E39" s="43">
        <v>153</v>
      </c>
      <c r="F39" s="43">
        <v>153</v>
      </c>
      <c r="G39" s="43">
        <v>151</v>
      </c>
      <c r="H39" s="43">
        <v>149</v>
      </c>
      <c r="I39" s="43">
        <v>148</v>
      </c>
      <c r="J39" s="43">
        <v>146</v>
      </c>
      <c r="K39" s="43">
        <v>144</v>
      </c>
      <c r="L39" s="43">
        <v>143</v>
      </c>
      <c r="M39" s="43">
        <v>141</v>
      </c>
      <c r="N39" s="43">
        <v>140</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155</v>
      </c>
      <c r="C40" s="43">
        <v>155</v>
      </c>
      <c r="D40" s="43">
        <v>155</v>
      </c>
      <c r="E40" s="43">
        <v>155</v>
      </c>
      <c r="F40" s="43">
        <v>155</v>
      </c>
      <c r="G40" s="43">
        <v>153</v>
      </c>
      <c r="H40" s="43">
        <v>151</v>
      </c>
      <c r="I40" s="43">
        <v>150</v>
      </c>
      <c r="J40" s="43">
        <v>148</v>
      </c>
      <c r="K40" s="43">
        <v>146</v>
      </c>
      <c r="L40" s="43">
        <v>145</v>
      </c>
      <c r="M40" s="43">
        <v>143</v>
      </c>
      <c r="N40" s="43">
        <v>142</v>
      </c>
      <c r="O40" s="43">
        <v>140</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157</v>
      </c>
      <c r="C41" s="43">
        <v>157</v>
      </c>
      <c r="D41" s="43">
        <v>157</v>
      </c>
      <c r="E41" s="43">
        <v>157</v>
      </c>
      <c r="F41" s="43">
        <v>157</v>
      </c>
      <c r="G41" s="43">
        <v>155</v>
      </c>
      <c r="H41" s="43">
        <v>154</v>
      </c>
      <c r="I41" s="43">
        <v>152</v>
      </c>
      <c r="J41" s="43">
        <v>150</v>
      </c>
      <c r="K41" s="43">
        <v>148</v>
      </c>
      <c r="L41" s="43">
        <v>146</v>
      </c>
      <c r="M41" s="43">
        <v>145</v>
      </c>
      <c r="N41" s="43">
        <v>143</v>
      </c>
      <c r="O41" s="43">
        <v>142</v>
      </c>
      <c r="P41" s="43">
        <v>141</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160</v>
      </c>
      <c r="C42" s="43">
        <v>160</v>
      </c>
      <c r="D42" s="43">
        <v>160</v>
      </c>
      <c r="E42" s="43">
        <v>160</v>
      </c>
      <c r="F42" s="43">
        <v>159</v>
      </c>
      <c r="G42" s="43">
        <v>158</v>
      </c>
      <c r="H42" s="43">
        <v>156</v>
      </c>
      <c r="I42" s="43">
        <v>154</v>
      </c>
      <c r="J42" s="43">
        <v>152</v>
      </c>
      <c r="K42" s="43">
        <v>150</v>
      </c>
      <c r="L42" s="43">
        <v>148</v>
      </c>
      <c r="M42" s="43">
        <v>147</v>
      </c>
      <c r="N42" s="43">
        <v>145</v>
      </c>
      <c r="O42" s="43">
        <v>144</v>
      </c>
      <c r="P42" s="43">
        <v>142</v>
      </c>
      <c r="Q42" s="43">
        <v>141</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162</v>
      </c>
      <c r="C43" s="43">
        <v>162</v>
      </c>
      <c r="D43" s="43">
        <v>162</v>
      </c>
      <c r="E43" s="43">
        <v>162</v>
      </c>
      <c r="F43" s="43">
        <v>162</v>
      </c>
      <c r="G43" s="43">
        <v>160</v>
      </c>
      <c r="H43" s="43">
        <v>158</v>
      </c>
      <c r="I43" s="43">
        <v>156</v>
      </c>
      <c r="J43" s="43">
        <v>154</v>
      </c>
      <c r="K43" s="43">
        <v>152</v>
      </c>
      <c r="L43" s="43">
        <v>150</v>
      </c>
      <c r="M43" s="43">
        <v>149</v>
      </c>
      <c r="N43" s="43">
        <v>147</v>
      </c>
      <c r="O43" s="43">
        <v>146</v>
      </c>
      <c r="P43" s="43">
        <v>144</v>
      </c>
      <c r="Q43" s="43">
        <v>143</v>
      </c>
      <c r="R43" s="43">
        <v>142</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164</v>
      </c>
      <c r="C44" s="43">
        <v>164</v>
      </c>
      <c r="D44" s="43">
        <v>164</v>
      </c>
      <c r="E44" s="43">
        <v>164</v>
      </c>
      <c r="F44" s="43">
        <v>164</v>
      </c>
      <c r="G44" s="43">
        <v>162</v>
      </c>
      <c r="H44" s="43">
        <v>160</v>
      </c>
      <c r="I44" s="43">
        <v>158</v>
      </c>
      <c r="J44" s="43">
        <v>156</v>
      </c>
      <c r="K44" s="43">
        <v>154</v>
      </c>
      <c r="L44" s="43">
        <v>152</v>
      </c>
      <c r="M44" s="43">
        <v>151</v>
      </c>
      <c r="N44" s="43">
        <v>149</v>
      </c>
      <c r="O44" s="43">
        <v>148</v>
      </c>
      <c r="P44" s="43">
        <v>146</v>
      </c>
      <c r="Q44" s="43">
        <v>145</v>
      </c>
      <c r="R44" s="43">
        <v>143</v>
      </c>
      <c r="S44" s="43">
        <v>142</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166</v>
      </c>
      <c r="C45" s="43">
        <v>166</v>
      </c>
      <c r="D45" s="43">
        <v>166</v>
      </c>
      <c r="E45" s="43">
        <v>166</v>
      </c>
      <c r="F45" s="43">
        <v>166</v>
      </c>
      <c r="G45" s="43">
        <v>164</v>
      </c>
      <c r="H45" s="43">
        <v>162</v>
      </c>
      <c r="I45" s="43">
        <v>160</v>
      </c>
      <c r="J45" s="43">
        <v>158</v>
      </c>
      <c r="K45" s="43">
        <v>156</v>
      </c>
      <c r="L45" s="43">
        <v>155</v>
      </c>
      <c r="M45" s="43">
        <v>153</v>
      </c>
      <c r="N45" s="43">
        <v>151</v>
      </c>
      <c r="O45" s="43">
        <v>150</v>
      </c>
      <c r="P45" s="43">
        <v>148</v>
      </c>
      <c r="Q45" s="43">
        <v>147</v>
      </c>
      <c r="R45" s="43">
        <v>145</v>
      </c>
      <c r="S45" s="43">
        <v>144</v>
      </c>
      <c r="T45" s="43">
        <v>143</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169</v>
      </c>
      <c r="C46" s="43">
        <v>169</v>
      </c>
      <c r="D46" s="43">
        <v>169</v>
      </c>
      <c r="E46" s="43">
        <v>169</v>
      </c>
      <c r="F46" s="43">
        <v>169</v>
      </c>
      <c r="G46" s="43">
        <v>167</v>
      </c>
      <c r="H46" s="43">
        <v>164</v>
      </c>
      <c r="I46" s="43">
        <v>162</v>
      </c>
      <c r="J46" s="43">
        <v>160</v>
      </c>
      <c r="K46" s="43">
        <v>159</v>
      </c>
      <c r="L46" s="43">
        <v>157</v>
      </c>
      <c r="M46" s="43">
        <v>155</v>
      </c>
      <c r="N46" s="43">
        <v>153</v>
      </c>
      <c r="O46" s="43">
        <v>152</v>
      </c>
      <c r="P46" s="43">
        <v>150</v>
      </c>
      <c r="Q46" s="43">
        <v>149</v>
      </c>
      <c r="R46" s="43">
        <v>147</v>
      </c>
      <c r="S46" s="43">
        <v>146</v>
      </c>
      <c r="T46" s="43">
        <v>145</v>
      </c>
      <c r="U46" s="43">
        <v>143</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171</v>
      </c>
      <c r="C47" s="43">
        <v>171</v>
      </c>
      <c r="D47" s="43">
        <v>171</v>
      </c>
      <c r="E47" s="43">
        <v>171</v>
      </c>
      <c r="F47" s="43">
        <v>171</v>
      </c>
      <c r="G47" s="43">
        <v>169</v>
      </c>
      <c r="H47" s="43">
        <v>167</v>
      </c>
      <c r="I47" s="43">
        <v>165</v>
      </c>
      <c r="J47" s="43">
        <v>163</v>
      </c>
      <c r="K47" s="43">
        <v>161</v>
      </c>
      <c r="L47" s="43">
        <v>159</v>
      </c>
      <c r="M47" s="43">
        <v>157</v>
      </c>
      <c r="N47" s="43">
        <v>155</v>
      </c>
      <c r="O47" s="43">
        <v>154</v>
      </c>
      <c r="P47" s="43">
        <v>152</v>
      </c>
      <c r="Q47" s="43">
        <v>151</v>
      </c>
      <c r="R47" s="43">
        <v>149</v>
      </c>
      <c r="S47" s="43">
        <v>148</v>
      </c>
      <c r="T47" s="43">
        <v>146</v>
      </c>
      <c r="U47" s="43">
        <v>145</v>
      </c>
      <c r="V47" s="43">
        <v>144</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174</v>
      </c>
      <c r="C48" s="43">
        <v>174</v>
      </c>
      <c r="D48" s="43">
        <v>174</v>
      </c>
      <c r="E48" s="43">
        <v>174</v>
      </c>
      <c r="F48" s="43">
        <v>174</v>
      </c>
      <c r="G48" s="43">
        <v>171</v>
      </c>
      <c r="H48" s="43">
        <v>169</v>
      </c>
      <c r="I48" s="43">
        <v>167</v>
      </c>
      <c r="J48" s="43">
        <v>165</v>
      </c>
      <c r="K48" s="43">
        <v>163</v>
      </c>
      <c r="L48" s="43">
        <v>161</v>
      </c>
      <c r="M48" s="43">
        <v>159</v>
      </c>
      <c r="N48" s="43">
        <v>157</v>
      </c>
      <c r="O48" s="43">
        <v>156</v>
      </c>
      <c r="P48" s="43">
        <v>154</v>
      </c>
      <c r="Q48" s="43">
        <v>152</v>
      </c>
      <c r="R48" s="43">
        <v>151</v>
      </c>
      <c r="S48" s="43">
        <v>149</v>
      </c>
      <c r="T48" s="43">
        <v>148</v>
      </c>
      <c r="U48" s="43">
        <v>147</v>
      </c>
      <c r="V48" s="43">
        <v>146</v>
      </c>
      <c r="W48" s="43">
        <v>145</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176</v>
      </c>
      <c r="C49" s="43">
        <v>176</v>
      </c>
      <c r="D49" s="43">
        <v>176</v>
      </c>
      <c r="E49" s="43">
        <v>176</v>
      </c>
      <c r="F49" s="43">
        <v>176</v>
      </c>
      <c r="G49" s="43">
        <v>174</v>
      </c>
      <c r="H49" s="43">
        <v>171</v>
      </c>
      <c r="I49" s="43">
        <v>169</v>
      </c>
      <c r="J49" s="43">
        <v>167</v>
      </c>
      <c r="K49" s="43">
        <v>165</v>
      </c>
      <c r="L49" s="43">
        <v>163</v>
      </c>
      <c r="M49" s="43">
        <v>161</v>
      </c>
      <c r="N49" s="43">
        <v>159</v>
      </c>
      <c r="O49" s="43">
        <v>158</v>
      </c>
      <c r="P49" s="43">
        <v>156</v>
      </c>
      <c r="Q49" s="43">
        <v>154</v>
      </c>
      <c r="R49" s="43">
        <v>153</v>
      </c>
      <c r="S49" s="43">
        <v>151</v>
      </c>
      <c r="T49" s="43">
        <v>150</v>
      </c>
      <c r="U49" s="43">
        <v>149</v>
      </c>
      <c r="V49" s="43">
        <v>148</v>
      </c>
      <c r="W49" s="43">
        <v>147</v>
      </c>
      <c r="X49" s="43">
        <v>147</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179</v>
      </c>
      <c r="C50" s="43">
        <v>179</v>
      </c>
      <c r="D50" s="43">
        <v>179</v>
      </c>
      <c r="E50" s="43">
        <v>179</v>
      </c>
      <c r="F50" s="43">
        <v>179</v>
      </c>
      <c r="G50" s="43">
        <v>176</v>
      </c>
      <c r="H50" s="43">
        <v>174</v>
      </c>
      <c r="I50" s="43">
        <v>172</v>
      </c>
      <c r="J50" s="43">
        <v>170</v>
      </c>
      <c r="K50" s="43">
        <v>167</v>
      </c>
      <c r="L50" s="43">
        <v>165</v>
      </c>
      <c r="M50" s="43">
        <v>163</v>
      </c>
      <c r="N50" s="43">
        <v>161</v>
      </c>
      <c r="O50" s="43">
        <v>160</v>
      </c>
      <c r="P50" s="43">
        <v>158</v>
      </c>
      <c r="Q50" s="43">
        <v>156</v>
      </c>
      <c r="R50" s="43">
        <v>155</v>
      </c>
      <c r="S50" s="43">
        <v>153</v>
      </c>
      <c r="T50" s="43">
        <v>152</v>
      </c>
      <c r="U50" s="43">
        <v>151</v>
      </c>
      <c r="V50" s="43">
        <v>150</v>
      </c>
      <c r="W50" s="43">
        <v>149</v>
      </c>
      <c r="X50" s="43">
        <v>149</v>
      </c>
      <c r="Y50" s="43">
        <v>149</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180</v>
      </c>
      <c r="C51" s="43">
        <v>180</v>
      </c>
      <c r="D51" s="43">
        <v>179</v>
      </c>
      <c r="E51" s="43">
        <v>179</v>
      </c>
      <c r="F51" s="43">
        <v>179</v>
      </c>
      <c r="G51" s="43">
        <v>179</v>
      </c>
      <c r="H51" s="43">
        <v>176</v>
      </c>
      <c r="I51" s="43">
        <v>174</v>
      </c>
      <c r="J51" s="43">
        <v>172</v>
      </c>
      <c r="K51" s="43">
        <v>170</v>
      </c>
      <c r="L51" s="43">
        <v>168</v>
      </c>
      <c r="M51" s="43">
        <v>166</v>
      </c>
      <c r="N51" s="43">
        <v>164</v>
      </c>
      <c r="O51" s="43">
        <v>162</v>
      </c>
      <c r="P51" s="43">
        <v>160</v>
      </c>
      <c r="Q51" s="43">
        <v>158</v>
      </c>
      <c r="R51" s="43">
        <v>157</v>
      </c>
      <c r="S51" s="43">
        <v>155</v>
      </c>
      <c r="T51" s="43">
        <v>154</v>
      </c>
      <c r="U51" s="43">
        <v>153</v>
      </c>
      <c r="V51" s="43">
        <v>152</v>
      </c>
      <c r="W51" s="43">
        <v>151</v>
      </c>
      <c r="X51" s="43">
        <v>151</v>
      </c>
      <c r="Y51" s="43">
        <v>151</v>
      </c>
      <c r="Z51" s="43">
        <v>154</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180</v>
      </c>
      <c r="C52" s="43">
        <v>180</v>
      </c>
      <c r="D52" s="43">
        <v>180</v>
      </c>
      <c r="E52" s="43">
        <v>180</v>
      </c>
      <c r="F52" s="43">
        <v>180</v>
      </c>
      <c r="G52" s="43">
        <v>180</v>
      </c>
      <c r="H52" s="43">
        <v>179</v>
      </c>
      <c r="I52" s="43">
        <v>177</v>
      </c>
      <c r="J52" s="43">
        <v>174</v>
      </c>
      <c r="K52" s="43">
        <v>172</v>
      </c>
      <c r="L52" s="43">
        <v>170</v>
      </c>
      <c r="M52" s="43">
        <v>168</v>
      </c>
      <c r="N52" s="43">
        <v>166</v>
      </c>
      <c r="O52" s="43">
        <v>164</v>
      </c>
      <c r="P52" s="43">
        <v>162</v>
      </c>
      <c r="Q52" s="43">
        <v>161</v>
      </c>
      <c r="R52" s="43">
        <v>159</v>
      </c>
      <c r="S52" s="43">
        <v>157</v>
      </c>
      <c r="T52" s="43">
        <v>156</v>
      </c>
      <c r="U52" s="43">
        <v>155</v>
      </c>
      <c r="V52" s="43">
        <v>154</v>
      </c>
      <c r="W52" s="43">
        <v>153</v>
      </c>
      <c r="X52" s="43">
        <v>153</v>
      </c>
      <c r="Y52" s="43">
        <v>153</v>
      </c>
      <c r="Z52" s="43">
        <v>156</v>
      </c>
      <c r="AA52" s="43">
        <v>155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181</v>
      </c>
      <c r="C53" s="43">
        <v>181</v>
      </c>
      <c r="D53" s="43">
        <v>181</v>
      </c>
      <c r="E53" s="43">
        <v>181</v>
      </c>
      <c r="F53" s="43">
        <v>181</v>
      </c>
      <c r="G53" s="43">
        <v>180</v>
      </c>
      <c r="H53" s="43">
        <v>180</v>
      </c>
      <c r="I53" s="43">
        <v>179</v>
      </c>
      <c r="J53" s="43">
        <v>177</v>
      </c>
      <c r="K53" s="43">
        <v>175</v>
      </c>
      <c r="L53" s="43">
        <v>172</v>
      </c>
      <c r="M53" s="43">
        <v>170</v>
      </c>
      <c r="N53" s="43">
        <v>168</v>
      </c>
      <c r="O53" s="43">
        <v>166</v>
      </c>
      <c r="P53" s="43">
        <v>165</v>
      </c>
      <c r="Q53" s="43">
        <v>163</v>
      </c>
      <c r="R53" s="43">
        <v>161</v>
      </c>
      <c r="S53" s="43">
        <v>160</v>
      </c>
      <c r="T53" s="43">
        <v>158</v>
      </c>
      <c r="U53" s="43">
        <v>157</v>
      </c>
      <c r="V53" s="43">
        <v>156</v>
      </c>
      <c r="W53" s="43">
        <v>155</v>
      </c>
      <c r="X53" s="43">
        <v>155</v>
      </c>
      <c r="Y53" s="43">
        <v>155</v>
      </c>
      <c r="Z53" s="43">
        <v>158</v>
      </c>
      <c r="AA53" s="43">
        <v>158</v>
      </c>
      <c r="AB53" s="43">
        <v>158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182</v>
      </c>
      <c r="C54" s="43">
        <v>182</v>
      </c>
      <c r="D54" s="43">
        <v>182</v>
      </c>
      <c r="E54" s="43">
        <v>182</v>
      </c>
      <c r="F54" s="43">
        <v>182</v>
      </c>
      <c r="G54" s="43">
        <v>181</v>
      </c>
      <c r="H54" s="43">
        <v>180</v>
      </c>
      <c r="I54" s="43">
        <v>180</v>
      </c>
      <c r="J54" s="43">
        <v>180</v>
      </c>
      <c r="K54" s="43">
        <v>177</v>
      </c>
      <c r="L54" s="43">
        <v>175</v>
      </c>
      <c r="M54" s="43">
        <v>173</v>
      </c>
      <c r="N54" s="43">
        <v>171</v>
      </c>
      <c r="O54" s="43">
        <v>169</v>
      </c>
      <c r="P54" s="43">
        <v>167</v>
      </c>
      <c r="Q54" s="43">
        <v>165</v>
      </c>
      <c r="R54" s="43">
        <v>163</v>
      </c>
      <c r="S54" s="43">
        <v>162</v>
      </c>
      <c r="T54" s="43">
        <v>160</v>
      </c>
      <c r="U54" s="43">
        <v>159</v>
      </c>
      <c r="V54" s="43">
        <v>158</v>
      </c>
      <c r="W54" s="43">
        <v>157</v>
      </c>
      <c r="X54" s="43">
        <v>157</v>
      </c>
      <c r="Y54" s="43">
        <v>157</v>
      </c>
      <c r="Z54" s="43">
        <v>160</v>
      </c>
      <c r="AA54" s="43">
        <v>160</v>
      </c>
      <c r="AB54" s="43">
        <v>160</v>
      </c>
      <c r="AC54" s="43">
        <v>160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183</v>
      </c>
      <c r="C55" s="43">
        <v>183</v>
      </c>
      <c r="D55" s="43">
        <v>183</v>
      </c>
      <c r="E55" s="43">
        <v>183</v>
      </c>
      <c r="F55" s="43">
        <v>183</v>
      </c>
      <c r="G55" s="43">
        <v>182</v>
      </c>
      <c r="H55" s="43">
        <v>181</v>
      </c>
      <c r="I55" s="43">
        <v>180</v>
      </c>
      <c r="J55" s="43">
        <v>180</v>
      </c>
      <c r="K55" s="43">
        <v>180</v>
      </c>
      <c r="L55" s="43">
        <v>177</v>
      </c>
      <c r="M55" s="43">
        <v>175</v>
      </c>
      <c r="N55" s="43">
        <v>173</v>
      </c>
      <c r="O55" s="43">
        <v>171</v>
      </c>
      <c r="P55" s="43">
        <v>169</v>
      </c>
      <c r="Q55" s="43">
        <v>167</v>
      </c>
      <c r="R55" s="43">
        <v>166</v>
      </c>
      <c r="S55" s="43">
        <v>164</v>
      </c>
      <c r="T55" s="43">
        <v>162</v>
      </c>
      <c r="U55" s="43">
        <v>161</v>
      </c>
      <c r="V55" s="43">
        <v>160</v>
      </c>
      <c r="W55" s="43">
        <v>159</v>
      </c>
      <c r="X55" s="43">
        <v>159</v>
      </c>
      <c r="Y55" s="43">
        <v>160</v>
      </c>
      <c r="Z55" s="43">
        <v>162</v>
      </c>
      <c r="AA55" s="43">
        <v>162</v>
      </c>
      <c r="AB55" s="43">
        <v>162</v>
      </c>
      <c r="AC55" s="43">
        <v>162</v>
      </c>
      <c r="AD55" s="43">
        <v>162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184</v>
      </c>
      <c r="C56" s="43">
        <v>184</v>
      </c>
      <c r="D56" s="43">
        <v>184</v>
      </c>
      <c r="E56" s="43">
        <v>184</v>
      </c>
      <c r="F56" s="43">
        <v>184</v>
      </c>
      <c r="G56" s="43">
        <v>183</v>
      </c>
      <c r="H56" s="43">
        <v>182</v>
      </c>
      <c r="I56" s="43">
        <v>181</v>
      </c>
      <c r="J56" s="43">
        <v>180</v>
      </c>
      <c r="K56" s="43">
        <v>181</v>
      </c>
      <c r="L56" s="43">
        <v>180</v>
      </c>
      <c r="M56" s="43">
        <v>178</v>
      </c>
      <c r="N56" s="43">
        <v>176</v>
      </c>
      <c r="O56" s="43">
        <v>174</v>
      </c>
      <c r="P56" s="43">
        <v>172</v>
      </c>
      <c r="Q56" s="43">
        <v>170</v>
      </c>
      <c r="R56" s="43">
        <v>168</v>
      </c>
      <c r="S56" s="43">
        <v>166</v>
      </c>
      <c r="T56" s="43">
        <v>165</v>
      </c>
      <c r="U56" s="43">
        <v>163</v>
      </c>
      <c r="V56" s="43">
        <v>162</v>
      </c>
      <c r="W56" s="43">
        <v>161</v>
      </c>
      <c r="X56" s="43">
        <v>161</v>
      </c>
      <c r="Y56" s="43">
        <v>162</v>
      </c>
      <c r="Z56" s="43">
        <v>164</v>
      </c>
      <c r="AA56" s="43">
        <v>164</v>
      </c>
      <c r="AB56" s="43">
        <v>164</v>
      </c>
      <c r="AC56" s="43">
        <v>164</v>
      </c>
      <c r="AD56" s="43">
        <v>164</v>
      </c>
      <c r="AE56" s="43">
        <v>164</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185</v>
      </c>
      <c r="C57" s="43">
        <v>185</v>
      </c>
      <c r="D57" s="43">
        <v>185</v>
      </c>
      <c r="E57" s="43">
        <v>185</v>
      </c>
      <c r="F57" s="43">
        <v>185</v>
      </c>
      <c r="G57" s="43">
        <v>184</v>
      </c>
      <c r="H57" s="43">
        <v>183</v>
      </c>
      <c r="I57" s="43">
        <v>183</v>
      </c>
      <c r="J57" s="43">
        <v>182</v>
      </c>
      <c r="K57" s="43">
        <v>181</v>
      </c>
      <c r="L57" s="43">
        <v>181</v>
      </c>
      <c r="M57" s="43">
        <v>180</v>
      </c>
      <c r="N57" s="43">
        <v>178</v>
      </c>
      <c r="O57" s="43">
        <v>176</v>
      </c>
      <c r="P57" s="43">
        <v>174</v>
      </c>
      <c r="Q57" s="43">
        <v>172</v>
      </c>
      <c r="R57" s="43">
        <v>170</v>
      </c>
      <c r="S57" s="43">
        <v>169</v>
      </c>
      <c r="T57" s="43">
        <v>167</v>
      </c>
      <c r="U57" s="43">
        <v>165</v>
      </c>
      <c r="V57" s="43">
        <v>164</v>
      </c>
      <c r="W57" s="43">
        <v>164</v>
      </c>
      <c r="X57" s="43">
        <v>163</v>
      </c>
      <c r="Y57" s="43">
        <v>164</v>
      </c>
      <c r="Z57" s="43">
        <v>167</v>
      </c>
      <c r="AA57" s="43">
        <v>166</v>
      </c>
      <c r="AB57" s="43">
        <v>166</v>
      </c>
      <c r="AC57" s="43">
        <v>166</v>
      </c>
      <c r="AD57" s="43">
        <v>166</v>
      </c>
      <c r="AE57" s="43">
        <v>166</v>
      </c>
      <c r="AF57" s="43">
        <v>166</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186</v>
      </c>
      <c r="C58" s="43">
        <v>186</v>
      </c>
      <c r="D58" s="43">
        <v>186</v>
      </c>
      <c r="E58" s="43">
        <v>186</v>
      </c>
      <c r="F58" s="43">
        <v>186</v>
      </c>
      <c r="G58" s="43">
        <v>185</v>
      </c>
      <c r="H58" s="43">
        <v>184</v>
      </c>
      <c r="I58" s="43">
        <v>184</v>
      </c>
      <c r="J58" s="43">
        <v>183</v>
      </c>
      <c r="K58" s="43">
        <v>182</v>
      </c>
      <c r="L58" s="43">
        <v>181</v>
      </c>
      <c r="M58" s="43">
        <v>181</v>
      </c>
      <c r="N58" s="43">
        <v>181</v>
      </c>
      <c r="O58" s="43">
        <v>179</v>
      </c>
      <c r="P58" s="43">
        <v>177</v>
      </c>
      <c r="Q58" s="43">
        <v>175</v>
      </c>
      <c r="R58" s="43">
        <v>173</v>
      </c>
      <c r="S58" s="43">
        <v>171</v>
      </c>
      <c r="T58" s="43">
        <v>169</v>
      </c>
      <c r="U58" s="43">
        <v>168</v>
      </c>
      <c r="V58" s="43">
        <v>167</v>
      </c>
      <c r="W58" s="43">
        <v>166</v>
      </c>
      <c r="X58" s="43">
        <v>166</v>
      </c>
      <c r="Y58" s="43">
        <v>166</v>
      </c>
      <c r="Z58" s="43">
        <v>169</v>
      </c>
      <c r="AA58" s="43">
        <v>169</v>
      </c>
      <c r="AB58" s="43">
        <v>169</v>
      </c>
      <c r="AC58" s="43">
        <v>169</v>
      </c>
      <c r="AD58" s="43">
        <v>169</v>
      </c>
      <c r="AE58" s="43">
        <v>169</v>
      </c>
      <c r="AF58" s="43">
        <v>169</v>
      </c>
      <c r="AG58" s="43">
        <v>169</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187</v>
      </c>
      <c r="C59" s="43">
        <v>187</v>
      </c>
      <c r="D59" s="43">
        <v>187</v>
      </c>
      <c r="E59" s="43">
        <v>187</v>
      </c>
      <c r="F59" s="43">
        <v>187</v>
      </c>
      <c r="G59" s="43">
        <v>186</v>
      </c>
      <c r="H59" s="43">
        <v>185</v>
      </c>
      <c r="I59" s="43">
        <v>185</v>
      </c>
      <c r="J59" s="43">
        <v>184</v>
      </c>
      <c r="K59" s="43">
        <v>183</v>
      </c>
      <c r="L59" s="43">
        <v>182</v>
      </c>
      <c r="M59" s="43">
        <v>181</v>
      </c>
      <c r="N59" s="43">
        <v>182</v>
      </c>
      <c r="O59" s="43">
        <v>181</v>
      </c>
      <c r="P59" s="43">
        <v>179</v>
      </c>
      <c r="Q59" s="43">
        <v>177</v>
      </c>
      <c r="R59" s="43">
        <v>175</v>
      </c>
      <c r="S59" s="43">
        <v>173</v>
      </c>
      <c r="T59" s="43">
        <v>172</v>
      </c>
      <c r="U59" s="43">
        <v>170</v>
      </c>
      <c r="V59" s="43">
        <v>169</v>
      </c>
      <c r="W59" s="43">
        <v>168</v>
      </c>
      <c r="X59" s="43">
        <v>168</v>
      </c>
      <c r="Y59" s="43">
        <v>169</v>
      </c>
      <c r="Z59" s="43">
        <v>171</v>
      </c>
      <c r="AA59" s="43">
        <v>171</v>
      </c>
      <c r="AB59" s="43">
        <v>171</v>
      </c>
      <c r="AC59" s="43">
        <v>171</v>
      </c>
      <c r="AD59" s="43">
        <v>171</v>
      </c>
      <c r="AE59" s="43">
        <v>171</v>
      </c>
      <c r="AF59" s="43">
        <v>171</v>
      </c>
      <c r="AG59" s="43">
        <v>171</v>
      </c>
      <c r="AH59" s="43">
        <v>171</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188</v>
      </c>
      <c r="C60" s="43">
        <v>188</v>
      </c>
      <c r="D60" s="43">
        <v>188</v>
      </c>
      <c r="E60" s="43">
        <v>188</v>
      </c>
      <c r="F60" s="43">
        <v>188</v>
      </c>
      <c r="G60" s="43">
        <v>187</v>
      </c>
      <c r="H60" s="43">
        <v>186</v>
      </c>
      <c r="I60" s="43">
        <v>186</v>
      </c>
      <c r="J60" s="43">
        <v>185</v>
      </c>
      <c r="K60" s="43">
        <v>184</v>
      </c>
      <c r="L60" s="43">
        <v>183</v>
      </c>
      <c r="M60" s="43">
        <v>183</v>
      </c>
      <c r="N60" s="43">
        <v>182</v>
      </c>
      <c r="O60" s="43">
        <v>182</v>
      </c>
      <c r="P60" s="43">
        <v>182</v>
      </c>
      <c r="Q60" s="43">
        <v>180</v>
      </c>
      <c r="R60" s="43">
        <v>178</v>
      </c>
      <c r="S60" s="43">
        <v>176</v>
      </c>
      <c r="T60" s="43">
        <v>174</v>
      </c>
      <c r="U60" s="43">
        <v>173</v>
      </c>
      <c r="V60" s="43">
        <v>171</v>
      </c>
      <c r="W60" s="43">
        <v>171</v>
      </c>
      <c r="X60" s="43">
        <v>170</v>
      </c>
      <c r="Y60" s="43">
        <v>171</v>
      </c>
      <c r="Z60" s="43">
        <v>174</v>
      </c>
      <c r="AA60" s="43">
        <v>174</v>
      </c>
      <c r="AB60" s="43">
        <v>174</v>
      </c>
      <c r="AC60" s="43">
        <v>174</v>
      </c>
      <c r="AD60" s="43">
        <v>174</v>
      </c>
      <c r="AE60" s="43">
        <v>174</v>
      </c>
      <c r="AF60" s="43">
        <v>174</v>
      </c>
      <c r="AG60" s="43">
        <v>174</v>
      </c>
      <c r="AH60" s="43">
        <v>174</v>
      </c>
      <c r="AI60" s="43">
        <v>174</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189</v>
      </c>
      <c r="C61" s="43">
        <v>189</v>
      </c>
      <c r="D61" s="43">
        <v>189</v>
      </c>
      <c r="E61" s="43">
        <v>189</v>
      </c>
      <c r="F61" s="43">
        <v>189</v>
      </c>
      <c r="G61" s="43">
        <v>188</v>
      </c>
      <c r="H61" s="43">
        <v>188</v>
      </c>
      <c r="I61" s="43">
        <v>187</v>
      </c>
      <c r="J61" s="43">
        <v>186</v>
      </c>
      <c r="K61" s="43">
        <v>186</v>
      </c>
      <c r="L61" s="43">
        <v>185</v>
      </c>
      <c r="M61" s="43">
        <v>184</v>
      </c>
      <c r="N61" s="43">
        <v>183</v>
      </c>
      <c r="O61" s="43">
        <v>183</v>
      </c>
      <c r="P61" s="43">
        <v>183</v>
      </c>
      <c r="Q61" s="43">
        <v>183</v>
      </c>
      <c r="R61" s="43">
        <v>180</v>
      </c>
      <c r="S61" s="43">
        <v>179</v>
      </c>
      <c r="T61" s="43">
        <v>177</v>
      </c>
      <c r="U61" s="43">
        <v>175</v>
      </c>
      <c r="V61" s="43">
        <v>174</v>
      </c>
      <c r="W61" s="43">
        <v>173</v>
      </c>
      <c r="X61" s="43">
        <v>173</v>
      </c>
      <c r="Y61" s="43">
        <v>173</v>
      </c>
      <c r="Z61" s="43">
        <v>176</v>
      </c>
      <c r="AA61" s="43">
        <v>176</v>
      </c>
      <c r="AB61" s="43">
        <v>176</v>
      </c>
      <c r="AC61" s="43">
        <v>176</v>
      </c>
      <c r="AD61" s="43">
        <v>176</v>
      </c>
      <c r="AE61" s="43">
        <v>176</v>
      </c>
      <c r="AF61" s="43">
        <v>176</v>
      </c>
      <c r="AG61" s="43">
        <v>176</v>
      </c>
      <c r="AH61" s="43">
        <v>176</v>
      </c>
      <c r="AI61" s="43">
        <v>176</v>
      </c>
      <c r="AJ61" s="43">
        <v>176</v>
      </c>
      <c r="AK61" s="43" t="s">
        <v>377</v>
      </c>
      <c r="AL61" s="43" t="s">
        <v>377</v>
      </c>
      <c r="AM61" s="43" t="s">
        <v>377</v>
      </c>
      <c r="AN61" s="43" t="s">
        <v>377</v>
      </c>
      <c r="AO61" s="43" t="s">
        <v>377</v>
      </c>
      <c r="AP61" s="43" t="s">
        <v>377</v>
      </c>
      <c r="AQ61" s="43" t="s">
        <v>377</v>
      </c>
      <c r="AR61" s="43" t="s">
        <v>377</v>
      </c>
      <c r="AS61" s="43" t="s">
        <v>377</v>
      </c>
    </row>
    <row r="62" spans="1:45">
      <c r="A62" s="44">
        <v>51</v>
      </c>
      <c r="B62" s="43">
        <v>190</v>
      </c>
      <c r="C62" s="43">
        <v>190</v>
      </c>
      <c r="D62" s="43">
        <v>190</v>
      </c>
      <c r="E62" s="43">
        <v>190</v>
      </c>
      <c r="F62" s="43">
        <v>190</v>
      </c>
      <c r="G62" s="43">
        <v>189</v>
      </c>
      <c r="H62" s="43">
        <v>189</v>
      </c>
      <c r="I62" s="43">
        <v>188</v>
      </c>
      <c r="J62" s="43">
        <v>187</v>
      </c>
      <c r="K62" s="43">
        <v>187</v>
      </c>
      <c r="L62" s="43">
        <v>186</v>
      </c>
      <c r="M62" s="43">
        <v>185</v>
      </c>
      <c r="N62" s="43">
        <v>185</v>
      </c>
      <c r="O62" s="43">
        <v>184</v>
      </c>
      <c r="P62" s="43">
        <v>184</v>
      </c>
      <c r="Q62" s="43">
        <v>184</v>
      </c>
      <c r="R62" s="43">
        <v>183</v>
      </c>
      <c r="S62" s="43">
        <v>181</v>
      </c>
      <c r="T62" s="43">
        <v>179</v>
      </c>
      <c r="U62" s="43">
        <v>178</v>
      </c>
      <c r="V62" s="43">
        <v>176</v>
      </c>
      <c r="W62" s="43">
        <v>176</v>
      </c>
      <c r="X62" s="43">
        <v>175</v>
      </c>
      <c r="Y62" s="43">
        <v>176</v>
      </c>
      <c r="Z62" s="43">
        <v>179</v>
      </c>
      <c r="AA62" s="43">
        <v>179</v>
      </c>
      <c r="AB62" s="43">
        <v>179</v>
      </c>
      <c r="AC62" s="43">
        <v>179</v>
      </c>
      <c r="AD62" s="43">
        <v>179</v>
      </c>
      <c r="AE62" s="43">
        <v>179</v>
      </c>
      <c r="AF62" s="43">
        <v>179</v>
      </c>
      <c r="AG62" s="43">
        <v>179</v>
      </c>
      <c r="AH62" s="43">
        <v>179</v>
      </c>
      <c r="AI62" s="43">
        <v>179</v>
      </c>
      <c r="AJ62" s="43">
        <v>179</v>
      </c>
      <c r="AK62" s="43">
        <v>179</v>
      </c>
      <c r="AL62" s="43" t="s">
        <v>377</v>
      </c>
      <c r="AM62" s="43" t="s">
        <v>377</v>
      </c>
      <c r="AN62" s="43" t="s">
        <v>377</v>
      </c>
      <c r="AO62" s="43" t="s">
        <v>377</v>
      </c>
      <c r="AP62" s="43" t="s">
        <v>377</v>
      </c>
      <c r="AQ62" s="43" t="s">
        <v>377</v>
      </c>
      <c r="AR62" s="43" t="s">
        <v>377</v>
      </c>
      <c r="AS62" s="43" t="s">
        <v>377</v>
      </c>
    </row>
    <row r="63" spans="1:45">
      <c r="A63" s="44">
        <v>52</v>
      </c>
      <c r="B63" s="43">
        <v>191</v>
      </c>
      <c r="C63" s="43">
        <v>191</v>
      </c>
      <c r="D63" s="43">
        <v>191</v>
      </c>
      <c r="E63" s="43">
        <v>191</v>
      </c>
      <c r="F63" s="43">
        <v>191</v>
      </c>
      <c r="G63" s="43">
        <v>190</v>
      </c>
      <c r="H63" s="43">
        <v>189</v>
      </c>
      <c r="I63" s="43">
        <v>189</v>
      </c>
      <c r="J63" s="43">
        <v>188</v>
      </c>
      <c r="K63" s="43">
        <v>188</v>
      </c>
      <c r="L63" s="43">
        <v>187</v>
      </c>
      <c r="M63" s="43">
        <v>187</v>
      </c>
      <c r="N63" s="43">
        <v>186</v>
      </c>
      <c r="O63" s="43">
        <v>186</v>
      </c>
      <c r="P63" s="43">
        <v>185</v>
      </c>
      <c r="Q63" s="43">
        <v>185</v>
      </c>
      <c r="R63" s="43">
        <v>185</v>
      </c>
      <c r="S63" s="43">
        <v>184</v>
      </c>
      <c r="T63" s="43">
        <v>182</v>
      </c>
      <c r="U63" s="43">
        <v>180</v>
      </c>
      <c r="V63" s="43">
        <v>179</v>
      </c>
      <c r="W63" s="43">
        <v>178</v>
      </c>
      <c r="X63" s="43">
        <v>178</v>
      </c>
      <c r="Y63" s="43">
        <v>178</v>
      </c>
      <c r="Z63" s="43">
        <v>181</v>
      </c>
      <c r="AA63" s="43">
        <v>181</v>
      </c>
      <c r="AB63" s="43">
        <v>181</v>
      </c>
      <c r="AC63" s="43">
        <v>181</v>
      </c>
      <c r="AD63" s="43">
        <v>181</v>
      </c>
      <c r="AE63" s="43">
        <v>181</v>
      </c>
      <c r="AF63" s="43">
        <v>181</v>
      </c>
      <c r="AG63" s="43">
        <v>181</v>
      </c>
      <c r="AH63" s="43">
        <v>181</v>
      </c>
      <c r="AI63" s="43">
        <v>181</v>
      </c>
      <c r="AJ63" s="43">
        <v>181</v>
      </c>
      <c r="AK63" s="43">
        <v>181</v>
      </c>
      <c r="AL63" s="43">
        <v>181</v>
      </c>
      <c r="AM63" s="43" t="s">
        <v>377</v>
      </c>
      <c r="AN63" s="43" t="s">
        <v>377</v>
      </c>
      <c r="AO63" s="43" t="s">
        <v>377</v>
      </c>
      <c r="AP63" s="43" t="s">
        <v>377</v>
      </c>
      <c r="AQ63" s="43" t="s">
        <v>377</v>
      </c>
      <c r="AR63" s="43" t="s">
        <v>377</v>
      </c>
      <c r="AS63" s="43" t="s">
        <v>377</v>
      </c>
    </row>
    <row r="64" spans="1:45">
      <c r="A64" s="44">
        <v>53</v>
      </c>
      <c r="B64" s="43">
        <v>192</v>
      </c>
      <c r="C64" s="43">
        <v>192</v>
      </c>
      <c r="D64" s="43">
        <v>192</v>
      </c>
      <c r="E64" s="43">
        <v>192</v>
      </c>
      <c r="F64" s="43">
        <v>192</v>
      </c>
      <c r="G64" s="43">
        <v>191</v>
      </c>
      <c r="H64" s="43">
        <v>191</v>
      </c>
      <c r="I64" s="43">
        <v>190</v>
      </c>
      <c r="J64" s="43">
        <v>190</v>
      </c>
      <c r="K64" s="43">
        <v>189</v>
      </c>
      <c r="L64" s="43">
        <v>189</v>
      </c>
      <c r="M64" s="43">
        <v>188</v>
      </c>
      <c r="N64" s="43">
        <v>188</v>
      </c>
      <c r="O64" s="43">
        <v>187</v>
      </c>
      <c r="P64" s="43">
        <v>187</v>
      </c>
      <c r="Q64" s="43">
        <v>186</v>
      </c>
      <c r="R64" s="43">
        <v>186</v>
      </c>
      <c r="S64" s="43">
        <v>186</v>
      </c>
      <c r="T64" s="43">
        <v>185</v>
      </c>
      <c r="U64" s="43">
        <v>183</v>
      </c>
      <c r="V64" s="43">
        <v>182</v>
      </c>
      <c r="W64" s="43">
        <v>181</v>
      </c>
      <c r="X64" s="43">
        <v>181</v>
      </c>
      <c r="Y64" s="43">
        <v>181</v>
      </c>
      <c r="Z64" s="43">
        <v>184</v>
      </c>
      <c r="AA64" s="43">
        <v>184</v>
      </c>
      <c r="AB64" s="43">
        <v>184</v>
      </c>
      <c r="AC64" s="43">
        <v>184</v>
      </c>
      <c r="AD64" s="43">
        <v>184</v>
      </c>
      <c r="AE64" s="43">
        <v>184</v>
      </c>
      <c r="AF64" s="43">
        <v>184</v>
      </c>
      <c r="AG64" s="43">
        <v>184</v>
      </c>
      <c r="AH64" s="43">
        <v>184</v>
      </c>
      <c r="AI64" s="43">
        <v>184</v>
      </c>
      <c r="AJ64" s="43">
        <v>184</v>
      </c>
      <c r="AK64" s="43">
        <v>184</v>
      </c>
      <c r="AL64" s="43">
        <v>184</v>
      </c>
      <c r="AM64" s="43">
        <v>184</v>
      </c>
      <c r="AN64" s="43" t="s">
        <v>377</v>
      </c>
      <c r="AO64" s="43" t="s">
        <v>377</v>
      </c>
      <c r="AP64" s="43" t="s">
        <v>377</v>
      </c>
      <c r="AQ64" s="43" t="s">
        <v>377</v>
      </c>
      <c r="AR64" s="43" t="s">
        <v>377</v>
      </c>
      <c r="AS64" s="43" t="s">
        <v>377</v>
      </c>
    </row>
    <row r="65" spans="1:45">
      <c r="A65" s="44">
        <v>54</v>
      </c>
      <c r="B65" s="43">
        <v>192</v>
      </c>
      <c r="C65" s="43">
        <v>192</v>
      </c>
      <c r="D65" s="43">
        <v>192</v>
      </c>
      <c r="E65" s="43">
        <v>192</v>
      </c>
      <c r="F65" s="43">
        <v>192</v>
      </c>
      <c r="G65" s="43">
        <v>192</v>
      </c>
      <c r="H65" s="43">
        <v>192</v>
      </c>
      <c r="I65" s="43">
        <v>191</v>
      </c>
      <c r="J65" s="43">
        <v>191</v>
      </c>
      <c r="K65" s="43">
        <v>190</v>
      </c>
      <c r="L65" s="43">
        <v>190</v>
      </c>
      <c r="M65" s="43">
        <v>189</v>
      </c>
      <c r="N65" s="43">
        <v>189</v>
      </c>
      <c r="O65" s="43">
        <v>188</v>
      </c>
      <c r="P65" s="43">
        <v>188</v>
      </c>
      <c r="Q65" s="43">
        <v>188</v>
      </c>
      <c r="R65" s="43">
        <v>187</v>
      </c>
      <c r="S65" s="43">
        <v>187</v>
      </c>
      <c r="T65" s="43">
        <v>187</v>
      </c>
      <c r="U65" s="43">
        <v>186</v>
      </c>
      <c r="V65" s="43">
        <v>184</v>
      </c>
      <c r="W65" s="43">
        <v>183</v>
      </c>
      <c r="X65" s="43">
        <v>183</v>
      </c>
      <c r="Y65" s="43">
        <v>184</v>
      </c>
      <c r="Z65" s="43">
        <v>187</v>
      </c>
      <c r="AA65" s="43">
        <v>187</v>
      </c>
      <c r="AB65" s="43">
        <v>187</v>
      </c>
      <c r="AC65" s="43">
        <v>187</v>
      </c>
      <c r="AD65" s="43">
        <v>187</v>
      </c>
      <c r="AE65" s="43">
        <v>187</v>
      </c>
      <c r="AF65" s="43">
        <v>187</v>
      </c>
      <c r="AG65" s="43">
        <v>187</v>
      </c>
      <c r="AH65" s="43">
        <v>187</v>
      </c>
      <c r="AI65" s="43">
        <v>187</v>
      </c>
      <c r="AJ65" s="43">
        <v>187</v>
      </c>
      <c r="AK65" s="43">
        <v>187</v>
      </c>
      <c r="AL65" s="43">
        <v>187</v>
      </c>
      <c r="AM65" s="43">
        <v>187</v>
      </c>
      <c r="AN65" s="43">
        <v>187</v>
      </c>
      <c r="AO65" s="43" t="s">
        <v>377</v>
      </c>
      <c r="AP65" s="43" t="s">
        <v>377</v>
      </c>
      <c r="AQ65" s="43" t="s">
        <v>377</v>
      </c>
      <c r="AR65" s="43" t="s">
        <v>377</v>
      </c>
      <c r="AS65" s="43" t="s">
        <v>377</v>
      </c>
    </row>
    <row r="66" spans="1:45">
      <c r="A66" s="44">
        <v>55</v>
      </c>
      <c r="B66" s="43">
        <v>193</v>
      </c>
      <c r="C66" s="43">
        <v>193</v>
      </c>
      <c r="D66" s="43">
        <v>193</v>
      </c>
      <c r="E66" s="43">
        <v>193</v>
      </c>
      <c r="F66" s="43">
        <v>193</v>
      </c>
      <c r="G66" s="43">
        <v>193</v>
      </c>
      <c r="H66" s="43">
        <v>193</v>
      </c>
      <c r="I66" s="43">
        <v>192</v>
      </c>
      <c r="J66" s="43">
        <v>192</v>
      </c>
      <c r="K66" s="43">
        <v>191</v>
      </c>
      <c r="L66" s="43">
        <v>191</v>
      </c>
      <c r="M66" s="43">
        <v>191</v>
      </c>
      <c r="N66" s="43">
        <v>190</v>
      </c>
      <c r="O66" s="43">
        <v>190</v>
      </c>
      <c r="P66" s="43">
        <v>190</v>
      </c>
      <c r="Q66" s="43">
        <v>189</v>
      </c>
      <c r="R66" s="43">
        <v>189</v>
      </c>
      <c r="S66" s="43">
        <v>188</v>
      </c>
      <c r="T66" s="43">
        <v>188</v>
      </c>
      <c r="U66" s="43">
        <v>188</v>
      </c>
      <c r="V66" s="43">
        <v>187</v>
      </c>
      <c r="W66" s="43">
        <v>186</v>
      </c>
      <c r="X66" s="43">
        <v>186</v>
      </c>
      <c r="Y66" s="43">
        <v>187</v>
      </c>
      <c r="Z66" s="43">
        <v>190</v>
      </c>
      <c r="AA66" s="43">
        <v>190</v>
      </c>
      <c r="AB66" s="43">
        <v>190</v>
      </c>
      <c r="AC66" s="43">
        <v>190</v>
      </c>
      <c r="AD66" s="43">
        <v>190</v>
      </c>
      <c r="AE66" s="43">
        <v>190</v>
      </c>
      <c r="AF66" s="43">
        <v>190</v>
      </c>
      <c r="AG66" s="43">
        <v>190</v>
      </c>
      <c r="AH66" s="43">
        <v>190</v>
      </c>
      <c r="AI66" s="43">
        <v>190</v>
      </c>
      <c r="AJ66" s="43">
        <v>190</v>
      </c>
      <c r="AK66" s="43">
        <v>190</v>
      </c>
      <c r="AL66" s="43">
        <v>190</v>
      </c>
      <c r="AM66" s="43">
        <v>190</v>
      </c>
      <c r="AN66" s="43">
        <v>190</v>
      </c>
      <c r="AO66" s="43">
        <v>190</v>
      </c>
      <c r="AP66" s="43" t="s">
        <v>377</v>
      </c>
      <c r="AQ66" s="43" t="s">
        <v>377</v>
      </c>
      <c r="AR66" s="43" t="s">
        <v>377</v>
      </c>
      <c r="AS66" s="43" t="s">
        <v>377</v>
      </c>
    </row>
    <row r="67" spans="1:45">
      <c r="A67" s="44">
        <v>56</v>
      </c>
      <c r="B67" s="43">
        <v>195</v>
      </c>
      <c r="C67" s="43">
        <v>195</v>
      </c>
      <c r="D67" s="43">
        <v>195</v>
      </c>
      <c r="E67" s="43">
        <v>195</v>
      </c>
      <c r="F67" s="43">
        <v>195</v>
      </c>
      <c r="G67" s="43">
        <v>194</v>
      </c>
      <c r="H67" s="43">
        <v>194</v>
      </c>
      <c r="I67" s="43">
        <v>194</v>
      </c>
      <c r="J67" s="43">
        <v>193</v>
      </c>
      <c r="K67" s="43">
        <v>193</v>
      </c>
      <c r="L67" s="43">
        <v>193</v>
      </c>
      <c r="M67" s="43">
        <v>193</v>
      </c>
      <c r="N67" s="43">
        <v>192</v>
      </c>
      <c r="O67" s="43">
        <v>192</v>
      </c>
      <c r="P67" s="43">
        <v>192</v>
      </c>
      <c r="Q67" s="43">
        <v>191</v>
      </c>
      <c r="R67" s="43">
        <v>191</v>
      </c>
      <c r="S67" s="43">
        <v>191</v>
      </c>
      <c r="T67" s="43">
        <v>190</v>
      </c>
      <c r="U67" s="43">
        <v>190</v>
      </c>
      <c r="V67" s="43">
        <v>190</v>
      </c>
      <c r="W67" s="43">
        <v>189</v>
      </c>
      <c r="X67" s="43">
        <v>189</v>
      </c>
      <c r="Y67" s="43">
        <v>190</v>
      </c>
      <c r="Z67" s="43">
        <v>193</v>
      </c>
      <c r="AA67" s="43">
        <v>193</v>
      </c>
      <c r="AB67" s="43">
        <v>193</v>
      </c>
      <c r="AC67" s="43">
        <v>193</v>
      </c>
      <c r="AD67" s="43">
        <v>193</v>
      </c>
      <c r="AE67" s="43">
        <v>193</v>
      </c>
      <c r="AF67" s="43">
        <v>193</v>
      </c>
      <c r="AG67" s="43">
        <v>193</v>
      </c>
      <c r="AH67" s="43">
        <v>193</v>
      </c>
      <c r="AI67" s="43">
        <v>193</v>
      </c>
      <c r="AJ67" s="43">
        <v>193</v>
      </c>
      <c r="AK67" s="43">
        <v>193</v>
      </c>
      <c r="AL67" s="43">
        <v>193</v>
      </c>
      <c r="AM67" s="43">
        <v>193</v>
      </c>
      <c r="AN67" s="43">
        <v>193</v>
      </c>
      <c r="AO67" s="43">
        <v>193</v>
      </c>
      <c r="AP67" s="43">
        <v>193</v>
      </c>
      <c r="AQ67" s="43" t="s">
        <v>377</v>
      </c>
      <c r="AR67" s="43" t="s">
        <v>377</v>
      </c>
      <c r="AS67" s="43" t="s">
        <v>377</v>
      </c>
    </row>
    <row r="68" spans="1:45">
      <c r="A68" s="44">
        <v>57</v>
      </c>
      <c r="B68" s="43">
        <v>196</v>
      </c>
      <c r="C68" s="43">
        <v>196</v>
      </c>
      <c r="D68" s="43">
        <v>196</v>
      </c>
      <c r="E68" s="43">
        <v>196</v>
      </c>
      <c r="F68" s="43">
        <v>196</v>
      </c>
      <c r="G68" s="43">
        <v>196</v>
      </c>
      <c r="H68" s="43">
        <v>196</v>
      </c>
      <c r="I68" s="43">
        <v>196</v>
      </c>
      <c r="J68" s="43">
        <v>196</v>
      </c>
      <c r="K68" s="43">
        <v>195</v>
      </c>
      <c r="L68" s="43">
        <v>195</v>
      </c>
      <c r="M68" s="43">
        <v>195</v>
      </c>
      <c r="N68" s="43">
        <v>195</v>
      </c>
      <c r="O68" s="43">
        <v>194</v>
      </c>
      <c r="P68" s="43">
        <v>194</v>
      </c>
      <c r="Q68" s="43">
        <v>194</v>
      </c>
      <c r="R68" s="43">
        <v>194</v>
      </c>
      <c r="S68" s="43">
        <v>194</v>
      </c>
      <c r="T68" s="43">
        <v>193</v>
      </c>
      <c r="U68" s="43">
        <v>193</v>
      </c>
      <c r="V68" s="43">
        <v>193</v>
      </c>
      <c r="W68" s="43">
        <v>193</v>
      </c>
      <c r="X68" s="43">
        <v>192</v>
      </c>
      <c r="Y68" s="43">
        <v>193</v>
      </c>
      <c r="Z68" s="43">
        <v>196</v>
      </c>
      <c r="AA68" s="43">
        <v>196</v>
      </c>
      <c r="AB68" s="43">
        <v>196</v>
      </c>
      <c r="AC68" s="43">
        <v>196</v>
      </c>
      <c r="AD68" s="43">
        <v>196</v>
      </c>
      <c r="AE68" s="43">
        <v>196</v>
      </c>
      <c r="AF68" s="43">
        <v>196</v>
      </c>
      <c r="AG68" s="43">
        <v>196</v>
      </c>
      <c r="AH68" s="43">
        <v>196</v>
      </c>
      <c r="AI68" s="43">
        <v>196</v>
      </c>
      <c r="AJ68" s="43">
        <v>196</v>
      </c>
      <c r="AK68" s="43">
        <v>196</v>
      </c>
      <c r="AL68" s="43">
        <v>196</v>
      </c>
      <c r="AM68" s="43">
        <v>196</v>
      </c>
      <c r="AN68" s="43">
        <v>196</v>
      </c>
      <c r="AO68" s="43">
        <v>196</v>
      </c>
      <c r="AP68" s="43">
        <v>196</v>
      </c>
      <c r="AQ68" s="43">
        <v>196</v>
      </c>
      <c r="AR68" s="43" t="s">
        <v>377</v>
      </c>
      <c r="AS68" s="43" t="s">
        <v>377</v>
      </c>
    </row>
    <row r="69" spans="1:45">
      <c r="A69" s="44">
        <v>58</v>
      </c>
      <c r="B69" s="43">
        <v>199</v>
      </c>
      <c r="C69" s="43">
        <v>199</v>
      </c>
      <c r="D69" s="43">
        <v>199</v>
      </c>
      <c r="E69" s="43">
        <v>199</v>
      </c>
      <c r="F69" s="43">
        <v>199</v>
      </c>
      <c r="G69" s="43">
        <v>199</v>
      </c>
      <c r="H69" s="43">
        <v>199</v>
      </c>
      <c r="I69" s="43">
        <v>198</v>
      </c>
      <c r="J69" s="43">
        <v>198</v>
      </c>
      <c r="K69" s="43">
        <v>198</v>
      </c>
      <c r="L69" s="43">
        <v>198</v>
      </c>
      <c r="M69" s="43">
        <v>198</v>
      </c>
      <c r="N69" s="43">
        <v>198</v>
      </c>
      <c r="O69" s="43">
        <v>198</v>
      </c>
      <c r="P69" s="43">
        <v>197</v>
      </c>
      <c r="Q69" s="43">
        <v>197</v>
      </c>
      <c r="R69" s="43">
        <v>197</v>
      </c>
      <c r="S69" s="43">
        <v>197</v>
      </c>
      <c r="T69" s="43">
        <v>197</v>
      </c>
      <c r="U69" s="43">
        <v>197</v>
      </c>
      <c r="V69" s="43">
        <v>197</v>
      </c>
      <c r="W69" s="43">
        <v>196</v>
      </c>
      <c r="X69" s="43">
        <v>196</v>
      </c>
      <c r="Y69" s="43">
        <v>196</v>
      </c>
      <c r="Z69" s="43">
        <v>199</v>
      </c>
      <c r="AA69" s="43">
        <v>199</v>
      </c>
      <c r="AB69" s="43">
        <v>199</v>
      </c>
      <c r="AC69" s="43">
        <v>199</v>
      </c>
      <c r="AD69" s="43">
        <v>199</v>
      </c>
      <c r="AE69" s="43">
        <v>199</v>
      </c>
      <c r="AF69" s="43">
        <v>199</v>
      </c>
      <c r="AG69" s="43">
        <v>199</v>
      </c>
      <c r="AH69" s="43">
        <v>199</v>
      </c>
      <c r="AI69" s="43">
        <v>199</v>
      </c>
      <c r="AJ69" s="43">
        <v>199</v>
      </c>
      <c r="AK69" s="43">
        <v>199</v>
      </c>
      <c r="AL69" s="43">
        <v>199</v>
      </c>
      <c r="AM69" s="43">
        <v>199</v>
      </c>
      <c r="AN69" s="43">
        <v>199</v>
      </c>
      <c r="AO69" s="43">
        <v>199</v>
      </c>
      <c r="AP69" s="43">
        <v>199</v>
      </c>
      <c r="AQ69" s="43">
        <v>199</v>
      </c>
      <c r="AR69" s="43">
        <v>199</v>
      </c>
      <c r="AS69" s="43" t="s">
        <v>377</v>
      </c>
    </row>
    <row r="70" spans="1:45">
      <c r="A70" s="44">
        <v>59</v>
      </c>
      <c r="B70" s="43">
        <v>202</v>
      </c>
      <c r="C70" s="43">
        <v>202</v>
      </c>
      <c r="D70" s="43">
        <v>202</v>
      </c>
      <c r="E70" s="43">
        <v>202</v>
      </c>
      <c r="F70" s="43">
        <v>202</v>
      </c>
      <c r="G70" s="43">
        <v>202</v>
      </c>
      <c r="H70" s="43">
        <v>202</v>
      </c>
      <c r="I70" s="43">
        <v>202</v>
      </c>
      <c r="J70" s="43">
        <v>202</v>
      </c>
      <c r="K70" s="43">
        <v>202</v>
      </c>
      <c r="L70" s="43">
        <v>202</v>
      </c>
      <c r="M70" s="43">
        <v>202</v>
      </c>
      <c r="N70" s="43">
        <v>202</v>
      </c>
      <c r="O70" s="43">
        <v>202</v>
      </c>
      <c r="P70" s="43">
        <v>202</v>
      </c>
      <c r="Q70" s="43">
        <v>202</v>
      </c>
      <c r="R70" s="43">
        <v>202</v>
      </c>
      <c r="S70" s="43">
        <v>202</v>
      </c>
      <c r="T70" s="43">
        <v>202</v>
      </c>
      <c r="U70" s="43">
        <v>202</v>
      </c>
      <c r="V70" s="43">
        <v>202</v>
      </c>
      <c r="W70" s="43">
        <v>201</v>
      </c>
      <c r="X70" s="43">
        <v>201</v>
      </c>
      <c r="Y70" s="43">
        <v>201</v>
      </c>
      <c r="Z70" s="43">
        <v>203</v>
      </c>
      <c r="AA70" s="43">
        <v>202</v>
      </c>
      <c r="AB70" s="43">
        <v>202</v>
      </c>
      <c r="AC70" s="43">
        <v>202</v>
      </c>
      <c r="AD70" s="43">
        <v>202</v>
      </c>
      <c r="AE70" s="43">
        <v>202</v>
      </c>
      <c r="AF70" s="43">
        <v>202</v>
      </c>
      <c r="AG70" s="43">
        <v>202</v>
      </c>
      <c r="AH70" s="43">
        <v>202</v>
      </c>
      <c r="AI70" s="43">
        <v>202</v>
      </c>
      <c r="AJ70" s="43">
        <v>202</v>
      </c>
      <c r="AK70" s="43">
        <v>202</v>
      </c>
      <c r="AL70" s="43">
        <v>202</v>
      </c>
      <c r="AM70" s="43">
        <v>202</v>
      </c>
      <c r="AN70" s="43">
        <v>202</v>
      </c>
      <c r="AO70" s="43">
        <v>202</v>
      </c>
      <c r="AP70" s="43">
        <v>202</v>
      </c>
      <c r="AQ70" s="43">
        <v>202</v>
      </c>
      <c r="AR70" s="43">
        <v>202</v>
      </c>
      <c r="AS70" s="43">
        <v>202</v>
      </c>
    </row>
    <row r="71" spans="1:45">
      <c r="A71" s="44">
        <v>60</v>
      </c>
      <c r="B71" s="43">
        <v>206</v>
      </c>
      <c r="C71" s="43">
        <v>206</v>
      </c>
      <c r="D71" s="43">
        <v>206</v>
      </c>
      <c r="E71" s="43">
        <v>206</v>
      </c>
      <c r="F71" s="43">
        <v>206</v>
      </c>
      <c r="G71" s="43">
        <v>206</v>
      </c>
      <c r="H71" s="43">
        <v>206</v>
      </c>
      <c r="I71" s="43">
        <v>206</v>
      </c>
      <c r="J71" s="43">
        <v>206</v>
      </c>
      <c r="K71" s="43">
        <v>206</v>
      </c>
      <c r="L71" s="43">
        <v>206</v>
      </c>
      <c r="M71" s="43">
        <v>206</v>
      </c>
      <c r="N71" s="43">
        <v>206</v>
      </c>
      <c r="O71" s="43">
        <v>206</v>
      </c>
      <c r="P71" s="43">
        <v>206</v>
      </c>
      <c r="Q71" s="43">
        <v>206</v>
      </c>
      <c r="R71" s="43">
        <v>206</v>
      </c>
      <c r="S71" s="43">
        <v>206</v>
      </c>
      <c r="T71" s="43">
        <v>206</v>
      </c>
      <c r="U71" s="43">
        <v>206</v>
      </c>
      <c r="V71" s="43">
        <v>206</v>
      </c>
      <c r="W71" s="43">
        <v>206</v>
      </c>
      <c r="X71" s="43">
        <v>206</v>
      </c>
      <c r="Y71" s="43">
        <v>206</v>
      </c>
      <c r="Z71" s="43">
        <v>206</v>
      </c>
      <c r="AA71" s="43">
        <v>206</v>
      </c>
      <c r="AB71" s="43">
        <v>206</v>
      </c>
      <c r="AC71" s="43">
        <v>206</v>
      </c>
      <c r="AD71" s="43">
        <v>206</v>
      </c>
      <c r="AE71" s="43">
        <v>206</v>
      </c>
      <c r="AF71" s="43">
        <v>206</v>
      </c>
      <c r="AG71" s="43">
        <v>206</v>
      </c>
      <c r="AH71" s="43">
        <v>206</v>
      </c>
      <c r="AI71" s="43">
        <v>206</v>
      </c>
      <c r="AJ71" s="43">
        <v>206</v>
      </c>
      <c r="AK71" s="43">
        <v>206</v>
      </c>
      <c r="AL71" s="43">
        <v>206</v>
      </c>
      <c r="AM71" s="43">
        <v>206</v>
      </c>
      <c r="AN71" s="43">
        <v>206</v>
      </c>
      <c r="AO71" s="43">
        <v>206</v>
      </c>
      <c r="AP71" s="43">
        <v>206</v>
      </c>
      <c r="AQ71" s="43">
        <v>206</v>
      </c>
      <c r="AR71" s="43">
        <v>206</v>
      </c>
      <c r="AS71" s="43">
        <v>206</v>
      </c>
    </row>
    <row r="72" spans="1:45">
      <c r="A72" s="44">
        <v>61</v>
      </c>
      <c r="B72" s="43">
        <v>211</v>
      </c>
      <c r="C72" s="43">
        <v>211</v>
      </c>
      <c r="D72" s="43">
        <v>211</v>
      </c>
      <c r="E72" s="43">
        <v>211</v>
      </c>
      <c r="F72" s="43">
        <v>211</v>
      </c>
      <c r="G72" s="43">
        <v>211</v>
      </c>
      <c r="H72" s="43">
        <v>211</v>
      </c>
      <c r="I72" s="43">
        <v>211</v>
      </c>
      <c r="J72" s="43">
        <v>211</v>
      </c>
      <c r="K72" s="43">
        <v>211</v>
      </c>
      <c r="L72" s="43">
        <v>211</v>
      </c>
      <c r="M72" s="43">
        <v>211</v>
      </c>
      <c r="N72" s="43">
        <v>211</v>
      </c>
      <c r="O72" s="43">
        <v>211</v>
      </c>
      <c r="P72" s="43">
        <v>211</v>
      </c>
      <c r="Q72" s="43">
        <v>211</v>
      </c>
      <c r="R72" s="43">
        <v>211</v>
      </c>
      <c r="S72" s="43">
        <v>211</v>
      </c>
      <c r="T72" s="43">
        <v>211</v>
      </c>
      <c r="U72" s="43">
        <v>211</v>
      </c>
      <c r="V72" s="43">
        <v>211</v>
      </c>
      <c r="W72" s="43">
        <v>211</v>
      </c>
      <c r="X72" s="43">
        <v>211</v>
      </c>
      <c r="Y72" s="43">
        <v>211</v>
      </c>
      <c r="Z72" s="43">
        <v>211</v>
      </c>
      <c r="AA72" s="43">
        <v>211</v>
      </c>
      <c r="AB72" s="43">
        <v>211</v>
      </c>
      <c r="AC72" s="43">
        <v>211</v>
      </c>
      <c r="AD72" s="43">
        <v>211</v>
      </c>
      <c r="AE72" s="43">
        <v>211</v>
      </c>
      <c r="AF72" s="43">
        <v>211</v>
      </c>
      <c r="AG72" s="43">
        <v>211</v>
      </c>
      <c r="AH72" s="43">
        <v>211</v>
      </c>
      <c r="AI72" s="43">
        <v>211</v>
      </c>
      <c r="AJ72" s="43">
        <v>211</v>
      </c>
      <c r="AK72" s="43">
        <v>211</v>
      </c>
      <c r="AL72" s="43">
        <v>211</v>
      </c>
      <c r="AM72" s="43">
        <v>211</v>
      </c>
      <c r="AN72" s="43">
        <v>211</v>
      </c>
      <c r="AO72" s="43">
        <v>211</v>
      </c>
      <c r="AP72" s="43">
        <v>211</v>
      </c>
      <c r="AQ72" s="43">
        <v>211</v>
      </c>
      <c r="AR72" s="43">
        <v>211</v>
      </c>
      <c r="AS72" s="43">
        <v>211</v>
      </c>
    </row>
    <row r="73" spans="1:45">
      <c r="A73" s="44">
        <v>62</v>
      </c>
      <c r="B73" s="43">
        <v>215</v>
      </c>
      <c r="C73" s="43">
        <v>215</v>
      </c>
      <c r="D73" s="43">
        <v>215</v>
      </c>
      <c r="E73" s="43">
        <v>215</v>
      </c>
      <c r="F73" s="43">
        <v>215</v>
      </c>
      <c r="G73" s="43">
        <v>215</v>
      </c>
      <c r="H73" s="43">
        <v>215</v>
      </c>
      <c r="I73" s="43">
        <v>215</v>
      </c>
      <c r="J73" s="43">
        <v>215</v>
      </c>
      <c r="K73" s="43">
        <v>215</v>
      </c>
      <c r="L73" s="43">
        <v>215</v>
      </c>
      <c r="M73" s="43">
        <v>215</v>
      </c>
      <c r="N73" s="43">
        <v>215</v>
      </c>
      <c r="O73" s="43">
        <v>215</v>
      </c>
      <c r="P73" s="43">
        <v>215</v>
      </c>
      <c r="Q73" s="43">
        <v>215</v>
      </c>
      <c r="R73" s="43">
        <v>215</v>
      </c>
      <c r="S73" s="43">
        <v>215</v>
      </c>
      <c r="T73" s="43">
        <v>215</v>
      </c>
      <c r="U73" s="43">
        <v>215</v>
      </c>
      <c r="V73" s="43">
        <v>215</v>
      </c>
      <c r="W73" s="43">
        <v>215</v>
      </c>
      <c r="X73" s="43">
        <v>215</v>
      </c>
      <c r="Y73" s="43">
        <v>215</v>
      </c>
      <c r="Z73" s="43">
        <v>215</v>
      </c>
      <c r="AA73" s="43">
        <v>215</v>
      </c>
      <c r="AB73" s="43">
        <v>215</v>
      </c>
      <c r="AC73" s="43">
        <v>215</v>
      </c>
      <c r="AD73" s="43">
        <v>215</v>
      </c>
      <c r="AE73" s="43">
        <v>215</v>
      </c>
      <c r="AF73" s="43">
        <v>215</v>
      </c>
      <c r="AG73" s="43">
        <v>215</v>
      </c>
      <c r="AH73" s="43">
        <v>215</v>
      </c>
      <c r="AI73" s="43">
        <v>215</v>
      </c>
      <c r="AJ73" s="43">
        <v>215</v>
      </c>
      <c r="AK73" s="43">
        <v>215</v>
      </c>
      <c r="AL73" s="43">
        <v>215</v>
      </c>
      <c r="AM73" s="43">
        <v>215</v>
      </c>
      <c r="AN73" s="43">
        <v>215</v>
      </c>
      <c r="AO73" s="43">
        <v>215</v>
      </c>
      <c r="AP73" s="43">
        <v>215</v>
      </c>
      <c r="AQ73" s="43">
        <v>215</v>
      </c>
      <c r="AR73" s="43">
        <v>215</v>
      </c>
      <c r="AS73" s="43">
        <v>215</v>
      </c>
    </row>
    <row r="74" spans="1:45">
      <c r="A74" s="44">
        <v>63</v>
      </c>
      <c r="B74" s="43">
        <v>220</v>
      </c>
      <c r="C74" s="43">
        <v>220</v>
      </c>
      <c r="D74" s="43">
        <v>220</v>
      </c>
      <c r="E74" s="43">
        <v>220</v>
      </c>
      <c r="F74" s="43">
        <v>220</v>
      </c>
      <c r="G74" s="43">
        <v>220</v>
      </c>
      <c r="H74" s="43">
        <v>220</v>
      </c>
      <c r="I74" s="43">
        <v>220</v>
      </c>
      <c r="J74" s="43">
        <v>220</v>
      </c>
      <c r="K74" s="43">
        <v>220</v>
      </c>
      <c r="L74" s="43">
        <v>220</v>
      </c>
      <c r="M74" s="43">
        <v>220</v>
      </c>
      <c r="N74" s="43">
        <v>220</v>
      </c>
      <c r="O74" s="43">
        <v>220</v>
      </c>
      <c r="P74" s="43">
        <v>220</v>
      </c>
      <c r="Q74" s="43">
        <v>220</v>
      </c>
      <c r="R74" s="43">
        <v>220</v>
      </c>
      <c r="S74" s="43">
        <v>220</v>
      </c>
      <c r="T74" s="43">
        <v>220</v>
      </c>
      <c r="U74" s="43">
        <v>220</v>
      </c>
      <c r="V74" s="43">
        <v>220</v>
      </c>
      <c r="W74" s="43">
        <v>220</v>
      </c>
      <c r="X74" s="43">
        <v>220</v>
      </c>
      <c r="Y74" s="43">
        <v>220</v>
      </c>
      <c r="Z74" s="43">
        <v>220</v>
      </c>
      <c r="AA74" s="43">
        <v>220</v>
      </c>
      <c r="AB74" s="43">
        <v>220</v>
      </c>
      <c r="AC74" s="43">
        <v>220</v>
      </c>
      <c r="AD74" s="43">
        <v>220</v>
      </c>
      <c r="AE74" s="43">
        <v>220</v>
      </c>
      <c r="AF74" s="43">
        <v>220</v>
      </c>
      <c r="AG74" s="43">
        <v>220</v>
      </c>
      <c r="AH74" s="43">
        <v>220</v>
      </c>
      <c r="AI74" s="43">
        <v>220</v>
      </c>
      <c r="AJ74" s="43">
        <v>220</v>
      </c>
      <c r="AK74" s="43">
        <v>220</v>
      </c>
      <c r="AL74" s="43">
        <v>220</v>
      </c>
      <c r="AM74" s="43">
        <v>220</v>
      </c>
      <c r="AN74" s="43">
        <v>220</v>
      </c>
      <c r="AO74" s="43">
        <v>220</v>
      </c>
      <c r="AP74" s="43">
        <v>220</v>
      </c>
      <c r="AQ74" s="43">
        <v>220</v>
      </c>
      <c r="AR74" s="43">
        <v>220</v>
      </c>
      <c r="AS74" s="43">
        <v>220</v>
      </c>
    </row>
    <row r="75" spans="1:45">
      <c r="A75" s="44">
        <v>64</v>
      </c>
      <c r="B75" s="43">
        <v>225</v>
      </c>
      <c r="C75" s="43">
        <v>225</v>
      </c>
      <c r="D75" s="43">
        <v>225</v>
      </c>
      <c r="E75" s="43">
        <v>225</v>
      </c>
      <c r="F75" s="43">
        <v>225</v>
      </c>
      <c r="G75" s="43">
        <v>225</v>
      </c>
      <c r="H75" s="43">
        <v>225</v>
      </c>
      <c r="I75" s="43">
        <v>225</v>
      </c>
      <c r="J75" s="43">
        <v>225</v>
      </c>
      <c r="K75" s="43">
        <v>225</v>
      </c>
      <c r="L75" s="43">
        <v>225</v>
      </c>
      <c r="M75" s="43">
        <v>225</v>
      </c>
      <c r="N75" s="43">
        <v>225</v>
      </c>
      <c r="O75" s="43">
        <v>225</v>
      </c>
      <c r="P75" s="43">
        <v>225</v>
      </c>
      <c r="Q75" s="43">
        <v>225</v>
      </c>
      <c r="R75" s="43">
        <v>225</v>
      </c>
      <c r="S75" s="43">
        <v>225</v>
      </c>
      <c r="T75" s="43">
        <v>225</v>
      </c>
      <c r="U75" s="43">
        <v>225</v>
      </c>
      <c r="V75" s="43">
        <v>225</v>
      </c>
      <c r="W75" s="43">
        <v>225</v>
      </c>
      <c r="X75" s="43">
        <v>225</v>
      </c>
      <c r="Y75" s="43">
        <v>225</v>
      </c>
      <c r="Z75" s="43">
        <v>225</v>
      </c>
      <c r="AA75" s="43">
        <v>225</v>
      </c>
      <c r="AB75" s="43">
        <v>225</v>
      </c>
      <c r="AC75" s="43">
        <v>225</v>
      </c>
      <c r="AD75" s="43">
        <v>225</v>
      </c>
      <c r="AE75" s="43">
        <v>225</v>
      </c>
      <c r="AF75" s="43">
        <v>225</v>
      </c>
      <c r="AG75" s="43">
        <v>225</v>
      </c>
      <c r="AH75" s="43">
        <v>225</v>
      </c>
      <c r="AI75" s="43">
        <v>225</v>
      </c>
      <c r="AJ75" s="43">
        <v>225</v>
      </c>
      <c r="AK75" s="43">
        <v>225</v>
      </c>
      <c r="AL75" s="43">
        <v>225</v>
      </c>
      <c r="AM75" s="43">
        <v>225</v>
      </c>
      <c r="AN75" s="43">
        <v>225</v>
      </c>
      <c r="AO75" s="43">
        <v>225</v>
      </c>
      <c r="AP75" s="43">
        <v>225</v>
      </c>
      <c r="AQ75" s="43">
        <v>225</v>
      </c>
      <c r="AR75" s="43">
        <v>225</v>
      </c>
      <c r="AS75" s="43">
        <v>225</v>
      </c>
    </row>
    <row r="76" spans="1:45">
      <c r="A76" s="44">
        <v>65</v>
      </c>
      <c r="B76" s="43">
        <v>230</v>
      </c>
      <c r="C76" s="43">
        <v>230</v>
      </c>
      <c r="D76" s="43">
        <v>230</v>
      </c>
      <c r="E76" s="43">
        <v>230</v>
      </c>
      <c r="F76" s="43">
        <v>230</v>
      </c>
      <c r="G76" s="43">
        <v>230</v>
      </c>
      <c r="H76" s="43">
        <v>230</v>
      </c>
      <c r="I76" s="43">
        <v>230</v>
      </c>
      <c r="J76" s="43">
        <v>230</v>
      </c>
      <c r="K76" s="43">
        <v>230</v>
      </c>
      <c r="L76" s="43">
        <v>230</v>
      </c>
      <c r="M76" s="43">
        <v>230</v>
      </c>
      <c r="N76" s="43">
        <v>230</v>
      </c>
      <c r="O76" s="43">
        <v>230</v>
      </c>
      <c r="P76" s="43">
        <v>230</v>
      </c>
      <c r="Q76" s="43">
        <v>230</v>
      </c>
      <c r="R76" s="43">
        <v>230</v>
      </c>
      <c r="S76" s="43">
        <v>230</v>
      </c>
      <c r="T76" s="43">
        <v>230</v>
      </c>
      <c r="U76" s="43">
        <v>230</v>
      </c>
      <c r="V76" s="43">
        <v>230</v>
      </c>
      <c r="W76" s="43">
        <v>230</v>
      </c>
      <c r="X76" s="43">
        <v>230</v>
      </c>
      <c r="Y76" s="43">
        <v>230</v>
      </c>
      <c r="Z76" s="43">
        <v>230</v>
      </c>
      <c r="AA76" s="43">
        <v>230</v>
      </c>
      <c r="AB76" s="43">
        <v>230</v>
      </c>
      <c r="AC76" s="43">
        <v>230</v>
      </c>
      <c r="AD76" s="43">
        <v>230</v>
      </c>
      <c r="AE76" s="43">
        <v>230</v>
      </c>
      <c r="AF76" s="43">
        <v>230</v>
      </c>
      <c r="AG76" s="43">
        <v>230</v>
      </c>
      <c r="AH76" s="43">
        <v>230</v>
      </c>
      <c r="AI76" s="43">
        <v>230</v>
      </c>
      <c r="AJ76" s="43">
        <v>230</v>
      </c>
      <c r="AK76" s="43">
        <v>230</v>
      </c>
      <c r="AL76" s="43">
        <v>230</v>
      </c>
      <c r="AM76" s="43">
        <v>230</v>
      </c>
      <c r="AN76" s="43">
        <v>230</v>
      </c>
      <c r="AO76" s="43">
        <v>230</v>
      </c>
      <c r="AP76" s="43">
        <v>230</v>
      </c>
      <c r="AQ76" s="43">
        <v>230</v>
      </c>
      <c r="AR76" s="43">
        <v>230</v>
      </c>
      <c r="AS76" s="43">
        <v>230</v>
      </c>
    </row>
    <row r="77" spans="1:45">
      <c r="A77" s="44">
        <v>66</v>
      </c>
      <c r="B77" s="43">
        <v>236</v>
      </c>
      <c r="C77" s="43">
        <v>236</v>
      </c>
      <c r="D77" s="43">
        <v>236</v>
      </c>
      <c r="E77" s="43">
        <v>236</v>
      </c>
      <c r="F77" s="43">
        <v>236</v>
      </c>
      <c r="G77" s="43">
        <v>236</v>
      </c>
      <c r="H77" s="43">
        <v>236</v>
      </c>
      <c r="I77" s="43">
        <v>236</v>
      </c>
      <c r="J77" s="43">
        <v>236</v>
      </c>
      <c r="K77" s="43">
        <v>236</v>
      </c>
      <c r="L77" s="43">
        <v>236</v>
      </c>
      <c r="M77" s="43">
        <v>236</v>
      </c>
      <c r="N77" s="43">
        <v>236</v>
      </c>
      <c r="O77" s="43">
        <v>236</v>
      </c>
      <c r="P77" s="43">
        <v>236</v>
      </c>
      <c r="Q77" s="43">
        <v>236</v>
      </c>
      <c r="R77" s="43">
        <v>236</v>
      </c>
      <c r="S77" s="43">
        <v>236</v>
      </c>
      <c r="T77" s="43">
        <v>236</v>
      </c>
      <c r="U77" s="43">
        <v>236</v>
      </c>
      <c r="V77" s="43">
        <v>236</v>
      </c>
      <c r="W77" s="43">
        <v>236</v>
      </c>
      <c r="X77" s="43">
        <v>236</v>
      </c>
      <c r="Y77" s="43">
        <v>236</v>
      </c>
      <c r="Z77" s="43">
        <v>236</v>
      </c>
      <c r="AA77" s="43">
        <v>236</v>
      </c>
      <c r="AB77" s="43">
        <v>236</v>
      </c>
      <c r="AC77" s="43">
        <v>236</v>
      </c>
      <c r="AD77" s="43">
        <v>236</v>
      </c>
      <c r="AE77" s="43">
        <v>236</v>
      </c>
      <c r="AF77" s="43">
        <v>236</v>
      </c>
      <c r="AG77" s="43">
        <v>236</v>
      </c>
      <c r="AH77" s="43">
        <v>236</v>
      </c>
      <c r="AI77" s="43">
        <v>236</v>
      </c>
      <c r="AJ77" s="43">
        <v>236</v>
      </c>
      <c r="AK77" s="43">
        <v>236</v>
      </c>
      <c r="AL77" s="43">
        <v>236</v>
      </c>
      <c r="AM77" s="43">
        <v>236</v>
      </c>
      <c r="AN77" s="43">
        <v>236</v>
      </c>
      <c r="AO77" s="43">
        <v>236</v>
      </c>
      <c r="AP77" s="43">
        <v>236</v>
      </c>
      <c r="AQ77" s="43">
        <v>236</v>
      </c>
      <c r="AR77" s="43">
        <v>236</v>
      </c>
      <c r="AS77" s="43">
        <v>236</v>
      </c>
    </row>
    <row r="78" spans="1:45">
      <c r="A78" s="44">
        <v>67</v>
      </c>
      <c r="B78" s="43">
        <v>242</v>
      </c>
      <c r="C78" s="43">
        <v>242</v>
      </c>
      <c r="D78" s="43">
        <v>242</v>
      </c>
      <c r="E78" s="43">
        <v>242</v>
      </c>
      <c r="F78" s="43">
        <v>242</v>
      </c>
      <c r="G78" s="43">
        <v>242</v>
      </c>
      <c r="H78" s="43">
        <v>242</v>
      </c>
      <c r="I78" s="43">
        <v>242</v>
      </c>
      <c r="J78" s="43">
        <v>242</v>
      </c>
      <c r="K78" s="43">
        <v>242</v>
      </c>
      <c r="L78" s="43">
        <v>242</v>
      </c>
      <c r="M78" s="43">
        <v>242</v>
      </c>
      <c r="N78" s="43">
        <v>242</v>
      </c>
      <c r="O78" s="43">
        <v>242</v>
      </c>
      <c r="P78" s="43">
        <v>242</v>
      </c>
      <c r="Q78" s="43">
        <v>242</v>
      </c>
      <c r="R78" s="43">
        <v>242</v>
      </c>
      <c r="S78" s="43">
        <v>242</v>
      </c>
      <c r="T78" s="43">
        <v>242</v>
      </c>
      <c r="U78" s="43">
        <v>242</v>
      </c>
      <c r="V78" s="43">
        <v>242</v>
      </c>
      <c r="W78" s="43">
        <v>242</v>
      </c>
      <c r="X78" s="43">
        <v>242</v>
      </c>
      <c r="Y78" s="43">
        <v>242</v>
      </c>
      <c r="Z78" s="43">
        <v>242</v>
      </c>
      <c r="AA78" s="43">
        <v>242</v>
      </c>
      <c r="AB78" s="43">
        <v>242</v>
      </c>
      <c r="AC78" s="43">
        <v>242</v>
      </c>
      <c r="AD78" s="43">
        <v>242</v>
      </c>
      <c r="AE78" s="43">
        <v>242</v>
      </c>
      <c r="AF78" s="43">
        <v>242</v>
      </c>
      <c r="AG78" s="43">
        <v>242</v>
      </c>
      <c r="AH78" s="43">
        <v>242</v>
      </c>
      <c r="AI78" s="43">
        <v>242</v>
      </c>
      <c r="AJ78" s="43">
        <v>242</v>
      </c>
      <c r="AK78" s="43">
        <v>242</v>
      </c>
      <c r="AL78" s="43">
        <v>242</v>
      </c>
      <c r="AM78" s="43">
        <v>242</v>
      </c>
      <c r="AN78" s="43">
        <v>242</v>
      </c>
      <c r="AO78" s="43">
        <v>242</v>
      </c>
      <c r="AP78" s="43">
        <v>242</v>
      </c>
      <c r="AQ78" s="43">
        <v>242</v>
      </c>
      <c r="AR78" s="43">
        <v>242</v>
      </c>
      <c r="AS78" s="43">
        <v>242</v>
      </c>
    </row>
    <row r="79" spans="1:45">
      <c r="A79" s="44">
        <v>68</v>
      </c>
      <c r="B79" s="43">
        <v>248</v>
      </c>
      <c r="C79" s="43">
        <v>248</v>
      </c>
      <c r="D79" s="43">
        <v>248</v>
      </c>
      <c r="E79" s="43">
        <v>248</v>
      </c>
      <c r="F79" s="43">
        <v>248</v>
      </c>
      <c r="G79" s="43">
        <v>248</v>
      </c>
      <c r="H79" s="43">
        <v>248</v>
      </c>
      <c r="I79" s="43">
        <v>248</v>
      </c>
      <c r="J79" s="43">
        <v>248</v>
      </c>
      <c r="K79" s="43">
        <v>248</v>
      </c>
      <c r="L79" s="43">
        <v>248</v>
      </c>
      <c r="M79" s="43">
        <v>248</v>
      </c>
      <c r="N79" s="43">
        <v>248</v>
      </c>
      <c r="O79" s="43">
        <v>248</v>
      </c>
      <c r="P79" s="43">
        <v>248</v>
      </c>
      <c r="Q79" s="43">
        <v>248</v>
      </c>
      <c r="R79" s="43">
        <v>248</v>
      </c>
      <c r="S79" s="43">
        <v>248</v>
      </c>
      <c r="T79" s="43">
        <v>248</v>
      </c>
      <c r="U79" s="43">
        <v>248</v>
      </c>
      <c r="V79" s="43">
        <v>248</v>
      </c>
      <c r="W79" s="43">
        <v>248</v>
      </c>
      <c r="X79" s="43">
        <v>248</v>
      </c>
      <c r="Y79" s="43">
        <v>248</v>
      </c>
      <c r="Z79" s="43">
        <v>248</v>
      </c>
      <c r="AA79" s="43">
        <v>248</v>
      </c>
      <c r="AB79" s="43">
        <v>248</v>
      </c>
      <c r="AC79" s="43">
        <v>248</v>
      </c>
      <c r="AD79" s="43">
        <v>248</v>
      </c>
      <c r="AE79" s="43">
        <v>248</v>
      </c>
      <c r="AF79" s="43">
        <v>248</v>
      </c>
      <c r="AG79" s="43">
        <v>248</v>
      </c>
      <c r="AH79" s="43">
        <v>248</v>
      </c>
      <c r="AI79" s="43">
        <v>248</v>
      </c>
      <c r="AJ79" s="43">
        <v>248</v>
      </c>
      <c r="AK79" s="43">
        <v>248</v>
      </c>
      <c r="AL79" s="43">
        <v>248</v>
      </c>
      <c r="AM79" s="43">
        <v>248</v>
      </c>
      <c r="AN79" s="43">
        <v>248</v>
      </c>
      <c r="AO79" s="43">
        <v>248</v>
      </c>
      <c r="AP79" s="43">
        <v>248</v>
      </c>
      <c r="AQ79" s="43">
        <v>248</v>
      </c>
      <c r="AR79" s="43">
        <v>248</v>
      </c>
      <c r="AS79" s="43">
        <v>248</v>
      </c>
    </row>
    <row r="80" spans="1:45">
      <c r="A80" s="44">
        <v>69</v>
      </c>
      <c r="B80" s="43">
        <v>255</v>
      </c>
      <c r="C80" s="43">
        <v>255</v>
      </c>
      <c r="D80" s="43">
        <v>255</v>
      </c>
      <c r="E80" s="43">
        <v>255</v>
      </c>
      <c r="F80" s="43">
        <v>255</v>
      </c>
      <c r="G80" s="43">
        <v>255</v>
      </c>
      <c r="H80" s="43">
        <v>255</v>
      </c>
      <c r="I80" s="43">
        <v>255</v>
      </c>
      <c r="J80" s="43">
        <v>255</v>
      </c>
      <c r="K80" s="43">
        <v>255</v>
      </c>
      <c r="L80" s="43">
        <v>255</v>
      </c>
      <c r="M80" s="43">
        <v>255</v>
      </c>
      <c r="N80" s="43">
        <v>255</v>
      </c>
      <c r="O80" s="43">
        <v>255</v>
      </c>
      <c r="P80" s="43">
        <v>255</v>
      </c>
      <c r="Q80" s="43">
        <v>255</v>
      </c>
      <c r="R80" s="43">
        <v>255</v>
      </c>
      <c r="S80" s="43">
        <v>255</v>
      </c>
      <c r="T80" s="43">
        <v>255</v>
      </c>
      <c r="U80" s="43">
        <v>255</v>
      </c>
      <c r="V80" s="43">
        <v>255</v>
      </c>
      <c r="W80" s="43">
        <v>255</v>
      </c>
      <c r="X80" s="43">
        <v>255</v>
      </c>
      <c r="Y80" s="43">
        <v>255</v>
      </c>
      <c r="Z80" s="43">
        <v>255</v>
      </c>
      <c r="AA80" s="43">
        <v>255</v>
      </c>
      <c r="AB80" s="43">
        <v>255</v>
      </c>
      <c r="AC80" s="43">
        <v>255</v>
      </c>
      <c r="AD80" s="43">
        <v>255</v>
      </c>
      <c r="AE80" s="43">
        <v>255</v>
      </c>
      <c r="AF80" s="43">
        <v>255</v>
      </c>
      <c r="AG80" s="43">
        <v>255</v>
      </c>
      <c r="AH80" s="43">
        <v>255</v>
      </c>
      <c r="AI80" s="43">
        <v>255</v>
      </c>
      <c r="AJ80" s="43">
        <v>255</v>
      </c>
      <c r="AK80" s="43">
        <v>255</v>
      </c>
      <c r="AL80" s="43">
        <v>255</v>
      </c>
      <c r="AM80" s="43">
        <v>255</v>
      </c>
      <c r="AN80" s="43">
        <v>255</v>
      </c>
      <c r="AO80" s="43">
        <v>255</v>
      </c>
      <c r="AP80" s="43">
        <v>255</v>
      </c>
      <c r="AQ80" s="43">
        <v>255</v>
      </c>
      <c r="AR80" s="43">
        <v>255</v>
      </c>
      <c r="AS80" s="43">
        <v>255</v>
      </c>
    </row>
    <row r="81" spans="1:45">
      <c r="A81" s="44">
        <v>70</v>
      </c>
      <c r="B81" s="43">
        <v>262</v>
      </c>
      <c r="C81" s="43">
        <v>262</v>
      </c>
      <c r="D81" s="43">
        <v>262</v>
      </c>
      <c r="E81" s="43">
        <v>262</v>
      </c>
      <c r="F81" s="43">
        <v>262</v>
      </c>
      <c r="G81" s="43">
        <v>262</v>
      </c>
      <c r="H81" s="43">
        <v>262</v>
      </c>
      <c r="I81" s="43">
        <v>262</v>
      </c>
      <c r="J81" s="43">
        <v>262</v>
      </c>
      <c r="K81" s="43">
        <v>262</v>
      </c>
      <c r="L81" s="43">
        <v>262</v>
      </c>
      <c r="M81" s="43">
        <v>262</v>
      </c>
      <c r="N81" s="43">
        <v>262</v>
      </c>
      <c r="O81" s="43">
        <v>262</v>
      </c>
      <c r="P81" s="43">
        <v>262</v>
      </c>
      <c r="Q81" s="43">
        <v>262</v>
      </c>
      <c r="R81" s="43">
        <v>262</v>
      </c>
      <c r="S81" s="43">
        <v>262</v>
      </c>
      <c r="T81" s="43">
        <v>262</v>
      </c>
      <c r="U81" s="43">
        <v>262</v>
      </c>
      <c r="V81" s="43">
        <v>262</v>
      </c>
      <c r="W81" s="43">
        <v>262</v>
      </c>
      <c r="X81" s="43">
        <v>262</v>
      </c>
      <c r="Y81" s="43">
        <v>262</v>
      </c>
      <c r="Z81" s="43">
        <v>262</v>
      </c>
      <c r="AA81" s="43">
        <v>262</v>
      </c>
      <c r="AB81" s="43">
        <v>262</v>
      </c>
      <c r="AC81" s="43">
        <v>262</v>
      </c>
      <c r="AD81" s="43">
        <v>262</v>
      </c>
      <c r="AE81" s="43">
        <v>262</v>
      </c>
      <c r="AF81" s="43">
        <v>262</v>
      </c>
      <c r="AG81" s="43">
        <v>262</v>
      </c>
      <c r="AH81" s="43">
        <v>262</v>
      </c>
      <c r="AI81" s="43">
        <v>262</v>
      </c>
      <c r="AJ81" s="43">
        <v>262</v>
      </c>
      <c r="AK81" s="43">
        <v>262</v>
      </c>
      <c r="AL81" s="43">
        <v>262</v>
      </c>
      <c r="AM81" s="43">
        <v>262</v>
      </c>
      <c r="AN81" s="43">
        <v>262</v>
      </c>
      <c r="AO81" s="43">
        <v>262</v>
      </c>
      <c r="AP81" s="43">
        <v>262</v>
      </c>
      <c r="AQ81" s="43">
        <v>262</v>
      </c>
      <c r="AR81" s="43">
        <v>262</v>
      </c>
      <c r="AS81" s="43">
        <v>262</v>
      </c>
    </row>
    <row r="82" spans="1:45">
      <c r="A82" s="44">
        <v>71</v>
      </c>
      <c r="B82" s="43">
        <v>271</v>
      </c>
      <c r="C82" s="43">
        <v>271</v>
      </c>
      <c r="D82" s="43">
        <v>271</v>
      </c>
      <c r="E82" s="43">
        <v>271</v>
      </c>
      <c r="F82" s="43">
        <v>271</v>
      </c>
      <c r="G82" s="43">
        <v>271</v>
      </c>
      <c r="H82" s="43">
        <v>271</v>
      </c>
      <c r="I82" s="43">
        <v>271</v>
      </c>
      <c r="J82" s="43">
        <v>271</v>
      </c>
      <c r="K82" s="43">
        <v>271</v>
      </c>
      <c r="L82" s="43">
        <v>271</v>
      </c>
      <c r="M82" s="43">
        <v>271</v>
      </c>
      <c r="N82" s="43">
        <v>271</v>
      </c>
      <c r="O82" s="43">
        <v>271</v>
      </c>
      <c r="P82" s="43">
        <v>271</v>
      </c>
      <c r="Q82" s="43">
        <v>271</v>
      </c>
      <c r="R82" s="43">
        <v>271</v>
      </c>
      <c r="S82" s="43">
        <v>271</v>
      </c>
      <c r="T82" s="43">
        <v>271</v>
      </c>
      <c r="U82" s="43">
        <v>271</v>
      </c>
      <c r="V82" s="43">
        <v>271</v>
      </c>
      <c r="W82" s="43">
        <v>271</v>
      </c>
      <c r="X82" s="43">
        <v>271</v>
      </c>
      <c r="Y82" s="43">
        <v>271</v>
      </c>
      <c r="Z82" s="43">
        <v>271</v>
      </c>
      <c r="AA82" s="43">
        <v>271</v>
      </c>
      <c r="AB82" s="43">
        <v>271</v>
      </c>
      <c r="AC82" s="43">
        <v>271</v>
      </c>
      <c r="AD82" s="43">
        <v>271</v>
      </c>
      <c r="AE82" s="43">
        <v>271</v>
      </c>
      <c r="AF82" s="43">
        <v>271</v>
      </c>
      <c r="AG82" s="43">
        <v>271</v>
      </c>
      <c r="AH82" s="43">
        <v>271</v>
      </c>
      <c r="AI82" s="43">
        <v>271</v>
      </c>
      <c r="AJ82" s="43">
        <v>271</v>
      </c>
      <c r="AK82" s="43">
        <v>271</v>
      </c>
      <c r="AL82" s="43">
        <v>271</v>
      </c>
      <c r="AM82" s="43">
        <v>271</v>
      </c>
      <c r="AN82" s="43">
        <v>271</v>
      </c>
      <c r="AO82" s="43">
        <v>271</v>
      </c>
      <c r="AP82" s="43">
        <v>271</v>
      </c>
      <c r="AQ82" s="43">
        <v>271</v>
      </c>
      <c r="AR82" s="43">
        <v>271</v>
      </c>
      <c r="AS82" s="43">
        <v>271</v>
      </c>
    </row>
    <row r="83" spans="1:45">
      <c r="A83" s="44">
        <v>72</v>
      </c>
      <c r="B83" s="43">
        <v>280</v>
      </c>
      <c r="C83" s="43">
        <v>280</v>
      </c>
      <c r="D83" s="43">
        <v>280</v>
      </c>
      <c r="E83" s="43">
        <v>280</v>
      </c>
      <c r="F83" s="43">
        <v>280</v>
      </c>
      <c r="G83" s="43">
        <v>280</v>
      </c>
      <c r="H83" s="43">
        <v>280</v>
      </c>
      <c r="I83" s="43">
        <v>280</v>
      </c>
      <c r="J83" s="43">
        <v>280</v>
      </c>
      <c r="K83" s="43">
        <v>280</v>
      </c>
      <c r="L83" s="43">
        <v>280</v>
      </c>
      <c r="M83" s="43">
        <v>280</v>
      </c>
      <c r="N83" s="43">
        <v>280</v>
      </c>
      <c r="O83" s="43">
        <v>280</v>
      </c>
      <c r="P83" s="43">
        <v>280</v>
      </c>
      <c r="Q83" s="43">
        <v>280</v>
      </c>
      <c r="R83" s="43">
        <v>280</v>
      </c>
      <c r="S83" s="43">
        <v>280</v>
      </c>
      <c r="T83" s="43">
        <v>280</v>
      </c>
      <c r="U83" s="43">
        <v>280</v>
      </c>
      <c r="V83" s="43">
        <v>280</v>
      </c>
      <c r="W83" s="43">
        <v>280</v>
      </c>
      <c r="X83" s="43">
        <v>280</v>
      </c>
      <c r="Y83" s="43">
        <v>280</v>
      </c>
      <c r="Z83" s="43">
        <v>280</v>
      </c>
      <c r="AA83" s="43">
        <v>280</v>
      </c>
      <c r="AB83" s="43">
        <v>280</v>
      </c>
      <c r="AC83" s="43">
        <v>280</v>
      </c>
      <c r="AD83" s="43">
        <v>280</v>
      </c>
      <c r="AE83" s="43">
        <v>280</v>
      </c>
      <c r="AF83" s="43">
        <v>280</v>
      </c>
      <c r="AG83" s="43">
        <v>280</v>
      </c>
      <c r="AH83" s="43">
        <v>280</v>
      </c>
      <c r="AI83" s="43">
        <v>280</v>
      </c>
      <c r="AJ83" s="43">
        <v>280</v>
      </c>
      <c r="AK83" s="43">
        <v>280</v>
      </c>
      <c r="AL83" s="43">
        <v>280</v>
      </c>
      <c r="AM83" s="43">
        <v>280</v>
      </c>
      <c r="AN83" s="43">
        <v>280</v>
      </c>
      <c r="AO83" s="43">
        <v>280</v>
      </c>
      <c r="AP83" s="43">
        <v>280</v>
      </c>
      <c r="AQ83" s="43">
        <v>280</v>
      </c>
      <c r="AR83" s="43">
        <v>280</v>
      </c>
      <c r="AS83" s="43">
        <v>280</v>
      </c>
    </row>
    <row r="84" spans="1:45">
      <c r="A84" s="44">
        <v>73</v>
      </c>
      <c r="B84" s="43">
        <v>290</v>
      </c>
      <c r="C84" s="43">
        <v>290</v>
      </c>
      <c r="D84" s="43">
        <v>290</v>
      </c>
      <c r="E84" s="43">
        <v>290</v>
      </c>
      <c r="F84" s="43">
        <v>290</v>
      </c>
      <c r="G84" s="43">
        <v>290</v>
      </c>
      <c r="H84" s="43">
        <v>290</v>
      </c>
      <c r="I84" s="43">
        <v>290</v>
      </c>
      <c r="J84" s="43">
        <v>290</v>
      </c>
      <c r="K84" s="43">
        <v>290</v>
      </c>
      <c r="L84" s="43">
        <v>290</v>
      </c>
      <c r="M84" s="43">
        <v>290</v>
      </c>
      <c r="N84" s="43">
        <v>290</v>
      </c>
      <c r="O84" s="43">
        <v>290</v>
      </c>
      <c r="P84" s="43">
        <v>290</v>
      </c>
      <c r="Q84" s="43">
        <v>290</v>
      </c>
      <c r="R84" s="43">
        <v>290</v>
      </c>
      <c r="S84" s="43">
        <v>290</v>
      </c>
      <c r="T84" s="43">
        <v>290</v>
      </c>
      <c r="U84" s="43">
        <v>290</v>
      </c>
      <c r="V84" s="43">
        <v>290</v>
      </c>
      <c r="W84" s="43">
        <v>290</v>
      </c>
      <c r="X84" s="43">
        <v>290</v>
      </c>
      <c r="Y84" s="43">
        <v>290</v>
      </c>
      <c r="Z84" s="43">
        <v>290</v>
      </c>
      <c r="AA84" s="43">
        <v>290</v>
      </c>
      <c r="AB84" s="43">
        <v>290</v>
      </c>
      <c r="AC84" s="43">
        <v>290</v>
      </c>
      <c r="AD84" s="43">
        <v>290</v>
      </c>
      <c r="AE84" s="43">
        <v>290</v>
      </c>
      <c r="AF84" s="43">
        <v>290</v>
      </c>
      <c r="AG84" s="43">
        <v>290</v>
      </c>
      <c r="AH84" s="43">
        <v>290</v>
      </c>
      <c r="AI84" s="43">
        <v>290</v>
      </c>
      <c r="AJ84" s="43">
        <v>290</v>
      </c>
      <c r="AK84" s="43">
        <v>290</v>
      </c>
      <c r="AL84" s="43">
        <v>290</v>
      </c>
      <c r="AM84" s="43">
        <v>290</v>
      </c>
      <c r="AN84" s="43">
        <v>290</v>
      </c>
      <c r="AO84" s="43">
        <v>290</v>
      </c>
      <c r="AP84" s="43">
        <v>290</v>
      </c>
      <c r="AQ84" s="43">
        <v>290</v>
      </c>
      <c r="AR84" s="43">
        <v>290</v>
      </c>
      <c r="AS84" s="43">
        <v>290</v>
      </c>
    </row>
    <row r="85" spans="1:45">
      <c r="A85" s="44">
        <v>74</v>
      </c>
      <c r="B85" s="43">
        <v>300</v>
      </c>
      <c r="C85" s="43">
        <v>300</v>
      </c>
      <c r="D85" s="43">
        <v>300</v>
      </c>
      <c r="E85" s="43">
        <v>300</v>
      </c>
      <c r="F85" s="43">
        <v>300</v>
      </c>
      <c r="G85" s="43">
        <v>300</v>
      </c>
      <c r="H85" s="43">
        <v>300</v>
      </c>
      <c r="I85" s="43">
        <v>300</v>
      </c>
      <c r="J85" s="43">
        <v>300</v>
      </c>
      <c r="K85" s="43">
        <v>300</v>
      </c>
      <c r="L85" s="43">
        <v>300</v>
      </c>
      <c r="M85" s="43">
        <v>300</v>
      </c>
      <c r="N85" s="43">
        <v>300</v>
      </c>
      <c r="O85" s="43">
        <v>300</v>
      </c>
      <c r="P85" s="43">
        <v>300</v>
      </c>
      <c r="Q85" s="43">
        <v>300</v>
      </c>
      <c r="R85" s="43">
        <v>300</v>
      </c>
      <c r="S85" s="43">
        <v>300</v>
      </c>
      <c r="T85" s="43">
        <v>300</v>
      </c>
      <c r="U85" s="43">
        <v>300</v>
      </c>
      <c r="V85" s="43">
        <v>300</v>
      </c>
      <c r="W85" s="43">
        <v>300</v>
      </c>
      <c r="X85" s="43">
        <v>300</v>
      </c>
      <c r="Y85" s="43">
        <v>300</v>
      </c>
      <c r="Z85" s="43">
        <v>300</v>
      </c>
      <c r="AA85" s="43">
        <v>300</v>
      </c>
      <c r="AB85" s="43">
        <v>300</v>
      </c>
      <c r="AC85" s="43">
        <v>300</v>
      </c>
      <c r="AD85" s="43">
        <v>300</v>
      </c>
      <c r="AE85" s="43">
        <v>300</v>
      </c>
      <c r="AF85" s="43">
        <v>300</v>
      </c>
      <c r="AG85" s="43">
        <v>300</v>
      </c>
      <c r="AH85" s="43">
        <v>300</v>
      </c>
      <c r="AI85" s="43">
        <v>300</v>
      </c>
      <c r="AJ85" s="43">
        <v>300</v>
      </c>
      <c r="AK85" s="43">
        <v>300</v>
      </c>
      <c r="AL85" s="43">
        <v>300</v>
      </c>
      <c r="AM85" s="43">
        <v>300</v>
      </c>
      <c r="AN85" s="43">
        <v>300</v>
      </c>
      <c r="AO85" s="43">
        <v>300</v>
      </c>
      <c r="AP85" s="43">
        <v>300</v>
      </c>
      <c r="AQ85" s="43">
        <v>300</v>
      </c>
      <c r="AR85" s="43">
        <v>300</v>
      </c>
      <c r="AS85" s="43">
        <v>300</v>
      </c>
    </row>
    <row r="86" spans="1:45">
      <c r="A86" s="44">
        <v>75</v>
      </c>
      <c r="B86" s="43">
        <v>313</v>
      </c>
      <c r="C86" s="43">
        <v>313</v>
      </c>
      <c r="D86" s="43">
        <v>313</v>
      </c>
      <c r="E86" s="43">
        <v>313</v>
      </c>
      <c r="F86" s="43">
        <v>313</v>
      </c>
      <c r="G86" s="43">
        <v>313</v>
      </c>
      <c r="H86" s="43">
        <v>313</v>
      </c>
      <c r="I86" s="43">
        <v>313</v>
      </c>
      <c r="J86" s="43">
        <v>313</v>
      </c>
      <c r="K86" s="43">
        <v>313</v>
      </c>
      <c r="L86" s="43">
        <v>313</v>
      </c>
      <c r="M86" s="43">
        <v>313</v>
      </c>
      <c r="N86" s="43">
        <v>313</v>
      </c>
      <c r="O86" s="43">
        <v>313</v>
      </c>
      <c r="P86" s="43">
        <v>313</v>
      </c>
      <c r="Q86" s="43">
        <v>313</v>
      </c>
      <c r="R86" s="43">
        <v>313</v>
      </c>
      <c r="S86" s="43">
        <v>313</v>
      </c>
      <c r="T86" s="43">
        <v>313</v>
      </c>
      <c r="U86" s="43">
        <v>313</v>
      </c>
      <c r="V86" s="43">
        <v>313</v>
      </c>
      <c r="W86" s="43">
        <v>313</v>
      </c>
      <c r="X86" s="43">
        <v>313</v>
      </c>
      <c r="Y86" s="43">
        <v>313</v>
      </c>
      <c r="Z86" s="43">
        <v>313</v>
      </c>
      <c r="AA86" s="43">
        <v>313</v>
      </c>
      <c r="AB86" s="43">
        <v>313</v>
      </c>
      <c r="AC86" s="43">
        <v>313</v>
      </c>
      <c r="AD86" s="43">
        <v>313</v>
      </c>
      <c r="AE86" s="43">
        <v>313</v>
      </c>
      <c r="AF86" s="43">
        <v>313</v>
      </c>
      <c r="AG86" s="43">
        <v>313</v>
      </c>
      <c r="AH86" s="43">
        <v>313</v>
      </c>
      <c r="AI86" s="43">
        <v>313</v>
      </c>
      <c r="AJ86" s="43">
        <v>313</v>
      </c>
      <c r="AK86" s="43">
        <v>313</v>
      </c>
      <c r="AL86" s="43">
        <v>313</v>
      </c>
      <c r="AM86" s="43">
        <v>313</v>
      </c>
      <c r="AN86" s="43">
        <v>313</v>
      </c>
      <c r="AO86" s="43">
        <v>313</v>
      </c>
      <c r="AP86" s="43">
        <v>313</v>
      </c>
      <c r="AQ86" s="43">
        <v>313</v>
      </c>
      <c r="AR86" s="43">
        <v>313</v>
      </c>
      <c r="AS86" s="43">
        <v>313</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98.65" customHeight="1">
      <c r="A96" s="138" t="s">
        <v>677</v>
      </c>
      <c r="B96" s="138"/>
      <c r="C96" s="138"/>
      <c r="D96" s="138"/>
      <c r="E96" s="138"/>
      <c r="F96" s="138"/>
      <c r="G96" s="138"/>
      <c r="H96" s="138"/>
      <c r="I96" s="138"/>
      <c r="J96" s="138"/>
      <c r="K96" s="138"/>
      <c r="L96" s="138"/>
      <c r="M96" s="138"/>
      <c r="N96" s="138"/>
      <c r="O96" s="138"/>
    </row>
  </sheetData>
  <sheetProtection algorithmName="SHA-512" hashValue="UkTfMqhqKCZC50cfxL7uNlHR8P2NJpgs6CKAs8eHgDFeM9BGPXDOIzarXSTxSrhGmLf9/2INvQnhtEtJqMiW2w==" saltValue="JYSkDzxZ5M//8Ce7OZf+gw==" spinCount="100000" sheet="1" objects="1" scenarios="1"/>
  <mergeCells count="5">
    <mergeCell ref="B25:AS25"/>
    <mergeCell ref="A90:O90"/>
    <mergeCell ref="A92:O92"/>
    <mergeCell ref="A94:O94"/>
    <mergeCell ref="A96:O96"/>
  </mergeCells>
  <conditionalFormatting sqref="A6:A21">
    <cfRule type="expression" dxfId="91" priority="3" stopIfTrue="1">
      <formula>MOD(ROW(),2)=0</formula>
    </cfRule>
    <cfRule type="expression" dxfId="90" priority="4" stopIfTrue="1">
      <formula>MOD(ROW(),2)&lt;&gt;0</formula>
    </cfRule>
  </conditionalFormatting>
  <conditionalFormatting sqref="B6:M21">
    <cfRule type="expression" dxfId="89" priority="5" stopIfTrue="1">
      <formula>MOD(ROW(),2)=0</formula>
    </cfRule>
    <cfRule type="expression" dxfId="88" priority="6" stopIfTrue="1">
      <formula>MOD(ROW(),2)&lt;&gt;0</formula>
    </cfRule>
  </conditionalFormatting>
  <conditionalFormatting sqref="A26:A86">
    <cfRule type="expression" dxfId="87" priority="7" stopIfTrue="1">
      <formula>MOD(ROW(),2)=0</formula>
    </cfRule>
    <cfRule type="expression" dxfId="86" priority="8" stopIfTrue="1">
      <formula>MOD(ROW(),2)&lt;&gt;0</formula>
    </cfRule>
  </conditionalFormatting>
  <conditionalFormatting sqref="B26:AS86">
    <cfRule type="expression" dxfId="85" priority="9" stopIfTrue="1">
      <formula>MOD(ROW(),2)=0</formula>
    </cfRule>
    <cfRule type="expression" dxfId="84" priority="10" stopIfTrue="1">
      <formula>MOD(ROW(),2)&lt;&gt;0</formula>
    </cfRule>
  </conditionalFormatting>
  <conditionalFormatting sqref="B25">
    <cfRule type="expression" dxfId="83" priority="1" stopIfTrue="1">
      <formula>MOD(ROW(),2)=0</formula>
    </cfRule>
    <cfRule type="expression" dxfId="82" priority="2"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E0AFE-1FE5-409D-A086-34073D2D12FA}">
  <sheetPr codeName="Sheet65"/>
  <dimension ref="A1:AS94"/>
  <sheetViews>
    <sheetView showGridLines="0" workbookViewId="0">
      <selection activeCell="A6" sqref="A6"/>
    </sheetView>
  </sheetViews>
  <sheetFormatPr defaultRowHeight="12.75"/>
  <cols>
    <col min="1" max="1" width="33.42578125" customWidth="1"/>
    <col min="2" max="45" width="6.5703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x-1313</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400</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1313</v>
      </c>
      <c r="C14" s="48"/>
      <c r="D14" s="48"/>
      <c r="E14" s="48"/>
      <c r="F14" s="48"/>
      <c r="G14" s="48"/>
      <c r="H14" s="48"/>
      <c r="I14" s="48"/>
      <c r="J14" s="48"/>
      <c r="K14" s="48"/>
      <c r="L14" s="48"/>
      <c r="M14" s="48"/>
    </row>
    <row r="15" spans="1:13">
      <c r="A15" s="41" t="s">
        <v>121</v>
      </c>
      <c r="B15" s="48">
        <v>1313</v>
      </c>
      <c r="C15" s="48"/>
      <c r="D15" s="48"/>
      <c r="E15" s="48"/>
      <c r="F15" s="48"/>
      <c r="G15" s="48"/>
      <c r="H15" s="48"/>
      <c r="I15" s="48"/>
      <c r="J15" s="48"/>
      <c r="K15" s="48"/>
      <c r="L15" s="48"/>
      <c r="M15" s="48"/>
    </row>
    <row r="16" spans="1:13">
      <c r="A16" s="41" t="s">
        <v>111</v>
      </c>
      <c r="B16" s="48" t="s">
        <v>401</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1329</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1349</v>
      </c>
      <c r="C28" s="43">
        <v>1349</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1369</v>
      </c>
      <c r="C29" s="43">
        <v>1369</v>
      </c>
      <c r="D29" s="43">
        <v>1369</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1390</v>
      </c>
      <c r="C30" s="43">
        <v>1390</v>
      </c>
      <c r="D30" s="43">
        <v>1390</v>
      </c>
      <c r="E30" s="43">
        <v>1390</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1410</v>
      </c>
      <c r="C31" s="43">
        <v>1410</v>
      </c>
      <c r="D31" s="43">
        <v>1410</v>
      </c>
      <c r="E31" s="43">
        <v>1410</v>
      </c>
      <c r="F31" s="43">
        <v>1410</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1431</v>
      </c>
      <c r="C32" s="43">
        <v>1431</v>
      </c>
      <c r="D32" s="43">
        <v>1431</v>
      </c>
      <c r="E32" s="43">
        <v>1431</v>
      </c>
      <c r="F32" s="43">
        <v>1431</v>
      </c>
      <c r="G32" s="43">
        <v>1411</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1451</v>
      </c>
      <c r="C33" s="43">
        <v>1451</v>
      </c>
      <c r="D33" s="43">
        <v>1451</v>
      </c>
      <c r="E33" s="43">
        <v>1451</v>
      </c>
      <c r="F33" s="43">
        <v>1451</v>
      </c>
      <c r="G33" s="43">
        <v>1431</v>
      </c>
      <c r="H33" s="43">
        <v>1411</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1472</v>
      </c>
      <c r="C34" s="43">
        <v>1472</v>
      </c>
      <c r="D34" s="43">
        <v>1472</v>
      </c>
      <c r="E34" s="43">
        <v>1472</v>
      </c>
      <c r="F34" s="43">
        <v>1472</v>
      </c>
      <c r="G34" s="43">
        <v>1451</v>
      </c>
      <c r="H34" s="43">
        <v>1431</v>
      </c>
      <c r="I34" s="43">
        <v>1411</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1493</v>
      </c>
      <c r="C35" s="43">
        <v>1493</v>
      </c>
      <c r="D35" s="43">
        <v>1493</v>
      </c>
      <c r="E35" s="43">
        <v>1493</v>
      </c>
      <c r="F35" s="43">
        <v>1493</v>
      </c>
      <c r="G35" s="43">
        <v>1472</v>
      </c>
      <c r="H35" s="43">
        <v>1451</v>
      </c>
      <c r="I35" s="43">
        <v>1431</v>
      </c>
      <c r="J35" s="43">
        <v>1411</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1514</v>
      </c>
      <c r="C36" s="43">
        <v>1514</v>
      </c>
      <c r="D36" s="43">
        <v>1514</v>
      </c>
      <c r="E36" s="43">
        <v>1514</v>
      </c>
      <c r="F36" s="43">
        <v>1514</v>
      </c>
      <c r="G36" s="43">
        <v>1492</v>
      </c>
      <c r="H36" s="43">
        <v>1471</v>
      </c>
      <c r="I36" s="43">
        <v>1451</v>
      </c>
      <c r="J36" s="43">
        <v>1431</v>
      </c>
      <c r="K36" s="43">
        <v>1411</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1535</v>
      </c>
      <c r="C37" s="43">
        <v>1535</v>
      </c>
      <c r="D37" s="43">
        <v>1535</v>
      </c>
      <c r="E37" s="43">
        <v>1535</v>
      </c>
      <c r="F37" s="43">
        <v>1535</v>
      </c>
      <c r="G37" s="43">
        <v>1513</v>
      </c>
      <c r="H37" s="43">
        <v>1491</v>
      </c>
      <c r="I37" s="43">
        <v>1470</v>
      </c>
      <c r="J37" s="43">
        <v>1450</v>
      </c>
      <c r="K37" s="43">
        <v>1430</v>
      </c>
      <c r="L37" s="43">
        <v>1410</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1556</v>
      </c>
      <c r="C38" s="43">
        <v>1556</v>
      </c>
      <c r="D38" s="43">
        <v>1556</v>
      </c>
      <c r="E38" s="43">
        <v>1556</v>
      </c>
      <c r="F38" s="43">
        <v>1556</v>
      </c>
      <c r="G38" s="43">
        <v>1534</v>
      </c>
      <c r="H38" s="43">
        <v>1512</v>
      </c>
      <c r="I38" s="43">
        <v>1490</v>
      </c>
      <c r="J38" s="43">
        <v>1469</v>
      </c>
      <c r="K38" s="43">
        <v>1449</v>
      </c>
      <c r="L38" s="43">
        <v>1428</v>
      </c>
      <c r="M38" s="43">
        <v>1408</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1578</v>
      </c>
      <c r="C39" s="43">
        <v>1578</v>
      </c>
      <c r="D39" s="43">
        <v>1578</v>
      </c>
      <c r="E39" s="43">
        <v>1578</v>
      </c>
      <c r="F39" s="43">
        <v>1578</v>
      </c>
      <c r="G39" s="43">
        <v>1555</v>
      </c>
      <c r="H39" s="43">
        <v>1533</v>
      </c>
      <c r="I39" s="43">
        <v>1511</v>
      </c>
      <c r="J39" s="43">
        <v>1489</v>
      </c>
      <c r="K39" s="43">
        <v>1469</v>
      </c>
      <c r="L39" s="43">
        <v>1447</v>
      </c>
      <c r="M39" s="43">
        <v>1427</v>
      </c>
      <c r="N39" s="43">
        <v>1409</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1601</v>
      </c>
      <c r="C40" s="43">
        <v>1601</v>
      </c>
      <c r="D40" s="43">
        <v>1601</v>
      </c>
      <c r="E40" s="43">
        <v>1601</v>
      </c>
      <c r="F40" s="43">
        <v>1601</v>
      </c>
      <c r="G40" s="43">
        <v>1577</v>
      </c>
      <c r="H40" s="43">
        <v>1554</v>
      </c>
      <c r="I40" s="43">
        <v>1532</v>
      </c>
      <c r="J40" s="43">
        <v>1510</v>
      </c>
      <c r="K40" s="43">
        <v>1489</v>
      </c>
      <c r="L40" s="43">
        <v>1467</v>
      </c>
      <c r="M40" s="43">
        <v>1446</v>
      </c>
      <c r="N40" s="43">
        <v>1428</v>
      </c>
      <c r="O40" s="43">
        <v>1410</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1624</v>
      </c>
      <c r="C41" s="43">
        <v>1624</v>
      </c>
      <c r="D41" s="43">
        <v>1624</v>
      </c>
      <c r="E41" s="43">
        <v>1624</v>
      </c>
      <c r="F41" s="43">
        <v>1624</v>
      </c>
      <c r="G41" s="43">
        <v>1600</v>
      </c>
      <c r="H41" s="43">
        <v>1576</v>
      </c>
      <c r="I41" s="43">
        <v>1553</v>
      </c>
      <c r="J41" s="43">
        <v>1531</v>
      </c>
      <c r="K41" s="43">
        <v>1509</v>
      </c>
      <c r="L41" s="43">
        <v>1486</v>
      </c>
      <c r="M41" s="43">
        <v>1465</v>
      </c>
      <c r="N41" s="43">
        <v>1446</v>
      </c>
      <c r="O41" s="43">
        <v>1428</v>
      </c>
      <c r="P41" s="43">
        <v>1411</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1647</v>
      </c>
      <c r="C42" s="43">
        <v>1647</v>
      </c>
      <c r="D42" s="43">
        <v>1647</v>
      </c>
      <c r="E42" s="43">
        <v>1647</v>
      </c>
      <c r="F42" s="43">
        <v>1647</v>
      </c>
      <c r="G42" s="43">
        <v>1622</v>
      </c>
      <c r="H42" s="43">
        <v>1598</v>
      </c>
      <c r="I42" s="43">
        <v>1574</v>
      </c>
      <c r="J42" s="43">
        <v>1551</v>
      </c>
      <c r="K42" s="43">
        <v>1529</v>
      </c>
      <c r="L42" s="43">
        <v>1506</v>
      </c>
      <c r="M42" s="43">
        <v>1484</v>
      </c>
      <c r="N42" s="43">
        <v>1465</v>
      </c>
      <c r="O42" s="43">
        <v>1447</v>
      </c>
      <c r="P42" s="43">
        <v>1429</v>
      </c>
      <c r="Q42" s="43">
        <v>1412</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1671</v>
      </c>
      <c r="C43" s="43">
        <v>1671</v>
      </c>
      <c r="D43" s="43">
        <v>1671</v>
      </c>
      <c r="E43" s="43">
        <v>1671</v>
      </c>
      <c r="F43" s="43">
        <v>1671</v>
      </c>
      <c r="G43" s="43">
        <v>1645</v>
      </c>
      <c r="H43" s="43">
        <v>1621</v>
      </c>
      <c r="I43" s="43">
        <v>1596</v>
      </c>
      <c r="J43" s="43">
        <v>1573</v>
      </c>
      <c r="K43" s="43">
        <v>1550</v>
      </c>
      <c r="L43" s="43">
        <v>1526</v>
      </c>
      <c r="M43" s="43">
        <v>1504</v>
      </c>
      <c r="N43" s="43">
        <v>1484</v>
      </c>
      <c r="O43" s="43">
        <v>1465</v>
      </c>
      <c r="P43" s="43">
        <v>1447</v>
      </c>
      <c r="Q43" s="43">
        <v>1429</v>
      </c>
      <c r="R43" s="43">
        <v>1411</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1695</v>
      </c>
      <c r="C44" s="43">
        <v>1695</v>
      </c>
      <c r="D44" s="43">
        <v>1695</v>
      </c>
      <c r="E44" s="43">
        <v>1695</v>
      </c>
      <c r="F44" s="43">
        <v>1695</v>
      </c>
      <c r="G44" s="43">
        <v>1669</v>
      </c>
      <c r="H44" s="43">
        <v>1644</v>
      </c>
      <c r="I44" s="43">
        <v>1619</v>
      </c>
      <c r="J44" s="43">
        <v>1595</v>
      </c>
      <c r="K44" s="43">
        <v>1571</v>
      </c>
      <c r="L44" s="43">
        <v>1547</v>
      </c>
      <c r="M44" s="43">
        <v>1524</v>
      </c>
      <c r="N44" s="43">
        <v>1504</v>
      </c>
      <c r="O44" s="43">
        <v>1484</v>
      </c>
      <c r="P44" s="43">
        <v>1466</v>
      </c>
      <c r="Q44" s="43">
        <v>1448</v>
      </c>
      <c r="R44" s="43">
        <v>1429</v>
      </c>
      <c r="S44" s="43">
        <v>1412</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1720</v>
      </c>
      <c r="C45" s="43">
        <v>1720</v>
      </c>
      <c r="D45" s="43">
        <v>1720</v>
      </c>
      <c r="E45" s="43">
        <v>1720</v>
      </c>
      <c r="F45" s="43">
        <v>1720</v>
      </c>
      <c r="G45" s="43">
        <v>1693</v>
      </c>
      <c r="H45" s="43">
        <v>1667</v>
      </c>
      <c r="I45" s="43">
        <v>1642</v>
      </c>
      <c r="J45" s="43">
        <v>1617</v>
      </c>
      <c r="K45" s="43">
        <v>1593</v>
      </c>
      <c r="L45" s="43">
        <v>1568</v>
      </c>
      <c r="M45" s="43">
        <v>1544</v>
      </c>
      <c r="N45" s="43">
        <v>1524</v>
      </c>
      <c r="O45" s="43">
        <v>1504</v>
      </c>
      <c r="P45" s="43">
        <v>1485</v>
      </c>
      <c r="Q45" s="43">
        <v>1466</v>
      </c>
      <c r="R45" s="43">
        <v>1447</v>
      </c>
      <c r="S45" s="43">
        <v>1430</v>
      </c>
      <c r="T45" s="43">
        <v>1412</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1746</v>
      </c>
      <c r="C46" s="43">
        <v>1746</v>
      </c>
      <c r="D46" s="43">
        <v>1746</v>
      </c>
      <c r="E46" s="43">
        <v>1746</v>
      </c>
      <c r="F46" s="43">
        <v>1746</v>
      </c>
      <c r="G46" s="43">
        <v>1718</v>
      </c>
      <c r="H46" s="43">
        <v>1692</v>
      </c>
      <c r="I46" s="43">
        <v>1666</v>
      </c>
      <c r="J46" s="43">
        <v>1640</v>
      </c>
      <c r="K46" s="43">
        <v>1616</v>
      </c>
      <c r="L46" s="43">
        <v>1590</v>
      </c>
      <c r="M46" s="43">
        <v>1566</v>
      </c>
      <c r="N46" s="43">
        <v>1545</v>
      </c>
      <c r="O46" s="43">
        <v>1524</v>
      </c>
      <c r="P46" s="43">
        <v>1504</v>
      </c>
      <c r="Q46" s="43">
        <v>1486</v>
      </c>
      <c r="R46" s="43">
        <v>1466</v>
      </c>
      <c r="S46" s="43">
        <v>1448</v>
      </c>
      <c r="T46" s="43">
        <v>1430</v>
      </c>
      <c r="U46" s="43">
        <v>1415</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1772</v>
      </c>
      <c r="C47" s="43">
        <v>1772</v>
      </c>
      <c r="D47" s="43">
        <v>1772</v>
      </c>
      <c r="E47" s="43">
        <v>1772</v>
      </c>
      <c r="F47" s="43">
        <v>1772</v>
      </c>
      <c r="G47" s="43">
        <v>1744</v>
      </c>
      <c r="H47" s="43">
        <v>1717</v>
      </c>
      <c r="I47" s="43">
        <v>1690</v>
      </c>
      <c r="J47" s="43">
        <v>1664</v>
      </c>
      <c r="K47" s="43">
        <v>1639</v>
      </c>
      <c r="L47" s="43">
        <v>1613</v>
      </c>
      <c r="M47" s="43">
        <v>1588</v>
      </c>
      <c r="N47" s="43">
        <v>1566</v>
      </c>
      <c r="O47" s="43">
        <v>1545</v>
      </c>
      <c r="P47" s="43">
        <v>1525</v>
      </c>
      <c r="Q47" s="43">
        <v>1506</v>
      </c>
      <c r="R47" s="43">
        <v>1486</v>
      </c>
      <c r="S47" s="43">
        <v>1467</v>
      </c>
      <c r="T47" s="43">
        <v>1449</v>
      </c>
      <c r="U47" s="43">
        <v>1433</v>
      </c>
      <c r="V47" s="43">
        <v>1421</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1799</v>
      </c>
      <c r="C48" s="43">
        <v>1799</v>
      </c>
      <c r="D48" s="43">
        <v>1799</v>
      </c>
      <c r="E48" s="43">
        <v>1799</v>
      </c>
      <c r="F48" s="43">
        <v>1799</v>
      </c>
      <c r="G48" s="43">
        <v>1770</v>
      </c>
      <c r="H48" s="43">
        <v>1742</v>
      </c>
      <c r="I48" s="43">
        <v>1715</v>
      </c>
      <c r="J48" s="43">
        <v>1688</v>
      </c>
      <c r="K48" s="43">
        <v>1662</v>
      </c>
      <c r="L48" s="43">
        <v>1636</v>
      </c>
      <c r="M48" s="43">
        <v>1610</v>
      </c>
      <c r="N48" s="43">
        <v>1588</v>
      </c>
      <c r="O48" s="43">
        <v>1567</v>
      </c>
      <c r="P48" s="43">
        <v>1546</v>
      </c>
      <c r="Q48" s="43">
        <v>1526</v>
      </c>
      <c r="R48" s="43">
        <v>1506</v>
      </c>
      <c r="S48" s="43">
        <v>1487</v>
      </c>
      <c r="T48" s="43">
        <v>1468</v>
      </c>
      <c r="U48" s="43">
        <v>1452</v>
      </c>
      <c r="V48" s="43">
        <v>1439</v>
      </c>
      <c r="W48" s="43">
        <v>1431</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1827</v>
      </c>
      <c r="C49" s="43">
        <v>1827</v>
      </c>
      <c r="D49" s="43">
        <v>1827</v>
      </c>
      <c r="E49" s="43">
        <v>1827</v>
      </c>
      <c r="F49" s="43">
        <v>1827</v>
      </c>
      <c r="G49" s="43">
        <v>1797</v>
      </c>
      <c r="H49" s="43">
        <v>1769</v>
      </c>
      <c r="I49" s="43">
        <v>1741</v>
      </c>
      <c r="J49" s="43">
        <v>1713</v>
      </c>
      <c r="K49" s="43">
        <v>1687</v>
      </c>
      <c r="L49" s="43">
        <v>1659</v>
      </c>
      <c r="M49" s="43">
        <v>1633</v>
      </c>
      <c r="N49" s="43">
        <v>1611</v>
      </c>
      <c r="O49" s="43">
        <v>1589</v>
      </c>
      <c r="P49" s="43">
        <v>1567</v>
      </c>
      <c r="Q49" s="43">
        <v>1547</v>
      </c>
      <c r="R49" s="43">
        <v>1526</v>
      </c>
      <c r="S49" s="43">
        <v>1507</v>
      </c>
      <c r="T49" s="43">
        <v>1488</v>
      </c>
      <c r="U49" s="43">
        <v>1471</v>
      </c>
      <c r="V49" s="43">
        <v>1458</v>
      </c>
      <c r="W49" s="43">
        <v>1450</v>
      </c>
      <c r="X49" s="43">
        <v>1447</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1855</v>
      </c>
      <c r="C50" s="43">
        <v>1855</v>
      </c>
      <c r="D50" s="43">
        <v>1855</v>
      </c>
      <c r="E50" s="43">
        <v>1855</v>
      </c>
      <c r="F50" s="43">
        <v>1855</v>
      </c>
      <c r="G50" s="43">
        <v>1825</v>
      </c>
      <c r="H50" s="43">
        <v>1796</v>
      </c>
      <c r="I50" s="43">
        <v>1767</v>
      </c>
      <c r="J50" s="43">
        <v>1739</v>
      </c>
      <c r="K50" s="43">
        <v>1712</v>
      </c>
      <c r="L50" s="43">
        <v>1684</v>
      </c>
      <c r="M50" s="43">
        <v>1657</v>
      </c>
      <c r="N50" s="43">
        <v>1634</v>
      </c>
      <c r="O50" s="43">
        <v>1611</v>
      </c>
      <c r="P50" s="43">
        <v>1589</v>
      </c>
      <c r="Q50" s="43">
        <v>1568</v>
      </c>
      <c r="R50" s="43">
        <v>1547</v>
      </c>
      <c r="S50" s="43">
        <v>1527</v>
      </c>
      <c r="T50" s="43">
        <v>1508</v>
      </c>
      <c r="U50" s="43">
        <v>1491</v>
      </c>
      <c r="V50" s="43">
        <v>1477</v>
      </c>
      <c r="W50" s="43">
        <v>1469</v>
      </c>
      <c r="X50" s="43">
        <v>1466</v>
      </c>
      <c r="Y50" s="43">
        <v>1470</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1860</v>
      </c>
      <c r="C51" s="43">
        <v>1860</v>
      </c>
      <c r="D51" s="43">
        <v>1860</v>
      </c>
      <c r="E51" s="43">
        <v>1860</v>
      </c>
      <c r="F51" s="43">
        <v>1860</v>
      </c>
      <c r="G51" s="43">
        <v>1853</v>
      </c>
      <c r="H51" s="43">
        <v>1823</v>
      </c>
      <c r="I51" s="43">
        <v>1794</v>
      </c>
      <c r="J51" s="43">
        <v>1765</v>
      </c>
      <c r="K51" s="43">
        <v>1737</v>
      </c>
      <c r="L51" s="43">
        <v>1709</v>
      </c>
      <c r="M51" s="43">
        <v>1681</v>
      </c>
      <c r="N51" s="43">
        <v>1658</v>
      </c>
      <c r="O51" s="43">
        <v>1634</v>
      </c>
      <c r="P51" s="43">
        <v>1612</v>
      </c>
      <c r="Q51" s="43">
        <v>1591</v>
      </c>
      <c r="R51" s="43">
        <v>1569</v>
      </c>
      <c r="S51" s="43">
        <v>1549</v>
      </c>
      <c r="T51" s="43">
        <v>1528</v>
      </c>
      <c r="U51" s="43">
        <v>1511</v>
      </c>
      <c r="V51" s="43">
        <v>1497</v>
      </c>
      <c r="W51" s="43">
        <v>1489</v>
      </c>
      <c r="X51" s="43">
        <v>1486</v>
      </c>
      <c r="Y51" s="43">
        <v>1490</v>
      </c>
      <c r="Z51" s="43">
        <v>1519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1856</v>
      </c>
      <c r="C52" s="43">
        <v>1856</v>
      </c>
      <c r="D52" s="43">
        <v>1856</v>
      </c>
      <c r="E52" s="43">
        <v>1856</v>
      </c>
      <c r="F52" s="43">
        <v>1856</v>
      </c>
      <c r="G52" s="43">
        <v>1858</v>
      </c>
      <c r="H52" s="43">
        <v>1852</v>
      </c>
      <c r="I52" s="43">
        <v>1822</v>
      </c>
      <c r="J52" s="43">
        <v>1792</v>
      </c>
      <c r="K52" s="43">
        <v>1764</v>
      </c>
      <c r="L52" s="43">
        <v>1735</v>
      </c>
      <c r="M52" s="43">
        <v>1706</v>
      </c>
      <c r="N52" s="43">
        <v>1682</v>
      </c>
      <c r="O52" s="43">
        <v>1659</v>
      </c>
      <c r="P52" s="43">
        <v>1636</v>
      </c>
      <c r="Q52" s="43">
        <v>1614</v>
      </c>
      <c r="R52" s="43">
        <v>1591</v>
      </c>
      <c r="S52" s="43">
        <v>1571</v>
      </c>
      <c r="T52" s="43">
        <v>1550</v>
      </c>
      <c r="U52" s="43">
        <v>1532</v>
      </c>
      <c r="V52" s="43">
        <v>1518</v>
      </c>
      <c r="W52" s="43">
        <v>1509</v>
      </c>
      <c r="X52" s="43">
        <v>1506</v>
      </c>
      <c r="Y52" s="43">
        <v>1511</v>
      </c>
      <c r="Z52" s="43">
        <v>1540</v>
      </c>
      <c r="AA52" s="43">
        <v>1536</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1867</v>
      </c>
      <c r="C53" s="43">
        <v>1867</v>
      </c>
      <c r="D53" s="43">
        <v>1867</v>
      </c>
      <c r="E53" s="43">
        <v>1867</v>
      </c>
      <c r="F53" s="43">
        <v>1867</v>
      </c>
      <c r="G53" s="43">
        <v>1854</v>
      </c>
      <c r="H53" s="43">
        <v>1856</v>
      </c>
      <c r="I53" s="43">
        <v>1850</v>
      </c>
      <c r="J53" s="43">
        <v>1820</v>
      </c>
      <c r="K53" s="43">
        <v>1791</v>
      </c>
      <c r="L53" s="43">
        <v>1761</v>
      </c>
      <c r="M53" s="43">
        <v>1732</v>
      </c>
      <c r="N53" s="43">
        <v>1708</v>
      </c>
      <c r="O53" s="43">
        <v>1683</v>
      </c>
      <c r="P53" s="43">
        <v>1660</v>
      </c>
      <c r="Q53" s="43">
        <v>1637</v>
      </c>
      <c r="R53" s="43">
        <v>1614</v>
      </c>
      <c r="S53" s="43">
        <v>1593</v>
      </c>
      <c r="T53" s="43">
        <v>1572</v>
      </c>
      <c r="U53" s="43">
        <v>1554</v>
      </c>
      <c r="V53" s="43">
        <v>1540</v>
      </c>
      <c r="W53" s="43">
        <v>1530</v>
      </c>
      <c r="X53" s="43">
        <v>1527</v>
      </c>
      <c r="Y53" s="43">
        <v>1532</v>
      </c>
      <c r="Z53" s="43">
        <v>1562</v>
      </c>
      <c r="AA53" s="43">
        <v>1558</v>
      </c>
      <c r="AB53" s="43">
        <v>1558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1877</v>
      </c>
      <c r="C54" s="43">
        <v>1877</v>
      </c>
      <c r="D54" s="43">
        <v>1877</v>
      </c>
      <c r="E54" s="43">
        <v>1877</v>
      </c>
      <c r="F54" s="43">
        <v>1877</v>
      </c>
      <c r="G54" s="43">
        <v>1864</v>
      </c>
      <c r="H54" s="43">
        <v>1852</v>
      </c>
      <c r="I54" s="43">
        <v>1855</v>
      </c>
      <c r="J54" s="43">
        <v>1849</v>
      </c>
      <c r="K54" s="43">
        <v>1819</v>
      </c>
      <c r="L54" s="43">
        <v>1788</v>
      </c>
      <c r="M54" s="43">
        <v>1759</v>
      </c>
      <c r="N54" s="43">
        <v>1734</v>
      </c>
      <c r="O54" s="43">
        <v>1708</v>
      </c>
      <c r="P54" s="43">
        <v>1684</v>
      </c>
      <c r="Q54" s="43">
        <v>1661</v>
      </c>
      <c r="R54" s="43">
        <v>1638</v>
      </c>
      <c r="S54" s="43">
        <v>1616</v>
      </c>
      <c r="T54" s="43">
        <v>1595</v>
      </c>
      <c r="U54" s="43">
        <v>1576</v>
      </c>
      <c r="V54" s="43">
        <v>1561</v>
      </c>
      <c r="W54" s="43">
        <v>1552</v>
      </c>
      <c r="X54" s="43">
        <v>1549</v>
      </c>
      <c r="Y54" s="43">
        <v>1553</v>
      </c>
      <c r="Z54" s="43">
        <v>1584</v>
      </c>
      <c r="AA54" s="43">
        <v>1580</v>
      </c>
      <c r="AB54" s="43">
        <v>1580</v>
      </c>
      <c r="AC54" s="43">
        <v>1580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1885</v>
      </c>
      <c r="C55" s="43">
        <v>1885</v>
      </c>
      <c r="D55" s="43">
        <v>1885</v>
      </c>
      <c r="E55" s="43">
        <v>1885</v>
      </c>
      <c r="F55" s="43">
        <v>1885</v>
      </c>
      <c r="G55" s="43">
        <v>1874</v>
      </c>
      <c r="H55" s="43">
        <v>1862</v>
      </c>
      <c r="I55" s="43">
        <v>1850</v>
      </c>
      <c r="J55" s="43">
        <v>1853</v>
      </c>
      <c r="K55" s="43">
        <v>1848</v>
      </c>
      <c r="L55" s="43">
        <v>1816</v>
      </c>
      <c r="M55" s="43">
        <v>1786</v>
      </c>
      <c r="N55" s="43">
        <v>1760</v>
      </c>
      <c r="O55" s="43">
        <v>1734</v>
      </c>
      <c r="P55" s="43">
        <v>1710</v>
      </c>
      <c r="Q55" s="43">
        <v>1686</v>
      </c>
      <c r="R55" s="43">
        <v>1662</v>
      </c>
      <c r="S55" s="43">
        <v>1640</v>
      </c>
      <c r="T55" s="43">
        <v>1618</v>
      </c>
      <c r="U55" s="43">
        <v>1599</v>
      </c>
      <c r="V55" s="43">
        <v>1584</v>
      </c>
      <c r="W55" s="43">
        <v>1574</v>
      </c>
      <c r="X55" s="43">
        <v>1571</v>
      </c>
      <c r="Y55" s="43">
        <v>1575</v>
      </c>
      <c r="Z55" s="43">
        <v>1607</v>
      </c>
      <c r="AA55" s="43">
        <v>1602</v>
      </c>
      <c r="AB55" s="43">
        <v>1602</v>
      </c>
      <c r="AC55" s="43">
        <v>1602</v>
      </c>
      <c r="AD55" s="43">
        <v>1602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1893</v>
      </c>
      <c r="C56" s="43">
        <v>1893</v>
      </c>
      <c r="D56" s="43">
        <v>1893</v>
      </c>
      <c r="E56" s="43">
        <v>1893</v>
      </c>
      <c r="F56" s="43">
        <v>1893</v>
      </c>
      <c r="G56" s="43">
        <v>1882</v>
      </c>
      <c r="H56" s="43">
        <v>1871</v>
      </c>
      <c r="I56" s="43">
        <v>1860</v>
      </c>
      <c r="J56" s="43">
        <v>1848</v>
      </c>
      <c r="K56" s="43">
        <v>1852</v>
      </c>
      <c r="L56" s="43">
        <v>1845</v>
      </c>
      <c r="M56" s="43">
        <v>1814</v>
      </c>
      <c r="N56" s="43">
        <v>1787</v>
      </c>
      <c r="O56" s="43">
        <v>1761</v>
      </c>
      <c r="P56" s="43">
        <v>1736</v>
      </c>
      <c r="Q56" s="43">
        <v>1712</v>
      </c>
      <c r="R56" s="43">
        <v>1687</v>
      </c>
      <c r="S56" s="43">
        <v>1665</v>
      </c>
      <c r="T56" s="43">
        <v>1642</v>
      </c>
      <c r="U56" s="43">
        <v>1622</v>
      </c>
      <c r="V56" s="43">
        <v>1607</v>
      </c>
      <c r="W56" s="43">
        <v>1597</v>
      </c>
      <c r="X56" s="43">
        <v>1593</v>
      </c>
      <c r="Y56" s="43">
        <v>1598</v>
      </c>
      <c r="Z56" s="43">
        <v>1630</v>
      </c>
      <c r="AA56" s="43">
        <v>1625</v>
      </c>
      <c r="AB56" s="43">
        <v>1625</v>
      </c>
      <c r="AC56" s="43">
        <v>1625</v>
      </c>
      <c r="AD56" s="43">
        <v>1625</v>
      </c>
      <c r="AE56" s="43">
        <v>1625</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1899</v>
      </c>
      <c r="C57" s="43">
        <v>1899</v>
      </c>
      <c r="D57" s="43">
        <v>1899</v>
      </c>
      <c r="E57" s="43">
        <v>1899</v>
      </c>
      <c r="F57" s="43">
        <v>1899</v>
      </c>
      <c r="G57" s="43">
        <v>1890</v>
      </c>
      <c r="H57" s="43">
        <v>1880</v>
      </c>
      <c r="I57" s="43">
        <v>1869</v>
      </c>
      <c r="J57" s="43">
        <v>1858</v>
      </c>
      <c r="K57" s="43">
        <v>1848</v>
      </c>
      <c r="L57" s="43">
        <v>1849</v>
      </c>
      <c r="M57" s="43">
        <v>1843</v>
      </c>
      <c r="N57" s="43">
        <v>1816</v>
      </c>
      <c r="O57" s="43">
        <v>1789</v>
      </c>
      <c r="P57" s="43">
        <v>1763</v>
      </c>
      <c r="Q57" s="43">
        <v>1738</v>
      </c>
      <c r="R57" s="43">
        <v>1713</v>
      </c>
      <c r="S57" s="43">
        <v>1690</v>
      </c>
      <c r="T57" s="43">
        <v>1666</v>
      </c>
      <c r="U57" s="43">
        <v>1646</v>
      </c>
      <c r="V57" s="43">
        <v>1631</v>
      </c>
      <c r="W57" s="43">
        <v>1620</v>
      </c>
      <c r="X57" s="43">
        <v>1617</v>
      </c>
      <c r="Y57" s="43">
        <v>1621</v>
      </c>
      <c r="Z57" s="43">
        <v>1654</v>
      </c>
      <c r="AA57" s="43">
        <v>1649</v>
      </c>
      <c r="AB57" s="43">
        <v>1649</v>
      </c>
      <c r="AC57" s="43">
        <v>1649</v>
      </c>
      <c r="AD57" s="43">
        <v>1649</v>
      </c>
      <c r="AE57" s="43">
        <v>1649</v>
      </c>
      <c r="AF57" s="43">
        <v>1649</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1906</v>
      </c>
      <c r="C58" s="43">
        <v>1906</v>
      </c>
      <c r="D58" s="43">
        <v>1906</v>
      </c>
      <c r="E58" s="43">
        <v>1906</v>
      </c>
      <c r="F58" s="43">
        <v>1906</v>
      </c>
      <c r="G58" s="43">
        <v>1897</v>
      </c>
      <c r="H58" s="43">
        <v>1887</v>
      </c>
      <c r="I58" s="43">
        <v>1878</v>
      </c>
      <c r="J58" s="43">
        <v>1868</v>
      </c>
      <c r="K58" s="43">
        <v>1858</v>
      </c>
      <c r="L58" s="43">
        <v>1845</v>
      </c>
      <c r="M58" s="43">
        <v>1848</v>
      </c>
      <c r="N58" s="43">
        <v>1844</v>
      </c>
      <c r="O58" s="43">
        <v>1817</v>
      </c>
      <c r="P58" s="43">
        <v>1790</v>
      </c>
      <c r="Q58" s="43">
        <v>1765</v>
      </c>
      <c r="R58" s="43">
        <v>1739</v>
      </c>
      <c r="S58" s="43">
        <v>1716</v>
      </c>
      <c r="T58" s="43">
        <v>1692</v>
      </c>
      <c r="U58" s="43">
        <v>1671</v>
      </c>
      <c r="V58" s="43">
        <v>1655</v>
      </c>
      <c r="W58" s="43">
        <v>1644</v>
      </c>
      <c r="X58" s="43">
        <v>1641</v>
      </c>
      <c r="Y58" s="43">
        <v>1646</v>
      </c>
      <c r="Z58" s="43">
        <v>1679</v>
      </c>
      <c r="AA58" s="43">
        <v>1674</v>
      </c>
      <c r="AB58" s="43">
        <v>1674</v>
      </c>
      <c r="AC58" s="43">
        <v>1674</v>
      </c>
      <c r="AD58" s="43">
        <v>1674</v>
      </c>
      <c r="AE58" s="43">
        <v>1674</v>
      </c>
      <c r="AF58" s="43">
        <v>1674</v>
      </c>
      <c r="AG58" s="43">
        <v>1674</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1913</v>
      </c>
      <c r="C59" s="43">
        <v>1913</v>
      </c>
      <c r="D59" s="43">
        <v>1913</v>
      </c>
      <c r="E59" s="43">
        <v>1913</v>
      </c>
      <c r="F59" s="43">
        <v>1913</v>
      </c>
      <c r="G59" s="43">
        <v>1904</v>
      </c>
      <c r="H59" s="43">
        <v>1895</v>
      </c>
      <c r="I59" s="43">
        <v>1886</v>
      </c>
      <c r="J59" s="43">
        <v>1878</v>
      </c>
      <c r="K59" s="43">
        <v>1868</v>
      </c>
      <c r="L59" s="43">
        <v>1856</v>
      </c>
      <c r="M59" s="43">
        <v>1843</v>
      </c>
      <c r="N59" s="43">
        <v>1851</v>
      </c>
      <c r="O59" s="43">
        <v>1846</v>
      </c>
      <c r="P59" s="43">
        <v>1819</v>
      </c>
      <c r="Q59" s="43">
        <v>1793</v>
      </c>
      <c r="R59" s="43">
        <v>1766</v>
      </c>
      <c r="S59" s="43">
        <v>1742</v>
      </c>
      <c r="T59" s="43">
        <v>1718</v>
      </c>
      <c r="U59" s="43">
        <v>1697</v>
      </c>
      <c r="V59" s="43">
        <v>1680</v>
      </c>
      <c r="W59" s="43">
        <v>1669</v>
      </c>
      <c r="X59" s="43">
        <v>1666</v>
      </c>
      <c r="Y59" s="43">
        <v>1670</v>
      </c>
      <c r="Z59" s="43">
        <v>1704</v>
      </c>
      <c r="AA59" s="43">
        <v>1699</v>
      </c>
      <c r="AB59" s="43">
        <v>1699</v>
      </c>
      <c r="AC59" s="43">
        <v>1699</v>
      </c>
      <c r="AD59" s="43">
        <v>1699</v>
      </c>
      <c r="AE59" s="43">
        <v>1699</v>
      </c>
      <c r="AF59" s="43">
        <v>1699</v>
      </c>
      <c r="AG59" s="43">
        <v>1699</v>
      </c>
      <c r="AH59" s="43">
        <v>1699</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1920</v>
      </c>
      <c r="C60" s="43">
        <v>1920</v>
      </c>
      <c r="D60" s="43">
        <v>1920</v>
      </c>
      <c r="E60" s="43">
        <v>1920</v>
      </c>
      <c r="F60" s="43">
        <v>1920</v>
      </c>
      <c r="G60" s="43">
        <v>1912</v>
      </c>
      <c r="H60" s="43">
        <v>1903</v>
      </c>
      <c r="I60" s="43">
        <v>1895</v>
      </c>
      <c r="J60" s="43">
        <v>1887</v>
      </c>
      <c r="K60" s="43">
        <v>1878</v>
      </c>
      <c r="L60" s="43">
        <v>1866</v>
      </c>
      <c r="M60" s="43">
        <v>1855</v>
      </c>
      <c r="N60" s="43">
        <v>1848</v>
      </c>
      <c r="O60" s="43">
        <v>1854</v>
      </c>
      <c r="P60" s="43">
        <v>1848</v>
      </c>
      <c r="Q60" s="43">
        <v>1822</v>
      </c>
      <c r="R60" s="43">
        <v>1795</v>
      </c>
      <c r="S60" s="43">
        <v>1770</v>
      </c>
      <c r="T60" s="43">
        <v>1745</v>
      </c>
      <c r="U60" s="43">
        <v>1723</v>
      </c>
      <c r="V60" s="43">
        <v>1706</v>
      </c>
      <c r="W60" s="43">
        <v>1695</v>
      </c>
      <c r="X60" s="43">
        <v>1691</v>
      </c>
      <c r="Y60" s="43">
        <v>1696</v>
      </c>
      <c r="Z60" s="43">
        <v>1730</v>
      </c>
      <c r="AA60" s="43">
        <v>1726</v>
      </c>
      <c r="AB60" s="43">
        <v>1726</v>
      </c>
      <c r="AC60" s="43">
        <v>1726</v>
      </c>
      <c r="AD60" s="43">
        <v>1726</v>
      </c>
      <c r="AE60" s="43">
        <v>1726</v>
      </c>
      <c r="AF60" s="43">
        <v>1726</v>
      </c>
      <c r="AG60" s="43">
        <v>1726</v>
      </c>
      <c r="AH60" s="43">
        <v>1726</v>
      </c>
      <c r="AI60" s="43">
        <v>1726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1928</v>
      </c>
      <c r="C61" s="43">
        <v>1928</v>
      </c>
      <c r="D61" s="43">
        <v>1928</v>
      </c>
      <c r="E61" s="43">
        <v>1928</v>
      </c>
      <c r="F61" s="43">
        <v>1928</v>
      </c>
      <c r="G61" s="43">
        <v>1920</v>
      </c>
      <c r="H61" s="43">
        <v>1912</v>
      </c>
      <c r="I61" s="43">
        <v>1904</v>
      </c>
      <c r="J61" s="43">
        <v>1896</v>
      </c>
      <c r="K61" s="43">
        <v>1889</v>
      </c>
      <c r="L61" s="43">
        <v>1877</v>
      </c>
      <c r="M61" s="43">
        <v>1866</v>
      </c>
      <c r="N61" s="43">
        <v>1861</v>
      </c>
      <c r="O61" s="43">
        <v>1853</v>
      </c>
      <c r="P61" s="43">
        <v>1857</v>
      </c>
      <c r="Q61" s="43">
        <v>1851</v>
      </c>
      <c r="R61" s="43">
        <v>1823</v>
      </c>
      <c r="S61" s="43">
        <v>1798</v>
      </c>
      <c r="T61" s="43">
        <v>1772</v>
      </c>
      <c r="U61" s="43">
        <v>1750</v>
      </c>
      <c r="V61" s="43">
        <v>1733</v>
      </c>
      <c r="W61" s="43">
        <v>1722</v>
      </c>
      <c r="X61" s="43">
        <v>1717</v>
      </c>
      <c r="Y61" s="43">
        <v>1722</v>
      </c>
      <c r="Z61" s="43">
        <v>1757</v>
      </c>
      <c r="AA61" s="43">
        <v>1752</v>
      </c>
      <c r="AB61" s="43">
        <v>1752</v>
      </c>
      <c r="AC61" s="43">
        <v>1752</v>
      </c>
      <c r="AD61" s="43">
        <v>1752</v>
      </c>
      <c r="AE61" s="43">
        <v>1752</v>
      </c>
      <c r="AF61" s="43">
        <v>1752</v>
      </c>
      <c r="AG61" s="43">
        <v>1752</v>
      </c>
      <c r="AH61" s="43">
        <v>1752</v>
      </c>
      <c r="AI61" s="43">
        <v>1752</v>
      </c>
      <c r="AJ61" s="43">
        <v>1752</v>
      </c>
      <c r="AK61" s="43" t="s">
        <v>377</v>
      </c>
      <c r="AL61" s="43" t="s">
        <v>377</v>
      </c>
      <c r="AM61" s="43" t="s">
        <v>377</v>
      </c>
      <c r="AN61" s="43" t="s">
        <v>377</v>
      </c>
      <c r="AO61" s="43" t="s">
        <v>377</v>
      </c>
      <c r="AP61" s="43" t="s">
        <v>377</v>
      </c>
      <c r="AQ61" s="43" t="s">
        <v>377</v>
      </c>
      <c r="AR61" s="43" t="s">
        <v>377</v>
      </c>
      <c r="AS61" s="43" t="s">
        <v>377</v>
      </c>
    </row>
    <row r="62" spans="1:45">
      <c r="A62" s="44">
        <v>51</v>
      </c>
      <c r="B62" s="43">
        <v>1935</v>
      </c>
      <c r="C62" s="43">
        <v>1935</v>
      </c>
      <c r="D62" s="43">
        <v>1935</v>
      </c>
      <c r="E62" s="43">
        <v>1935</v>
      </c>
      <c r="F62" s="43">
        <v>1935</v>
      </c>
      <c r="G62" s="43">
        <v>1927</v>
      </c>
      <c r="H62" s="43">
        <v>1920</v>
      </c>
      <c r="I62" s="43">
        <v>1913</v>
      </c>
      <c r="J62" s="43">
        <v>1905</v>
      </c>
      <c r="K62" s="43">
        <v>1898</v>
      </c>
      <c r="L62" s="43">
        <v>1889</v>
      </c>
      <c r="M62" s="43">
        <v>1878</v>
      </c>
      <c r="N62" s="43">
        <v>1874</v>
      </c>
      <c r="O62" s="43">
        <v>1866</v>
      </c>
      <c r="P62" s="43">
        <v>1859</v>
      </c>
      <c r="Q62" s="43">
        <v>1863</v>
      </c>
      <c r="R62" s="43">
        <v>1853</v>
      </c>
      <c r="S62" s="43">
        <v>1827</v>
      </c>
      <c r="T62" s="43">
        <v>1801</v>
      </c>
      <c r="U62" s="43">
        <v>1778</v>
      </c>
      <c r="V62" s="43">
        <v>1760</v>
      </c>
      <c r="W62" s="43">
        <v>1749</v>
      </c>
      <c r="X62" s="43">
        <v>1744</v>
      </c>
      <c r="Y62" s="43">
        <v>1749</v>
      </c>
      <c r="Z62" s="43">
        <v>1785</v>
      </c>
      <c r="AA62" s="43">
        <v>1780</v>
      </c>
      <c r="AB62" s="43">
        <v>1780</v>
      </c>
      <c r="AC62" s="43">
        <v>1780</v>
      </c>
      <c r="AD62" s="43">
        <v>1780</v>
      </c>
      <c r="AE62" s="43">
        <v>1780</v>
      </c>
      <c r="AF62" s="43">
        <v>1780</v>
      </c>
      <c r="AG62" s="43">
        <v>1780</v>
      </c>
      <c r="AH62" s="43">
        <v>1780</v>
      </c>
      <c r="AI62" s="43">
        <v>1780</v>
      </c>
      <c r="AJ62" s="43">
        <v>1780</v>
      </c>
      <c r="AK62" s="43">
        <v>1780</v>
      </c>
      <c r="AL62" s="43" t="s">
        <v>377</v>
      </c>
      <c r="AM62" s="43" t="s">
        <v>377</v>
      </c>
      <c r="AN62" s="43" t="s">
        <v>377</v>
      </c>
      <c r="AO62" s="43" t="s">
        <v>377</v>
      </c>
      <c r="AP62" s="43" t="s">
        <v>377</v>
      </c>
      <c r="AQ62" s="43" t="s">
        <v>377</v>
      </c>
      <c r="AR62" s="43" t="s">
        <v>377</v>
      </c>
      <c r="AS62" s="43" t="s">
        <v>377</v>
      </c>
    </row>
    <row r="63" spans="1:45">
      <c r="A63" s="44">
        <v>52</v>
      </c>
      <c r="B63" s="43">
        <v>1941</v>
      </c>
      <c r="C63" s="43">
        <v>1941</v>
      </c>
      <c r="D63" s="43">
        <v>1941</v>
      </c>
      <c r="E63" s="43">
        <v>1941</v>
      </c>
      <c r="F63" s="43">
        <v>1941</v>
      </c>
      <c r="G63" s="43">
        <v>1934</v>
      </c>
      <c r="H63" s="43">
        <v>1927</v>
      </c>
      <c r="I63" s="43">
        <v>1920</v>
      </c>
      <c r="J63" s="43">
        <v>1913</v>
      </c>
      <c r="K63" s="43">
        <v>1906</v>
      </c>
      <c r="L63" s="43">
        <v>1900</v>
      </c>
      <c r="M63" s="43">
        <v>1891</v>
      </c>
      <c r="N63" s="43">
        <v>1886</v>
      </c>
      <c r="O63" s="43">
        <v>1879</v>
      </c>
      <c r="P63" s="43">
        <v>1872</v>
      </c>
      <c r="Q63" s="43">
        <v>1865</v>
      </c>
      <c r="R63" s="43">
        <v>1867</v>
      </c>
      <c r="S63" s="43">
        <v>1858</v>
      </c>
      <c r="T63" s="43">
        <v>1830</v>
      </c>
      <c r="U63" s="43">
        <v>1807</v>
      </c>
      <c r="V63" s="43">
        <v>1789</v>
      </c>
      <c r="W63" s="43">
        <v>1777</v>
      </c>
      <c r="X63" s="43">
        <v>1772</v>
      </c>
      <c r="Y63" s="43">
        <v>1777</v>
      </c>
      <c r="Z63" s="43">
        <v>1814</v>
      </c>
      <c r="AA63" s="43">
        <v>1809</v>
      </c>
      <c r="AB63" s="43">
        <v>1809</v>
      </c>
      <c r="AC63" s="43">
        <v>1809</v>
      </c>
      <c r="AD63" s="43">
        <v>1809</v>
      </c>
      <c r="AE63" s="43">
        <v>1809</v>
      </c>
      <c r="AF63" s="43">
        <v>1809</v>
      </c>
      <c r="AG63" s="43">
        <v>1809</v>
      </c>
      <c r="AH63" s="43">
        <v>1809</v>
      </c>
      <c r="AI63" s="43">
        <v>1809</v>
      </c>
      <c r="AJ63" s="43">
        <v>1809</v>
      </c>
      <c r="AK63" s="43">
        <v>1809</v>
      </c>
      <c r="AL63" s="43">
        <v>1809</v>
      </c>
      <c r="AM63" s="43" t="s">
        <v>377</v>
      </c>
      <c r="AN63" s="43" t="s">
        <v>377</v>
      </c>
      <c r="AO63" s="43" t="s">
        <v>377</v>
      </c>
      <c r="AP63" s="43" t="s">
        <v>377</v>
      </c>
      <c r="AQ63" s="43" t="s">
        <v>377</v>
      </c>
      <c r="AR63" s="43" t="s">
        <v>377</v>
      </c>
      <c r="AS63" s="43" t="s">
        <v>377</v>
      </c>
    </row>
    <row r="64" spans="1:45">
      <c r="A64" s="44">
        <v>53</v>
      </c>
      <c r="B64" s="43">
        <v>1949</v>
      </c>
      <c r="C64" s="43">
        <v>1949</v>
      </c>
      <c r="D64" s="43">
        <v>1949</v>
      </c>
      <c r="E64" s="43">
        <v>1949</v>
      </c>
      <c r="F64" s="43">
        <v>1949</v>
      </c>
      <c r="G64" s="43">
        <v>1942</v>
      </c>
      <c r="H64" s="43">
        <v>1936</v>
      </c>
      <c r="I64" s="43">
        <v>1930</v>
      </c>
      <c r="J64" s="43">
        <v>1923</v>
      </c>
      <c r="K64" s="43">
        <v>1917</v>
      </c>
      <c r="L64" s="43">
        <v>1911</v>
      </c>
      <c r="M64" s="43">
        <v>1904</v>
      </c>
      <c r="N64" s="43">
        <v>1898</v>
      </c>
      <c r="O64" s="43">
        <v>1892</v>
      </c>
      <c r="P64" s="43">
        <v>1886</v>
      </c>
      <c r="Q64" s="43">
        <v>1879</v>
      </c>
      <c r="R64" s="43">
        <v>1873</v>
      </c>
      <c r="S64" s="43">
        <v>1874</v>
      </c>
      <c r="T64" s="43">
        <v>1861</v>
      </c>
      <c r="U64" s="43">
        <v>1837</v>
      </c>
      <c r="V64" s="43">
        <v>1819</v>
      </c>
      <c r="W64" s="43">
        <v>1806</v>
      </c>
      <c r="X64" s="43">
        <v>1802</v>
      </c>
      <c r="Y64" s="43">
        <v>1807</v>
      </c>
      <c r="Z64" s="43">
        <v>1844</v>
      </c>
      <c r="AA64" s="43">
        <v>1839</v>
      </c>
      <c r="AB64" s="43">
        <v>1839</v>
      </c>
      <c r="AC64" s="43">
        <v>1839</v>
      </c>
      <c r="AD64" s="43">
        <v>1839</v>
      </c>
      <c r="AE64" s="43">
        <v>1839</v>
      </c>
      <c r="AF64" s="43">
        <v>1839</v>
      </c>
      <c r="AG64" s="43">
        <v>1839</v>
      </c>
      <c r="AH64" s="43">
        <v>1839</v>
      </c>
      <c r="AI64" s="43">
        <v>1839</v>
      </c>
      <c r="AJ64" s="43">
        <v>1839</v>
      </c>
      <c r="AK64" s="43">
        <v>1839</v>
      </c>
      <c r="AL64" s="43">
        <v>1839</v>
      </c>
      <c r="AM64" s="43">
        <v>1839</v>
      </c>
      <c r="AN64" s="43" t="s">
        <v>377</v>
      </c>
      <c r="AO64" s="43" t="s">
        <v>377</v>
      </c>
      <c r="AP64" s="43" t="s">
        <v>377</v>
      </c>
      <c r="AQ64" s="43" t="s">
        <v>377</v>
      </c>
      <c r="AR64" s="43" t="s">
        <v>377</v>
      </c>
      <c r="AS64" s="43" t="s">
        <v>377</v>
      </c>
    </row>
    <row r="65" spans="1:45">
      <c r="A65" s="44">
        <v>54</v>
      </c>
      <c r="B65" s="43">
        <v>1955</v>
      </c>
      <c r="C65" s="43">
        <v>1955</v>
      </c>
      <c r="D65" s="43">
        <v>1955</v>
      </c>
      <c r="E65" s="43">
        <v>1955</v>
      </c>
      <c r="F65" s="43">
        <v>1955</v>
      </c>
      <c r="G65" s="43">
        <v>1950</v>
      </c>
      <c r="H65" s="43">
        <v>1944</v>
      </c>
      <c r="I65" s="43">
        <v>1938</v>
      </c>
      <c r="J65" s="43">
        <v>1933</v>
      </c>
      <c r="K65" s="43">
        <v>1927</v>
      </c>
      <c r="L65" s="43">
        <v>1921</v>
      </c>
      <c r="M65" s="43">
        <v>1916</v>
      </c>
      <c r="N65" s="43">
        <v>1910</v>
      </c>
      <c r="O65" s="43">
        <v>1904</v>
      </c>
      <c r="P65" s="43">
        <v>1899</v>
      </c>
      <c r="Q65" s="43">
        <v>1893</v>
      </c>
      <c r="R65" s="43">
        <v>1888</v>
      </c>
      <c r="S65" s="43">
        <v>1882</v>
      </c>
      <c r="T65" s="43">
        <v>1880</v>
      </c>
      <c r="U65" s="43">
        <v>1869</v>
      </c>
      <c r="V65" s="43">
        <v>1849</v>
      </c>
      <c r="W65" s="43">
        <v>1837</v>
      </c>
      <c r="X65" s="43">
        <v>1832</v>
      </c>
      <c r="Y65" s="43">
        <v>1837</v>
      </c>
      <c r="Z65" s="43">
        <v>1875</v>
      </c>
      <c r="AA65" s="43">
        <v>1870</v>
      </c>
      <c r="AB65" s="43">
        <v>1870</v>
      </c>
      <c r="AC65" s="43">
        <v>1870</v>
      </c>
      <c r="AD65" s="43">
        <v>1870</v>
      </c>
      <c r="AE65" s="43">
        <v>1870</v>
      </c>
      <c r="AF65" s="43">
        <v>1870</v>
      </c>
      <c r="AG65" s="43">
        <v>1870</v>
      </c>
      <c r="AH65" s="43">
        <v>1870</v>
      </c>
      <c r="AI65" s="43">
        <v>1870</v>
      </c>
      <c r="AJ65" s="43">
        <v>1870</v>
      </c>
      <c r="AK65" s="43">
        <v>1870</v>
      </c>
      <c r="AL65" s="43">
        <v>1870</v>
      </c>
      <c r="AM65" s="43">
        <v>1870</v>
      </c>
      <c r="AN65" s="43">
        <v>1870</v>
      </c>
      <c r="AO65" s="43" t="s">
        <v>377</v>
      </c>
      <c r="AP65" s="43" t="s">
        <v>377</v>
      </c>
      <c r="AQ65" s="43" t="s">
        <v>377</v>
      </c>
      <c r="AR65" s="43" t="s">
        <v>377</v>
      </c>
      <c r="AS65" s="43" t="s">
        <v>377</v>
      </c>
    </row>
    <row r="66" spans="1:45">
      <c r="A66" s="44">
        <v>55</v>
      </c>
      <c r="B66" s="43">
        <v>1962</v>
      </c>
      <c r="C66" s="43">
        <v>1962</v>
      </c>
      <c r="D66" s="43">
        <v>1962</v>
      </c>
      <c r="E66" s="43">
        <v>1962</v>
      </c>
      <c r="F66" s="43">
        <v>1962</v>
      </c>
      <c r="G66" s="43">
        <v>1957</v>
      </c>
      <c r="H66" s="43">
        <v>1952</v>
      </c>
      <c r="I66" s="43">
        <v>1947</v>
      </c>
      <c r="J66" s="43">
        <v>1942</v>
      </c>
      <c r="K66" s="43">
        <v>1938</v>
      </c>
      <c r="L66" s="43">
        <v>1933</v>
      </c>
      <c r="M66" s="43">
        <v>1928</v>
      </c>
      <c r="N66" s="43">
        <v>1923</v>
      </c>
      <c r="O66" s="43">
        <v>1918</v>
      </c>
      <c r="P66" s="43">
        <v>1914</v>
      </c>
      <c r="Q66" s="43">
        <v>1909</v>
      </c>
      <c r="R66" s="43">
        <v>1904</v>
      </c>
      <c r="S66" s="43">
        <v>1899</v>
      </c>
      <c r="T66" s="43">
        <v>1894</v>
      </c>
      <c r="U66" s="43">
        <v>1892</v>
      </c>
      <c r="V66" s="43">
        <v>1882</v>
      </c>
      <c r="W66" s="43">
        <v>1869</v>
      </c>
      <c r="X66" s="43">
        <v>1864</v>
      </c>
      <c r="Y66" s="43">
        <v>1869</v>
      </c>
      <c r="Z66" s="43">
        <v>1908</v>
      </c>
      <c r="AA66" s="43">
        <v>1902</v>
      </c>
      <c r="AB66" s="43">
        <v>1902</v>
      </c>
      <c r="AC66" s="43">
        <v>1902</v>
      </c>
      <c r="AD66" s="43">
        <v>1902</v>
      </c>
      <c r="AE66" s="43">
        <v>1902</v>
      </c>
      <c r="AF66" s="43">
        <v>1902</v>
      </c>
      <c r="AG66" s="43">
        <v>1902</v>
      </c>
      <c r="AH66" s="43">
        <v>1902</v>
      </c>
      <c r="AI66" s="43">
        <v>1902</v>
      </c>
      <c r="AJ66" s="43">
        <v>1902</v>
      </c>
      <c r="AK66" s="43">
        <v>1902</v>
      </c>
      <c r="AL66" s="43">
        <v>1902</v>
      </c>
      <c r="AM66" s="43">
        <v>1902</v>
      </c>
      <c r="AN66" s="43">
        <v>1902</v>
      </c>
      <c r="AO66" s="43">
        <v>1902</v>
      </c>
      <c r="AP66" s="43" t="s">
        <v>377</v>
      </c>
      <c r="AQ66" s="43" t="s">
        <v>377</v>
      </c>
      <c r="AR66" s="43" t="s">
        <v>377</v>
      </c>
      <c r="AS66" s="43" t="s">
        <v>377</v>
      </c>
    </row>
    <row r="67" spans="1:45">
      <c r="A67" s="44">
        <v>56</v>
      </c>
      <c r="B67" s="43">
        <v>1973</v>
      </c>
      <c r="C67" s="43">
        <v>1973</v>
      </c>
      <c r="D67" s="43">
        <v>1973</v>
      </c>
      <c r="E67" s="43">
        <v>1973</v>
      </c>
      <c r="F67" s="43">
        <v>1973</v>
      </c>
      <c r="G67" s="43">
        <v>1969</v>
      </c>
      <c r="H67" s="43">
        <v>1966</v>
      </c>
      <c r="I67" s="43">
        <v>1962</v>
      </c>
      <c r="J67" s="43">
        <v>1958</v>
      </c>
      <c r="K67" s="43">
        <v>1954</v>
      </c>
      <c r="L67" s="43">
        <v>1950</v>
      </c>
      <c r="M67" s="43">
        <v>1946</v>
      </c>
      <c r="N67" s="43">
        <v>1942</v>
      </c>
      <c r="O67" s="43">
        <v>1938</v>
      </c>
      <c r="P67" s="43">
        <v>1934</v>
      </c>
      <c r="Q67" s="43">
        <v>1930</v>
      </c>
      <c r="R67" s="43">
        <v>1926</v>
      </c>
      <c r="S67" s="43">
        <v>1922</v>
      </c>
      <c r="T67" s="43">
        <v>1918</v>
      </c>
      <c r="U67" s="43">
        <v>1915</v>
      </c>
      <c r="V67" s="43">
        <v>1912</v>
      </c>
      <c r="W67" s="43">
        <v>1903</v>
      </c>
      <c r="X67" s="43">
        <v>1898</v>
      </c>
      <c r="Y67" s="43">
        <v>1903</v>
      </c>
      <c r="Z67" s="43">
        <v>1943</v>
      </c>
      <c r="AA67" s="43">
        <v>1937</v>
      </c>
      <c r="AB67" s="43">
        <v>1937</v>
      </c>
      <c r="AC67" s="43">
        <v>1937</v>
      </c>
      <c r="AD67" s="43">
        <v>1937</v>
      </c>
      <c r="AE67" s="43">
        <v>1937</v>
      </c>
      <c r="AF67" s="43">
        <v>1937</v>
      </c>
      <c r="AG67" s="43">
        <v>1937</v>
      </c>
      <c r="AH67" s="43">
        <v>1937</v>
      </c>
      <c r="AI67" s="43">
        <v>1937</v>
      </c>
      <c r="AJ67" s="43">
        <v>1937</v>
      </c>
      <c r="AK67" s="43">
        <v>1937</v>
      </c>
      <c r="AL67" s="43">
        <v>1937</v>
      </c>
      <c r="AM67" s="43">
        <v>1937</v>
      </c>
      <c r="AN67" s="43">
        <v>1937</v>
      </c>
      <c r="AO67" s="43">
        <v>1937</v>
      </c>
      <c r="AP67" s="43">
        <v>1937</v>
      </c>
      <c r="AQ67" s="43" t="s">
        <v>377</v>
      </c>
      <c r="AR67" s="43" t="s">
        <v>377</v>
      </c>
      <c r="AS67" s="43" t="s">
        <v>377</v>
      </c>
    </row>
    <row r="68" spans="1:45">
      <c r="A68" s="44">
        <v>57</v>
      </c>
      <c r="B68" s="43">
        <v>1991</v>
      </c>
      <c r="C68" s="43">
        <v>1991</v>
      </c>
      <c r="D68" s="43">
        <v>1991</v>
      </c>
      <c r="E68" s="43">
        <v>1991</v>
      </c>
      <c r="F68" s="43">
        <v>1991</v>
      </c>
      <c r="G68" s="43">
        <v>1988</v>
      </c>
      <c r="H68" s="43">
        <v>1985</v>
      </c>
      <c r="I68" s="43">
        <v>1982</v>
      </c>
      <c r="J68" s="43">
        <v>1979</v>
      </c>
      <c r="K68" s="43">
        <v>1976</v>
      </c>
      <c r="L68" s="43">
        <v>1973</v>
      </c>
      <c r="M68" s="43">
        <v>1971</v>
      </c>
      <c r="N68" s="43">
        <v>1968</v>
      </c>
      <c r="O68" s="43">
        <v>1965</v>
      </c>
      <c r="P68" s="43">
        <v>1962</v>
      </c>
      <c r="Q68" s="43">
        <v>1959</v>
      </c>
      <c r="R68" s="43">
        <v>1956</v>
      </c>
      <c r="S68" s="43">
        <v>1953</v>
      </c>
      <c r="T68" s="43">
        <v>1950</v>
      </c>
      <c r="U68" s="43">
        <v>1947</v>
      </c>
      <c r="V68" s="43">
        <v>1944</v>
      </c>
      <c r="W68" s="43">
        <v>1940</v>
      </c>
      <c r="X68" s="43">
        <v>1933</v>
      </c>
      <c r="Y68" s="43">
        <v>1939</v>
      </c>
      <c r="Z68" s="43">
        <v>1979</v>
      </c>
      <c r="AA68" s="43">
        <v>1973</v>
      </c>
      <c r="AB68" s="43">
        <v>1973</v>
      </c>
      <c r="AC68" s="43">
        <v>1973</v>
      </c>
      <c r="AD68" s="43">
        <v>1973</v>
      </c>
      <c r="AE68" s="43">
        <v>1973</v>
      </c>
      <c r="AF68" s="43">
        <v>1973</v>
      </c>
      <c r="AG68" s="43">
        <v>1973</v>
      </c>
      <c r="AH68" s="43">
        <v>1973</v>
      </c>
      <c r="AI68" s="43">
        <v>1973</v>
      </c>
      <c r="AJ68" s="43">
        <v>1973</v>
      </c>
      <c r="AK68" s="43">
        <v>1973</v>
      </c>
      <c r="AL68" s="43">
        <v>1973</v>
      </c>
      <c r="AM68" s="43">
        <v>1973</v>
      </c>
      <c r="AN68" s="43">
        <v>1973</v>
      </c>
      <c r="AO68" s="43">
        <v>1973</v>
      </c>
      <c r="AP68" s="43">
        <v>1973</v>
      </c>
      <c r="AQ68" s="43">
        <v>1973</v>
      </c>
      <c r="AR68" s="43" t="s">
        <v>377</v>
      </c>
      <c r="AS68" s="43" t="s">
        <v>377</v>
      </c>
    </row>
    <row r="69" spans="1:45">
      <c r="A69" s="44">
        <v>58</v>
      </c>
      <c r="B69" s="43">
        <v>2017</v>
      </c>
      <c r="C69" s="43">
        <v>2017</v>
      </c>
      <c r="D69" s="43">
        <v>2017</v>
      </c>
      <c r="E69" s="43">
        <v>2017</v>
      </c>
      <c r="F69" s="43">
        <v>2017</v>
      </c>
      <c r="G69" s="43">
        <v>2015</v>
      </c>
      <c r="H69" s="43">
        <v>2013</v>
      </c>
      <c r="I69" s="43">
        <v>2011</v>
      </c>
      <c r="J69" s="43">
        <v>2010</v>
      </c>
      <c r="K69" s="43">
        <v>2008</v>
      </c>
      <c r="L69" s="43">
        <v>2006</v>
      </c>
      <c r="M69" s="43">
        <v>2004</v>
      </c>
      <c r="N69" s="43">
        <v>2002</v>
      </c>
      <c r="O69" s="43">
        <v>2000</v>
      </c>
      <c r="P69" s="43">
        <v>1998</v>
      </c>
      <c r="Q69" s="43">
        <v>1997</v>
      </c>
      <c r="R69" s="43">
        <v>1995</v>
      </c>
      <c r="S69" s="43">
        <v>1993</v>
      </c>
      <c r="T69" s="43">
        <v>1991</v>
      </c>
      <c r="U69" s="43">
        <v>1989</v>
      </c>
      <c r="V69" s="43">
        <v>1987</v>
      </c>
      <c r="W69" s="43">
        <v>1985</v>
      </c>
      <c r="X69" s="43">
        <v>1980</v>
      </c>
      <c r="Y69" s="43">
        <v>1976</v>
      </c>
      <c r="Z69" s="43">
        <v>2016</v>
      </c>
      <c r="AA69" s="43">
        <v>2010</v>
      </c>
      <c r="AB69" s="43">
        <v>2010</v>
      </c>
      <c r="AC69" s="43">
        <v>2010</v>
      </c>
      <c r="AD69" s="43">
        <v>2010</v>
      </c>
      <c r="AE69" s="43">
        <v>2010</v>
      </c>
      <c r="AF69" s="43">
        <v>2010</v>
      </c>
      <c r="AG69" s="43">
        <v>2010</v>
      </c>
      <c r="AH69" s="43">
        <v>2010</v>
      </c>
      <c r="AI69" s="43">
        <v>2010</v>
      </c>
      <c r="AJ69" s="43">
        <v>2010</v>
      </c>
      <c r="AK69" s="43">
        <v>2010</v>
      </c>
      <c r="AL69" s="43">
        <v>2010</v>
      </c>
      <c r="AM69" s="43">
        <v>2010</v>
      </c>
      <c r="AN69" s="43">
        <v>2010</v>
      </c>
      <c r="AO69" s="43">
        <v>2010</v>
      </c>
      <c r="AP69" s="43">
        <v>2010</v>
      </c>
      <c r="AQ69" s="43">
        <v>2010</v>
      </c>
      <c r="AR69" s="43">
        <v>2010</v>
      </c>
      <c r="AS69" s="43" t="s">
        <v>377</v>
      </c>
    </row>
    <row r="70" spans="1:45">
      <c r="A70" s="44">
        <v>59</v>
      </c>
      <c r="B70" s="43">
        <v>2057</v>
      </c>
      <c r="C70" s="43">
        <v>2057</v>
      </c>
      <c r="D70" s="43">
        <v>2057</v>
      </c>
      <c r="E70" s="43">
        <v>2057</v>
      </c>
      <c r="F70" s="43">
        <v>2057</v>
      </c>
      <c r="G70" s="43">
        <v>2056</v>
      </c>
      <c r="H70" s="43">
        <v>2056</v>
      </c>
      <c r="I70" s="43">
        <v>2055</v>
      </c>
      <c r="J70" s="43">
        <v>2054</v>
      </c>
      <c r="K70" s="43">
        <v>2054</v>
      </c>
      <c r="L70" s="43">
        <v>2053</v>
      </c>
      <c r="M70" s="43">
        <v>2052</v>
      </c>
      <c r="N70" s="43">
        <v>2052</v>
      </c>
      <c r="O70" s="43">
        <v>2051</v>
      </c>
      <c r="P70" s="43">
        <v>2050</v>
      </c>
      <c r="Q70" s="43">
        <v>2050</v>
      </c>
      <c r="R70" s="43">
        <v>2049</v>
      </c>
      <c r="S70" s="43">
        <v>2049</v>
      </c>
      <c r="T70" s="43">
        <v>2048</v>
      </c>
      <c r="U70" s="43">
        <v>2047</v>
      </c>
      <c r="V70" s="43">
        <v>2047</v>
      </c>
      <c r="W70" s="43">
        <v>2046</v>
      </c>
      <c r="X70" s="43">
        <v>2045</v>
      </c>
      <c r="Y70" s="43">
        <v>2038</v>
      </c>
      <c r="Z70" s="43">
        <v>2059</v>
      </c>
      <c r="AA70" s="43">
        <v>2056</v>
      </c>
      <c r="AB70" s="43">
        <v>2056</v>
      </c>
      <c r="AC70" s="43">
        <v>2056</v>
      </c>
      <c r="AD70" s="43">
        <v>2056</v>
      </c>
      <c r="AE70" s="43">
        <v>2056</v>
      </c>
      <c r="AF70" s="43">
        <v>2056</v>
      </c>
      <c r="AG70" s="43">
        <v>2056</v>
      </c>
      <c r="AH70" s="43">
        <v>2056</v>
      </c>
      <c r="AI70" s="43">
        <v>2056</v>
      </c>
      <c r="AJ70" s="43">
        <v>2056</v>
      </c>
      <c r="AK70" s="43">
        <v>2056</v>
      </c>
      <c r="AL70" s="43">
        <v>2056</v>
      </c>
      <c r="AM70" s="43">
        <v>2056</v>
      </c>
      <c r="AN70" s="43">
        <v>2056</v>
      </c>
      <c r="AO70" s="43">
        <v>2056</v>
      </c>
      <c r="AP70" s="43">
        <v>2056</v>
      </c>
      <c r="AQ70" s="43">
        <v>2056</v>
      </c>
      <c r="AR70" s="43">
        <v>2056</v>
      </c>
      <c r="AS70" s="43">
        <v>2056</v>
      </c>
    </row>
    <row r="71" spans="1:45">
      <c r="A71" s="44">
        <v>60</v>
      </c>
      <c r="B71" s="43">
        <v>2102</v>
      </c>
      <c r="C71" s="43">
        <v>2102</v>
      </c>
      <c r="D71" s="43">
        <v>2102</v>
      </c>
      <c r="E71" s="43">
        <v>2102</v>
      </c>
      <c r="F71" s="43">
        <v>2102</v>
      </c>
      <c r="G71" s="43">
        <v>2102</v>
      </c>
      <c r="H71" s="43">
        <v>2102</v>
      </c>
      <c r="I71" s="43">
        <v>2102</v>
      </c>
      <c r="J71" s="43">
        <v>2102</v>
      </c>
      <c r="K71" s="43">
        <v>2102</v>
      </c>
      <c r="L71" s="43">
        <v>2102</v>
      </c>
      <c r="M71" s="43">
        <v>2102</v>
      </c>
      <c r="N71" s="43">
        <v>2102</v>
      </c>
      <c r="O71" s="43">
        <v>2102</v>
      </c>
      <c r="P71" s="43">
        <v>2102</v>
      </c>
      <c r="Q71" s="43">
        <v>2102</v>
      </c>
      <c r="R71" s="43">
        <v>2102</v>
      </c>
      <c r="S71" s="43">
        <v>2102</v>
      </c>
      <c r="T71" s="43">
        <v>2102</v>
      </c>
      <c r="U71" s="43">
        <v>2102</v>
      </c>
      <c r="V71" s="43">
        <v>2102</v>
      </c>
      <c r="W71" s="43">
        <v>2102</v>
      </c>
      <c r="X71" s="43">
        <v>2102</v>
      </c>
      <c r="Y71" s="43">
        <v>2102</v>
      </c>
      <c r="Z71" s="43">
        <v>2102</v>
      </c>
      <c r="AA71" s="43">
        <v>2102</v>
      </c>
      <c r="AB71" s="43">
        <v>2102</v>
      </c>
      <c r="AC71" s="43">
        <v>2102</v>
      </c>
      <c r="AD71" s="43">
        <v>2102</v>
      </c>
      <c r="AE71" s="43">
        <v>2102</v>
      </c>
      <c r="AF71" s="43">
        <v>2102</v>
      </c>
      <c r="AG71" s="43">
        <v>2102</v>
      </c>
      <c r="AH71" s="43">
        <v>2102</v>
      </c>
      <c r="AI71" s="43">
        <v>2102</v>
      </c>
      <c r="AJ71" s="43">
        <v>2102</v>
      </c>
      <c r="AK71" s="43">
        <v>2102</v>
      </c>
      <c r="AL71" s="43">
        <v>2102</v>
      </c>
      <c r="AM71" s="43">
        <v>2102</v>
      </c>
      <c r="AN71" s="43">
        <v>2102</v>
      </c>
      <c r="AO71" s="43">
        <v>2102</v>
      </c>
      <c r="AP71" s="43">
        <v>2102</v>
      </c>
      <c r="AQ71" s="43">
        <v>2102</v>
      </c>
      <c r="AR71" s="43">
        <v>2102</v>
      </c>
      <c r="AS71" s="43">
        <v>2102</v>
      </c>
    </row>
    <row r="72" spans="1:45">
      <c r="A72" s="44">
        <v>61</v>
      </c>
      <c r="B72" s="43">
        <v>2143</v>
      </c>
      <c r="C72" s="43">
        <v>2143</v>
      </c>
      <c r="D72" s="43">
        <v>2143</v>
      </c>
      <c r="E72" s="43">
        <v>2143</v>
      </c>
      <c r="F72" s="43">
        <v>2143</v>
      </c>
      <c r="G72" s="43">
        <v>2143</v>
      </c>
      <c r="H72" s="43">
        <v>2143</v>
      </c>
      <c r="I72" s="43">
        <v>2143</v>
      </c>
      <c r="J72" s="43">
        <v>2143</v>
      </c>
      <c r="K72" s="43">
        <v>2143</v>
      </c>
      <c r="L72" s="43">
        <v>2143</v>
      </c>
      <c r="M72" s="43">
        <v>2143</v>
      </c>
      <c r="N72" s="43">
        <v>2143</v>
      </c>
      <c r="O72" s="43">
        <v>2143</v>
      </c>
      <c r="P72" s="43">
        <v>2143</v>
      </c>
      <c r="Q72" s="43">
        <v>2143</v>
      </c>
      <c r="R72" s="43">
        <v>2143</v>
      </c>
      <c r="S72" s="43">
        <v>2143</v>
      </c>
      <c r="T72" s="43">
        <v>2143</v>
      </c>
      <c r="U72" s="43">
        <v>2143</v>
      </c>
      <c r="V72" s="43">
        <v>2143</v>
      </c>
      <c r="W72" s="43">
        <v>2143</v>
      </c>
      <c r="X72" s="43">
        <v>2143</v>
      </c>
      <c r="Y72" s="43">
        <v>2143</v>
      </c>
      <c r="Z72" s="43">
        <v>2143</v>
      </c>
      <c r="AA72" s="43">
        <v>2143</v>
      </c>
      <c r="AB72" s="43">
        <v>2143</v>
      </c>
      <c r="AC72" s="43">
        <v>2143</v>
      </c>
      <c r="AD72" s="43">
        <v>2143</v>
      </c>
      <c r="AE72" s="43">
        <v>2143</v>
      </c>
      <c r="AF72" s="43">
        <v>2143</v>
      </c>
      <c r="AG72" s="43">
        <v>2143</v>
      </c>
      <c r="AH72" s="43">
        <v>2143</v>
      </c>
      <c r="AI72" s="43">
        <v>2143</v>
      </c>
      <c r="AJ72" s="43">
        <v>2143</v>
      </c>
      <c r="AK72" s="43">
        <v>2143</v>
      </c>
      <c r="AL72" s="43">
        <v>2143</v>
      </c>
      <c r="AM72" s="43">
        <v>2143</v>
      </c>
      <c r="AN72" s="43">
        <v>2143</v>
      </c>
      <c r="AO72" s="43">
        <v>2143</v>
      </c>
      <c r="AP72" s="43">
        <v>2143</v>
      </c>
      <c r="AQ72" s="43">
        <v>2143</v>
      </c>
      <c r="AR72" s="43">
        <v>2143</v>
      </c>
      <c r="AS72" s="43">
        <v>2143</v>
      </c>
    </row>
    <row r="73" spans="1:45">
      <c r="A73" s="44">
        <v>62</v>
      </c>
      <c r="B73" s="43">
        <v>2187</v>
      </c>
      <c r="C73" s="43">
        <v>2187</v>
      </c>
      <c r="D73" s="43">
        <v>2187</v>
      </c>
      <c r="E73" s="43">
        <v>2187</v>
      </c>
      <c r="F73" s="43">
        <v>2187</v>
      </c>
      <c r="G73" s="43">
        <v>2187</v>
      </c>
      <c r="H73" s="43">
        <v>2187</v>
      </c>
      <c r="I73" s="43">
        <v>2187</v>
      </c>
      <c r="J73" s="43">
        <v>2187</v>
      </c>
      <c r="K73" s="43">
        <v>2187</v>
      </c>
      <c r="L73" s="43">
        <v>2187</v>
      </c>
      <c r="M73" s="43">
        <v>2187</v>
      </c>
      <c r="N73" s="43">
        <v>2187</v>
      </c>
      <c r="O73" s="43">
        <v>2187</v>
      </c>
      <c r="P73" s="43">
        <v>2187</v>
      </c>
      <c r="Q73" s="43">
        <v>2187</v>
      </c>
      <c r="R73" s="43">
        <v>2187</v>
      </c>
      <c r="S73" s="43">
        <v>2187</v>
      </c>
      <c r="T73" s="43">
        <v>2187</v>
      </c>
      <c r="U73" s="43">
        <v>2187</v>
      </c>
      <c r="V73" s="43">
        <v>2187</v>
      </c>
      <c r="W73" s="43">
        <v>2187</v>
      </c>
      <c r="X73" s="43">
        <v>2187</v>
      </c>
      <c r="Y73" s="43">
        <v>2187</v>
      </c>
      <c r="Z73" s="43">
        <v>2187</v>
      </c>
      <c r="AA73" s="43">
        <v>2187</v>
      </c>
      <c r="AB73" s="43">
        <v>2187</v>
      </c>
      <c r="AC73" s="43">
        <v>2187</v>
      </c>
      <c r="AD73" s="43">
        <v>2187</v>
      </c>
      <c r="AE73" s="43">
        <v>2187</v>
      </c>
      <c r="AF73" s="43">
        <v>2187</v>
      </c>
      <c r="AG73" s="43">
        <v>2187</v>
      </c>
      <c r="AH73" s="43">
        <v>2187</v>
      </c>
      <c r="AI73" s="43">
        <v>2187</v>
      </c>
      <c r="AJ73" s="43">
        <v>2187</v>
      </c>
      <c r="AK73" s="43">
        <v>2187</v>
      </c>
      <c r="AL73" s="43">
        <v>2187</v>
      </c>
      <c r="AM73" s="43">
        <v>2187</v>
      </c>
      <c r="AN73" s="43">
        <v>2187</v>
      </c>
      <c r="AO73" s="43">
        <v>2187</v>
      </c>
      <c r="AP73" s="43">
        <v>2187</v>
      </c>
      <c r="AQ73" s="43">
        <v>2187</v>
      </c>
      <c r="AR73" s="43">
        <v>2187</v>
      </c>
      <c r="AS73" s="43">
        <v>2187</v>
      </c>
    </row>
    <row r="74" spans="1:45">
      <c r="A74" s="44">
        <v>63</v>
      </c>
      <c r="B74" s="43">
        <v>2234</v>
      </c>
      <c r="C74" s="43">
        <v>2234</v>
      </c>
      <c r="D74" s="43">
        <v>2234</v>
      </c>
      <c r="E74" s="43">
        <v>2234</v>
      </c>
      <c r="F74" s="43">
        <v>2234</v>
      </c>
      <c r="G74" s="43">
        <v>2234</v>
      </c>
      <c r="H74" s="43">
        <v>2234</v>
      </c>
      <c r="I74" s="43">
        <v>2234</v>
      </c>
      <c r="J74" s="43">
        <v>2234</v>
      </c>
      <c r="K74" s="43">
        <v>2234</v>
      </c>
      <c r="L74" s="43">
        <v>2234</v>
      </c>
      <c r="M74" s="43">
        <v>2234</v>
      </c>
      <c r="N74" s="43">
        <v>2234</v>
      </c>
      <c r="O74" s="43">
        <v>2234</v>
      </c>
      <c r="P74" s="43">
        <v>2234</v>
      </c>
      <c r="Q74" s="43">
        <v>2234</v>
      </c>
      <c r="R74" s="43">
        <v>2234</v>
      </c>
      <c r="S74" s="43">
        <v>2234</v>
      </c>
      <c r="T74" s="43">
        <v>2234</v>
      </c>
      <c r="U74" s="43">
        <v>2234</v>
      </c>
      <c r="V74" s="43">
        <v>2234</v>
      </c>
      <c r="W74" s="43">
        <v>2234</v>
      </c>
      <c r="X74" s="43">
        <v>2234</v>
      </c>
      <c r="Y74" s="43">
        <v>2234</v>
      </c>
      <c r="Z74" s="43">
        <v>2234</v>
      </c>
      <c r="AA74" s="43">
        <v>2234</v>
      </c>
      <c r="AB74" s="43">
        <v>2234</v>
      </c>
      <c r="AC74" s="43">
        <v>2234</v>
      </c>
      <c r="AD74" s="43">
        <v>2234</v>
      </c>
      <c r="AE74" s="43">
        <v>2234</v>
      </c>
      <c r="AF74" s="43">
        <v>2234</v>
      </c>
      <c r="AG74" s="43">
        <v>2234</v>
      </c>
      <c r="AH74" s="43">
        <v>2234</v>
      </c>
      <c r="AI74" s="43">
        <v>2234</v>
      </c>
      <c r="AJ74" s="43">
        <v>2234</v>
      </c>
      <c r="AK74" s="43">
        <v>2234</v>
      </c>
      <c r="AL74" s="43">
        <v>2234</v>
      </c>
      <c r="AM74" s="43">
        <v>2234</v>
      </c>
      <c r="AN74" s="43">
        <v>2234</v>
      </c>
      <c r="AO74" s="43">
        <v>2234</v>
      </c>
      <c r="AP74" s="43">
        <v>2234</v>
      </c>
      <c r="AQ74" s="43">
        <v>2234</v>
      </c>
      <c r="AR74" s="43">
        <v>2234</v>
      </c>
      <c r="AS74" s="43">
        <v>2234</v>
      </c>
    </row>
    <row r="75" spans="1:45">
      <c r="A75" s="44">
        <v>64</v>
      </c>
      <c r="B75" s="43">
        <v>2283</v>
      </c>
      <c r="C75" s="43">
        <v>2283</v>
      </c>
      <c r="D75" s="43">
        <v>2283</v>
      </c>
      <c r="E75" s="43">
        <v>2283</v>
      </c>
      <c r="F75" s="43">
        <v>2283</v>
      </c>
      <c r="G75" s="43">
        <v>2283</v>
      </c>
      <c r="H75" s="43">
        <v>2283</v>
      </c>
      <c r="I75" s="43">
        <v>2283</v>
      </c>
      <c r="J75" s="43">
        <v>2283</v>
      </c>
      <c r="K75" s="43">
        <v>2283</v>
      </c>
      <c r="L75" s="43">
        <v>2283</v>
      </c>
      <c r="M75" s="43">
        <v>2283</v>
      </c>
      <c r="N75" s="43">
        <v>2283</v>
      </c>
      <c r="O75" s="43">
        <v>2283</v>
      </c>
      <c r="P75" s="43">
        <v>2283</v>
      </c>
      <c r="Q75" s="43">
        <v>2283</v>
      </c>
      <c r="R75" s="43">
        <v>2283</v>
      </c>
      <c r="S75" s="43">
        <v>2283</v>
      </c>
      <c r="T75" s="43">
        <v>2283</v>
      </c>
      <c r="U75" s="43">
        <v>2283</v>
      </c>
      <c r="V75" s="43">
        <v>2283</v>
      </c>
      <c r="W75" s="43">
        <v>2283</v>
      </c>
      <c r="X75" s="43">
        <v>2283</v>
      </c>
      <c r="Y75" s="43">
        <v>2283</v>
      </c>
      <c r="Z75" s="43">
        <v>2283</v>
      </c>
      <c r="AA75" s="43">
        <v>2283</v>
      </c>
      <c r="AB75" s="43">
        <v>2283</v>
      </c>
      <c r="AC75" s="43">
        <v>2283</v>
      </c>
      <c r="AD75" s="43">
        <v>2283</v>
      </c>
      <c r="AE75" s="43">
        <v>2283</v>
      </c>
      <c r="AF75" s="43">
        <v>2283</v>
      </c>
      <c r="AG75" s="43">
        <v>2283</v>
      </c>
      <c r="AH75" s="43">
        <v>2283</v>
      </c>
      <c r="AI75" s="43">
        <v>2283</v>
      </c>
      <c r="AJ75" s="43">
        <v>2283</v>
      </c>
      <c r="AK75" s="43">
        <v>2283</v>
      </c>
      <c r="AL75" s="43">
        <v>2283</v>
      </c>
      <c r="AM75" s="43">
        <v>2283</v>
      </c>
      <c r="AN75" s="43">
        <v>2283</v>
      </c>
      <c r="AO75" s="43">
        <v>2283</v>
      </c>
      <c r="AP75" s="43">
        <v>2283</v>
      </c>
      <c r="AQ75" s="43">
        <v>2283</v>
      </c>
      <c r="AR75" s="43">
        <v>2283</v>
      </c>
      <c r="AS75" s="43">
        <v>2283</v>
      </c>
    </row>
    <row r="76" spans="1:45">
      <c r="A76" s="44">
        <v>65</v>
      </c>
      <c r="B76" s="43">
        <v>2335</v>
      </c>
      <c r="C76" s="43">
        <v>2335</v>
      </c>
      <c r="D76" s="43">
        <v>2335</v>
      </c>
      <c r="E76" s="43">
        <v>2335</v>
      </c>
      <c r="F76" s="43">
        <v>2335</v>
      </c>
      <c r="G76" s="43">
        <v>2335</v>
      </c>
      <c r="H76" s="43">
        <v>2335</v>
      </c>
      <c r="I76" s="43">
        <v>2335</v>
      </c>
      <c r="J76" s="43">
        <v>2335</v>
      </c>
      <c r="K76" s="43">
        <v>2335</v>
      </c>
      <c r="L76" s="43">
        <v>2335</v>
      </c>
      <c r="M76" s="43">
        <v>2335</v>
      </c>
      <c r="N76" s="43">
        <v>2335</v>
      </c>
      <c r="O76" s="43">
        <v>2335</v>
      </c>
      <c r="P76" s="43">
        <v>2335</v>
      </c>
      <c r="Q76" s="43">
        <v>2335</v>
      </c>
      <c r="R76" s="43">
        <v>2335</v>
      </c>
      <c r="S76" s="43">
        <v>2335</v>
      </c>
      <c r="T76" s="43">
        <v>2335</v>
      </c>
      <c r="U76" s="43">
        <v>2335</v>
      </c>
      <c r="V76" s="43">
        <v>2335</v>
      </c>
      <c r="W76" s="43">
        <v>2335</v>
      </c>
      <c r="X76" s="43">
        <v>2335</v>
      </c>
      <c r="Y76" s="43">
        <v>2335</v>
      </c>
      <c r="Z76" s="43">
        <v>2335</v>
      </c>
      <c r="AA76" s="43">
        <v>2335</v>
      </c>
      <c r="AB76" s="43">
        <v>2335</v>
      </c>
      <c r="AC76" s="43">
        <v>2335</v>
      </c>
      <c r="AD76" s="43">
        <v>2335</v>
      </c>
      <c r="AE76" s="43">
        <v>2335</v>
      </c>
      <c r="AF76" s="43">
        <v>2335</v>
      </c>
      <c r="AG76" s="43">
        <v>2335</v>
      </c>
      <c r="AH76" s="43">
        <v>2335</v>
      </c>
      <c r="AI76" s="43">
        <v>2335</v>
      </c>
      <c r="AJ76" s="43">
        <v>2335</v>
      </c>
      <c r="AK76" s="43">
        <v>2335</v>
      </c>
      <c r="AL76" s="43">
        <v>2335</v>
      </c>
      <c r="AM76" s="43">
        <v>2335</v>
      </c>
      <c r="AN76" s="43">
        <v>2335</v>
      </c>
      <c r="AO76" s="43">
        <v>2335</v>
      </c>
      <c r="AP76" s="43">
        <v>2335</v>
      </c>
      <c r="AQ76" s="43">
        <v>2335</v>
      </c>
      <c r="AR76" s="43">
        <v>2335</v>
      </c>
      <c r="AS76" s="43">
        <v>2335</v>
      </c>
    </row>
    <row r="77" spans="1:45">
      <c r="A77" s="44">
        <v>66</v>
      </c>
      <c r="B77" s="43">
        <v>2391</v>
      </c>
      <c r="C77" s="43">
        <v>2391</v>
      </c>
      <c r="D77" s="43">
        <v>2391</v>
      </c>
      <c r="E77" s="43">
        <v>2391</v>
      </c>
      <c r="F77" s="43">
        <v>2391</v>
      </c>
      <c r="G77" s="43">
        <v>2391</v>
      </c>
      <c r="H77" s="43">
        <v>2391</v>
      </c>
      <c r="I77" s="43">
        <v>2391</v>
      </c>
      <c r="J77" s="43">
        <v>2391</v>
      </c>
      <c r="K77" s="43">
        <v>2391</v>
      </c>
      <c r="L77" s="43">
        <v>2391</v>
      </c>
      <c r="M77" s="43">
        <v>2391</v>
      </c>
      <c r="N77" s="43">
        <v>2391</v>
      </c>
      <c r="O77" s="43">
        <v>2391</v>
      </c>
      <c r="P77" s="43">
        <v>2391</v>
      </c>
      <c r="Q77" s="43">
        <v>2391</v>
      </c>
      <c r="R77" s="43">
        <v>2391</v>
      </c>
      <c r="S77" s="43">
        <v>2391</v>
      </c>
      <c r="T77" s="43">
        <v>2391</v>
      </c>
      <c r="U77" s="43">
        <v>2391</v>
      </c>
      <c r="V77" s="43">
        <v>2391</v>
      </c>
      <c r="W77" s="43">
        <v>2391</v>
      </c>
      <c r="X77" s="43">
        <v>2391</v>
      </c>
      <c r="Y77" s="43">
        <v>2391</v>
      </c>
      <c r="Z77" s="43">
        <v>2391</v>
      </c>
      <c r="AA77" s="43">
        <v>2391</v>
      </c>
      <c r="AB77" s="43">
        <v>2391</v>
      </c>
      <c r="AC77" s="43">
        <v>2391</v>
      </c>
      <c r="AD77" s="43">
        <v>2391</v>
      </c>
      <c r="AE77" s="43">
        <v>2391</v>
      </c>
      <c r="AF77" s="43">
        <v>2391</v>
      </c>
      <c r="AG77" s="43">
        <v>2391</v>
      </c>
      <c r="AH77" s="43">
        <v>2391</v>
      </c>
      <c r="AI77" s="43">
        <v>2391</v>
      </c>
      <c r="AJ77" s="43">
        <v>2391</v>
      </c>
      <c r="AK77" s="43">
        <v>2391</v>
      </c>
      <c r="AL77" s="43">
        <v>2391</v>
      </c>
      <c r="AM77" s="43">
        <v>2391</v>
      </c>
      <c r="AN77" s="43">
        <v>2391</v>
      </c>
      <c r="AO77" s="43">
        <v>2391</v>
      </c>
      <c r="AP77" s="43">
        <v>2391</v>
      </c>
      <c r="AQ77" s="43">
        <v>2391</v>
      </c>
      <c r="AR77" s="43">
        <v>2391</v>
      </c>
      <c r="AS77" s="43">
        <v>2391</v>
      </c>
    </row>
    <row r="78" spans="1:45">
      <c r="A78" s="44">
        <v>67</v>
      </c>
      <c r="B78" s="43">
        <v>2450</v>
      </c>
      <c r="C78" s="43">
        <v>2450</v>
      </c>
      <c r="D78" s="43">
        <v>2450</v>
      </c>
      <c r="E78" s="43">
        <v>2450</v>
      </c>
      <c r="F78" s="43">
        <v>2450</v>
      </c>
      <c r="G78" s="43">
        <v>2450</v>
      </c>
      <c r="H78" s="43">
        <v>2450</v>
      </c>
      <c r="I78" s="43">
        <v>2450</v>
      </c>
      <c r="J78" s="43">
        <v>2450</v>
      </c>
      <c r="K78" s="43">
        <v>2450</v>
      </c>
      <c r="L78" s="43">
        <v>2450</v>
      </c>
      <c r="M78" s="43">
        <v>2450</v>
      </c>
      <c r="N78" s="43">
        <v>2450</v>
      </c>
      <c r="O78" s="43">
        <v>2450</v>
      </c>
      <c r="P78" s="43">
        <v>2450</v>
      </c>
      <c r="Q78" s="43">
        <v>2450</v>
      </c>
      <c r="R78" s="43">
        <v>2450</v>
      </c>
      <c r="S78" s="43">
        <v>2450</v>
      </c>
      <c r="T78" s="43">
        <v>2450</v>
      </c>
      <c r="U78" s="43">
        <v>2450</v>
      </c>
      <c r="V78" s="43">
        <v>2450</v>
      </c>
      <c r="W78" s="43">
        <v>2450</v>
      </c>
      <c r="X78" s="43">
        <v>2450</v>
      </c>
      <c r="Y78" s="43">
        <v>2450</v>
      </c>
      <c r="Z78" s="43">
        <v>2450</v>
      </c>
      <c r="AA78" s="43">
        <v>2450</v>
      </c>
      <c r="AB78" s="43">
        <v>2450</v>
      </c>
      <c r="AC78" s="43">
        <v>2450</v>
      </c>
      <c r="AD78" s="43">
        <v>2450</v>
      </c>
      <c r="AE78" s="43">
        <v>2450</v>
      </c>
      <c r="AF78" s="43">
        <v>2450</v>
      </c>
      <c r="AG78" s="43">
        <v>2450</v>
      </c>
      <c r="AH78" s="43">
        <v>2450</v>
      </c>
      <c r="AI78" s="43">
        <v>2450</v>
      </c>
      <c r="AJ78" s="43">
        <v>2450</v>
      </c>
      <c r="AK78" s="43">
        <v>2450</v>
      </c>
      <c r="AL78" s="43">
        <v>2450</v>
      </c>
      <c r="AM78" s="43">
        <v>2450</v>
      </c>
      <c r="AN78" s="43">
        <v>2450</v>
      </c>
      <c r="AO78" s="43">
        <v>2450</v>
      </c>
      <c r="AP78" s="43">
        <v>2450</v>
      </c>
      <c r="AQ78" s="43">
        <v>2450</v>
      </c>
      <c r="AR78" s="43">
        <v>2450</v>
      </c>
      <c r="AS78" s="43">
        <v>2450</v>
      </c>
    </row>
    <row r="79" spans="1:45">
      <c r="A79" s="44">
        <v>68</v>
      </c>
      <c r="B79" s="43">
        <v>2514</v>
      </c>
      <c r="C79" s="43">
        <v>2514</v>
      </c>
      <c r="D79" s="43">
        <v>2514</v>
      </c>
      <c r="E79" s="43">
        <v>2514</v>
      </c>
      <c r="F79" s="43">
        <v>2514</v>
      </c>
      <c r="G79" s="43">
        <v>2514</v>
      </c>
      <c r="H79" s="43">
        <v>2514</v>
      </c>
      <c r="I79" s="43">
        <v>2514</v>
      </c>
      <c r="J79" s="43">
        <v>2514</v>
      </c>
      <c r="K79" s="43">
        <v>2514</v>
      </c>
      <c r="L79" s="43">
        <v>2514</v>
      </c>
      <c r="M79" s="43">
        <v>2514</v>
      </c>
      <c r="N79" s="43">
        <v>2514</v>
      </c>
      <c r="O79" s="43">
        <v>2514</v>
      </c>
      <c r="P79" s="43">
        <v>2514</v>
      </c>
      <c r="Q79" s="43">
        <v>2514</v>
      </c>
      <c r="R79" s="43">
        <v>2514</v>
      </c>
      <c r="S79" s="43">
        <v>2514</v>
      </c>
      <c r="T79" s="43">
        <v>2514</v>
      </c>
      <c r="U79" s="43">
        <v>2514</v>
      </c>
      <c r="V79" s="43">
        <v>2514</v>
      </c>
      <c r="W79" s="43">
        <v>2514</v>
      </c>
      <c r="X79" s="43">
        <v>2514</v>
      </c>
      <c r="Y79" s="43">
        <v>2514</v>
      </c>
      <c r="Z79" s="43">
        <v>2514</v>
      </c>
      <c r="AA79" s="43">
        <v>2514</v>
      </c>
      <c r="AB79" s="43">
        <v>2514</v>
      </c>
      <c r="AC79" s="43">
        <v>2514</v>
      </c>
      <c r="AD79" s="43">
        <v>2514</v>
      </c>
      <c r="AE79" s="43">
        <v>2514</v>
      </c>
      <c r="AF79" s="43">
        <v>2514</v>
      </c>
      <c r="AG79" s="43">
        <v>2514</v>
      </c>
      <c r="AH79" s="43">
        <v>2514</v>
      </c>
      <c r="AI79" s="43">
        <v>2514</v>
      </c>
      <c r="AJ79" s="43">
        <v>2514</v>
      </c>
      <c r="AK79" s="43">
        <v>2514</v>
      </c>
      <c r="AL79" s="43">
        <v>2514</v>
      </c>
      <c r="AM79" s="43">
        <v>2514</v>
      </c>
      <c r="AN79" s="43">
        <v>2514</v>
      </c>
      <c r="AO79" s="43">
        <v>2514</v>
      </c>
      <c r="AP79" s="43">
        <v>2514</v>
      </c>
      <c r="AQ79" s="43">
        <v>2514</v>
      </c>
      <c r="AR79" s="43">
        <v>2514</v>
      </c>
      <c r="AS79" s="43">
        <v>2514</v>
      </c>
    </row>
    <row r="80" spans="1:45">
      <c r="A80" s="44">
        <v>69</v>
      </c>
      <c r="B80" s="43">
        <v>2583</v>
      </c>
      <c r="C80" s="43">
        <v>2583</v>
      </c>
      <c r="D80" s="43">
        <v>2583</v>
      </c>
      <c r="E80" s="43">
        <v>2583</v>
      </c>
      <c r="F80" s="43">
        <v>2583</v>
      </c>
      <c r="G80" s="43">
        <v>2583</v>
      </c>
      <c r="H80" s="43">
        <v>2583</v>
      </c>
      <c r="I80" s="43">
        <v>2583</v>
      </c>
      <c r="J80" s="43">
        <v>2583</v>
      </c>
      <c r="K80" s="43">
        <v>2583</v>
      </c>
      <c r="L80" s="43">
        <v>2583</v>
      </c>
      <c r="M80" s="43">
        <v>2583</v>
      </c>
      <c r="N80" s="43">
        <v>2583</v>
      </c>
      <c r="O80" s="43">
        <v>2583</v>
      </c>
      <c r="P80" s="43">
        <v>2583</v>
      </c>
      <c r="Q80" s="43">
        <v>2583</v>
      </c>
      <c r="R80" s="43">
        <v>2583</v>
      </c>
      <c r="S80" s="43">
        <v>2583</v>
      </c>
      <c r="T80" s="43">
        <v>2583</v>
      </c>
      <c r="U80" s="43">
        <v>2583</v>
      </c>
      <c r="V80" s="43">
        <v>2583</v>
      </c>
      <c r="W80" s="43">
        <v>2583</v>
      </c>
      <c r="X80" s="43">
        <v>2583</v>
      </c>
      <c r="Y80" s="43">
        <v>2583</v>
      </c>
      <c r="Z80" s="43">
        <v>2583</v>
      </c>
      <c r="AA80" s="43">
        <v>2583</v>
      </c>
      <c r="AB80" s="43">
        <v>2583</v>
      </c>
      <c r="AC80" s="43">
        <v>2583</v>
      </c>
      <c r="AD80" s="43">
        <v>2583</v>
      </c>
      <c r="AE80" s="43">
        <v>2583</v>
      </c>
      <c r="AF80" s="43">
        <v>2583</v>
      </c>
      <c r="AG80" s="43">
        <v>2583</v>
      </c>
      <c r="AH80" s="43">
        <v>2583</v>
      </c>
      <c r="AI80" s="43">
        <v>2583</v>
      </c>
      <c r="AJ80" s="43">
        <v>2583</v>
      </c>
      <c r="AK80" s="43">
        <v>2583</v>
      </c>
      <c r="AL80" s="43">
        <v>2583</v>
      </c>
      <c r="AM80" s="43">
        <v>2583</v>
      </c>
      <c r="AN80" s="43">
        <v>2583</v>
      </c>
      <c r="AO80" s="43">
        <v>2583</v>
      </c>
      <c r="AP80" s="43">
        <v>2583</v>
      </c>
      <c r="AQ80" s="43">
        <v>2583</v>
      </c>
      <c r="AR80" s="43">
        <v>2583</v>
      </c>
      <c r="AS80" s="43">
        <v>2583</v>
      </c>
    </row>
    <row r="81" spans="1:45">
      <c r="A81" s="44">
        <v>70</v>
      </c>
      <c r="B81" s="43">
        <v>2658</v>
      </c>
      <c r="C81" s="43">
        <v>2658</v>
      </c>
      <c r="D81" s="43">
        <v>2658</v>
      </c>
      <c r="E81" s="43">
        <v>2658</v>
      </c>
      <c r="F81" s="43">
        <v>2658</v>
      </c>
      <c r="G81" s="43">
        <v>2658</v>
      </c>
      <c r="H81" s="43">
        <v>2658</v>
      </c>
      <c r="I81" s="43">
        <v>2658</v>
      </c>
      <c r="J81" s="43">
        <v>2658</v>
      </c>
      <c r="K81" s="43">
        <v>2658</v>
      </c>
      <c r="L81" s="43">
        <v>2658</v>
      </c>
      <c r="M81" s="43">
        <v>2658</v>
      </c>
      <c r="N81" s="43">
        <v>2658</v>
      </c>
      <c r="O81" s="43">
        <v>2658</v>
      </c>
      <c r="P81" s="43">
        <v>2658</v>
      </c>
      <c r="Q81" s="43">
        <v>2658</v>
      </c>
      <c r="R81" s="43">
        <v>2658</v>
      </c>
      <c r="S81" s="43">
        <v>2658</v>
      </c>
      <c r="T81" s="43">
        <v>2658</v>
      </c>
      <c r="U81" s="43">
        <v>2658</v>
      </c>
      <c r="V81" s="43">
        <v>2658</v>
      </c>
      <c r="W81" s="43">
        <v>2658</v>
      </c>
      <c r="X81" s="43">
        <v>2658</v>
      </c>
      <c r="Y81" s="43">
        <v>2658</v>
      </c>
      <c r="Z81" s="43">
        <v>2658</v>
      </c>
      <c r="AA81" s="43">
        <v>2658</v>
      </c>
      <c r="AB81" s="43">
        <v>2658</v>
      </c>
      <c r="AC81" s="43">
        <v>2658</v>
      </c>
      <c r="AD81" s="43">
        <v>2658</v>
      </c>
      <c r="AE81" s="43">
        <v>2658</v>
      </c>
      <c r="AF81" s="43">
        <v>2658</v>
      </c>
      <c r="AG81" s="43">
        <v>2658</v>
      </c>
      <c r="AH81" s="43">
        <v>2658</v>
      </c>
      <c r="AI81" s="43">
        <v>2658</v>
      </c>
      <c r="AJ81" s="43">
        <v>2658</v>
      </c>
      <c r="AK81" s="43">
        <v>2658</v>
      </c>
      <c r="AL81" s="43">
        <v>2658</v>
      </c>
      <c r="AM81" s="43">
        <v>2658</v>
      </c>
      <c r="AN81" s="43">
        <v>2658</v>
      </c>
      <c r="AO81" s="43">
        <v>2658</v>
      </c>
      <c r="AP81" s="43">
        <v>2658</v>
      </c>
      <c r="AQ81" s="43">
        <v>2658</v>
      </c>
      <c r="AR81" s="43">
        <v>2658</v>
      </c>
      <c r="AS81" s="43">
        <v>2658</v>
      </c>
    </row>
    <row r="82" spans="1:45">
      <c r="A82" s="44">
        <v>71</v>
      </c>
      <c r="B82" s="43">
        <v>2741</v>
      </c>
      <c r="C82" s="43">
        <v>2741</v>
      </c>
      <c r="D82" s="43">
        <v>2741</v>
      </c>
      <c r="E82" s="43">
        <v>2741</v>
      </c>
      <c r="F82" s="43">
        <v>2741</v>
      </c>
      <c r="G82" s="43">
        <v>2741</v>
      </c>
      <c r="H82" s="43">
        <v>2741</v>
      </c>
      <c r="I82" s="43">
        <v>2741</v>
      </c>
      <c r="J82" s="43">
        <v>2741</v>
      </c>
      <c r="K82" s="43">
        <v>2741</v>
      </c>
      <c r="L82" s="43">
        <v>2741</v>
      </c>
      <c r="M82" s="43">
        <v>2741</v>
      </c>
      <c r="N82" s="43">
        <v>2741</v>
      </c>
      <c r="O82" s="43">
        <v>2741</v>
      </c>
      <c r="P82" s="43">
        <v>2741</v>
      </c>
      <c r="Q82" s="43">
        <v>2741</v>
      </c>
      <c r="R82" s="43">
        <v>2741</v>
      </c>
      <c r="S82" s="43">
        <v>2741</v>
      </c>
      <c r="T82" s="43">
        <v>2741</v>
      </c>
      <c r="U82" s="43">
        <v>2741</v>
      </c>
      <c r="V82" s="43">
        <v>2741</v>
      </c>
      <c r="W82" s="43">
        <v>2741</v>
      </c>
      <c r="X82" s="43">
        <v>2741</v>
      </c>
      <c r="Y82" s="43">
        <v>2741</v>
      </c>
      <c r="Z82" s="43">
        <v>2741</v>
      </c>
      <c r="AA82" s="43">
        <v>2741</v>
      </c>
      <c r="AB82" s="43">
        <v>2741</v>
      </c>
      <c r="AC82" s="43">
        <v>2741</v>
      </c>
      <c r="AD82" s="43">
        <v>2741</v>
      </c>
      <c r="AE82" s="43">
        <v>2741</v>
      </c>
      <c r="AF82" s="43">
        <v>2741</v>
      </c>
      <c r="AG82" s="43">
        <v>2741</v>
      </c>
      <c r="AH82" s="43">
        <v>2741</v>
      </c>
      <c r="AI82" s="43">
        <v>2741</v>
      </c>
      <c r="AJ82" s="43">
        <v>2741</v>
      </c>
      <c r="AK82" s="43">
        <v>2741</v>
      </c>
      <c r="AL82" s="43">
        <v>2741</v>
      </c>
      <c r="AM82" s="43">
        <v>2741</v>
      </c>
      <c r="AN82" s="43">
        <v>2741</v>
      </c>
      <c r="AO82" s="43">
        <v>2741</v>
      </c>
      <c r="AP82" s="43">
        <v>2741</v>
      </c>
      <c r="AQ82" s="43">
        <v>2741</v>
      </c>
      <c r="AR82" s="43">
        <v>2741</v>
      </c>
      <c r="AS82" s="43">
        <v>2741</v>
      </c>
    </row>
    <row r="83" spans="1:45">
      <c r="A83" s="44">
        <v>72</v>
      </c>
      <c r="B83" s="43">
        <v>2833</v>
      </c>
      <c r="C83" s="43">
        <v>2833</v>
      </c>
      <c r="D83" s="43">
        <v>2833</v>
      </c>
      <c r="E83" s="43">
        <v>2833</v>
      </c>
      <c r="F83" s="43">
        <v>2833</v>
      </c>
      <c r="G83" s="43">
        <v>2833</v>
      </c>
      <c r="H83" s="43">
        <v>2833</v>
      </c>
      <c r="I83" s="43">
        <v>2833</v>
      </c>
      <c r="J83" s="43">
        <v>2833</v>
      </c>
      <c r="K83" s="43">
        <v>2833</v>
      </c>
      <c r="L83" s="43">
        <v>2833</v>
      </c>
      <c r="M83" s="43">
        <v>2833</v>
      </c>
      <c r="N83" s="43">
        <v>2833</v>
      </c>
      <c r="O83" s="43">
        <v>2833</v>
      </c>
      <c r="P83" s="43">
        <v>2833</v>
      </c>
      <c r="Q83" s="43">
        <v>2833</v>
      </c>
      <c r="R83" s="43">
        <v>2833</v>
      </c>
      <c r="S83" s="43">
        <v>2833</v>
      </c>
      <c r="T83" s="43">
        <v>2833</v>
      </c>
      <c r="U83" s="43">
        <v>2833</v>
      </c>
      <c r="V83" s="43">
        <v>2833</v>
      </c>
      <c r="W83" s="43">
        <v>2833</v>
      </c>
      <c r="X83" s="43">
        <v>2833</v>
      </c>
      <c r="Y83" s="43">
        <v>2833</v>
      </c>
      <c r="Z83" s="43">
        <v>2833</v>
      </c>
      <c r="AA83" s="43">
        <v>2833</v>
      </c>
      <c r="AB83" s="43">
        <v>2833</v>
      </c>
      <c r="AC83" s="43">
        <v>2833</v>
      </c>
      <c r="AD83" s="43">
        <v>2833</v>
      </c>
      <c r="AE83" s="43">
        <v>2833</v>
      </c>
      <c r="AF83" s="43">
        <v>2833</v>
      </c>
      <c r="AG83" s="43">
        <v>2833</v>
      </c>
      <c r="AH83" s="43">
        <v>2833</v>
      </c>
      <c r="AI83" s="43">
        <v>2833</v>
      </c>
      <c r="AJ83" s="43">
        <v>2833</v>
      </c>
      <c r="AK83" s="43">
        <v>2833</v>
      </c>
      <c r="AL83" s="43">
        <v>2833</v>
      </c>
      <c r="AM83" s="43">
        <v>2833</v>
      </c>
      <c r="AN83" s="43">
        <v>2833</v>
      </c>
      <c r="AO83" s="43">
        <v>2833</v>
      </c>
      <c r="AP83" s="43">
        <v>2833</v>
      </c>
      <c r="AQ83" s="43">
        <v>2833</v>
      </c>
      <c r="AR83" s="43">
        <v>2833</v>
      </c>
      <c r="AS83" s="43">
        <v>2833</v>
      </c>
    </row>
    <row r="84" spans="1:45">
      <c r="A84" s="44">
        <v>73</v>
      </c>
      <c r="B84" s="43">
        <v>2933</v>
      </c>
      <c r="C84" s="43">
        <v>2933</v>
      </c>
      <c r="D84" s="43">
        <v>2933</v>
      </c>
      <c r="E84" s="43">
        <v>2933</v>
      </c>
      <c r="F84" s="43">
        <v>2933</v>
      </c>
      <c r="G84" s="43">
        <v>2933</v>
      </c>
      <c r="H84" s="43">
        <v>2933</v>
      </c>
      <c r="I84" s="43">
        <v>2933</v>
      </c>
      <c r="J84" s="43">
        <v>2933</v>
      </c>
      <c r="K84" s="43">
        <v>2933</v>
      </c>
      <c r="L84" s="43">
        <v>2933</v>
      </c>
      <c r="M84" s="43">
        <v>2933</v>
      </c>
      <c r="N84" s="43">
        <v>2933</v>
      </c>
      <c r="O84" s="43">
        <v>2933</v>
      </c>
      <c r="P84" s="43">
        <v>2933</v>
      </c>
      <c r="Q84" s="43">
        <v>2933</v>
      </c>
      <c r="R84" s="43">
        <v>2933</v>
      </c>
      <c r="S84" s="43">
        <v>2933</v>
      </c>
      <c r="T84" s="43">
        <v>2933</v>
      </c>
      <c r="U84" s="43">
        <v>2933</v>
      </c>
      <c r="V84" s="43">
        <v>2933</v>
      </c>
      <c r="W84" s="43">
        <v>2933</v>
      </c>
      <c r="X84" s="43">
        <v>2933</v>
      </c>
      <c r="Y84" s="43">
        <v>2933</v>
      </c>
      <c r="Z84" s="43">
        <v>2933</v>
      </c>
      <c r="AA84" s="43">
        <v>2933</v>
      </c>
      <c r="AB84" s="43">
        <v>2933</v>
      </c>
      <c r="AC84" s="43">
        <v>2933</v>
      </c>
      <c r="AD84" s="43">
        <v>2933</v>
      </c>
      <c r="AE84" s="43">
        <v>2933</v>
      </c>
      <c r="AF84" s="43">
        <v>2933</v>
      </c>
      <c r="AG84" s="43">
        <v>2933</v>
      </c>
      <c r="AH84" s="43">
        <v>2933</v>
      </c>
      <c r="AI84" s="43">
        <v>2933</v>
      </c>
      <c r="AJ84" s="43">
        <v>2933</v>
      </c>
      <c r="AK84" s="43">
        <v>2933</v>
      </c>
      <c r="AL84" s="43">
        <v>2933</v>
      </c>
      <c r="AM84" s="43">
        <v>2933</v>
      </c>
      <c r="AN84" s="43">
        <v>2933</v>
      </c>
      <c r="AO84" s="43">
        <v>2933</v>
      </c>
      <c r="AP84" s="43">
        <v>2933</v>
      </c>
      <c r="AQ84" s="43">
        <v>2933</v>
      </c>
      <c r="AR84" s="43">
        <v>2933</v>
      </c>
      <c r="AS84" s="43">
        <v>2933</v>
      </c>
    </row>
    <row r="85" spans="1:45">
      <c r="A85" s="44">
        <v>74</v>
      </c>
      <c r="B85" s="43">
        <v>3043</v>
      </c>
      <c r="C85" s="43">
        <v>3043</v>
      </c>
      <c r="D85" s="43">
        <v>3043</v>
      </c>
      <c r="E85" s="43">
        <v>3043</v>
      </c>
      <c r="F85" s="43">
        <v>3043</v>
      </c>
      <c r="G85" s="43">
        <v>3043</v>
      </c>
      <c r="H85" s="43">
        <v>3043</v>
      </c>
      <c r="I85" s="43">
        <v>3043</v>
      </c>
      <c r="J85" s="43">
        <v>3043</v>
      </c>
      <c r="K85" s="43">
        <v>3043</v>
      </c>
      <c r="L85" s="43">
        <v>3043</v>
      </c>
      <c r="M85" s="43">
        <v>3043</v>
      </c>
      <c r="N85" s="43">
        <v>3043</v>
      </c>
      <c r="O85" s="43">
        <v>3043</v>
      </c>
      <c r="P85" s="43">
        <v>3043</v>
      </c>
      <c r="Q85" s="43">
        <v>3043</v>
      </c>
      <c r="R85" s="43">
        <v>3043</v>
      </c>
      <c r="S85" s="43">
        <v>3043</v>
      </c>
      <c r="T85" s="43">
        <v>3043</v>
      </c>
      <c r="U85" s="43">
        <v>3043</v>
      </c>
      <c r="V85" s="43">
        <v>3043</v>
      </c>
      <c r="W85" s="43">
        <v>3043</v>
      </c>
      <c r="X85" s="43">
        <v>3043</v>
      </c>
      <c r="Y85" s="43">
        <v>3043</v>
      </c>
      <c r="Z85" s="43">
        <v>3043</v>
      </c>
      <c r="AA85" s="43">
        <v>3043</v>
      </c>
      <c r="AB85" s="43">
        <v>3043</v>
      </c>
      <c r="AC85" s="43">
        <v>3043</v>
      </c>
      <c r="AD85" s="43">
        <v>3043</v>
      </c>
      <c r="AE85" s="43">
        <v>3043</v>
      </c>
      <c r="AF85" s="43">
        <v>3043</v>
      </c>
      <c r="AG85" s="43">
        <v>3043</v>
      </c>
      <c r="AH85" s="43">
        <v>3043</v>
      </c>
      <c r="AI85" s="43">
        <v>3043</v>
      </c>
      <c r="AJ85" s="43">
        <v>3043</v>
      </c>
      <c r="AK85" s="43">
        <v>3043</v>
      </c>
      <c r="AL85" s="43">
        <v>3043</v>
      </c>
      <c r="AM85" s="43">
        <v>3043</v>
      </c>
      <c r="AN85" s="43">
        <v>3043</v>
      </c>
      <c r="AO85" s="43">
        <v>3043</v>
      </c>
      <c r="AP85" s="43">
        <v>3043</v>
      </c>
      <c r="AQ85" s="43">
        <v>3043</v>
      </c>
      <c r="AR85" s="43">
        <v>3043</v>
      </c>
      <c r="AS85" s="43">
        <v>3043</v>
      </c>
    </row>
    <row r="86" spans="1:45">
      <c r="A86" s="44">
        <v>75</v>
      </c>
      <c r="B86" s="43">
        <v>3165</v>
      </c>
      <c r="C86" s="43">
        <v>3165</v>
      </c>
      <c r="D86" s="43">
        <v>3165</v>
      </c>
      <c r="E86" s="43">
        <v>3165</v>
      </c>
      <c r="F86" s="43">
        <v>3165</v>
      </c>
      <c r="G86" s="43">
        <v>3165</v>
      </c>
      <c r="H86" s="43">
        <v>3165</v>
      </c>
      <c r="I86" s="43">
        <v>3165</v>
      </c>
      <c r="J86" s="43">
        <v>3165</v>
      </c>
      <c r="K86" s="43">
        <v>3165</v>
      </c>
      <c r="L86" s="43">
        <v>3165</v>
      </c>
      <c r="M86" s="43">
        <v>3165</v>
      </c>
      <c r="N86" s="43">
        <v>3165</v>
      </c>
      <c r="O86" s="43">
        <v>3165</v>
      </c>
      <c r="P86" s="43">
        <v>3165</v>
      </c>
      <c r="Q86" s="43">
        <v>3165</v>
      </c>
      <c r="R86" s="43">
        <v>3165</v>
      </c>
      <c r="S86" s="43">
        <v>3165</v>
      </c>
      <c r="T86" s="43">
        <v>3165</v>
      </c>
      <c r="U86" s="43">
        <v>3165</v>
      </c>
      <c r="V86" s="43">
        <v>3165</v>
      </c>
      <c r="W86" s="43">
        <v>3165</v>
      </c>
      <c r="X86" s="43">
        <v>3165</v>
      </c>
      <c r="Y86" s="43">
        <v>3165</v>
      </c>
      <c r="Z86" s="43">
        <v>3165</v>
      </c>
      <c r="AA86" s="43">
        <v>3165</v>
      </c>
      <c r="AB86" s="43">
        <v>3165</v>
      </c>
      <c r="AC86" s="43">
        <v>3165</v>
      </c>
      <c r="AD86" s="43">
        <v>3165</v>
      </c>
      <c r="AE86" s="43">
        <v>3165</v>
      </c>
      <c r="AF86" s="43">
        <v>3165</v>
      </c>
      <c r="AG86" s="43">
        <v>3165</v>
      </c>
      <c r="AH86" s="43">
        <v>3165</v>
      </c>
      <c r="AI86" s="43">
        <v>3165</v>
      </c>
      <c r="AJ86" s="43">
        <v>3165</v>
      </c>
      <c r="AK86" s="43">
        <v>3165</v>
      </c>
      <c r="AL86" s="43">
        <v>3165</v>
      </c>
      <c r="AM86" s="43">
        <v>3165</v>
      </c>
      <c r="AN86" s="43">
        <v>3165</v>
      </c>
      <c r="AO86" s="43">
        <v>3165</v>
      </c>
      <c r="AP86" s="43">
        <v>3165</v>
      </c>
      <c r="AQ86" s="43">
        <v>3165</v>
      </c>
      <c r="AR86" s="43">
        <v>3165</v>
      </c>
      <c r="AS86" s="43">
        <v>3165</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sheetData>
  <sheetProtection algorithmName="SHA-512" hashValue="9BKvmJgsm26tXR/1u6NI5MPurYljfk64iHgOw3/X0vjDoMm7RKJOeaTkrjkshpOjCkkCUmKViv16s8lAcfP4qw==" saltValue="2y4BjySYlUIvX+vLkpgdjQ==" spinCount="100000" sheet="1" objects="1" scenarios="1"/>
  <mergeCells count="4">
    <mergeCell ref="B25:AS25"/>
    <mergeCell ref="A90:O90"/>
    <mergeCell ref="A92:O92"/>
    <mergeCell ref="A94:O94"/>
  </mergeCells>
  <conditionalFormatting sqref="A6:A21">
    <cfRule type="expression" dxfId="79" priority="3" stopIfTrue="1">
      <formula>MOD(ROW(),2)=0</formula>
    </cfRule>
    <cfRule type="expression" dxfId="78" priority="4" stopIfTrue="1">
      <formula>MOD(ROW(),2)&lt;&gt;0</formula>
    </cfRule>
  </conditionalFormatting>
  <conditionalFormatting sqref="B6:M21">
    <cfRule type="expression" dxfId="77" priority="5" stopIfTrue="1">
      <formula>MOD(ROW(),2)=0</formula>
    </cfRule>
    <cfRule type="expression" dxfId="76" priority="6" stopIfTrue="1">
      <formula>MOD(ROW(),2)&lt;&gt;0</formula>
    </cfRule>
  </conditionalFormatting>
  <conditionalFormatting sqref="A26:A86">
    <cfRule type="expression" dxfId="75" priority="7" stopIfTrue="1">
      <formula>MOD(ROW(),2)=0</formula>
    </cfRule>
    <cfRule type="expression" dxfId="74" priority="8" stopIfTrue="1">
      <formula>MOD(ROW(),2)&lt;&gt;0</formula>
    </cfRule>
  </conditionalFormatting>
  <conditionalFormatting sqref="B26:AS86">
    <cfRule type="expression" dxfId="73" priority="9" stopIfTrue="1">
      <formula>MOD(ROW(),2)=0</formula>
    </cfRule>
    <cfRule type="expression" dxfId="72" priority="10" stopIfTrue="1">
      <formula>MOD(ROW(),2)&lt;&gt;0</formula>
    </cfRule>
  </conditionalFormatting>
  <conditionalFormatting sqref="B25">
    <cfRule type="expression" dxfId="71" priority="1" stopIfTrue="1">
      <formula>MOD(ROW(),2)=0</formula>
    </cfRule>
    <cfRule type="expression" dxfId="70" priority="2"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63800-94CF-44C2-AC38-A24D3AAE9E1D}">
  <sheetPr codeName="Sheet66"/>
  <dimension ref="A1:AS96"/>
  <sheetViews>
    <sheetView showGridLines="0" workbookViewId="0">
      <selection activeCell="A6" sqref="A6"/>
    </sheetView>
  </sheetViews>
  <sheetFormatPr defaultRowHeight="12.75"/>
  <cols>
    <col min="1" max="1" width="33.42578125" customWidth="1"/>
    <col min="2" max="45" width="5.710937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x-1314</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402</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1314</v>
      </c>
      <c r="C14" s="48"/>
      <c r="D14" s="48"/>
      <c r="E14" s="48"/>
      <c r="F14" s="48"/>
      <c r="G14" s="48"/>
      <c r="H14" s="48"/>
      <c r="I14" s="48"/>
      <c r="J14" s="48"/>
      <c r="K14" s="48"/>
      <c r="L14" s="48"/>
      <c r="M14" s="48"/>
    </row>
    <row r="15" spans="1:13">
      <c r="A15" s="41" t="s">
        <v>121</v>
      </c>
      <c r="B15" s="48">
        <v>1314</v>
      </c>
      <c r="C15" s="48"/>
      <c r="D15" s="48"/>
      <c r="E15" s="48"/>
      <c r="F15" s="48"/>
      <c r="G15" s="48"/>
      <c r="H15" s="48"/>
      <c r="I15" s="48"/>
      <c r="J15" s="48"/>
      <c r="K15" s="48"/>
      <c r="L15" s="48"/>
      <c r="M15" s="48"/>
    </row>
    <row r="16" spans="1:13">
      <c r="A16" s="41" t="s">
        <v>111</v>
      </c>
      <c r="B16" s="48" t="s">
        <v>403</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113</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114</v>
      </c>
      <c r="C28" s="43">
        <v>114</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116</v>
      </c>
      <c r="C29" s="43">
        <v>116</v>
      </c>
      <c r="D29" s="43">
        <v>116</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118</v>
      </c>
      <c r="C30" s="43">
        <v>118</v>
      </c>
      <c r="D30" s="43">
        <v>118</v>
      </c>
      <c r="E30" s="43">
        <v>118</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120</v>
      </c>
      <c r="C31" s="43">
        <v>120</v>
      </c>
      <c r="D31" s="43">
        <v>120</v>
      </c>
      <c r="E31" s="43">
        <v>120</v>
      </c>
      <c r="F31" s="43">
        <v>120</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122</v>
      </c>
      <c r="C32" s="43">
        <v>122</v>
      </c>
      <c r="D32" s="43">
        <v>122</v>
      </c>
      <c r="E32" s="43">
        <v>122</v>
      </c>
      <c r="F32" s="43">
        <v>122</v>
      </c>
      <c r="G32" s="43">
        <v>120</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123</v>
      </c>
      <c r="C33" s="43">
        <v>123</v>
      </c>
      <c r="D33" s="43">
        <v>123</v>
      </c>
      <c r="E33" s="43">
        <v>123</v>
      </c>
      <c r="F33" s="43">
        <v>123</v>
      </c>
      <c r="G33" s="43">
        <v>122</v>
      </c>
      <c r="H33" s="43">
        <v>120</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125</v>
      </c>
      <c r="C34" s="43">
        <v>125</v>
      </c>
      <c r="D34" s="43">
        <v>125</v>
      </c>
      <c r="E34" s="43">
        <v>125</v>
      </c>
      <c r="F34" s="43">
        <v>125</v>
      </c>
      <c r="G34" s="43">
        <v>123</v>
      </c>
      <c r="H34" s="43">
        <v>122</v>
      </c>
      <c r="I34" s="43">
        <v>120</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127</v>
      </c>
      <c r="C35" s="43">
        <v>127</v>
      </c>
      <c r="D35" s="43">
        <v>127</v>
      </c>
      <c r="E35" s="43">
        <v>127</v>
      </c>
      <c r="F35" s="43">
        <v>127</v>
      </c>
      <c r="G35" s="43">
        <v>125</v>
      </c>
      <c r="H35" s="43">
        <v>123</v>
      </c>
      <c r="I35" s="43">
        <v>122</v>
      </c>
      <c r="J35" s="43">
        <v>120</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129</v>
      </c>
      <c r="C36" s="43">
        <v>129</v>
      </c>
      <c r="D36" s="43">
        <v>129</v>
      </c>
      <c r="E36" s="43">
        <v>129</v>
      </c>
      <c r="F36" s="43">
        <v>129</v>
      </c>
      <c r="G36" s="43">
        <v>127</v>
      </c>
      <c r="H36" s="43">
        <v>125</v>
      </c>
      <c r="I36" s="43">
        <v>123</v>
      </c>
      <c r="J36" s="43">
        <v>122</v>
      </c>
      <c r="K36" s="43">
        <v>120</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131</v>
      </c>
      <c r="C37" s="43">
        <v>131</v>
      </c>
      <c r="D37" s="43">
        <v>131</v>
      </c>
      <c r="E37" s="43">
        <v>131</v>
      </c>
      <c r="F37" s="43">
        <v>131</v>
      </c>
      <c r="G37" s="43">
        <v>129</v>
      </c>
      <c r="H37" s="43">
        <v>127</v>
      </c>
      <c r="I37" s="43">
        <v>125</v>
      </c>
      <c r="J37" s="43">
        <v>123</v>
      </c>
      <c r="K37" s="43">
        <v>122</v>
      </c>
      <c r="L37" s="43">
        <v>120</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132</v>
      </c>
      <c r="C38" s="43">
        <v>132</v>
      </c>
      <c r="D38" s="43">
        <v>132</v>
      </c>
      <c r="E38" s="43">
        <v>132</v>
      </c>
      <c r="F38" s="43">
        <v>132</v>
      </c>
      <c r="G38" s="43">
        <v>131</v>
      </c>
      <c r="H38" s="43">
        <v>129</v>
      </c>
      <c r="I38" s="43">
        <v>127</v>
      </c>
      <c r="J38" s="43">
        <v>125</v>
      </c>
      <c r="K38" s="43">
        <v>123</v>
      </c>
      <c r="L38" s="43">
        <v>121</v>
      </c>
      <c r="M38" s="43">
        <v>120</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134</v>
      </c>
      <c r="C39" s="43">
        <v>134</v>
      </c>
      <c r="D39" s="43">
        <v>134</v>
      </c>
      <c r="E39" s="43">
        <v>134</v>
      </c>
      <c r="F39" s="43">
        <v>134</v>
      </c>
      <c r="G39" s="43">
        <v>132</v>
      </c>
      <c r="H39" s="43">
        <v>130</v>
      </c>
      <c r="I39" s="43">
        <v>129</v>
      </c>
      <c r="J39" s="43">
        <v>127</v>
      </c>
      <c r="K39" s="43">
        <v>125</v>
      </c>
      <c r="L39" s="43">
        <v>123</v>
      </c>
      <c r="M39" s="43">
        <v>121</v>
      </c>
      <c r="N39" s="43">
        <v>120</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136</v>
      </c>
      <c r="C40" s="43">
        <v>136</v>
      </c>
      <c r="D40" s="43">
        <v>136</v>
      </c>
      <c r="E40" s="43">
        <v>136</v>
      </c>
      <c r="F40" s="43">
        <v>136</v>
      </c>
      <c r="G40" s="43">
        <v>134</v>
      </c>
      <c r="H40" s="43">
        <v>132</v>
      </c>
      <c r="I40" s="43">
        <v>130</v>
      </c>
      <c r="J40" s="43">
        <v>128</v>
      </c>
      <c r="K40" s="43">
        <v>127</v>
      </c>
      <c r="L40" s="43">
        <v>125</v>
      </c>
      <c r="M40" s="43">
        <v>123</v>
      </c>
      <c r="N40" s="43">
        <v>121</v>
      </c>
      <c r="O40" s="43">
        <v>120</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138</v>
      </c>
      <c r="C41" s="43">
        <v>138</v>
      </c>
      <c r="D41" s="43">
        <v>138</v>
      </c>
      <c r="E41" s="43">
        <v>138</v>
      </c>
      <c r="F41" s="43">
        <v>138</v>
      </c>
      <c r="G41" s="43">
        <v>136</v>
      </c>
      <c r="H41" s="43">
        <v>134</v>
      </c>
      <c r="I41" s="43">
        <v>132</v>
      </c>
      <c r="J41" s="43">
        <v>130</v>
      </c>
      <c r="K41" s="43">
        <v>128</v>
      </c>
      <c r="L41" s="43">
        <v>126</v>
      </c>
      <c r="M41" s="43">
        <v>125</v>
      </c>
      <c r="N41" s="43">
        <v>123</v>
      </c>
      <c r="O41" s="43">
        <v>121</v>
      </c>
      <c r="P41" s="43">
        <v>120</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140</v>
      </c>
      <c r="C42" s="43">
        <v>140</v>
      </c>
      <c r="D42" s="43">
        <v>140</v>
      </c>
      <c r="E42" s="43">
        <v>140</v>
      </c>
      <c r="F42" s="43">
        <v>140</v>
      </c>
      <c r="G42" s="43">
        <v>138</v>
      </c>
      <c r="H42" s="43">
        <v>136</v>
      </c>
      <c r="I42" s="43">
        <v>134</v>
      </c>
      <c r="J42" s="43">
        <v>132</v>
      </c>
      <c r="K42" s="43">
        <v>130</v>
      </c>
      <c r="L42" s="43">
        <v>128</v>
      </c>
      <c r="M42" s="43">
        <v>126</v>
      </c>
      <c r="N42" s="43">
        <v>125</v>
      </c>
      <c r="O42" s="43">
        <v>123</v>
      </c>
      <c r="P42" s="43">
        <v>121</v>
      </c>
      <c r="Q42" s="43">
        <v>120</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142</v>
      </c>
      <c r="C43" s="43">
        <v>142</v>
      </c>
      <c r="D43" s="43">
        <v>142</v>
      </c>
      <c r="E43" s="43">
        <v>142</v>
      </c>
      <c r="F43" s="43">
        <v>142</v>
      </c>
      <c r="G43" s="43">
        <v>140</v>
      </c>
      <c r="H43" s="43">
        <v>138</v>
      </c>
      <c r="I43" s="43">
        <v>136</v>
      </c>
      <c r="J43" s="43">
        <v>134</v>
      </c>
      <c r="K43" s="43">
        <v>132</v>
      </c>
      <c r="L43" s="43">
        <v>130</v>
      </c>
      <c r="M43" s="43">
        <v>128</v>
      </c>
      <c r="N43" s="43">
        <v>126</v>
      </c>
      <c r="O43" s="43">
        <v>125</v>
      </c>
      <c r="P43" s="43">
        <v>123</v>
      </c>
      <c r="Q43" s="43">
        <v>122</v>
      </c>
      <c r="R43" s="43">
        <v>120</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144</v>
      </c>
      <c r="C44" s="43">
        <v>144</v>
      </c>
      <c r="D44" s="43">
        <v>144</v>
      </c>
      <c r="E44" s="43">
        <v>144</v>
      </c>
      <c r="F44" s="43">
        <v>144</v>
      </c>
      <c r="G44" s="43">
        <v>142</v>
      </c>
      <c r="H44" s="43">
        <v>140</v>
      </c>
      <c r="I44" s="43">
        <v>138</v>
      </c>
      <c r="J44" s="43">
        <v>136</v>
      </c>
      <c r="K44" s="43">
        <v>134</v>
      </c>
      <c r="L44" s="43">
        <v>132</v>
      </c>
      <c r="M44" s="43">
        <v>130</v>
      </c>
      <c r="N44" s="43">
        <v>128</v>
      </c>
      <c r="O44" s="43">
        <v>126</v>
      </c>
      <c r="P44" s="43">
        <v>125</v>
      </c>
      <c r="Q44" s="43">
        <v>123</v>
      </c>
      <c r="R44" s="43">
        <v>122</v>
      </c>
      <c r="S44" s="43">
        <v>120</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146</v>
      </c>
      <c r="C45" s="43">
        <v>146</v>
      </c>
      <c r="D45" s="43">
        <v>146</v>
      </c>
      <c r="E45" s="43">
        <v>146</v>
      </c>
      <c r="F45" s="43">
        <v>146</v>
      </c>
      <c r="G45" s="43">
        <v>144</v>
      </c>
      <c r="H45" s="43">
        <v>142</v>
      </c>
      <c r="I45" s="43">
        <v>140</v>
      </c>
      <c r="J45" s="43">
        <v>137</v>
      </c>
      <c r="K45" s="43">
        <v>135</v>
      </c>
      <c r="L45" s="43">
        <v>133</v>
      </c>
      <c r="M45" s="43">
        <v>131</v>
      </c>
      <c r="N45" s="43">
        <v>130</v>
      </c>
      <c r="O45" s="43">
        <v>128</v>
      </c>
      <c r="P45" s="43">
        <v>126</v>
      </c>
      <c r="Q45" s="43">
        <v>125</v>
      </c>
      <c r="R45" s="43">
        <v>123</v>
      </c>
      <c r="S45" s="43">
        <v>122</v>
      </c>
      <c r="T45" s="43">
        <v>120</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148</v>
      </c>
      <c r="C46" s="43">
        <v>148</v>
      </c>
      <c r="D46" s="43">
        <v>148</v>
      </c>
      <c r="E46" s="43">
        <v>148</v>
      </c>
      <c r="F46" s="43">
        <v>148</v>
      </c>
      <c r="G46" s="43">
        <v>146</v>
      </c>
      <c r="H46" s="43">
        <v>144</v>
      </c>
      <c r="I46" s="43">
        <v>142</v>
      </c>
      <c r="J46" s="43">
        <v>139</v>
      </c>
      <c r="K46" s="43">
        <v>137</v>
      </c>
      <c r="L46" s="43">
        <v>135</v>
      </c>
      <c r="M46" s="43">
        <v>133</v>
      </c>
      <c r="N46" s="43">
        <v>131</v>
      </c>
      <c r="O46" s="43">
        <v>130</v>
      </c>
      <c r="P46" s="43">
        <v>128</v>
      </c>
      <c r="Q46" s="43">
        <v>126</v>
      </c>
      <c r="R46" s="43">
        <v>125</v>
      </c>
      <c r="S46" s="43">
        <v>123</v>
      </c>
      <c r="T46" s="43">
        <v>122</v>
      </c>
      <c r="U46" s="43">
        <v>120</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151</v>
      </c>
      <c r="C47" s="43">
        <v>151</v>
      </c>
      <c r="D47" s="43">
        <v>151</v>
      </c>
      <c r="E47" s="43">
        <v>151</v>
      </c>
      <c r="F47" s="43">
        <v>151</v>
      </c>
      <c r="G47" s="43">
        <v>148</v>
      </c>
      <c r="H47" s="43">
        <v>146</v>
      </c>
      <c r="I47" s="43">
        <v>144</v>
      </c>
      <c r="J47" s="43">
        <v>141</v>
      </c>
      <c r="K47" s="43">
        <v>139</v>
      </c>
      <c r="L47" s="43">
        <v>137</v>
      </c>
      <c r="M47" s="43">
        <v>135</v>
      </c>
      <c r="N47" s="43">
        <v>133</v>
      </c>
      <c r="O47" s="43">
        <v>131</v>
      </c>
      <c r="P47" s="43">
        <v>130</v>
      </c>
      <c r="Q47" s="43">
        <v>128</v>
      </c>
      <c r="R47" s="43">
        <v>126</v>
      </c>
      <c r="S47" s="43">
        <v>125</v>
      </c>
      <c r="T47" s="43">
        <v>123</v>
      </c>
      <c r="U47" s="43">
        <v>122</v>
      </c>
      <c r="V47" s="43">
        <v>121</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153</v>
      </c>
      <c r="C48" s="43">
        <v>153</v>
      </c>
      <c r="D48" s="43">
        <v>153</v>
      </c>
      <c r="E48" s="43">
        <v>153</v>
      </c>
      <c r="F48" s="43">
        <v>153</v>
      </c>
      <c r="G48" s="43">
        <v>150</v>
      </c>
      <c r="H48" s="43">
        <v>148</v>
      </c>
      <c r="I48" s="43">
        <v>146</v>
      </c>
      <c r="J48" s="43">
        <v>143</v>
      </c>
      <c r="K48" s="43">
        <v>141</v>
      </c>
      <c r="L48" s="43">
        <v>139</v>
      </c>
      <c r="M48" s="43">
        <v>137</v>
      </c>
      <c r="N48" s="43">
        <v>135</v>
      </c>
      <c r="O48" s="43">
        <v>133</v>
      </c>
      <c r="P48" s="43">
        <v>131</v>
      </c>
      <c r="Q48" s="43">
        <v>130</v>
      </c>
      <c r="R48" s="43">
        <v>128</v>
      </c>
      <c r="S48" s="43">
        <v>126</v>
      </c>
      <c r="T48" s="43">
        <v>125</v>
      </c>
      <c r="U48" s="43">
        <v>123</v>
      </c>
      <c r="V48" s="43">
        <v>122</v>
      </c>
      <c r="W48" s="43">
        <v>121</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155</v>
      </c>
      <c r="C49" s="43">
        <v>155</v>
      </c>
      <c r="D49" s="43">
        <v>155</v>
      </c>
      <c r="E49" s="43">
        <v>155</v>
      </c>
      <c r="F49" s="43">
        <v>155</v>
      </c>
      <c r="G49" s="43">
        <v>153</v>
      </c>
      <c r="H49" s="43">
        <v>150</v>
      </c>
      <c r="I49" s="43">
        <v>148</v>
      </c>
      <c r="J49" s="43">
        <v>145</v>
      </c>
      <c r="K49" s="43">
        <v>143</v>
      </c>
      <c r="L49" s="43">
        <v>141</v>
      </c>
      <c r="M49" s="43">
        <v>139</v>
      </c>
      <c r="N49" s="43">
        <v>137</v>
      </c>
      <c r="O49" s="43">
        <v>135</v>
      </c>
      <c r="P49" s="43">
        <v>133</v>
      </c>
      <c r="Q49" s="43">
        <v>131</v>
      </c>
      <c r="R49" s="43">
        <v>130</v>
      </c>
      <c r="S49" s="43">
        <v>128</v>
      </c>
      <c r="T49" s="43">
        <v>126</v>
      </c>
      <c r="U49" s="43">
        <v>125</v>
      </c>
      <c r="V49" s="43">
        <v>124</v>
      </c>
      <c r="W49" s="43">
        <v>123</v>
      </c>
      <c r="X49" s="43">
        <v>123</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158</v>
      </c>
      <c r="C50" s="43">
        <v>158</v>
      </c>
      <c r="D50" s="43">
        <v>158</v>
      </c>
      <c r="E50" s="43">
        <v>157</v>
      </c>
      <c r="F50" s="43">
        <v>157</v>
      </c>
      <c r="G50" s="43">
        <v>155</v>
      </c>
      <c r="H50" s="43">
        <v>152</v>
      </c>
      <c r="I50" s="43">
        <v>150</v>
      </c>
      <c r="J50" s="43">
        <v>148</v>
      </c>
      <c r="K50" s="43">
        <v>145</v>
      </c>
      <c r="L50" s="43">
        <v>143</v>
      </c>
      <c r="M50" s="43">
        <v>141</v>
      </c>
      <c r="N50" s="43">
        <v>139</v>
      </c>
      <c r="O50" s="43">
        <v>137</v>
      </c>
      <c r="P50" s="43">
        <v>135</v>
      </c>
      <c r="Q50" s="43">
        <v>133</v>
      </c>
      <c r="R50" s="43">
        <v>131</v>
      </c>
      <c r="S50" s="43">
        <v>130</v>
      </c>
      <c r="T50" s="43">
        <v>128</v>
      </c>
      <c r="U50" s="43">
        <v>126</v>
      </c>
      <c r="V50" s="43">
        <v>125</v>
      </c>
      <c r="W50" s="43">
        <v>125</v>
      </c>
      <c r="X50" s="43">
        <v>124</v>
      </c>
      <c r="Y50" s="43">
        <v>125</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158</v>
      </c>
      <c r="C51" s="43">
        <v>158</v>
      </c>
      <c r="D51" s="43">
        <v>158</v>
      </c>
      <c r="E51" s="43">
        <v>158</v>
      </c>
      <c r="F51" s="43">
        <v>158</v>
      </c>
      <c r="G51" s="43">
        <v>157</v>
      </c>
      <c r="H51" s="43">
        <v>155</v>
      </c>
      <c r="I51" s="43">
        <v>152</v>
      </c>
      <c r="J51" s="43">
        <v>150</v>
      </c>
      <c r="K51" s="43">
        <v>147</v>
      </c>
      <c r="L51" s="43">
        <v>145</v>
      </c>
      <c r="M51" s="43">
        <v>143</v>
      </c>
      <c r="N51" s="43">
        <v>141</v>
      </c>
      <c r="O51" s="43">
        <v>139</v>
      </c>
      <c r="P51" s="43">
        <v>137</v>
      </c>
      <c r="Q51" s="43">
        <v>135</v>
      </c>
      <c r="R51" s="43">
        <v>133</v>
      </c>
      <c r="S51" s="43">
        <v>131</v>
      </c>
      <c r="T51" s="43">
        <v>130</v>
      </c>
      <c r="U51" s="43">
        <v>128</v>
      </c>
      <c r="V51" s="43">
        <v>127</v>
      </c>
      <c r="W51" s="43">
        <v>126</v>
      </c>
      <c r="X51" s="43">
        <v>126</v>
      </c>
      <c r="Y51" s="43">
        <v>126</v>
      </c>
      <c r="Z51" s="43">
        <v>129</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158</v>
      </c>
      <c r="C52" s="43">
        <v>158</v>
      </c>
      <c r="D52" s="43">
        <v>158</v>
      </c>
      <c r="E52" s="43">
        <v>158</v>
      </c>
      <c r="F52" s="43">
        <v>157</v>
      </c>
      <c r="G52" s="43">
        <v>158</v>
      </c>
      <c r="H52" s="43">
        <v>157</v>
      </c>
      <c r="I52" s="43">
        <v>155</v>
      </c>
      <c r="J52" s="43">
        <v>152</v>
      </c>
      <c r="K52" s="43">
        <v>150</v>
      </c>
      <c r="L52" s="43">
        <v>147</v>
      </c>
      <c r="M52" s="43">
        <v>145</v>
      </c>
      <c r="N52" s="43">
        <v>143</v>
      </c>
      <c r="O52" s="43">
        <v>141</v>
      </c>
      <c r="P52" s="43">
        <v>139</v>
      </c>
      <c r="Q52" s="43">
        <v>137</v>
      </c>
      <c r="R52" s="43">
        <v>135</v>
      </c>
      <c r="S52" s="43">
        <v>133</v>
      </c>
      <c r="T52" s="43">
        <v>131</v>
      </c>
      <c r="U52" s="43">
        <v>130</v>
      </c>
      <c r="V52" s="43">
        <v>129</v>
      </c>
      <c r="W52" s="43">
        <v>128</v>
      </c>
      <c r="X52" s="43">
        <v>128</v>
      </c>
      <c r="Y52" s="43">
        <v>128</v>
      </c>
      <c r="Z52" s="43">
        <v>131</v>
      </c>
      <c r="AA52" s="43">
        <v>130</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158</v>
      </c>
      <c r="C53" s="43">
        <v>158</v>
      </c>
      <c r="D53" s="43">
        <v>158</v>
      </c>
      <c r="E53" s="43">
        <v>158</v>
      </c>
      <c r="F53" s="43">
        <v>158</v>
      </c>
      <c r="G53" s="43">
        <v>157</v>
      </c>
      <c r="H53" s="43">
        <v>157</v>
      </c>
      <c r="I53" s="43">
        <v>157</v>
      </c>
      <c r="J53" s="43">
        <v>154</v>
      </c>
      <c r="K53" s="43">
        <v>152</v>
      </c>
      <c r="L53" s="43">
        <v>149</v>
      </c>
      <c r="M53" s="43">
        <v>147</v>
      </c>
      <c r="N53" s="43">
        <v>145</v>
      </c>
      <c r="O53" s="43">
        <v>143</v>
      </c>
      <c r="P53" s="43">
        <v>141</v>
      </c>
      <c r="Q53" s="43">
        <v>139</v>
      </c>
      <c r="R53" s="43">
        <v>137</v>
      </c>
      <c r="S53" s="43">
        <v>135</v>
      </c>
      <c r="T53" s="43">
        <v>133</v>
      </c>
      <c r="U53" s="43">
        <v>132</v>
      </c>
      <c r="V53" s="43">
        <v>130</v>
      </c>
      <c r="W53" s="43">
        <v>130</v>
      </c>
      <c r="X53" s="43">
        <v>129</v>
      </c>
      <c r="Y53" s="43">
        <v>130</v>
      </c>
      <c r="Z53" s="43">
        <v>132</v>
      </c>
      <c r="AA53" s="43">
        <v>132</v>
      </c>
      <c r="AB53" s="43">
        <v>132</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159</v>
      </c>
      <c r="C54" s="43">
        <v>159</v>
      </c>
      <c r="D54" s="43">
        <v>159</v>
      </c>
      <c r="E54" s="43">
        <v>159</v>
      </c>
      <c r="F54" s="43">
        <v>159</v>
      </c>
      <c r="G54" s="43">
        <v>158</v>
      </c>
      <c r="H54" s="43">
        <v>157</v>
      </c>
      <c r="I54" s="43">
        <v>157</v>
      </c>
      <c r="J54" s="43">
        <v>157</v>
      </c>
      <c r="K54" s="43">
        <v>154</v>
      </c>
      <c r="L54" s="43">
        <v>152</v>
      </c>
      <c r="M54" s="43">
        <v>149</v>
      </c>
      <c r="N54" s="43">
        <v>147</v>
      </c>
      <c r="O54" s="43">
        <v>145</v>
      </c>
      <c r="P54" s="43">
        <v>143</v>
      </c>
      <c r="Q54" s="43">
        <v>141</v>
      </c>
      <c r="R54" s="43">
        <v>139</v>
      </c>
      <c r="S54" s="43">
        <v>137</v>
      </c>
      <c r="T54" s="43">
        <v>135</v>
      </c>
      <c r="U54" s="43">
        <v>134</v>
      </c>
      <c r="V54" s="43">
        <v>132</v>
      </c>
      <c r="W54" s="43">
        <v>132</v>
      </c>
      <c r="X54" s="43">
        <v>131</v>
      </c>
      <c r="Y54" s="43">
        <v>132</v>
      </c>
      <c r="Z54" s="43">
        <v>134</v>
      </c>
      <c r="AA54" s="43">
        <v>134</v>
      </c>
      <c r="AB54" s="43">
        <v>134</v>
      </c>
      <c r="AC54" s="43">
        <v>134</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160</v>
      </c>
      <c r="C55" s="43">
        <v>160</v>
      </c>
      <c r="D55" s="43">
        <v>160</v>
      </c>
      <c r="E55" s="43">
        <v>160</v>
      </c>
      <c r="F55" s="43">
        <v>160</v>
      </c>
      <c r="G55" s="43">
        <v>159</v>
      </c>
      <c r="H55" s="43">
        <v>158</v>
      </c>
      <c r="I55" s="43">
        <v>157</v>
      </c>
      <c r="J55" s="43">
        <v>157</v>
      </c>
      <c r="K55" s="43">
        <v>157</v>
      </c>
      <c r="L55" s="43">
        <v>154</v>
      </c>
      <c r="M55" s="43">
        <v>151</v>
      </c>
      <c r="N55" s="43">
        <v>149</v>
      </c>
      <c r="O55" s="43">
        <v>147</v>
      </c>
      <c r="P55" s="43">
        <v>145</v>
      </c>
      <c r="Q55" s="43">
        <v>143</v>
      </c>
      <c r="R55" s="43">
        <v>141</v>
      </c>
      <c r="S55" s="43">
        <v>139</v>
      </c>
      <c r="T55" s="43">
        <v>137</v>
      </c>
      <c r="U55" s="43">
        <v>135</v>
      </c>
      <c r="V55" s="43">
        <v>134</v>
      </c>
      <c r="W55" s="43">
        <v>133</v>
      </c>
      <c r="X55" s="43">
        <v>133</v>
      </c>
      <c r="Y55" s="43">
        <v>134</v>
      </c>
      <c r="Z55" s="43">
        <v>136</v>
      </c>
      <c r="AA55" s="43">
        <v>136</v>
      </c>
      <c r="AB55" s="43">
        <v>136</v>
      </c>
      <c r="AC55" s="43">
        <v>136</v>
      </c>
      <c r="AD55" s="43">
        <v>136</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161</v>
      </c>
      <c r="C56" s="43">
        <v>161</v>
      </c>
      <c r="D56" s="43">
        <v>161</v>
      </c>
      <c r="E56" s="43">
        <v>160</v>
      </c>
      <c r="F56" s="43">
        <v>160</v>
      </c>
      <c r="G56" s="43">
        <v>160</v>
      </c>
      <c r="H56" s="43">
        <v>159</v>
      </c>
      <c r="I56" s="43">
        <v>158</v>
      </c>
      <c r="J56" s="43">
        <v>157</v>
      </c>
      <c r="K56" s="43">
        <v>157</v>
      </c>
      <c r="L56" s="43">
        <v>156</v>
      </c>
      <c r="M56" s="43">
        <v>154</v>
      </c>
      <c r="N56" s="43">
        <v>152</v>
      </c>
      <c r="O56" s="43">
        <v>149</v>
      </c>
      <c r="P56" s="43">
        <v>147</v>
      </c>
      <c r="Q56" s="43">
        <v>145</v>
      </c>
      <c r="R56" s="43">
        <v>143</v>
      </c>
      <c r="S56" s="43">
        <v>141</v>
      </c>
      <c r="T56" s="43">
        <v>139</v>
      </c>
      <c r="U56" s="43">
        <v>137</v>
      </c>
      <c r="V56" s="43">
        <v>136</v>
      </c>
      <c r="W56" s="43">
        <v>135</v>
      </c>
      <c r="X56" s="43">
        <v>135</v>
      </c>
      <c r="Y56" s="43">
        <v>135</v>
      </c>
      <c r="Z56" s="43">
        <v>138</v>
      </c>
      <c r="AA56" s="43">
        <v>138</v>
      </c>
      <c r="AB56" s="43">
        <v>138</v>
      </c>
      <c r="AC56" s="43">
        <v>138</v>
      </c>
      <c r="AD56" s="43">
        <v>138</v>
      </c>
      <c r="AE56" s="43">
        <v>138</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161</v>
      </c>
      <c r="C57" s="43">
        <v>161</v>
      </c>
      <c r="D57" s="43">
        <v>161</v>
      </c>
      <c r="E57" s="43">
        <v>161</v>
      </c>
      <c r="F57" s="43">
        <v>161</v>
      </c>
      <c r="G57" s="43">
        <v>160</v>
      </c>
      <c r="H57" s="43">
        <v>159</v>
      </c>
      <c r="I57" s="43">
        <v>159</v>
      </c>
      <c r="J57" s="43">
        <v>158</v>
      </c>
      <c r="K57" s="43">
        <v>157</v>
      </c>
      <c r="L57" s="43">
        <v>157</v>
      </c>
      <c r="M57" s="43">
        <v>156</v>
      </c>
      <c r="N57" s="43">
        <v>154</v>
      </c>
      <c r="O57" s="43">
        <v>152</v>
      </c>
      <c r="P57" s="43">
        <v>149</v>
      </c>
      <c r="Q57" s="43">
        <v>147</v>
      </c>
      <c r="R57" s="43">
        <v>145</v>
      </c>
      <c r="S57" s="43">
        <v>143</v>
      </c>
      <c r="T57" s="43">
        <v>141</v>
      </c>
      <c r="U57" s="43">
        <v>139</v>
      </c>
      <c r="V57" s="43">
        <v>138</v>
      </c>
      <c r="W57" s="43">
        <v>137</v>
      </c>
      <c r="X57" s="43">
        <v>137</v>
      </c>
      <c r="Y57" s="43">
        <v>137</v>
      </c>
      <c r="Z57" s="43">
        <v>140</v>
      </c>
      <c r="AA57" s="43">
        <v>140</v>
      </c>
      <c r="AB57" s="43">
        <v>140</v>
      </c>
      <c r="AC57" s="43">
        <v>140</v>
      </c>
      <c r="AD57" s="43">
        <v>140</v>
      </c>
      <c r="AE57" s="43">
        <v>140</v>
      </c>
      <c r="AF57" s="43">
        <v>140</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162</v>
      </c>
      <c r="C58" s="43">
        <v>162</v>
      </c>
      <c r="D58" s="43">
        <v>162</v>
      </c>
      <c r="E58" s="43">
        <v>162</v>
      </c>
      <c r="F58" s="43">
        <v>162</v>
      </c>
      <c r="G58" s="43">
        <v>161</v>
      </c>
      <c r="H58" s="43">
        <v>160</v>
      </c>
      <c r="I58" s="43">
        <v>159</v>
      </c>
      <c r="J58" s="43">
        <v>158</v>
      </c>
      <c r="K58" s="43">
        <v>157</v>
      </c>
      <c r="L58" s="43">
        <v>156</v>
      </c>
      <c r="M58" s="43">
        <v>157</v>
      </c>
      <c r="N58" s="43">
        <v>156</v>
      </c>
      <c r="O58" s="43">
        <v>154</v>
      </c>
      <c r="P58" s="43">
        <v>152</v>
      </c>
      <c r="Q58" s="43">
        <v>150</v>
      </c>
      <c r="R58" s="43">
        <v>147</v>
      </c>
      <c r="S58" s="43">
        <v>145</v>
      </c>
      <c r="T58" s="43">
        <v>143</v>
      </c>
      <c r="U58" s="43">
        <v>142</v>
      </c>
      <c r="V58" s="43">
        <v>140</v>
      </c>
      <c r="W58" s="43">
        <v>139</v>
      </c>
      <c r="X58" s="43">
        <v>139</v>
      </c>
      <c r="Y58" s="43">
        <v>139</v>
      </c>
      <c r="Z58" s="43">
        <v>142</v>
      </c>
      <c r="AA58" s="43">
        <v>142</v>
      </c>
      <c r="AB58" s="43">
        <v>142</v>
      </c>
      <c r="AC58" s="43">
        <v>142</v>
      </c>
      <c r="AD58" s="43">
        <v>142</v>
      </c>
      <c r="AE58" s="43">
        <v>142</v>
      </c>
      <c r="AF58" s="43">
        <v>142</v>
      </c>
      <c r="AG58" s="43">
        <v>142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162</v>
      </c>
      <c r="C59" s="43">
        <v>162</v>
      </c>
      <c r="D59" s="43">
        <v>162</v>
      </c>
      <c r="E59" s="43">
        <v>162</v>
      </c>
      <c r="F59" s="43">
        <v>162</v>
      </c>
      <c r="G59" s="43">
        <v>161</v>
      </c>
      <c r="H59" s="43">
        <v>161</v>
      </c>
      <c r="I59" s="43">
        <v>160</v>
      </c>
      <c r="J59" s="43">
        <v>159</v>
      </c>
      <c r="K59" s="43">
        <v>158</v>
      </c>
      <c r="L59" s="43">
        <v>157</v>
      </c>
      <c r="M59" s="43">
        <v>156</v>
      </c>
      <c r="N59" s="43">
        <v>157</v>
      </c>
      <c r="O59" s="43">
        <v>156</v>
      </c>
      <c r="P59" s="43">
        <v>154</v>
      </c>
      <c r="Q59" s="43">
        <v>152</v>
      </c>
      <c r="R59" s="43">
        <v>150</v>
      </c>
      <c r="S59" s="43">
        <v>148</v>
      </c>
      <c r="T59" s="43">
        <v>146</v>
      </c>
      <c r="U59" s="43">
        <v>144</v>
      </c>
      <c r="V59" s="43">
        <v>142</v>
      </c>
      <c r="W59" s="43">
        <v>141</v>
      </c>
      <c r="X59" s="43">
        <v>141</v>
      </c>
      <c r="Y59" s="43">
        <v>142</v>
      </c>
      <c r="Z59" s="43">
        <v>144</v>
      </c>
      <c r="AA59" s="43">
        <v>144</v>
      </c>
      <c r="AB59" s="43">
        <v>144</v>
      </c>
      <c r="AC59" s="43">
        <v>144</v>
      </c>
      <c r="AD59" s="43">
        <v>144</v>
      </c>
      <c r="AE59" s="43">
        <v>144</v>
      </c>
      <c r="AF59" s="43">
        <v>144</v>
      </c>
      <c r="AG59" s="43">
        <v>144</v>
      </c>
      <c r="AH59" s="43">
        <v>144</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163</v>
      </c>
      <c r="C60" s="43">
        <v>163</v>
      </c>
      <c r="D60" s="43">
        <v>163</v>
      </c>
      <c r="E60" s="43">
        <v>163</v>
      </c>
      <c r="F60" s="43">
        <v>163</v>
      </c>
      <c r="G60" s="43">
        <v>162</v>
      </c>
      <c r="H60" s="43">
        <v>161</v>
      </c>
      <c r="I60" s="43">
        <v>161</v>
      </c>
      <c r="J60" s="43">
        <v>160</v>
      </c>
      <c r="K60" s="43">
        <v>159</v>
      </c>
      <c r="L60" s="43">
        <v>158</v>
      </c>
      <c r="M60" s="43">
        <v>157</v>
      </c>
      <c r="N60" s="43">
        <v>157</v>
      </c>
      <c r="O60" s="43">
        <v>157</v>
      </c>
      <c r="P60" s="43">
        <v>157</v>
      </c>
      <c r="Q60" s="43">
        <v>154</v>
      </c>
      <c r="R60" s="43">
        <v>152</v>
      </c>
      <c r="S60" s="43">
        <v>150</v>
      </c>
      <c r="T60" s="43">
        <v>148</v>
      </c>
      <c r="U60" s="43">
        <v>146</v>
      </c>
      <c r="V60" s="43">
        <v>145</v>
      </c>
      <c r="W60" s="43">
        <v>144</v>
      </c>
      <c r="X60" s="43">
        <v>143</v>
      </c>
      <c r="Y60" s="43">
        <v>144</v>
      </c>
      <c r="Z60" s="43">
        <v>147</v>
      </c>
      <c r="AA60" s="43">
        <v>146</v>
      </c>
      <c r="AB60" s="43">
        <v>146</v>
      </c>
      <c r="AC60" s="43">
        <v>146</v>
      </c>
      <c r="AD60" s="43">
        <v>146</v>
      </c>
      <c r="AE60" s="43">
        <v>146</v>
      </c>
      <c r="AF60" s="43">
        <v>146</v>
      </c>
      <c r="AG60" s="43">
        <v>146</v>
      </c>
      <c r="AH60" s="43">
        <v>146</v>
      </c>
      <c r="AI60" s="43">
        <v>146</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163</v>
      </c>
      <c r="C61" s="43">
        <v>163</v>
      </c>
      <c r="D61" s="43">
        <v>163</v>
      </c>
      <c r="E61" s="43">
        <v>163</v>
      </c>
      <c r="F61" s="43">
        <v>163</v>
      </c>
      <c r="G61" s="43">
        <v>163</v>
      </c>
      <c r="H61" s="43">
        <v>162</v>
      </c>
      <c r="I61" s="43">
        <v>161</v>
      </c>
      <c r="J61" s="43">
        <v>161</v>
      </c>
      <c r="K61" s="43">
        <v>160</v>
      </c>
      <c r="L61" s="43">
        <v>159</v>
      </c>
      <c r="M61" s="43">
        <v>158</v>
      </c>
      <c r="N61" s="43">
        <v>158</v>
      </c>
      <c r="O61" s="43">
        <v>157</v>
      </c>
      <c r="P61" s="43">
        <v>157</v>
      </c>
      <c r="Q61" s="43">
        <v>157</v>
      </c>
      <c r="R61" s="43">
        <v>155</v>
      </c>
      <c r="S61" s="43">
        <v>152</v>
      </c>
      <c r="T61" s="43">
        <v>150</v>
      </c>
      <c r="U61" s="43">
        <v>148</v>
      </c>
      <c r="V61" s="43">
        <v>147</v>
      </c>
      <c r="W61" s="43">
        <v>146</v>
      </c>
      <c r="X61" s="43">
        <v>146</v>
      </c>
      <c r="Y61" s="43">
        <v>146</v>
      </c>
      <c r="Z61" s="43">
        <v>149</v>
      </c>
      <c r="AA61" s="43">
        <v>149</v>
      </c>
      <c r="AB61" s="43">
        <v>149</v>
      </c>
      <c r="AC61" s="43">
        <v>149</v>
      </c>
      <c r="AD61" s="43">
        <v>149</v>
      </c>
      <c r="AE61" s="43">
        <v>149</v>
      </c>
      <c r="AF61" s="43">
        <v>149</v>
      </c>
      <c r="AG61" s="43">
        <v>149</v>
      </c>
      <c r="AH61" s="43">
        <v>149</v>
      </c>
      <c r="AI61" s="43">
        <v>149</v>
      </c>
      <c r="AJ61" s="43">
        <v>149</v>
      </c>
      <c r="AK61" s="43" t="s">
        <v>377</v>
      </c>
      <c r="AL61" s="43" t="s">
        <v>377</v>
      </c>
      <c r="AM61" s="43" t="s">
        <v>377</v>
      </c>
      <c r="AN61" s="43" t="s">
        <v>377</v>
      </c>
      <c r="AO61" s="43" t="s">
        <v>377</v>
      </c>
      <c r="AP61" s="43" t="s">
        <v>377</v>
      </c>
      <c r="AQ61" s="43" t="s">
        <v>377</v>
      </c>
      <c r="AR61" s="43" t="s">
        <v>377</v>
      </c>
      <c r="AS61" s="43" t="s">
        <v>377</v>
      </c>
    </row>
    <row r="62" spans="1:45">
      <c r="A62" s="44">
        <v>51</v>
      </c>
      <c r="B62" s="43">
        <v>164</v>
      </c>
      <c r="C62" s="43">
        <v>164</v>
      </c>
      <c r="D62" s="43">
        <v>164</v>
      </c>
      <c r="E62" s="43">
        <v>164</v>
      </c>
      <c r="F62" s="43">
        <v>164</v>
      </c>
      <c r="G62" s="43">
        <v>163</v>
      </c>
      <c r="H62" s="43">
        <v>163</v>
      </c>
      <c r="I62" s="43">
        <v>162</v>
      </c>
      <c r="J62" s="43">
        <v>161</v>
      </c>
      <c r="K62" s="43">
        <v>161</v>
      </c>
      <c r="L62" s="43">
        <v>160</v>
      </c>
      <c r="M62" s="43">
        <v>159</v>
      </c>
      <c r="N62" s="43">
        <v>159</v>
      </c>
      <c r="O62" s="43">
        <v>158</v>
      </c>
      <c r="P62" s="43">
        <v>158</v>
      </c>
      <c r="Q62" s="43">
        <v>158</v>
      </c>
      <c r="R62" s="43">
        <v>157</v>
      </c>
      <c r="S62" s="43">
        <v>155</v>
      </c>
      <c r="T62" s="43">
        <v>153</v>
      </c>
      <c r="U62" s="43">
        <v>151</v>
      </c>
      <c r="V62" s="43">
        <v>149</v>
      </c>
      <c r="W62" s="43">
        <v>148</v>
      </c>
      <c r="X62" s="43">
        <v>148</v>
      </c>
      <c r="Y62" s="43">
        <v>148</v>
      </c>
      <c r="Z62" s="43">
        <v>151</v>
      </c>
      <c r="AA62" s="43">
        <v>151</v>
      </c>
      <c r="AB62" s="43">
        <v>151</v>
      </c>
      <c r="AC62" s="43">
        <v>151</v>
      </c>
      <c r="AD62" s="43">
        <v>151</v>
      </c>
      <c r="AE62" s="43">
        <v>151</v>
      </c>
      <c r="AF62" s="43">
        <v>151</v>
      </c>
      <c r="AG62" s="43">
        <v>151</v>
      </c>
      <c r="AH62" s="43">
        <v>151</v>
      </c>
      <c r="AI62" s="43">
        <v>151</v>
      </c>
      <c r="AJ62" s="43">
        <v>151</v>
      </c>
      <c r="AK62" s="43">
        <v>151</v>
      </c>
      <c r="AL62" s="43" t="s">
        <v>377</v>
      </c>
      <c r="AM62" s="43" t="s">
        <v>377</v>
      </c>
      <c r="AN62" s="43" t="s">
        <v>377</v>
      </c>
      <c r="AO62" s="43" t="s">
        <v>377</v>
      </c>
      <c r="AP62" s="43" t="s">
        <v>377</v>
      </c>
      <c r="AQ62" s="43" t="s">
        <v>377</v>
      </c>
      <c r="AR62" s="43" t="s">
        <v>377</v>
      </c>
      <c r="AS62" s="43" t="s">
        <v>377</v>
      </c>
    </row>
    <row r="63" spans="1:45">
      <c r="A63" s="44">
        <v>52</v>
      </c>
      <c r="B63" s="43">
        <v>165</v>
      </c>
      <c r="C63" s="43">
        <v>165</v>
      </c>
      <c r="D63" s="43">
        <v>165</v>
      </c>
      <c r="E63" s="43">
        <v>164</v>
      </c>
      <c r="F63" s="43">
        <v>164</v>
      </c>
      <c r="G63" s="43">
        <v>164</v>
      </c>
      <c r="H63" s="43">
        <v>163</v>
      </c>
      <c r="I63" s="43">
        <v>163</v>
      </c>
      <c r="J63" s="43">
        <v>162</v>
      </c>
      <c r="K63" s="43">
        <v>162</v>
      </c>
      <c r="L63" s="43">
        <v>161</v>
      </c>
      <c r="M63" s="43">
        <v>160</v>
      </c>
      <c r="N63" s="43">
        <v>160</v>
      </c>
      <c r="O63" s="43">
        <v>159</v>
      </c>
      <c r="P63" s="43">
        <v>159</v>
      </c>
      <c r="Q63" s="43">
        <v>158</v>
      </c>
      <c r="R63" s="43">
        <v>158</v>
      </c>
      <c r="S63" s="43">
        <v>157</v>
      </c>
      <c r="T63" s="43">
        <v>155</v>
      </c>
      <c r="U63" s="43">
        <v>153</v>
      </c>
      <c r="V63" s="43">
        <v>152</v>
      </c>
      <c r="W63" s="43">
        <v>151</v>
      </c>
      <c r="X63" s="43">
        <v>150</v>
      </c>
      <c r="Y63" s="43">
        <v>151</v>
      </c>
      <c r="Z63" s="43">
        <v>154</v>
      </c>
      <c r="AA63" s="43">
        <v>153</v>
      </c>
      <c r="AB63" s="43">
        <v>153</v>
      </c>
      <c r="AC63" s="43">
        <v>153</v>
      </c>
      <c r="AD63" s="43">
        <v>153</v>
      </c>
      <c r="AE63" s="43">
        <v>153</v>
      </c>
      <c r="AF63" s="43">
        <v>153</v>
      </c>
      <c r="AG63" s="43">
        <v>153</v>
      </c>
      <c r="AH63" s="43">
        <v>153</v>
      </c>
      <c r="AI63" s="43">
        <v>153</v>
      </c>
      <c r="AJ63" s="43">
        <v>153</v>
      </c>
      <c r="AK63" s="43">
        <v>153</v>
      </c>
      <c r="AL63" s="43">
        <v>153</v>
      </c>
      <c r="AM63" s="43" t="s">
        <v>377</v>
      </c>
      <c r="AN63" s="43" t="s">
        <v>377</v>
      </c>
      <c r="AO63" s="43" t="s">
        <v>377</v>
      </c>
      <c r="AP63" s="43" t="s">
        <v>377</v>
      </c>
      <c r="AQ63" s="43" t="s">
        <v>377</v>
      </c>
      <c r="AR63" s="43" t="s">
        <v>377</v>
      </c>
      <c r="AS63" s="43" t="s">
        <v>377</v>
      </c>
    </row>
    <row r="64" spans="1:45">
      <c r="A64" s="44">
        <v>53</v>
      </c>
      <c r="B64" s="43">
        <v>165</v>
      </c>
      <c r="C64" s="43">
        <v>165</v>
      </c>
      <c r="D64" s="43">
        <v>165</v>
      </c>
      <c r="E64" s="43">
        <v>165</v>
      </c>
      <c r="F64" s="43">
        <v>165</v>
      </c>
      <c r="G64" s="43">
        <v>165</v>
      </c>
      <c r="H64" s="43">
        <v>164</v>
      </c>
      <c r="I64" s="43">
        <v>164</v>
      </c>
      <c r="J64" s="43">
        <v>163</v>
      </c>
      <c r="K64" s="43">
        <v>162</v>
      </c>
      <c r="L64" s="43">
        <v>162</v>
      </c>
      <c r="M64" s="43">
        <v>161</v>
      </c>
      <c r="N64" s="43">
        <v>161</v>
      </c>
      <c r="O64" s="43">
        <v>160</v>
      </c>
      <c r="P64" s="43">
        <v>160</v>
      </c>
      <c r="Q64" s="43">
        <v>159</v>
      </c>
      <c r="R64" s="43">
        <v>159</v>
      </c>
      <c r="S64" s="43">
        <v>159</v>
      </c>
      <c r="T64" s="43">
        <v>158</v>
      </c>
      <c r="U64" s="43">
        <v>156</v>
      </c>
      <c r="V64" s="43">
        <v>154</v>
      </c>
      <c r="W64" s="43">
        <v>153</v>
      </c>
      <c r="X64" s="43">
        <v>153</v>
      </c>
      <c r="Y64" s="43">
        <v>153</v>
      </c>
      <c r="Z64" s="43">
        <v>156</v>
      </c>
      <c r="AA64" s="43">
        <v>156</v>
      </c>
      <c r="AB64" s="43">
        <v>156</v>
      </c>
      <c r="AC64" s="43">
        <v>156</v>
      </c>
      <c r="AD64" s="43">
        <v>156</v>
      </c>
      <c r="AE64" s="43">
        <v>156</v>
      </c>
      <c r="AF64" s="43">
        <v>156</v>
      </c>
      <c r="AG64" s="43">
        <v>156</v>
      </c>
      <c r="AH64" s="43">
        <v>156</v>
      </c>
      <c r="AI64" s="43">
        <v>156</v>
      </c>
      <c r="AJ64" s="43">
        <v>156</v>
      </c>
      <c r="AK64" s="43">
        <v>156</v>
      </c>
      <c r="AL64" s="43">
        <v>156</v>
      </c>
      <c r="AM64" s="43">
        <v>156</v>
      </c>
      <c r="AN64" s="43" t="s">
        <v>377</v>
      </c>
      <c r="AO64" s="43" t="s">
        <v>377</v>
      </c>
      <c r="AP64" s="43" t="s">
        <v>377</v>
      </c>
      <c r="AQ64" s="43" t="s">
        <v>377</v>
      </c>
      <c r="AR64" s="43" t="s">
        <v>377</v>
      </c>
      <c r="AS64" s="43" t="s">
        <v>377</v>
      </c>
    </row>
    <row r="65" spans="1:45">
      <c r="A65" s="44">
        <v>54</v>
      </c>
      <c r="B65" s="43">
        <v>166</v>
      </c>
      <c r="C65" s="43">
        <v>166</v>
      </c>
      <c r="D65" s="43">
        <v>166</v>
      </c>
      <c r="E65" s="43">
        <v>166</v>
      </c>
      <c r="F65" s="43">
        <v>166</v>
      </c>
      <c r="G65" s="43">
        <v>165</v>
      </c>
      <c r="H65" s="43">
        <v>165</v>
      </c>
      <c r="I65" s="43">
        <v>164</v>
      </c>
      <c r="J65" s="43">
        <v>164</v>
      </c>
      <c r="K65" s="43">
        <v>163</v>
      </c>
      <c r="L65" s="43">
        <v>163</v>
      </c>
      <c r="M65" s="43">
        <v>162</v>
      </c>
      <c r="N65" s="43">
        <v>162</v>
      </c>
      <c r="O65" s="43">
        <v>161</v>
      </c>
      <c r="P65" s="43">
        <v>161</v>
      </c>
      <c r="Q65" s="43">
        <v>160</v>
      </c>
      <c r="R65" s="43">
        <v>160</v>
      </c>
      <c r="S65" s="43">
        <v>159</v>
      </c>
      <c r="T65" s="43">
        <v>159</v>
      </c>
      <c r="U65" s="43">
        <v>158</v>
      </c>
      <c r="V65" s="43">
        <v>157</v>
      </c>
      <c r="W65" s="43">
        <v>156</v>
      </c>
      <c r="X65" s="43">
        <v>155</v>
      </c>
      <c r="Y65" s="43">
        <v>156</v>
      </c>
      <c r="Z65" s="43">
        <v>159</v>
      </c>
      <c r="AA65" s="43">
        <v>158</v>
      </c>
      <c r="AB65" s="43">
        <v>158</v>
      </c>
      <c r="AC65" s="43">
        <v>158</v>
      </c>
      <c r="AD65" s="43">
        <v>158</v>
      </c>
      <c r="AE65" s="43">
        <v>158</v>
      </c>
      <c r="AF65" s="43">
        <v>158</v>
      </c>
      <c r="AG65" s="43">
        <v>158</v>
      </c>
      <c r="AH65" s="43">
        <v>158</v>
      </c>
      <c r="AI65" s="43">
        <v>158</v>
      </c>
      <c r="AJ65" s="43">
        <v>158</v>
      </c>
      <c r="AK65" s="43">
        <v>158</v>
      </c>
      <c r="AL65" s="43">
        <v>158</v>
      </c>
      <c r="AM65" s="43">
        <v>158</v>
      </c>
      <c r="AN65" s="43">
        <v>158</v>
      </c>
      <c r="AO65" s="43" t="s">
        <v>377</v>
      </c>
      <c r="AP65" s="43" t="s">
        <v>377</v>
      </c>
      <c r="AQ65" s="43" t="s">
        <v>377</v>
      </c>
      <c r="AR65" s="43" t="s">
        <v>377</v>
      </c>
      <c r="AS65" s="43" t="s">
        <v>377</v>
      </c>
    </row>
    <row r="66" spans="1:45">
      <c r="A66" s="44">
        <v>55</v>
      </c>
      <c r="B66" s="43">
        <v>166</v>
      </c>
      <c r="C66" s="43">
        <v>166</v>
      </c>
      <c r="D66" s="43">
        <v>166</v>
      </c>
      <c r="E66" s="43">
        <v>166</v>
      </c>
      <c r="F66" s="43">
        <v>166</v>
      </c>
      <c r="G66" s="43">
        <v>166</v>
      </c>
      <c r="H66" s="43">
        <v>165</v>
      </c>
      <c r="I66" s="43">
        <v>165</v>
      </c>
      <c r="J66" s="43">
        <v>165</v>
      </c>
      <c r="K66" s="43">
        <v>164</v>
      </c>
      <c r="L66" s="43">
        <v>164</v>
      </c>
      <c r="M66" s="43">
        <v>163</v>
      </c>
      <c r="N66" s="43">
        <v>163</v>
      </c>
      <c r="O66" s="43">
        <v>163</v>
      </c>
      <c r="P66" s="43">
        <v>162</v>
      </c>
      <c r="Q66" s="43">
        <v>162</v>
      </c>
      <c r="R66" s="43">
        <v>161</v>
      </c>
      <c r="S66" s="43">
        <v>161</v>
      </c>
      <c r="T66" s="43">
        <v>161</v>
      </c>
      <c r="U66" s="43">
        <v>160</v>
      </c>
      <c r="V66" s="43">
        <v>159</v>
      </c>
      <c r="W66" s="43">
        <v>158</v>
      </c>
      <c r="X66" s="43">
        <v>158</v>
      </c>
      <c r="Y66" s="43">
        <v>158</v>
      </c>
      <c r="Z66" s="43">
        <v>162</v>
      </c>
      <c r="AA66" s="43">
        <v>161</v>
      </c>
      <c r="AB66" s="43">
        <v>161</v>
      </c>
      <c r="AC66" s="43">
        <v>161</v>
      </c>
      <c r="AD66" s="43">
        <v>161</v>
      </c>
      <c r="AE66" s="43">
        <v>161</v>
      </c>
      <c r="AF66" s="43">
        <v>161</v>
      </c>
      <c r="AG66" s="43">
        <v>161</v>
      </c>
      <c r="AH66" s="43">
        <v>161</v>
      </c>
      <c r="AI66" s="43">
        <v>161</v>
      </c>
      <c r="AJ66" s="43">
        <v>161</v>
      </c>
      <c r="AK66" s="43">
        <v>161</v>
      </c>
      <c r="AL66" s="43">
        <v>161</v>
      </c>
      <c r="AM66" s="43">
        <v>161</v>
      </c>
      <c r="AN66" s="43">
        <v>161</v>
      </c>
      <c r="AO66" s="43">
        <v>161</v>
      </c>
      <c r="AP66" s="43" t="s">
        <v>377</v>
      </c>
      <c r="AQ66" s="43" t="s">
        <v>377</v>
      </c>
      <c r="AR66" s="43" t="s">
        <v>377</v>
      </c>
      <c r="AS66" s="43" t="s">
        <v>377</v>
      </c>
    </row>
    <row r="67" spans="1:45">
      <c r="A67" s="44">
        <v>56</v>
      </c>
      <c r="B67" s="43">
        <v>167</v>
      </c>
      <c r="C67" s="43">
        <v>167</v>
      </c>
      <c r="D67" s="43">
        <v>167</v>
      </c>
      <c r="E67" s="43">
        <v>167</v>
      </c>
      <c r="F67" s="43">
        <v>167</v>
      </c>
      <c r="G67" s="43">
        <v>167</v>
      </c>
      <c r="H67" s="43">
        <v>167</v>
      </c>
      <c r="I67" s="43">
        <v>166</v>
      </c>
      <c r="J67" s="43">
        <v>166</v>
      </c>
      <c r="K67" s="43">
        <v>166</v>
      </c>
      <c r="L67" s="43">
        <v>165</v>
      </c>
      <c r="M67" s="43">
        <v>165</v>
      </c>
      <c r="N67" s="43">
        <v>165</v>
      </c>
      <c r="O67" s="43">
        <v>164</v>
      </c>
      <c r="P67" s="43">
        <v>164</v>
      </c>
      <c r="Q67" s="43">
        <v>164</v>
      </c>
      <c r="R67" s="43">
        <v>163</v>
      </c>
      <c r="S67" s="43">
        <v>163</v>
      </c>
      <c r="T67" s="43">
        <v>163</v>
      </c>
      <c r="U67" s="43">
        <v>162</v>
      </c>
      <c r="V67" s="43">
        <v>162</v>
      </c>
      <c r="W67" s="43">
        <v>161</v>
      </c>
      <c r="X67" s="43">
        <v>161</v>
      </c>
      <c r="Y67" s="43">
        <v>161</v>
      </c>
      <c r="Z67" s="43">
        <v>165</v>
      </c>
      <c r="AA67" s="43">
        <v>164</v>
      </c>
      <c r="AB67" s="43">
        <v>164</v>
      </c>
      <c r="AC67" s="43">
        <v>164</v>
      </c>
      <c r="AD67" s="43">
        <v>164</v>
      </c>
      <c r="AE67" s="43">
        <v>164</v>
      </c>
      <c r="AF67" s="43">
        <v>164</v>
      </c>
      <c r="AG67" s="43">
        <v>164</v>
      </c>
      <c r="AH67" s="43">
        <v>164</v>
      </c>
      <c r="AI67" s="43">
        <v>164</v>
      </c>
      <c r="AJ67" s="43">
        <v>164</v>
      </c>
      <c r="AK67" s="43">
        <v>164</v>
      </c>
      <c r="AL67" s="43">
        <v>164</v>
      </c>
      <c r="AM67" s="43">
        <v>164</v>
      </c>
      <c r="AN67" s="43">
        <v>164</v>
      </c>
      <c r="AO67" s="43">
        <v>164</v>
      </c>
      <c r="AP67" s="43">
        <v>164</v>
      </c>
      <c r="AQ67" s="43" t="s">
        <v>377</v>
      </c>
      <c r="AR67" s="43" t="s">
        <v>377</v>
      </c>
      <c r="AS67" s="43" t="s">
        <v>377</v>
      </c>
    </row>
    <row r="68" spans="1:45">
      <c r="A68" s="44">
        <v>57</v>
      </c>
      <c r="B68" s="43">
        <v>169</v>
      </c>
      <c r="C68" s="43">
        <v>169</v>
      </c>
      <c r="D68" s="43">
        <v>169</v>
      </c>
      <c r="E68" s="43">
        <v>169</v>
      </c>
      <c r="F68" s="43">
        <v>169</v>
      </c>
      <c r="G68" s="43">
        <v>168</v>
      </c>
      <c r="H68" s="43">
        <v>168</v>
      </c>
      <c r="I68" s="43">
        <v>168</v>
      </c>
      <c r="J68" s="43">
        <v>168</v>
      </c>
      <c r="K68" s="43">
        <v>167</v>
      </c>
      <c r="L68" s="43">
        <v>167</v>
      </c>
      <c r="M68" s="43">
        <v>167</v>
      </c>
      <c r="N68" s="43">
        <v>167</v>
      </c>
      <c r="O68" s="43">
        <v>166</v>
      </c>
      <c r="P68" s="43">
        <v>166</v>
      </c>
      <c r="Q68" s="43">
        <v>166</v>
      </c>
      <c r="R68" s="43">
        <v>166</v>
      </c>
      <c r="S68" s="43">
        <v>165</v>
      </c>
      <c r="T68" s="43">
        <v>165</v>
      </c>
      <c r="U68" s="43">
        <v>165</v>
      </c>
      <c r="V68" s="43">
        <v>165</v>
      </c>
      <c r="W68" s="43">
        <v>164</v>
      </c>
      <c r="X68" s="43">
        <v>164</v>
      </c>
      <c r="Y68" s="43">
        <v>164</v>
      </c>
      <c r="Z68" s="43">
        <v>168</v>
      </c>
      <c r="AA68" s="43">
        <v>167</v>
      </c>
      <c r="AB68" s="43">
        <v>167</v>
      </c>
      <c r="AC68" s="43">
        <v>167</v>
      </c>
      <c r="AD68" s="43">
        <v>167</v>
      </c>
      <c r="AE68" s="43">
        <v>167</v>
      </c>
      <c r="AF68" s="43">
        <v>167</v>
      </c>
      <c r="AG68" s="43">
        <v>167</v>
      </c>
      <c r="AH68" s="43">
        <v>167</v>
      </c>
      <c r="AI68" s="43">
        <v>167</v>
      </c>
      <c r="AJ68" s="43">
        <v>167</v>
      </c>
      <c r="AK68" s="43">
        <v>167</v>
      </c>
      <c r="AL68" s="43">
        <v>167</v>
      </c>
      <c r="AM68" s="43">
        <v>167</v>
      </c>
      <c r="AN68" s="43">
        <v>167</v>
      </c>
      <c r="AO68" s="43">
        <v>167</v>
      </c>
      <c r="AP68" s="43">
        <v>167</v>
      </c>
      <c r="AQ68" s="43">
        <v>167</v>
      </c>
      <c r="AR68" s="43" t="s">
        <v>377</v>
      </c>
      <c r="AS68" s="43" t="s">
        <v>377</v>
      </c>
    </row>
    <row r="69" spans="1:45">
      <c r="A69" s="44">
        <v>58</v>
      </c>
      <c r="B69" s="43">
        <v>171</v>
      </c>
      <c r="C69" s="43">
        <v>171</v>
      </c>
      <c r="D69" s="43">
        <v>171</v>
      </c>
      <c r="E69" s="43">
        <v>171</v>
      </c>
      <c r="F69" s="43">
        <v>171</v>
      </c>
      <c r="G69" s="43">
        <v>171</v>
      </c>
      <c r="H69" s="43">
        <v>171</v>
      </c>
      <c r="I69" s="43">
        <v>170</v>
      </c>
      <c r="J69" s="43">
        <v>170</v>
      </c>
      <c r="K69" s="43">
        <v>170</v>
      </c>
      <c r="L69" s="43">
        <v>170</v>
      </c>
      <c r="M69" s="43">
        <v>170</v>
      </c>
      <c r="N69" s="43">
        <v>170</v>
      </c>
      <c r="O69" s="43">
        <v>170</v>
      </c>
      <c r="P69" s="43">
        <v>169</v>
      </c>
      <c r="Q69" s="43">
        <v>169</v>
      </c>
      <c r="R69" s="43">
        <v>169</v>
      </c>
      <c r="S69" s="43">
        <v>169</v>
      </c>
      <c r="T69" s="43">
        <v>169</v>
      </c>
      <c r="U69" s="43">
        <v>169</v>
      </c>
      <c r="V69" s="43">
        <v>168</v>
      </c>
      <c r="W69" s="43">
        <v>168</v>
      </c>
      <c r="X69" s="43">
        <v>168</v>
      </c>
      <c r="Y69" s="43">
        <v>167</v>
      </c>
      <c r="Z69" s="43">
        <v>171</v>
      </c>
      <c r="AA69" s="43">
        <v>170</v>
      </c>
      <c r="AB69" s="43">
        <v>170</v>
      </c>
      <c r="AC69" s="43">
        <v>170</v>
      </c>
      <c r="AD69" s="43">
        <v>170</v>
      </c>
      <c r="AE69" s="43">
        <v>170</v>
      </c>
      <c r="AF69" s="43">
        <v>170</v>
      </c>
      <c r="AG69" s="43">
        <v>170</v>
      </c>
      <c r="AH69" s="43">
        <v>170</v>
      </c>
      <c r="AI69" s="43">
        <v>170</v>
      </c>
      <c r="AJ69" s="43">
        <v>170</v>
      </c>
      <c r="AK69" s="43">
        <v>170</v>
      </c>
      <c r="AL69" s="43">
        <v>170</v>
      </c>
      <c r="AM69" s="43">
        <v>170</v>
      </c>
      <c r="AN69" s="43">
        <v>170</v>
      </c>
      <c r="AO69" s="43">
        <v>170</v>
      </c>
      <c r="AP69" s="43">
        <v>170</v>
      </c>
      <c r="AQ69" s="43">
        <v>170</v>
      </c>
      <c r="AR69" s="43">
        <v>170</v>
      </c>
      <c r="AS69" s="43" t="s">
        <v>377</v>
      </c>
    </row>
    <row r="70" spans="1:45">
      <c r="A70" s="44">
        <v>59</v>
      </c>
      <c r="B70" s="43">
        <v>174</v>
      </c>
      <c r="C70" s="43">
        <v>174</v>
      </c>
      <c r="D70" s="43">
        <v>174</v>
      </c>
      <c r="E70" s="43">
        <v>174</v>
      </c>
      <c r="F70" s="43">
        <v>174</v>
      </c>
      <c r="G70" s="43">
        <v>174</v>
      </c>
      <c r="H70" s="43">
        <v>174</v>
      </c>
      <c r="I70" s="43">
        <v>174</v>
      </c>
      <c r="J70" s="43">
        <v>174</v>
      </c>
      <c r="K70" s="43">
        <v>174</v>
      </c>
      <c r="L70" s="43">
        <v>174</v>
      </c>
      <c r="M70" s="43">
        <v>174</v>
      </c>
      <c r="N70" s="43">
        <v>174</v>
      </c>
      <c r="O70" s="43">
        <v>174</v>
      </c>
      <c r="P70" s="43">
        <v>174</v>
      </c>
      <c r="Q70" s="43">
        <v>174</v>
      </c>
      <c r="R70" s="43">
        <v>174</v>
      </c>
      <c r="S70" s="43">
        <v>174</v>
      </c>
      <c r="T70" s="43">
        <v>174</v>
      </c>
      <c r="U70" s="43">
        <v>173</v>
      </c>
      <c r="V70" s="43">
        <v>173</v>
      </c>
      <c r="W70" s="43">
        <v>173</v>
      </c>
      <c r="X70" s="43">
        <v>173</v>
      </c>
      <c r="Y70" s="43">
        <v>173</v>
      </c>
      <c r="Z70" s="43">
        <v>174</v>
      </c>
      <c r="AA70" s="43">
        <v>174</v>
      </c>
      <c r="AB70" s="43">
        <v>174</v>
      </c>
      <c r="AC70" s="43">
        <v>174</v>
      </c>
      <c r="AD70" s="43">
        <v>174</v>
      </c>
      <c r="AE70" s="43">
        <v>174</v>
      </c>
      <c r="AF70" s="43">
        <v>174</v>
      </c>
      <c r="AG70" s="43">
        <v>174</v>
      </c>
      <c r="AH70" s="43">
        <v>174</v>
      </c>
      <c r="AI70" s="43">
        <v>174</v>
      </c>
      <c r="AJ70" s="43">
        <v>174</v>
      </c>
      <c r="AK70" s="43">
        <v>174</v>
      </c>
      <c r="AL70" s="43">
        <v>174</v>
      </c>
      <c r="AM70" s="43">
        <v>174</v>
      </c>
      <c r="AN70" s="43">
        <v>174</v>
      </c>
      <c r="AO70" s="43">
        <v>174</v>
      </c>
      <c r="AP70" s="43">
        <v>174</v>
      </c>
      <c r="AQ70" s="43">
        <v>174</v>
      </c>
      <c r="AR70" s="43">
        <v>174</v>
      </c>
      <c r="AS70" s="43">
        <v>174</v>
      </c>
    </row>
    <row r="71" spans="1:45">
      <c r="A71" s="44">
        <v>60</v>
      </c>
      <c r="B71" s="43">
        <v>178</v>
      </c>
      <c r="C71" s="43">
        <v>178</v>
      </c>
      <c r="D71" s="43">
        <v>178</v>
      </c>
      <c r="E71" s="43">
        <v>178</v>
      </c>
      <c r="F71" s="43">
        <v>178</v>
      </c>
      <c r="G71" s="43">
        <v>178</v>
      </c>
      <c r="H71" s="43">
        <v>178</v>
      </c>
      <c r="I71" s="43">
        <v>178</v>
      </c>
      <c r="J71" s="43">
        <v>178</v>
      </c>
      <c r="K71" s="43">
        <v>178</v>
      </c>
      <c r="L71" s="43">
        <v>178</v>
      </c>
      <c r="M71" s="43">
        <v>178</v>
      </c>
      <c r="N71" s="43">
        <v>178</v>
      </c>
      <c r="O71" s="43">
        <v>178</v>
      </c>
      <c r="P71" s="43">
        <v>178</v>
      </c>
      <c r="Q71" s="43">
        <v>178</v>
      </c>
      <c r="R71" s="43">
        <v>178</v>
      </c>
      <c r="S71" s="43">
        <v>178</v>
      </c>
      <c r="T71" s="43">
        <v>178</v>
      </c>
      <c r="U71" s="43">
        <v>178</v>
      </c>
      <c r="V71" s="43">
        <v>178</v>
      </c>
      <c r="W71" s="43">
        <v>178</v>
      </c>
      <c r="X71" s="43">
        <v>178</v>
      </c>
      <c r="Y71" s="43">
        <v>178</v>
      </c>
      <c r="Z71" s="43">
        <v>178</v>
      </c>
      <c r="AA71" s="43">
        <v>178</v>
      </c>
      <c r="AB71" s="43">
        <v>178</v>
      </c>
      <c r="AC71" s="43">
        <v>178</v>
      </c>
      <c r="AD71" s="43">
        <v>178</v>
      </c>
      <c r="AE71" s="43">
        <v>178</v>
      </c>
      <c r="AF71" s="43">
        <v>178</v>
      </c>
      <c r="AG71" s="43">
        <v>178</v>
      </c>
      <c r="AH71" s="43">
        <v>178</v>
      </c>
      <c r="AI71" s="43">
        <v>178</v>
      </c>
      <c r="AJ71" s="43">
        <v>178</v>
      </c>
      <c r="AK71" s="43">
        <v>178</v>
      </c>
      <c r="AL71" s="43">
        <v>178</v>
      </c>
      <c r="AM71" s="43">
        <v>178</v>
      </c>
      <c r="AN71" s="43">
        <v>178</v>
      </c>
      <c r="AO71" s="43">
        <v>178</v>
      </c>
      <c r="AP71" s="43">
        <v>178</v>
      </c>
      <c r="AQ71" s="43">
        <v>178</v>
      </c>
      <c r="AR71" s="43">
        <v>178</v>
      </c>
      <c r="AS71" s="43">
        <v>178</v>
      </c>
    </row>
    <row r="72" spans="1:45">
      <c r="A72" s="44">
        <v>61</v>
      </c>
      <c r="B72" s="43">
        <v>182</v>
      </c>
      <c r="C72" s="43">
        <v>182</v>
      </c>
      <c r="D72" s="43">
        <v>182</v>
      </c>
      <c r="E72" s="43">
        <v>182</v>
      </c>
      <c r="F72" s="43">
        <v>182</v>
      </c>
      <c r="G72" s="43">
        <v>182</v>
      </c>
      <c r="H72" s="43">
        <v>182</v>
      </c>
      <c r="I72" s="43">
        <v>182</v>
      </c>
      <c r="J72" s="43">
        <v>182</v>
      </c>
      <c r="K72" s="43">
        <v>182</v>
      </c>
      <c r="L72" s="43">
        <v>182</v>
      </c>
      <c r="M72" s="43">
        <v>182</v>
      </c>
      <c r="N72" s="43">
        <v>182</v>
      </c>
      <c r="O72" s="43">
        <v>182</v>
      </c>
      <c r="P72" s="43">
        <v>182</v>
      </c>
      <c r="Q72" s="43">
        <v>182</v>
      </c>
      <c r="R72" s="43">
        <v>182</v>
      </c>
      <c r="S72" s="43">
        <v>182</v>
      </c>
      <c r="T72" s="43">
        <v>182</v>
      </c>
      <c r="U72" s="43">
        <v>182</v>
      </c>
      <c r="V72" s="43">
        <v>182</v>
      </c>
      <c r="W72" s="43">
        <v>182</v>
      </c>
      <c r="X72" s="43">
        <v>182</v>
      </c>
      <c r="Y72" s="43">
        <v>182</v>
      </c>
      <c r="Z72" s="43">
        <v>182</v>
      </c>
      <c r="AA72" s="43">
        <v>182</v>
      </c>
      <c r="AB72" s="43">
        <v>182</v>
      </c>
      <c r="AC72" s="43">
        <v>182</v>
      </c>
      <c r="AD72" s="43">
        <v>182</v>
      </c>
      <c r="AE72" s="43">
        <v>182</v>
      </c>
      <c r="AF72" s="43">
        <v>182</v>
      </c>
      <c r="AG72" s="43">
        <v>182</v>
      </c>
      <c r="AH72" s="43">
        <v>182</v>
      </c>
      <c r="AI72" s="43">
        <v>182</v>
      </c>
      <c r="AJ72" s="43">
        <v>182</v>
      </c>
      <c r="AK72" s="43">
        <v>182</v>
      </c>
      <c r="AL72" s="43">
        <v>182</v>
      </c>
      <c r="AM72" s="43">
        <v>182</v>
      </c>
      <c r="AN72" s="43">
        <v>182</v>
      </c>
      <c r="AO72" s="43">
        <v>182</v>
      </c>
      <c r="AP72" s="43">
        <v>182</v>
      </c>
      <c r="AQ72" s="43">
        <v>182</v>
      </c>
      <c r="AR72" s="43">
        <v>182</v>
      </c>
      <c r="AS72" s="43">
        <v>182</v>
      </c>
    </row>
    <row r="73" spans="1:45">
      <c r="A73" s="44">
        <v>62</v>
      </c>
      <c r="B73" s="43">
        <v>185</v>
      </c>
      <c r="C73" s="43">
        <v>185</v>
      </c>
      <c r="D73" s="43">
        <v>185</v>
      </c>
      <c r="E73" s="43">
        <v>185</v>
      </c>
      <c r="F73" s="43">
        <v>185</v>
      </c>
      <c r="G73" s="43">
        <v>185</v>
      </c>
      <c r="H73" s="43">
        <v>185</v>
      </c>
      <c r="I73" s="43">
        <v>185</v>
      </c>
      <c r="J73" s="43">
        <v>185</v>
      </c>
      <c r="K73" s="43">
        <v>185</v>
      </c>
      <c r="L73" s="43">
        <v>185</v>
      </c>
      <c r="M73" s="43">
        <v>185</v>
      </c>
      <c r="N73" s="43">
        <v>185</v>
      </c>
      <c r="O73" s="43">
        <v>185</v>
      </c>
      <c r="P73" s="43">
        <v>185</v>
      </c>
      <c r="Q73" s="43">
        <v>185</v>
      </c>
      <c r="R73" s="43">
        <v>185</v>
      </c>
      <c r="S73" s="43">
        <v>185</v>
      </c>
      <c r="T73" s="43">
        <v>185</v>
      </c>
      <c r="U73" s="43">
        <v>185</v>
      </c>
      <c r="V73" s="43">
        <v>185</v>
      </c>
      <c r="W73" s="43">
        <v>185</v>
      </c>
      <c r="X73" s="43">
        <v>185</v>
      </c>
      <c r="Y73" s="43">
        <v>185</v>
      </c>
      <c r="Z73" s="43">
        <v>185</v>
      </c>
      <c r="AA73" s="43">
        <v>185</v>
      </c>
      <c r="AB73" s="43">
        <v>185</v>
      </c>
      <c r="AC73" s="43">
        <v>185</v>
      </c>
      <c r="AD73" s="43">
        <v>185</v>
      </c>
      <c r="AE73" s="43">
        <v>185</v>
      </c>
      <c r="AF73" s="43">
        <v>185</v>
      </c>
      <c r="AG73" s="43">
        <v>185</v>
      </c>
      <c r="AH73" s="43">
        <v>185</v>
      </c>
      <c r="AI73" s="43">
        <v>185</v>
      </c>
      <c r="AJ73" s="43">
        <v>185</v>
      </c>
      <c r="AK73" s="43">
        <v>185</v>
      </c>
      <c r="AL73" s="43">
        <v>185</v>
      </c>
      <c r="AM73" s="43">
        <v>185</v>
      </c>
      <c r="AN73" s="43">
        <v>185</v>
      </c>
      <c r="AO73" s="43">
        <v>185</v>
      </c>
      <c r="AP73" s="43">
        <v>185</v>
      </c>
      <c r="AQ73" s="43">
        <v>185</v>
      </c>
      <c r="AR73" s="43">
        <v>185</v>
      </c>
      <c r="AS73" s="43">
        <v>185</v>
      </c>
    </row>
    <row r="74" spans="1:45">
      <c r="A74" s="44">
        <v>63</v>
      </c>
      <c r="B74" s="43">
        <v>189</v>
      </c>
      <c r="C74" s="43">
        <v>189</v>
      </c>
      <c r="D74" s="43">
        <v>189</v>
      </c>
      <c r="E74" s="43">
        <v>189</v>
      </c>
      <c r="F74" s="43">
        <v>189</v>
      </c>
      <c r="G74" s="43">
        <v>189</v>
      </c>
      <c r="H74" s="43">
        <v>189</v>
      </c>
      <c r="I74" s="43">
        <v>189</v>
      </c>
      <c r="J74" s="43">
        <v>189</v>
      </c>
      <c r="K74" s="43">
        <v>189</v>
      </c>
      <c r="L74" s="43">
        <v>189</v>
      </c>
      <c r="M74" s="43">
        <v>189</v>
      </c>
      <c r="N74" s="43">
        <v>189</v>
      </c>
      <c r="O74" s="43">
        <v>189</v>
      </c>
      <c r="P74" s="43">
        <v>189</v>
      </c>
      <c r="Q74" s="43">
        <v>189</v>
      </c>
      <c r="R74" s="43">
        <v>189</v>
      </c>
      <c r="S74" s="43">
        <v>189</v>
      </c>
      <c r="T74" s="43">
        <v>189</v>
      </c>
      <c r="U74" s="43">
        <v>189</v>
      </c>
      <c r="V74" s="43">
        <v>189</v>
      </c>
      <c r="W74" s="43">
        <v>189</v>
      </c>
      <c r="X74" s="43">
        <v>189</v>
      </c>
      <c r="Y74" s="43">
        <v>189</v>
      </c>
      <c r="Z74" s="43">
        <v>189</v>
      </c>
      <c r="AA74" s="43">
        <v>189</v>
      </c>
      <c r="AB74" s="43">
        <v>189</v>
      </c>
      <c r="AC74" s="43">
        <v>189</v>
      </c>
      <c r="AD74" s="43">
        <v>189</v>
      </c>
      <c r="AE74" s="43">
        <v>189</v>
      </c>
      <c r="AF74" s="43">
        <v>189</v>
      </c>
      <c r="AG74" s="43">
        <v>189</v>
      </c>
      <c r="AH74" s="43">
        <v>189</v>
      </c>
      <c r="AI74" s="43">
        <v>189</v>
      </c>
      <c r="AJ74" s="43">
        <v>189</v>
      </c>
      <c r="AK74" s="43">
        <v>189</v>
      </c>
      <c r="AL74" s="43">
        <v>189</v>
      </c>
      <c r="AM74" s="43">
        <v>189</v>
      </c>
      <c r="AN74" s="43">
        <v>189</v>
      </c>
      <c r="AO74" s="43">
        <v>189</v>
      </c>
      <c r="AP74" s="43">
        <v>189</v>
      </c>
      <c r="AQ74" s="43">
        <v>189</v>
      </c>
      <c r="AR74" s="43">
        <v>189</v>
      </c>
      <c r="AS74" s="43">
        <v>189</v>
      </c>
    </row>
    <row r="75" spans="1:45">
      <c r="A75" s="44">
        <v>64</v>
      </c>
      <c r="B75" s="43">
        <v>193</v>
      </c>
      <c r="C75" s="43">
        <v>193</v>
      </c>
      <c r="D75" s="43">
        <v>193</v>
      </c>
      <c r="E75" s="43">
        <v>193</v>
      </c>
      <c r="F75" s="43">
        <v>193</v>
      </c>
      <c r="G75" s="43">
        <v>193</v>
      </c>
      <c r="H75" s="43">
        <v>193</v>
      </c>
      <c r="I75" s="43">
        <v>193</v>
      </c>
      <c r="J75" s="43">
        <v>193</v>
      </c>
      <c r="K75" s="43">
        <v>193</v>
      </c>
      <c r="L75" s="43">
        <v>193</v>
      </c>
      <c r="M75" s="43">
        <v>193</v>
      </c>
      <c r="N75" s="43">
        <v>193</v>
      </c>
      <c r="O75" s="43">
        <v>193</v>
      </c>
      <c r="P75" s="43">
        <v>193</v>
      </c>
      <c r="Q75" s="43">
        <v>193</v>
      </c>
      <c r="R75" s="43">
        <v>193</v>
      </c>
      <c r="S75" s="43">
        <v>193</v>
      </c>
      <c r="T75" s="43">
        <v>193</v>
      </c>
      <c r="U75" s="43">
        <v>193</v>
      </c>
      <c r="V75" s="43">
        <v>193</v>
      </c>
      <c r="W75" s="43">
        <v>193</v>
      </c>
      <c r="X75" s="43">
        <v>193</v>
      </c>
      <c r="Y75" s="43">
        <v>193</v>
      </c>
      <c r="Z75" s="43">
        <v>193</v>
      </c>
      <c r="AA75" s="43">
        <v>193</v>
      </c>
      <c r="AB75" s="43">
        <v>193</v>
      </c>
      <c r="AC75" s="43">
        <v>193</v>
      </c>
      <c r="AD75" s="43">
        <v>193</v>
      </c>
      <c r="AE75" s="43">
        <v>193</v>
      </c>
      <c r="AF75" s="43">
        <v>193</v>
      </c>
      <c r="AG75" s="43">
        <v>193</v>
      </c>
      <c r="AH75" s="43">
        <v>193</v>
      </c>
      <c r="AI75" s="43">
        <v>193</v>
      </c>
      <c r="AJ75" s="43">
        <v>193</v>
      </c>
      <c r="AK75" s="43">
        <v>193</v>
      </c>
      <c r="AL75" s="43">
        <v>193</v>
      </c>
      <c r="AM75" s="43">
        <v>193</v>
      </c>
      <c r="AN75" s="43">
        <v>193</v>
      </c>
      <c r="AO75" s="43">
        <v>193</v>
      </c>
      <c r="AP75" s="43">
        <v>193</v>
      </c>
      <c r="AQ75" s="43">
        <v>193</v>
      </c>
      <c r="AR75" s="43">
        <v>193</v>
      </c>
      <c r="AS75" s="43">
        <v>193</v>
      </c>
    </row>
    <row r="76" spans="1:45">
      <c r="A76" s="44">
        <v>65</v>
      </c>
      <c r="B76" s="43">
        <v>198</v>
      </c>
      <c r="C76" s="43">
        <v>198</v>
      </c>
      <c r="D76" s="43">
        <v>198</v>
      </c>
      <c r="E76" s="43">
        <v>198</v>
      </c>
      <c r="F76" s="43">
        <v>198</v>
      </c>
      <c r="G76" s="43">
        <v>198</v>
      </c>
      <c r="H76" s="43">
        <v>198</v>
      </c>
      <c r="I76" s="43">
        <v>198</v>
      </c>
      <c r="J76" s="43">
        <v>198</v>
      </c>
      <c r="K76" s="43">
        <v>198</v>
      </c>
      <c r="L76" s="43">
        <v>198</v>
      </c>
      <c r="M76" s="43">
        <v>198</v>
      </c>
      <c r="N76" s="43">
        <v>198</v>
      </c>
      <c r="O76" s="43">
        <v>198</v>
      </c>
      <c r="P76" s="43">
        <v>198</v>
      </c>
      <c r="Q76" s="43">
        <v>198</v>
      </c>
      <c r="R76" s="43">
        <v>198</v>
      </c>
      <c r="S76" s="43">
        <v>198</v>
      </c>
      <c r="T76" s="43">
        <v>198</v>
      </c>
      <c r="U76" s="43">
        <v>198</v>
      </c>
      <c r="V76" s="43">
        <v>198</v>
      </c>
      <c r="W76" s="43">
        <v>198</v>
      </c>
      <c r="X76" s="43">
        <v>198</v>
      </c>
      <c r="Y76" s="43">
        <v>198</v>
      </c>
      <c r="Z76" s="43">
        <v>198</v>
      </c>
      <c r="AA76" s="43">
        <v>198</v>
      </c>
      <c r="AB76" s="43">
        <v>198</v>
      </c>
      <c r="AC76" s="43">
        <v>198</v>
      </c>
      <c r="AD76" s="43">
        <v>198</v>
      </c>
      <c r="AE76" s="43">
        <v>198</v>
      </c>
      <c r="AF76" s="43">
        <v>198</v>
      </c>
      <c r="AG76" s="43">
        <v>198</v>
      </c>
      <c r="AH76" s="43">
        <v>198</v>
      </c>
      <c r="AI76" s="43">
        <v>198</v>
      </c>
      <c r="AJ76" s="43">
        <v>198</v>
      </c>
      <c r="AK76" s="43">
        <v>198</v>
      </c>
      <c r="AL76" s="43">
        <v>198</v>
      </c>
      <c r="AM76" s="43">
        <v>198</v>
      </c>
      <c r="AN76" s="43">
        <v>198</v>
      </c>
      <c r="AO76" s="43">
        <v>198</v>
      </c>
      <c r="AP76" s="43">
        <v>198</v>
      </c>
      <c r="AQ76" s="43">
        <v>198</v>
      </c>
      <c r="AR76" s="43">
        <v>198</v>
      </c>
      <c r="AS76" s="43">
        <v>198</v>
      </c>
    </row>
    <row r="77" spans="1:45">
      <c r="A77" s="44">
        <v>66</v>
      </c>
      <c r="B77" s="43">
        <v>203</v>
      </c>
      <c r="C77" s="43">
        <v>203</v>
      </c>
      <c r="D77" s="43">
        <v>203</v>
      </c>
      <c r="E77" s="43">
        <v>203</v>
      </c>
      <c r="F77" s="43">
        <v>203</v>
      </c>
      <c r="G77" s="43">
        <v>203</v>
      </c>
      <c r="H77" s="43">
        <v>203</v>
      </c>
      <c r="I77" s="43">
        <v>203</v>
      </c>
      <c r="J77" s="43">
        <v>203</v>
      </c>
      <c r="K77" s="43">
        <v>203</v>
      </c>
      <c r="L77" s="43">
        <v>203</v>
      </c>
      <c r="M77" s="43">
        <v>203</v>
      </c>
      <c r="N77" s="43">
        <v>203</v>
      </c>
      <c r="O77" s="43">
        <v>203</v>
      </c>
      <c r="P77" s="43">
        <v>203</v>
      </c>
      <c r="Q77" s="43">
        <v>203</v>
      </c>
      <c r="R77" s="43">
        <v>203</v>
      </c>
      <c r="S77" s="43">
        <v>203</v>
      </c>
      <c r="T77" s="43">
        <v>203</v>
      </c>
      <c r="U77" s="43">
        <v>203</v>
      </c>
      <c r="V77" s="43">
        <v>203</v>
      </c>
      <c r="W77" s="43">
        <v>203</v>
      </c>
      <c r="X77" s="43">
        <v>203</v>
      </c>
      <c r="Y77" s="43">
        <v>203</v>
      </c>
      <c r="Z77" s="43">
        <v>203</v>
      </c>
      <c r="AA77" s="43">
        <v>203</v>
      </c>
      <c r="AB77" s="43">
        <v>203</v>
      </c>
      <c r="AC77" s="43">
        <v>203</v>
      </c>
      <c r="AD77" s="43">
        <v>203</v>
      </c>
      <c r="AE77" s="43">
        <v>203</v>
      </c>
      <c r="AF77" s="43">
        <v>203</v>
      </c>
      <c r="AG77" s="43">
        <v>203</v>
      </c>
      <c r="AH77" s="43">
        <v>203</v>
      </c>
      <c r="AI77" s="43">
        <v>203</v>
      </c>
      <c r="AJ77" s="43">
        <v>203</v>
      </c>
      <c r="AK77" s="43">
        <v>203</v>
      </c>
      <c r="AL77" s="43">
        <v>203</v>
      </c>
      <c r="AM77" s="43">
        <v>203</v>
      </c>
      <c r="AN77" s="43">
        <v>203</v>
      </c>
      <c r="AO77" s="43">
        <v>203</v>
      </c>
      <c r="AP77" s="43">
        <v>203</v>
      </c>
      <c r="AQ77" s="43">
        <v>203</v>
      </c>
      <c r="AR77" s="43">
        <v>203</v>
      </c>
      <c r="AS77" s="43">
        <v>203</v>
      </c>
    </row>
    <row r="78" spans="1:45">
      <c r="A78" s="44">
        <v>67</v>
      </c>
      <c r="B78" s="43">
        <v>208</v>
      </c>
      <c r="C78" s="43">
        <v>208</v>
      </c>
      <c r="D78" s="43">
        <v>208</v>
      </c>
      <c r="E78" s="43">
        <v>208</v>
      </c>
      <c r="F78" s="43">
        <v>208</v>
      </c>
      <c r="G78" s="43">
        <v>208</v>
      </c>
      <c r="H78" s="43">
        <v>208</v>
      </c>
      <c r="I78" s="43">
        <v>208</v>
      </c>
      <c r="J78" s="43">
        <v>208</v>
      </c>
      <c r="K78" s="43">
        <v>208</v>
      </c>
      <c r="L78" s="43">
        <v>208</v>
      </c>
      <c r="M78" s="43">
        <v>208</v>
      </c>
      <c r="N78" s="43">
        <v>208</v>
      </c>
      <c r="O78" s="43">
        <v>208</v>
      </c>
      <c r="P78" s="43">
        <v>208</v>
      </c>
      <c r="Q78" s="43">
        <v>208</v>
      </c>
      <c r="R78" s="43">
        <v>208</v>
      </c>
      <c r="S78" s="43">
        <v>208</v>
      </c>
      <c r="T78" s="43">
        <v>208</v>
      </c>
      <c r="U78" s="43">
        <v>208</v>
      </c>
      <c r="V78" s="43">
        <v>208</v>
      </c>
      <c r="W78" s="43">
        <v>208</v>
      </c>
      <c r="X78" s="43">
        <v>208</v>
      </c>
      <c r="Y78" s="43">
        <v>208</v>
      </c>
      <c r="Z78" s="43">
        <v>208</v>
      </c>
      <c r="AA78" s="43">
        <v>208</v>
      </c>
      <c r="AB78" s="43">
        <v>208</v>
      </c>
      <c r="AC78" s="43">
        <v>208</v>
      </c>
      <c r="AD78" s="43">
        <v>208</v>
      </c>
      <c r="AE78" s="43">
        <v>208</v>
      </c>
      <c r="AF78" s="43">
        <v>208</v>
      </c>
      <c r="AG78" s="43">
        <v>208</v>
      </c>
      <c r="AH78" s="43">
        <v>208</v>
      </c>
      <c r="AI78" s="43">
        <v>208</v>
      </c>
      <c r="AJ78" s="43">
        <v>208</v>
      </c>
      <c r="AK78" s="43">
        <v>208</v>
      </c>
      <c r="AL78" s="43">
        <v>208</v>
      </c>
      <c r="AM78" s="43">
        <v>208</v>
      </c>
      <c r="AN78" s="43">
        <v>208</v>
      </c>
      <c r="AO78" s="43">
        <v>208</v>
      </c>
      <c r="AP78" s="43">
        <v>208</v>
      </c>
      <c r="AQ78" s="43">
        <v>208</v>
      </c>
      <c r="AR78" s="43">
        <v>208</v>
      </c>
      <c r="AS78" s="43">
        <v>208</v>
      </c>
    </row>
    <row r="79" spans="1:45">
      <c r="A79" s="44">
        <v>68</v>
      </c>
      <c r="B79" s="43">
        <v>213</v>
      </c>
      <c r="C79" s="43">
        <v>213</v>
      </c>
      <c r="D79" s="43">
        <v>213</v>
      </c>
      <c r="E79" s="43">
        <v>213</v>
      </c>
      <c r="F79" s="43">
        <v>213</v>
      </c>
      <c r="G79" s="43">
        <v>213</v>
      </c>
      <c r="H79" s="43">
        <v>213</v>
      </c>
      <c r="I79" s="43">
        <v>213</v>
      </c>
      <c r="J79" s="43">
        <v>213</v>
      </c>
      <c r="K79" s="43">
        <v>213</v>
      </c>
      <c r="L79" s="43">
        <v>213</v>
      </c>
      <c r="M79" s="43">
        <v>213</v>
      </c>
      <c r="N79" s="43">
        <v>213</v>
      </c>
      <c r="O79" s="43">
        <v>213</v>
      </c>
      <c r="P79" s="43">
        <v>213</v>
      </c>
      <c r="Q79" s="43">
        <v>213</v>
      </c>
      <c r="R79" s="43">
        <v>213</v>
      </c>
      <c r="S79" s="43">
        <v>213</v>
      </c>
      <c r="T79" s="43">
        <v>213</v>
      </c>
      <c r="U79" s="43">
        <v>213</v>
      </c>
      <c r="V79" s="43">
        <v>213</v>
      </c>
      <c r="W79" s="43">
        <v>213</v>
      </c>
      <c r="X79" s="43">
        <v>213</v>
      </c>
      <c r="Y79" s="43">
        <v>213</v>
      </c>
      <c r="Z79" s="43">
        <v>213</v>
      </c>
      <c r="AA79" s="43">
        <v>213</v>
      </c>
      <c r="AB79" s="43">
        <v>213</v>
      </c>
      <c r="AC79" s="43">
        <v>213</v>
      </c>
      <c r="AD79" s="43">
        <v>213</v>
      </c>
      <c r="AE79" s="43">
        <v>213</v>
      </c>
      <c r="AF79" s="43">
        <v>213</v>
      </c>
      <c r="AG79" s="43">
        <v>213</v>
      </c>
      <c r="AH79" s="43">
        <v>213</v>
      </c>
      <c r="AI79" s="43">
        <v>213</v>
      </c>
      <c r="AJ79" s="43">
        <v>213</v>
      </c>
      <c r="AK79" s="43">
        <v>213</v>
      </c>
      <c r="AL79" s="43">
        <v>213</v>
      </c>
      <c r="AM79" s="43">
        <v>213</v>
      </c>
      <c r="AN79" s="43">
        <v>213</v>
      </c>
      <c r="AO79" s="43">
        <v>213</v>
      </c>
      <c r="AP79" s="43">
        <v>213</v>
      </c>
      <c r="AQ79" s="43">
        <v>213</v>
      </c>
      <c r="AR79" s="43">
        <v>213</v>
      </c>
      <c r="AS79" s="43">
        <v>213</v>
      </c>
    </row>
    <row r="80" spans="1:45">
      <c r="A80" s="44">
        <v>69</v>
      </c>
      <c r="B80" s="43">
        <v>219</v>
      </c>
      <c r="C80" s="43">
        <v>219</v>
      </c>
      <c r="D80" s="43">
        <v>219</v>
      </c>
      <c r="E80" s="43">
        <v>219</v>
      </c>
      <c r="F80" s="43">
        <v>219</v>
      </c>
      <c r="G80" s="43">
        <v>219</v>
      </c>
      <c r="H80" s="43">
        <v>219</v>
      </c>
      <c r="I80" s="43">
        <v>219</v>
      </c>
      <c r="J80" s="43">
        <v>219</v>
      </c>
      <c r="K80" s="43">
        <v>219</v>
      </c>
      <c r="L80" s="43">
        <v>219</v>
      </c>
      <c r="M80" s="43">
        <v>219</v>
      </c>
      <c r="N80" s="43">
        <v>219</v>
      </c>
      <c r="O80" s="43">
        <v>219</v>
      </c>
      <c r="P80" s="43">
        <v>219</v>
      </c>
      <c r="Q80" s="43">
        <v>219</v>
      </c>
      <c r="R80" s="43">
        <v>219</v>
      </c>
      <c r="S80" s="43">
        <v>219</v>
      </c>
      <c r="T80" s="43">
        <v>219</v>
      </c>
      <c r="U80" s="43">
        <v>219</v>
      </c>
      <c r="V80" s="43">
        <v>219</v>
      </c>
      <c r="W80" s="43">
        <v>219</v>
      </c>
      <c r="X80" s="43">
        <v>219</v>
      </c>
      <c r="Y80" s="43">
        <v>219</v>
      </c>
      <c r="Z80" s="43">
        <v>219</v>
      </c>
      <c r="AA80" s="43">
        <v>219</v>
      </c>
      <c r="AB80" s="43">
        <v>219</v>
      </c>
      <c r="AC80" s="43">
        <v>219</v>
      </c>
      <c r="AD80" s="43">
        <v>219</v>
      </c>
      <c r="AE80" s="43">
        <v>219</v>
      </c>
      <c r="AF80" s="43">
        <v>219</v>
      </c>
      <c r="AG80" s="43">
        <v>219</v>
      </c>
      <c r="AH80" s="43">
        <v>219</v>
      </c>
      <c r="AI80" s="43">
        <v>219</v>
      </c>
      <c r="AJ80" s="43">
        <v>219</v>
      </c>
      <c r="AK80" s="43">
        <v>219</v>
      </c>
      <c r="AL80" s="43">
        <v>219</v>
      </c>
      <c r="AM80" s="43">
        <v>219</v>
      </c>
      <c r="AN80" s="43">
        <v>219</v>
      </c>
      <c r="AO80" s="43">
        <v>219</v>
      </c>
      <c r="AP80" s="43">
        <v>219</v>
      </c>
      <c r="AQ80" s="43">
        <v>219</v>
      </c>
      <c r="AR80" s="43">
        <v>219</v>
      </c>
      <c r="AS80" s="43">
        <v>219</v>
      </c>
    </row>
    <row r="81" spans="1:45">
      <c r="A81" s="44">
        <v>70</v>
      </c>
      <c r="B81" s="43">
        <v>225</v>
      </c>
      <c r="C81" s="43">
        <v>225</v>
      </c>
      <c r="D81" s="43">
        <v>225</v>
      </c>
      <c r="E81" s="43">
        <v>225</v>
      </c>
      <c r="F81" s="43">
        <v>225</v>
      </c>
      <c r="G81" s="43">
        <v>225</v>
      </c>
      <c r="H81" s="43">
        <v>225</v>
      </c>
      <c r="I81" s="43">
        <v>225</v>
      </c>
      <c r="J81" s="43">
        <v>225</v>
      </c>
      <c r="K81" s="43">
        <v>225</v>
      </c>
      <c r="L81" s="43">
        <v>225</v>
      </c>
      <c r="M81" s="43">
        <v>225</v>
      </c>
      <c r="N81" s="43">
        <v>225</v>
      </c>
      <c r="O81" s="43">
        <v>225</v>
      </c>
      <c r="P81" s="43">
        <v>225</v>
      </c>
      <c r="Q81" s="43">
        <v>225</v>
      </c>
      <c r="R81" s="43">
        <v>225</v>
      </c>
      <c r="S81" s="43">
        <v>225</v>
      </c>
      <c r="T81" s="43">
        <v>225</v>
      </c>
      <c r="U81" s="43">
        <v>225</v>
      </c>
      <c r="V81" s="43">
        <v>225</v>
      </c>
      <c r="W81" s="43">
        <v>225</v>
      </c>
      <c r="X81" s="43">
        <v>225</v>
      </c>
      <c r="Y81" s="43">
        <v>225</v>
      </c>
      <c r="Z81" s="43">
        <v>225</v>
      </c>
      <c r="AA81" s="43">
        <v>225</v>
      </c>
      <c r="AB81" s="43">
        <v>225</v>
      </c>
      <c r="AC81" s="43">
        <v>225</v>
      </c>
      <c r="AD81" s="43">
        <v>225</v>
      </c>
      <c r="AE81" s="43">
        <v>225</v>
      </c>
      <c r="AF81" s="43">
        <v>225</v>
      </c>
      <c r="AG81" s="43">
        <v>225</v>
      </c>
      <c r="AH81" s="43">
        <v>225</v>
      </c>
      <c r="AI81" s="43">
        <v>225</v>
      </c>
      <c r="AJ81" s="43">
        <v>225</v>
      </c>
      <c r="AK81" s="43">
        <v>225</v>
      </c>
      <c r="AL81" s="43">
        <v>225</v>
      </c>
      <c r="AM81" s="43">
        <v>225</v>
      </c>
      <c r="AN81" s="43">
        <v>225</v>
      </c>
      <c r="AO81" s="43">
        <v>225</v>
      </c>
      <c r="AP81" s="43">
        <v>225</v>
      </c>
      <c r="AQ81" s="43">
        <v>225</v>
      </c>
      <c r="AR81" s="43">
        <v>225</v>
      </c>
      <c r="AS81" s="43">
        <v>225</v>
      </c>
    </row>
    <row r="82" spans="1:45">
      <c r="A82" s="44">
        <v>71</v>
      </c>
      <c r="B82" s="43">
        <v>232</v>
      </c>
      <c r="C82" s="43">
        <v>232</v>
      </c>
      <c r="D82" s="43">
        <v>232</v>
      </c>
      <c r="E82" s="43">
        <v>232</v>
      </c>
      <c r="F82" s="43">
        <v>232</v>
      </c>
      <c r="G82" s="43">
        <v>232</v>
      </c>
      <c r="H82" s="43">
        <v>232</v>
      </c>
      <c r="I82" s="43">
        <v>232</v>
      </c>
      <c r="J82" s="43">
        <v>232</v>
      </c>
      <c r="K82" s="43">
        <v>232</v>
      </c>
      <c r="L82" s="43">
        <v>232</v>
      </c>
      <c r="M82" s="43">
        <v>232</v>
      </c>
      <c r="N82" s="43">
        <v>232</v>
      </c>
      <c r="O82" s="43">
        <v>232</v>
      </c>
      <c r="P82" s="43">
        <v>232</v>
      </c>
      <c r="Q82" s="43">
        <v>232</v>
      </c>
      <c r="R82" s="43">
        <v>232</v>
      </c>
      <c r="S82" s="43">
        <v>232</v>
      </c>
      <c r="T82" s="43">
        <v>232</v>
      </c>
      <c r="U82" s="43">
        <v>232</v>
      </c>
      <c r="V82" s="43">
        <v>232</v>
      </c>
      <c r="W82" s="43">
        <v>232</v>
      </c>
      <c r="X82" s="43">
        <v>232</v>
      </c>
      <c r="Y82" s="43">
        <v>232</v>
      </c>
      <c r="Z82" s="43">
        <v>232</v>
      </c>
      <c r="AA82" s="43">
        <v>232</v>
      </c>
      <c r="AB82" s="43">
        <v>232</v>
      </c>
      <c r="AC82" s="43">
        <v>232</v>
      </c>
      <c r="AD82" s="43">
        <v>232</v>
      </c>
      <c r="AE82" s="43">
        <v>232</v>
      </c>
      <c r="AF82" s="43">
        <v>232</v>
      </c>
      <c r="AG82" s="43">
        <v>232</v>
      </c>
      <c r="AH82" s="43">
        <v>232</v>
      </c>
      <c r="AI82" s="43">
        <v>232</v>
      </c>
      <c r="AJ82" s="43">
        <v>232</v>
      </c>
      <c r="AK82" s="43">
        <v>232</v>
      </c>
      <c r="AL82" s="43">
        <v>232</v>
      </c>
      <c r="AM82" s="43">
        <v>232</v>
      </c>
      <c r="AN82" s="43">
        <v>232</v>
      </c>
      <c r="AO82" s="43">
        <v>232</v>
      </c>
      <c r="AP82" s="43">
        <v>232</v>
      </c>
      <c r="AQ82" s="43">
        <v>232</v>
      </c>
      <c r="AR82" s="43">
        <v>232</v>
      </c>
      <c r="AS82" s="43">
        <v>232</v>
      </c>
    </row>
    <row r="83" spans="1:45">
      <c r="A83" s="44">
        <v>72</v>
      </c>
      <c r="B83" s="43">
        <v>240</v>
      </c>
      <c r="C83" s="43">
        <v>240</v>
      </c>
      <c r="D83" s="43">
        <v>240</v>
      </c>
      <c r="E83" s="43">
        <v>240</v>
      </c>
      <c r="F83" s="43">
        <v>240</v>
      </c>
      <c r="G83" s="43">
        <v>240</v>
      </c>
      <c r="H83" s="43">
        <v>240</v>
      </c>
      <c r="I83" s="43">
        <v>240</v>
      </c>
      <c r="J83" s="43">
        <v>240</v>
      </c>
      <c r="K83" s="43">
        <v>240</v>
      </c>
      <c r="L83" s="43">
        <v>240</v>
      </c>
      <c r="M83" s="43">
        <v>240</v>
      </c>
      <c r="N83" s="43">
        <v>240</v>
      </c>
      <c r="O83" s="43">
        <v>240</v>
      </c>
      <c r="P83" s="43">
        <v>240</v>
      </c>
      <c r="Q83" s="43">
        <v>240</v>
      </c>
      <c r="R83" s="43">
        <v>240</v>
      </c>
      <c r="S83" s="43">
        <v>240</v>
      </c>
      <c r="T83" s="43">
        <v>240</v>
      </c>
      <c r="U83" s="43">
        <v>240</v>
      </c>
      <c r="V83" s="43">
        <v>240</v>
      </c>
      <c r="W83" s="43">
        <v>240</v>
      </c>
      <c r="X83" s="43">
        <v>240</v>
      </c>
      <c r="Y83" s="43">
        <v>240</v>
      </c>
      <c r="Z83" s="43">
        <v>240</v>
      </c>
      <c r="AA83" s="43">
        <v>240</v>
      </c>
      <c r="AB83" s="43">
        <v>240</v>
      </c>
      <c r="AC83" s="43">
        <v>240</v>
      </c>
      <c r="AD83" s="43">
        <v>240</v>
      </c>
      <c r="AE83" s="43">
        <v>240</v>
      </c>
      <c r="AF83" s="43">
        <v>240</v>
      </c>
      <c r="AG83" s="43">
        <v>240</v>
      </c>
      <c r="AH83" s="43">
        <v>240</v>
      </c>
      <c r="AI83" s="43">
        <v>240</v>
      </c>
      <c r="AJ83" s="43">
        <v>240</v>
      </c>
      <c r="AK83" s="43">
        <v>240</v>
      </c>
      <c r="AL83" s="43">
        <v>240</v>
      </c>
      <c r="AM83" s="43">
        <v>240</v>
      </c>
      <c r="AN83" s="43">
        <v>240</v>
      </c>
      <c r="AO83" s="43">
        <v>240</v>
      </c>
      <c r="AP83" s="43">
        <v>240</v>
      </c>
      <c r="AQ83" s="43">
        <v>240</v>
      </c>
      <c r="AR83" s="43">
        <v>240</v>
      </c>
      <c r="AS83" s="43">
        <v>240</v>
      </c>
    </row>
    <row r="84" spans="1:45">
      <c r="A84" s="44">
        <v>73</v>
      </c>
      <c r="B84" s="43">
        <v>249</v>
      </c>
      <c r="C84" s="43">
        <v>249</v>
      </c>
      <c r="D84" s="43">
        <v>249</v>
      </c>
      <c r="E84" s="43">
        <v>249</v>
      </c>
      <c r="F84" s="43">
        <v>249</v>
      </c>
      <c r="G84" s="43">
        <v>249</v>
      </c>
      <c r="H84" s="43">
        <v>249</v>
      </c>
      <c r="I84" s="43">
        <v>249</v>
      </c>
      <c r="J84" s="43">
        <v>249</v>
      </c>
      <c r="K84" s="43">
        <v>249</v>
      </c>
      <c r="L84" s="43">
        <v>249</v>
      </c>
      <c r="M84" s="43">
        <v>249</v>
      </c>
      <c r="N84" s="43">
        <v>249</v>
      </c>
      <c r="O84" s="43">
        <v>249</v>
      </c>
      <c r="P84" s="43">
        <v>249</v>
      </c>
      <c r="Q84" s="43">
        <v>249</v>
      </c>
      <c r="R84" s="43">
        <v>249</v>
      </c>
      <c r="S84" s="43">
        <v>249</v>
      </c>
      <c r="T84" s="43">
        <v>249</v>
      </c>
      <c r="U84" s="43">
        <v>249</v>
      </c>
      <c r="V84" s="43">
        <v>249</v>
      </c>
      <c r="W84" s="43">
        <v>249</v>
      </c>
      <c r="X84" s="43">
        <v>249</v>
      </c>
      <c r="Y84" s="43">
        <v>249</v>
      </c>
      <c r="Z84" s="43">
        <v>249</v>
      </c>
      <c r="AA84" s="43">
        <v>249</v>
      </c>
      <c r="AB84" s="43">
        <v>249</v>
      </c>
      <c r="AC84" s="43">
        <v>249</v>
      </c>
      <c r="AD84" s="43">
        <v>249</v>
      </c>
      <c r="AE84" s="43">
        <v>249</v>
      </c>
      <c r="AF84" s="43">
        <v>249</v>
      </c>
      <c r="AG84" s="43">
        <v>249</v>
      </c>
      <c r="AH84" s="43">
        <v>249</v>
      </c>
      <c r="AI84" s="43">
        <v>249</v>
      </c>
      <c r="AJ84" s="43">
        <v>249</v>
      </c>
      <c r="AK84" s="43">
        <v>249</v>
      </c>
      <c r="AL84" s="43">
        <v>249</v>
      </c>
      <c r="AM84" s="43">
        <v>249</v>
      </c>
      <c r="AN84" s="43">
        <v>249</v>
      </c>
      <c r="AO84" s="43">
        <v>249</v>
      </c>
      <c r="AP84" s="43">
        <v>249</v>
      </c>
      <c r="AQ84" s="43">
        <v>249</v>
      </c>
      <c r="AR84" s="43">
        <v>249</v>
      </c>
      <c r="AS84" s="43">
        <v>249</v>
      </c>
    </row>
    <row r="85" spans="1:45">
      <c r="A85" s="44">
        <v>74</v>
      </c>
      <c r="B85" s="43">
        <v>258</v>
      </c>
      <c r="C85" s="43">
        <v>258</v>
      </c>
      <c r="D85" s="43">
        <v>258</v>
      </c>
      <c r="E85" s="43">
        <v>258</v>
      </c>
      <c r="F85" s="43">
        <v>258</v>
      </c>
      <c r="G85" s="43">
        <v>258</v>
      </c>
      <c r="H85" s="43">
        <v>258</v>
      </c>
      <c r="I85" s="43">
        <v>258</v>
      </c>
      <c r="J85" s="43">
        <v>258</v>
      </c>
      <c r="K85" s="43">
        <v>258</v>
      </c>
      <c r="L85" s="43">
        <v>258</v>
      </c>
      <c r="M85" s="43">
        <v>258</v>
      </c>
      <c r="N85" s="43">
        <v>258</v>
      </c>
      <c r="O85" s="43">
        <v>258</v>
      </c>
      <c r="P85" s="43">
        <v>258</v>
      </c>
      <c r="Q85" s="43">
        <v>258</v>
      </c>
      <c r="R85" s="43">
        <v>258</v>
      </c>
      <c r="S85" s="43">
        <v>258</v>
      </c>
      <c r="T85" s="43">
        <v>258</v>
      </c>
      <c r="U85" s="43">
        <v>258</v>
      </c>
      <c r="V85" s="43">
        <v>258</v>
      </c>
      <c r="W85" s="43">
        <v>258</v>
      </c>
      <c r="X85" s="43">
        <v>258</v>
      </c>
      <c r="Y85" s="43">
        <v>258</v>
      </c>
      <c r="Z85" s="43">
        <v>258</v>
      </c>
      <c r="AA85" s="43">
        <v>258</v>
      </c>
      <c r="AB85" s="43">
        <v>258</v>
      </c>
      <c r="AC85" s="43">
        <v>258</v>
      </c>
      <c r="AD85" s="43">
        <v>258</v>
      </c>
      <c r="AE85" s="43">
        <v>258</v>
      </c>
      <c r="AF85" s="43">
        <v>258</v>
      </c>
      <c r="AG85" s="43">
        <v>258</v>
      </c>
      <c r="AH85" s="43">
        <v>258</v>
      </c>
      <c r="AI85" s="43">
        <v>258</v>
      </c>
      <c r="AJ85" s="43">
        <v>258</v>
      </c>
      <c r="AK85" s="43">
        <v>258</v>
      </c>
      <c r="AL85" s="43">
        <v>258</v>
      </c>
      <c r="AM85" s="43">
        <v>258</v>
      </c>
      <c r="AN85" s="43">
        <v>258</v>
      </c>
      <c r="AO85" s="43">
        <v>258</v>
      </c>
      <c r="AP85" s="43">
        <v>258</v>
      </c>
      <c r="AQ85" s="43">
        <v>258</v>
      </c>
      <c r="AR85" s="43">
        <v>258</v>
      </c>
      <c r="AS85" s="43">
        <v>258</v>
      </c>
    </row>
    <row r="86" spans="1:45">
      <c r="A86" s="44">
        <v>75</v>
      </c>
      <c r="B86" s="43">
        <v>268</v>
      </c>
      <c r="C86" s="43">
        <v>268</v>
      </c>
      <c r="D86" s="43">
        <v>268</v>
      </c>
      <c r="E86" s="43">
        <v>268</v>
      </c>
      <c r="F86" s="43">
        <v>268</v>
      </c>
      <c r="G86" s="43">
        <v>268</v>
      </c>
      <c r="H86" s="43">
        <v>268</v>
      </c>
      <c r="I86" s="43">
        <v>268</v>
      </c>
      <c r="J86" s="43">
        <v>268</v>
      </c>
      <c r="K86" s="43">
        <v>268</v>
      </c>
      <c r="L86" s="43">
        <v>268</v>
      </c>
      <c r="M86" s="43">
        <v>268</v>
      </c>
      <c r="N86" s="43">
        <v>268</v>
      </c>
      <c r="O86" s="43">
        <v>268</v>
      </c>
      <c r="P86" s="43">
        <v>268</v>
      </c>
      <c r="Q86" s="43">
        <v>268</v>
      </c>
      <c r="R86" s="43">
        <v>268</v>
      </c>
      <c r="S86" s="43">
        <v>268</v>
      </c>
      <c r="T86" s="43">
        <v>268</v>
      </c>
      <c r="U86" s="43">
        <v>268</v>
      </c>
      <c r="V86" s="43">
        <v>268</v>
      </c>
      <c r="W86" s="43">
        <v>268</v>
      </c>
      <c r="X86" s="43">
        <v>268</v>
      </c>
      <c r="Y86" s="43">
        <v>268</v>
      </c>
      <c r="Z86" s="43">
        <v>268</v>
      </c>
      <c r="AA86" s="43">
        <v>268</v>
      </c>
      <c r="AB86" s="43">
        <v>268</v>
      </c>
      <c r="AC86" s="43">
        <v>268</v>
      </c>
      <c r="AD86" s="43">
        <v>268</v>
      </c>
      <c r="AE86" s="43">
        <v>268</v>
      </c>
      <c r="AF86" s="43">
        <v>268</v>
      </c>
      <c r="AG86" s="43">
        <v>268</v>
      </c>
      <c r="AH86" s="43">
        <v>268</v>
      </c>
      <c r="AI86" s="43">
        <v>268</v>
      </c>
      <c r="AJ86" s="43">
        <v>268</v>
      </c>
      <c r="AK86" s="43">
        <v>268</v>
      </c>
      <c r="AL86" s="43">
        <v>268</v>
      </c>
      <c r="AM86" s="43">
        <v>268</v>
      </c>
      <c r="AN86" s="43">
        <v>268</v>
      </c>
      <c r="AO86" s="43">
        <v>268</v>
      </c>
      <c r="AP86" s="43">
        <v>268</v>
      </c>
      <c r="AQ86" s="43">
        <v>268</v>
      </c>
      <c r="AR86" s="43">
        <v>268</v>
      </c>
      <c r="AS86" s="43">
        <v>268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97.5" customHeight="1">
      <c r="A96" s="138" t="s">
        <v>677</v>
      </c>
      <c r="B96" s="138"/>
      <c r="C96" s="138"/>
      <c r="D96" s="138"/>
      <c r="E96" s="138"/>
      <c r="F96" s="138"/>
      <c r="G96" s="138"/>
      <c r="H96" s="138"/>
      <c r="I96" s="138"/>
      <c r="J96" s="138"/>
      <c r="K96" s="138"/>
      <c r="L96" s="138"/>
      <c r="M96" s="138"/>
      <c r="N96" s="138"/>
      <c r="O96" s="138"/>
    </row>
  </sheetData>
  <sheetProtection algorithmName="SHA-512" hashValue="aWf1+mp6YxhdhBPhsUys/W437YdAaaMeVQ+7XpplDTjYUWklauHMYCoPIqnqF8I4mb6cQght4JAjjn5eNUYJVQ==" saltValue="rpNEf0UaB/5JW1QCG5bkVg==" spinCount="100000" sheet="1" objects="1" scenarios="1"/>
  <mergeCells count="5">
    <mergeCell ref="B25:AS25"/>
    <mergeCell ref="A90:O90"/>
    <mergeCell ref="A92:O92"/>
    <mergeCell ref="A94:O94"/>
    <mergeCell ref="A96:O96"/>
  </mergeCells>
  <conditionalFormatting sqref="A6:A21">
    <cfRule type="expression" dxfId="67" priority="3" stopIfTrue="1">
      <formula>MOD(ROW(),2)=0</formula>
    </cfRule>
    <cfRule type="expression" dxfId="66" priority="4" stopIfTrue="1">
      <formula>MOD(ROW(),2)&lt;&gt;0</formula>
    </cfRule>
  </conditionalFormatting>
  <conditionalFormatting sqref="B6:M21">
    <cfRule type="expression" dxfId="65" priority="5" stopIfTrue="1">
      <formula>MOD(ROW(),2)=0</formula>
    </cfRule>
    <cfRule type="expression" dxfId="64" priority="6" stopIfTrue="1">
      <formula>MOD(ROW(),2)&lt;&gt;0</formula>
    </cfRule>
  </conditionalFormatting>
  <conditionalFormatting sqref="A26:A86">
    <cfRule type="expression" dxfId="63" priority="7" stopIfTrue="1">
      <formula>MOD(ROW(),2)=0</formula>
    </cfRule>
    <cfRule type="expression" dxfId="62" priority="8" stopIfTrue="1">
      <formula>MOD(ROW(),2)&lt;&gt;0</formula>
    </cfRule>
  </conditionalFormatting>
  <conditionalFormatting sqref="B26:AS86">
    <cfRule type="expression" dxfId="61" priority="9" stopIfTrue="1">
      <formula>MOD(ROW(),2)=0</formula>
    </cfRule>
    <cfRule type="expression" dxfId="60" priority="10" stopIfTrue="1">
      <formula>MOD(ROW(),2)&lt;&gt;0</formula>
    </cfRule>
  </conditionalFormatting>
  <conditionalFormatting sqref="B25">
    <cfRule type="expression" dxfId="59" priority="1" stopIfTrue="1">
      <formula>MOD(ROW(),2)=0</formula>
    </cfRule>
    <cfRule type="expression" dxfId="58" priority="2"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E3E7-C575-4F55-A3AA-0CCCB3A531D8}">
  <sheetPr codeName="Sheet67"/>
  <dimension ref="A1:AS95"/>
  <sheetViews>
    <sheetView showGridLines="0" workbookViewId="0">
      <selection activeCell="A6" sqref="A6"/>
    </sheetView>
  </sheetViews>
  <sheetFormatPr defaultRowHeight="12.75"/>
  <cols>
    <col min="1" max="1" width="33.42578125" customWidth="1"/>
    <col min="2" max="45" width="6.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x-1315</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404</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1315</v>
      </c>
      <c r="C14" s="48"/>
      <c r="D14" s="48"/>
      <c r="E14" s="48"/>
      <c r="F14" s="48"/>
      <c r="G14" s="48"/>
      <c r="H14" s="48"/>
      <c r="I14" s="48"/>
      <c r="J14" s="48"/>
      <c r="K14" s="48"/>
      <c r="L14" s="48"/>
      <c r="M14" s="48"/>
    </row>
    <row r="15" spans="1:13">
      <c r="A15" s="41" t="s">
        <v>121</v>
      </c>
      <c r="B15" s="48">
        <v>1315</v>
      </c>
      <c r="C15" s="48"/>
      <c r="D15" s="48"/>
      <c r="E15" s="48"/>
      <c r="F15" s="48"/>
      <c r="G15" s="48"/>
      <c r="H15" s="48"/>
      <c r="I15" s="48"/>
      <c r="J15" s="48"/>
      <c r="K15" s="48"/>
      <c r="L15" s="48"/>
      <c r="M15" s="48"/>
    </row>
    <row r="16" spans="1:13">
      <c r="A16" s="41" t="s">
        <v>111</v>
      </c>
      <c r="B16" s="48" t="s">
        <v>405</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671</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1492</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1515</v>
      </c>
      <c r="C28" s="43">
        <v>1515</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1539</v>
      </c>
      <c r="C29" s="43">
        <v>1539</v>
      </c>
      <c r="D29" s="43">
        <v>1539</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1562</v>
      </c>
      <c r="C30" s="43">
        <v>1562</v>
      </c>
      <c r="D30" s="43">
        <v>1562</v>
      </c>
      <c r="E30" s="43">
        <v>1562</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1585</v>
      </c>
      <c r="C31" s="43">
        <v>1585</v>
      </c>
      <c r="D31" s="43">
        <v>1585</v>
      </c>
      <c r="E31" s="43">
        <v>1585</v>
      </c>
      <c r="F31" s="43">
        <v>1585</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1607</v>
      </c>
      <c r="C32" s="43">
        <v>1607</v>
      </c>
      <c r="D32" s="43">
        <v>1607</v>
      </c>
      <c r="E32" s="43">
        <v>1607</v>
      </c>
      <c r="F32" s="43">
        <v>1607</v>
      </c>
      <c r="G32" s="43">
        <v>1589</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1630</v>
      </c>
      <c r="C33" s="43">
        <v>1630</v>
      </c>
      <c r="D33" s="43">
        <v>1630</v>
      </c>
      <c r="E33" s="43">
        <v>1630</v>
      </c>
      <c r="F33" s="43">
        <v>1630</v>
      </c>
      <c r="G33" s="43">
        <v>1611</v>
      </c>
      <c r="H33" s="43">
        <v>1593</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1653</v>
      </c>
      <c r="C34" s="43">
        <v>1653</v>
      </c>
      <c r="D34" s="43">
        <v>1653</v>
      </c>
      <c r="E34" s="43">
        <v>1653</v>
      </c>
      <c r="F34" s="43">
        <v>1653</v>
      </c>
      <c r="G34" s="43">
        <v>1634</v>
      </c>
      <c r="H34" s="43">
        <v>1616</v>
      </c>
      <c r="I34" s="43">
        <v>1598</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1676</v>
      </c>
      <c r="C35" s="43">
        <v>1676</v>
      </c>
      <c r="D35" s="43">
        <v>1676</v>
      </c>
      <c r="E35" s="43">
        <v>1676</v>
      </c>
      <c r="F35" s="43">
        <v>1676</v>
      </c>
      <c r="G35" s="43">
        <v>1657</v>
      </c>
      <c r="H35" s="43">
        <v>1638</v>
      </c>
      <c r="I35" s="43">
        <v>1620</v>
      </c>
      <c r="J35" s="43">
        <v>1602</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1699</v>
      </c>
      <c r="C36" s="43">
        <v>1699</v>
      </c>
      <c r="D36" s="43">
        <v>1699</v>
      </c>
      <c r="E36" s="43">
        <v>1699</v>
      </c>
      <c r="F36" s="43">
        <v>1699</v>
      </c>
      <c r="G36" s="43">
        <v>1680</v>
      </c>
      <c r="H36" s="43">
        <v>1661</v>
      </c>
      <c r="I36" s="43">
        <v>1642</v>
      </c>
      <c r="J36" s="43">
        <v>1624</v>
      </c>
      <c r="K36" s="43">
        <v>1607</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1723</v>
      </c>
      <c r="C37" s="43">
        <v>1723</v>
      </c>
      <c r="D37" s="43">
        <v>1723</v>
      </c>
      <c r="E37" s="43">
        <v>1723</v>
      </c>
      <c r="F37" s="43">
        <v>1723</v>
      </c>
      <c r="G37" s="43">
        <v>1703</v>
      </c>
      <c r="H37" s="43">
        <v>1683</v>
      </c>
      <c r="I37" s="43">
        <v>1664</v>
      </c>
      <c r="J37" s="43">
        <v>1646</v>
      </c>
      <c r="K37" s="43">
        <v>1628</v>
      </c>
      <c r="L37" s="43">
        <v>1610</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1747</v>
      </c>
      <c r="C38" s="43">
        <v>1747</v>
      </c>
      <c r="D38" s="43">
        <v>1747</v>
      </c>
      <c r="E38" s="43">
        <v>1747</v>
      </c>
      <c r="F38" s="43">
        <v>1747</v>
      </c>
      <c r="G38" s="43">
        <v>1726</v>
      </c>
      <c r="H38" s="43">
        <v>1706</v>
      </c>
      <c r="I38" s="43">
        <v>1687</v>
      </c>
      <c r="J38" s="43">
        <v>1668</v>
      </c>
      <c r="K38" s="43">
        <v>1649</v>
      </c>
      <c r="L38" s="43">
        <v>1631</v>
      </c>
      <c r="M38" s="43">
        <v>1613</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1771</v>
      </c>
      <c r="C39" s="43">
        <v>1771</v>
      </c>
      <c r="D39" s="43">
        <v>1771</v>
      </c>
      <c r="E39" s="43">
        <v>1771</v>
      </c>
      <c r="F39" s="43">
        <v>1771</v>
      </c>
      <c r="G39" s="43">
        <v>1750</v>
      </c>
      <c r="H39" s="43">
        <v>1729</v>
      </c>
      <c r="I39" s="43">
        <v>1709</v>
      </c>
      <c r="J39" s="43">
        <v>1690</v>
      </c>
      <c r="K39" s="43">
        <v>1671</v>
      </c>
      <c r="L39" s="43">
        <v>1652</v>
      </c>
      <c r="M39" s="43">
        <v>1634</v>
      </c>
      <c r="N39" s="43">
        <v>1619</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1796</v>
      </c>
      <c r="C40" s="43">
        <v>1796</v>
      </c>
      <c r="D40" s="43">
        <v>1796</v>
      </c>
      <c r="E40" s="43">
        <v>1796</v>
      </c>
      <c r="F40" s="43">
        <v>1796</v>
      </c>
      <c r="G40" s="43">
        <v>1774</v>
      </c>
      <c r="H40" s="43">
        <v>1753</v>
      </c>
      <c r="I40" s="43">
        <v>1733</v>
      </c>
      <c r="J40" s="43">
        <v>1713</v>
      </c>
      <c r="K40" s="43">
        <v>1694</v>
      </c>
      <c r="L40" s="43">
        <v>1674</v>
      </c>
      <c r="M40" s="43">
        <v>1656</v>
      </c>
      <c r="N40" s="43">
        <v>1640</v>
      </c>
      <c r="O40" s="43">
        <v>1624</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1821</v>
      </c>
      <c r="C41" s="43">
        <v>1821</v>
      </c>
      <c r="D41" s="43">
        <v>1821</v>
      </c>
      <c r="E41" s="43">
        <v>1821</v>
      </c>
      <c r="F41" s="43">
        <v>1821</v>
      </c>
      <c r="G41" s="43">
        <v>1799</v>
      </c>
      <c r="H41" s="43">
        <v>1777</v>
      </c>
      <c r="I41" s="43">
        <v>1756</v>
      </c>
      <c r="J41" s="43">
        <v>1736</v>
      </c>
      <c r="K41" s="43">
        <v>1716</v>
      </c>
      <c r="L41" s="43">
        <v>1696</v>
      </c>
      <c r="M41" s="43">
        <v>1677</v>
      </c>
      <c r="N41" s="43">
        <v>1661</v>
      </c>
      <c r="O41" s="43">
        <v>1645</v>
      </c>
      <c r="P41" s="43">
        <v>1630</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1846</v>
      </c>
      <c r="C42" s="43">
        <v>1846</v>
      </c>
      <c r="D42" s="43">
        <v>1846</v>
      </c>
      <c r="E42" s="43">
        <v>1846</v>
      </c>
      <c r="F42" s="43">
        <v>1846</v>
      </c>
      <c r="G42" s="43">
        <v>1824</v>
      </c>
      <c r="H42" s="43">
        <v>1802</v>
      </c>
      <c r="I42" s="43">
        <v>1780</v>
      </c>
      <c r="J42" s="43">
        <v>1759</v>
      </c>
      <c r="K42" s="43">
        <v>1739</v>
      </c>
      <c r="L42" s="43">
        <v>1719</v>
      </c>
      <c r="M42" s="43">
        <v>1699</v>
      </c>
      <c r="N42" s="43">
        <v>1682</v>
      </c>
      <c r="O42" s="43">
        <v>1666</v>
      </c>
      <c r="P42" s="43">
        <v>1650</v>
      </c>
      <c r="Q42" s="43">
        <v>1636</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1872</v>
      </c>
      <c r="C43" s="43">
        <v>1872</v>
      </c>
      <c r="D43" s="43">
        <v>1872</v>
      </c>
      <c r="E43" s="43">
        <v>1872</v>
      </c>
      <c r="F43" s="43">
        <v>1872</v>
      </c>
      <c r="G43" s="43">
        <v>1849</v>
      </c>
      <c r="H43" s="43">
        <v>1826</v>
      </c>
      <c r="I43" s="43">
        <v>1804</v>
      </c>
      <c r="J43" s="43">
        <v>1783</v>
      </c>
      <c r="K43" s="43">
        <v>1763</v>
      </c>
      <c r="L43" s="43">
        <v>1741</v>
      </c>
      <c r="M43" s="43">
        <v>1721</v>
      </c>
      <c r="N43" s="43">
        <v>1704</v>
      </c>
      <c r="O43" s="43">
        <v>1687</v>
      </c>
      <c r="P43" s="43">
        <v>1671</v>
      </c>
      <c r="Q43" s="43">
        <v>1656</v>
      </c>
      <c r="R43" s="43">
        <v>1641</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1899</v>
      </c>
      <c r="C44" s="43">
        <v>1899</v>
      </c>
      <c r="D44" s="43">
        <v>1899</v>
      </c>
      <c r="E44" s="43">
        <v>1899</v>
      </c>
      <c r="F44" s="43">
        <v>1899</v>
      </c>
      <c r="G44" s="43">
        <v>1875</v>
      </c>
      <c r="H44" s="43">
        <v>1852</v>
      </c>
      <c r="I44" s="43">
        <v>1829</v>
      </c>
      <c r="J44" s="43">
        <v>1807</v>
      </c>
      <c r="K44" s="43">
        <v>1786</v>
      </c>
      <c r="L44" s="43">
        <v>1765</v>
      </c>
      <c r="M44" s="43">
        <v>1744</v>
      </c>
      <c r="N44" s="43">
        <v>1726</v>
      </c>
      <c r="O44" s="43">
        <v>1709</v>
      </c>
      <c r="P44" s="43">
        <v>1693</v>
      </c>
      <c r="Q44" s="43">
        <v>1677</v>
      </c>
      <c r="R44" s="43">
        <v>1662</v>
      </c>
      <c r="S44" s="43">
        <v>1648</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1926</v>
      </c>
      <c r="C45" s="43">
        <v>1926</v>
      </c>
      <c r="D45" s="43">
        <v>1926</v>
      </c>
      <c r="E45" s="43">
        <v>1926</v>
      </c>
      <c r="F45" s="43">
        <v>1926</v>
      </c>
      <c r="G45" s="43">
        <v>1901</v>
      </c>
      <c r="H45" s="43">
        <v>1877</v>
      </c>
      <c r="I45" s="43">
        <v>1854</v>
      </c>
      <c r="J45" s="43">
        <v>1832</v>
      </c>
      <c r="K45" s="43">
        <v>1810</v>
      </c>
      <c r="L45" s="43">
        <v>1788</v>
      </c>
      <c r="M45" s="43">
        <v>1767</v>
      </c>
      <c r="N45" s="43">
        <v>1749</v>
      </c>
      <c r="O45" s="43">
        <v>1731</v>
      </c>
      <c r="P45" s="43">
        <v>1714</v>
      </c>
      <c r="Q45" s="43">
        <v>1699</v>
      </c>
      <c r="R45" s="43">
        <v>1683</v>
      </c>
      <c r="S45" s="43">
        <v>1668</v>
      </c>
      <c r="T45" s="43">
        <v>1655</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1953</v>
      </c>
      <c r="C46" s="43">
        <v>1953</v>
      </c>
      <c r="D46" s="43">
        <v>1953</v>
      </c>
      <c r="E46" s="43">
        <v>1953</v>
      </c>
      <c r="F46" s="43">
        <v>1953</v>
      </c>
      <c r="G46" s="43">
        <v>1928</v>
      </c>
      <c r="H46" s="43">
        <v>1904</v>
      </c>
      <c r="I46" s="43">
        <v>1880</v>
      </c>
      <c r="J46" s="43">
        <v>1857</v>
      </c>
      <c r="K46" s="43">
        <v>1835</v>
      </c>
      <c r="L46" s="43">
        <v>1812</v>
      </c>
      <c r="M46" s="43">
        <v>1791</v>
      </c>
      <c r="N46" s="43">
        <v>1772</v>
      </c>
      <c r="O46" s="43">
        <v>1754</v>
      </c>
      <c r="P46" s="43">
        <v>1737</v>
      </c>
      <c r="Q46" s="43">
        <v>1721</v>
      </c>
      <c r="R46" s="43">
        <v>1704</v>
      </c>
      <c r="S46" s="43">
        <v>1689</v>
      </c>
      <c r="T46" s="43">
        <v>1675</v>
      </c>
      <c r="U46" s="43">
        <v>1664</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1982</v>
      </c>
      <c r="C47" s="43">
        <v>1982</v>
      </c>
      <c r="D47" s="43">
        <v>1982</v>
      </c>
      <c r="E47" s="43">
        <v>1982</v>
      </c>
      <c r="F47" s="43">
        <v>1982</v>
      </c>
      <c r="G47" s="43">
        <v>1956</v>
      </c>
      <c r="H47" s="43">
        <v>1931</v>
      </c>
      <c r="I47" s="43">
        <v>1907</v>
      </c>
      <c r="J47" s="43">
        <v>1883</v>
      </c>
      <c r="K47" s="43">
        <v>1860</v>
      </c>
      <c r="L47" s="43">
        <v>1837</v>
      </c>
      <c r="M47" s="43">
        <v>1815</v>
      </c>
      <c r="N47" s="43">
        <v>1796</v>
      </c>
      <c r="O47" s="43">
        <v>1778</v>
      </c>
      <c r="P47" s="43">
        <v>1760</v>
      </c>
      <c r="Q47" s="43">
        <v>1743</v>
      </c>
      <c r="R47" s="43">
        <v>1726</v>
      </c>
      <c r="S47" s="43">
        <v>1711</v>
      </c>
      <c r="T47" s="43">
        <v>1697</v>
      </c>
      <c r="U47" s="43">
        <v>1685</v>
      </c>
      <c r="V47" s="43">
        <v>1677</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2010</v>
      </c>
      <c r="C48" s="43">
        <v>2010</v>
      </c>
      <c r="D48" s="43">
        <v>2010</v>
      </c>
      <c r="E48" s="43">
        <v>2010</v>
      </c>
      <c r="F48" s="43">
        <v>2010</v>
      </c>
      <c r="G48" s="43">
        <v>1984</v>
      </c>
      <c r="H48" s="43">
        <v>1959</v>
      </c>
      <c r="I48" s="43">
        <v>1934</v>
      </c>
      <c r="J48" s="43">
        <v>1910</v>
      </c>
      <c r="K48" s="43">
        <v>1886</v>
      </c>
      <c r="L48" s="43">
        <v>1863</v>
      </c>
      <c r="M48" s="43">
        <v>1840</v>
      </c>
      <c r="N48" s="43">
        <v>1821</v>
      </c>
      <c r="O48" s="43">
        <v>1801</v>
      </c>
      <c r="P48" s="43">
        <v>1783</v>
      </c>
      <c r="Q48" s="43">
        <v>1766</v>
      </c>
      <c r="R48" s="43">
        <v>1749</v>
      </c>
      <c r="S48" s="43">
        <v>1734</v>
      </c>
      <c r="T48" s="43">
        <v>1719</v>
      </c>
      <c r="U48" s="43">
        <v>1707</v>
      </c>
      <c r="V48" s="43">
        <v>1699</v>
      </c>
      <c r="W48" s="43">
        <v>1695</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2040</v>
      </c>
      <c r="C49" s="43">
        <v>2040</v>
      </c>
      <c r="D49" s="43">
        <v>2040</v>
      </c>
      <c r="E49" s="43">
        <v>2040</v>
      </c>
      <c r="F49" s="43">
        <v>2040</v>
      </c>
      <c r="G49" s="43">
        <v>2013</v>
      </c>
      <c r="H49" s="43">
        <v>1987</v>
      </c>
      <c r="I49" s="43">
        <v>1961</v>
      </c>
      <c r="J49" s="43">
        <v>1937</v>
      </c>
      <c r="K49" s="43">
        <v>1913</v>
      </c>
      <c r="L49" s="43">
        <v>1888</v>
      </c>
      <c r="M49" s="43">
        <v>1865</v>
      </c>
      <c r="N49" s="43">
        <v>1845</v>
      </c>
      <c r="O49" s="43">
        <v>1826</v>
      </c>
      <c r="P49" s="43">
        <v>1807</v>
      </c>
      <c r="Q49" s="43">
        <v>1790</v>
      </c>
      <c r="R49" s="43">
        <v>1772</v>
      </c>
      <c r="S49" s="43">
        <v>1756</v>
      </c>
      <c r="T49" s="43">
        <v>1741</v>
      </c>
      <c r="U49" s="43">
        <v>1729</v>
      </c>
      <c r="V49" s="43">
        <v>1721</v>
      </c>
      <c r="W49" s="43">
        <v>1717</v>
      </c>
      <c r="X49" s="43">
        <v>1719</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2070</v>
      </c>
      <c r="C50" s="43">
        <v>2070</v>
      </c>
      <c r="D50" s="43">
        <v>2070</v>
      </c>
      <c r="E50" s="43">
        <v>2070</v>
      </c>
      <c r="F50" s="43">
        <v>2070</v>
      </c>
      <c r="G50" s="43">
        <v>2042</v>
      </c>
      <c r="H50" s="43">
        <v>2016</v>
      </c>
      <c r="I50" s="43">
        <v>1990</v>
      </c>
      <c r="J50" s="43">
        <v>1964</v>
      </c>
      <c r="K50" s="43">
        <v>1940</v>
      </c>
      <c r="L50" s="43">
        <v>1915</v>
      </c>
      <c r="M50" s="43">
        <v>1891</v>
      </c>
      <c r="N50" s="43">
        <v>1871</v>
      </c>
      <c r="O50" s="43">
        <v>1851</v>
      </c>
      <c r="P50" s="43">
        <v>1832</v>
      </c>
      <c r="Q50" s="43">
        <v>1813</v>
      </c>
      <c r="R50" s="43">
        <v>1795</v>
      </c>
      <c r="S50" s="43">
        <v>1779</v>
      </c>
      <c r="T50" s="43">
        <v>1764</v>
      </c>
      <c r="U50" s="43">
        <v>1751</v>
      </c>
      <c r="V50" s="43">
        <v>1743</v>
      </c>
      <c r="W50" s="43">
        <v>1739</v>
      </c>
      <c r="X50" s="43">
        <v>1741</v>
      </c>
      <c r="Y50" s="43">
        <v>1751</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2080</v>
      </c>
      <c r="C51" s="43">
        <v>2080</v>
      </c>
      <c r="D51" s="43">
        <v>2080</v>
      </c>
      <c r="E51" s="43">
        <v>2080</v>
      </c>
      <c r="F51" s="43">
        <v>2080</v>
      </c>
      <c r="G51" s="43">
        <v>2073</v>
      </c>
      <c r="H51" s="43">
        <v>2045</v>
      </c>
      <c r="I51" s="43">
        <v>2018</v>
      </c>
      <c r="J51" s="43">
        <v>1992</v>
      </c>
      <c r="K51" s="43">
        <v>1967</v>
      </c>
      <c r="L51" s="43">
        <v>1942</v>
      </c>
      <c r="M51" s="43">
        <v>1918</v>
      </c>
      <c r="N51" s="43">
        <v>1897</v>
      </c>
      <c r="O51" s="43">
        <v>1876</v>
      </c>
      <c r="P51" s="43">
        <v>1857</v>
      </c>
      <c r="Q51" s="43">
        <v>1838</v>
      </c>
      <c r="R51" s="43">
        <v>1820</v>
      </c>
      <c r="S51" s="43">
        <v>1803</v>
      </c>
      <c r="T51" s="43">
        <v>1787</v>
      </c>
      <c r="U51" s="43">
        <v>1774</v>
      </c>
      <c r="V51" s="43">
        <v>1766</v>
      </c>
      <c r="W51" s="43">
        <v>1762</v>
      </c>
      <c r="X51" s="43">
        <v>1764</v>
      </c>
      <c r="Y51" s="43">
        <v>1774</v>
      </c>
      <c r="Z51" s="43">
        <v>1812</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2082</v>
      </c>
      <c r="C52" s="43">
        <v>2082</v>
      </c>
      <c r="D52" s="43">
        <v>2082</v>
      </c>
      <c r="E52" s="43">
        <v>2082</v>
      </c>
      <c r="F52" s="43">
        <v>2082</v>
      </c>
      <c r="G52" s="43">
        <v>2082</v>
      </c>
      <c r="H52" s="43">
        <v>2075</v>
      </c>
      <c r="I52" s="43">
        <v>2048</v>
      </c>
      <c r="J52" s="43">
        <v>2021</v>
      </c>
      <c r="K52" s="43">
        <v>1996</v>
      </c>
      <c r="L52" s="43">
        <v>1970</v>
      </c>
      <c r="M52" s="43">
        <v>1945</v>
      </c>
      <c r="N52" s="43">
        <v>1923</v>
      </c>
      <c r="O52" s="43">
        <v>1902</v>
      </c>
      <c r="P52" s="43">
        <v>1882</v>
      </c>
      <c r="Q52" s="43">
        <v>1863</v>
      </c>
      <c r="R52" s="43">
        <v>1844</v>
      </c>
      <c r="S52" s="43">
        <v>1827</v>
      </c>
      <c r="T52" s="43">
        <v>1811</v>
      </c>
      <c r="U52" s="43">
        <v>1798</v>
      </c>
      <c r="V52" s="43">
        <v>1789</v>
      </c>
      <c r="W52" s="43">
        <v>1785</v>
      </c>
      <c r="X52" s="43">
        <v>1788</v>
      </c>
      <c r="Y52" s="43">
        <v>1798</v>
      </c>
      <c r="Z52" s="43">
        <v>1836</v>
      </c>
      <c r="AA52" s="43">
        <v>1835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2097</v>
      </c>
      <c r="C53" s="43">
        <v>2097</v>
      </c>
      <c r="D53" s="43">
        <v>2097</v>
      </c>
      <c r="E53" s="43">
        <v>2097</v>
      </c>
      <c r="F53" s="43">
        <v>2097</v>
      </c>
      <c r="G53" s="43">
        <v>2085</v>
      </c>
      <c r="H53" s="43">
        <v>2085</v>
      </c>
      <c r="I53" s="43">
        <v>2078</v>
      </c>
      <c r="J53" s="43">
        <v>2051</v>
      </c>
      <c r="K53" s="43">
        <v>2025</v>
      </c>
      <c r="L53" s="43">
        <v>1998</v>
      </c>
      <c r="M53" s="43">
        <v>1973</v>
      </c>
      <c r="N53" s="43">
        <v>1951</v>
      </c>
      <c r="O53" s="43">
        <v>1929</v>
      </c>
      <c r="P53" s="43">
        <v>1909</v>
      </c>
      <c r="Q53" s="43">
        <v>1889</v>
      </c>
      <c r="R53" s="43">
        <v>1870</v>
      </c>
      <c r="S53" s="43">
        <v>1852</v>
      </c>
      <c r="T53" s="43">
        <v>1836</v>
      </c>
      <c r="U53" s="43">
        <v>1823</v>
      </c>
      <c r="V53" s="43">
        <v>1813</v>
      </c>
      <c r="W53" s="43">
        <v>1809</v>
      </c>
      <c r="X53" s="43">
        <v>1812</v>
      </c>
      <c r="Y53" s="43">
        <v>1822</v>
      </c>
      <c r="Z53" s="43">
        <v>1861</v>
      </c>
      <c r="AA53" s="43">
        <v>1859</v>
      </c>
      <c r="AB53" s="43">
        <v>1859</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2111</v>
      </c>
      <c r="C54" s="43">
        <v>2111</v>
      </c>
      <c r="D54" s="43">
        <v>2111</v>
      </c>
      <c r="E54" s="43">
        <v>2111</v>
      </c>
      <c r="F54" s="43">
        <v>2111</v>
      </c>
      <c r="G54" s="43">
        <v>2099</v>
      </c>
      <c r="H54" s="43">
        <v>2087</v>
      </c>
      <c r="I54" s="43">
        <v>2088</v>
      </c>
      <c r="J54" s="43">
        <v>2081</v>
      </c>
      <c r="K54" s="43">
        <v>2054</v>
      </c>
      <c r="L54" s="43">
        <v>2027</v>
      </c>
      <c r="M54" s="43">
        <v>2001</v>
      </c>
      <c r="N54" s="43">
        <v>1978</v>
      </c>
      <c r="O54" s="43">
        <v>1956</v>
      </c>
      <c r="P54" s="43">
        <v>1935</v>
      </c>
      <c r="Q54" s="43">
        <v>1915</v>
      </c>
      <c r="R54" s="43">
        <v>1896</v>
      </c>
      <c r="S54" s="43">
        <v>1878</v>
      </c>
      <c r="T54" s="43">
        <v>1861</v>
      </c>
      <c r="U54" s="43">
        <v>1847</v>
      </c>
      <c r="V54" s="43">
        <v>1838</v>
      </c>
      <c r="W54" s="43">
        <v>1834</v>
      </c>
      <c r="X54" s="43">
        <v>1836</v>
      </c>
      <c r="Y54" s="43">
        <v>1847</v>
      </c>
      <c r="Z54" s="43">
        <v>1887</v>
      </c>
      <c r="AA54" s="43">
        <v>1885</v>
      </c>
      <c r="AB54" s="43">
        <v>1885</v>
      </c>
      <c r="AC54" s="43">
        <v>1885</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2124</v>
      </c>
      <c r="C55" s="43">
        <v>2124</v>
      </c>
      <c r="D55" s="43">
        <v>2124</v>
      </c>
      <c r="E55" s="43">
        <v>2124</v>
      </c>
      <c r="F55" s="43">
        <v>2124</v>
      </c>
      <c r="G55" s="43">
        <v>2113</v>
      </c>
      <c r="H55" s="43">
        <v>2101</v>
      </c>
      <c r="I55" s="43">
        <v>2090</v>
      </c>
      <c r="J55" s="43">
        <v>2091</v>
      </c>
      <c r="K55" s="43">
        <v>2085</v>
      </c>
      <c r="L55" s="43">
        <v>2056</v>
      </c>
      <c r="M55" s="43">
        <v>2030</v>
      </c>
      <c r="N55" s="43">
        <v>2007</v>
      </c>
      <c r="O55" s="43">
        <v>1984</v>
      </c>
      <c r="P55" s="43">
        <v>1963</v>
      </c>
      <c r="Q55" s="43">
        <v>1942</v>
      </c>
      <c r="R55" s="43">
        <v>1922</v>
      </c>
      <c r="S55" s="43">
        <v>1904</v>
      </c>
      <c r="T55" s="43">
        <v>1886</v>
      </c>
      <c r="U55" s="43">
        <v>1872</v>
      </c>
      <c r="V55" s="43">
        <v>1863</v>
      </c>
      <c r="W55" s="43">
        <v>1859</v>
      </c>
      <c r="X55" s="43">
        <v>1861</v>
      </c>
      <c r="Y55" s="43">
        <v>1872</v>
      </c>
      <c r="Z55" s="43">
        <v>1913</v>
      </c>
      <c r="AA55" s="43">
        <v>1911</v>
      </c>
      <c r="AB55" s="43">
        <v>1911</v>
      </c>
      <c r="AC55" s="43">
        <v>1911</v>
      </c>
      <c r="AD55" s="43">
        <v>1911</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2136</v>
      </c>
      <c r="C56" s="43">
        <v>2136</v>
      </c>
      <c r="D56" s="43">
        <v>2136</v>
      </c>
      <c r="E56" s="43">
        <v>2136</v>
      </c>
      <c r="F56" s="43">
        <v>2136</v>
      </c>
      <c r="G56" s="43">
        <v>2126</v>
      </c>
      <c r="H56" s="43">
        <v>2115</v>
      </c>
      <c r="I56" s="43">
        <v>2104</v>
      </c>
      <c r="J56" s="43">
        <v>2093</v>
      </c>
      <c r="K56" s="43">
        <v>2094</v>
      </c>
      <c r="L56" s="43">
        <v>2087</v>
      </c>
      <c r="M56" s="43">
        <v>2059</v>
      </c>
      <c r="N56" s="43">
        <v>2036</v>
      </c>
      <c r="O56" s="43">
        <v>2012</v>
      </c>
      <c r="P56" s="43">
        <v>1990</v>
      </c>
      <c r="Q56" s="43">
        <v>1970</v>
      </c>
      <c r="R56" s="43">
        <v>1949</v>
      </c>
      <c r="S56" s="43">
        <v>1930</v>
      </c>
      <c r="T56" s="43">
        <v>1912</v>
      </c>
      <c r="U56" s="43">
        <v>1898</v>
      </c>
      <c r="V56" s="43">
        <v>1888</v>
      </c>
      <c r="W56" s="43">
        <v>1884</v>
      </c>
      <c r="X56" s="43">
        <v>1886</v>
      </c>
      <c r="Y56" s="43">
        <v>1897</v>
      </c>
      <c r="Z56" s="43">
        <v>1939</v>
      </c>
      <c r="AA56" s="43">
        <v>1937</v>
      </c>
      <c r="AB56" s="43">
        <v>1937</v>
      </c>
      <c r="AC56" s="43">
        <v>1937</v>
      </c>
      <c r="AD56" s="43">
        <v>1937</v>
      </c>
      <c r="AE56" s="43">
        <v>1937</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2147</v>
      </c>
      <c r="C57" s="43">
        <v>2147</v>
      </c>
      <c r="D57" s="43">
        <v>2147</v>
      </c>
      <c r="E57" s="43">
        <v>2147</v>
      </c>
      <c r="F57" s="43">
        <v>2147</v>
      </c>
      <c r="G57" s="43">
        <v>2138</v>
      </c>
      <c r="H57" s="43">
        <v>2128</v>
      </c>
      <c r="I57" s="43">
        <v>2118</v>
      </c>
      <c r="J57" s="43">
        <v>2107</v>
      </c>
      <c r="K57" s="43">
        <v>2096</v>
      </c>
      <c r="L57" s="43">
        <v>2097</v>
      </c>
      <c r="M57" s="43">
        <v>2089</v>
      </c>
      <c r="N57" s="43">
        <v>2065</v>
      </c>
      <c r="O57" s="43">
        <v>2041</v>
      </c>
      <c r="P57" s="43">
        <v>2019</v>
      </c>
      <c r="Q57" s="43">
        <v>1997</v>
      </c>
      <c r="R57" s="43">
        <v>1976</v>
      </c>
      <c r="S57" s="43">
        <v>1957</v>
      </c>
      <c r="T57" s="43">
        <v>1939</v>
      </c>
      <c r="U57" s="43">
        <v>1924</v>
      </c>
      <c r="V57" s="43">
        <v>1914</v>
      </c>
      <c r="W57" s="43">
        <v>1910</v>
      </c>
      <c r="X57" s="43">
        <v>1912</v>
      </c>
      <c r="Y57" s="43">
        <v>1923</v>
      </c>
      <c r="Z57" s="43">
        <v>1966</v>
      </c>
      <c r="AA57" s="43">
        <v>1964</v>
      </c>
      <c r="AB57" s="43">
        <v>1964</v>
      </c>
      <c r="AC57" s="43">
        <v>1964</v>
      </c>
      <c r="AD57" s="43">
        <v>1964</v>
      </c>
      <c r="AE57" s="43">
        <v>1964</v>
      </c>
      <c r="AF57" s="43">
        <v>1964</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2159</v>
      </c>
      <c r="C58" s="43">
        <v>2159</v>
      </c>
      <c r="D58" s="43">
        <v>2159</v>
      </c>
      <c r="E58" s="43">
        <v>2159</v>
      </c>
      <c r="F58" s="43">
        <v>2159</v>
      </c>
      <c r="G58" s="43">
        <v>2150</v>
      </c>
      <c r="H58" s="43">
        <v>2140</v>
      </c>
      <c r="I58" s="43">
        <v>2131</v>
      </c>
      <c r="J58" s="43">
        <v>2121</v>
      </c>
      <c r="K58" s="43">
        <v>2111</v>
      </c>
      <c r="L58" s="43">
        <v>2099</v>
      </c>
      <c r="M58" s="43">
        <v>2100</v>
      </c>
      <c r="N58" s="43">
        <v>2095</v>
      </c>
      <c r="O58" s="43">
        <v>2071</v>
      </c>
      <c r="P58" s="43">
        <v>2048</v>
      </c>
      <c r="Q58" s="43">
        <v>2026</v>
      </c>
      <c r="R58" s="43">
        <v>2004</v>
      </c>
      <c r="S58" s="43">
        <v>1985</v>
      </c>
      <c r="T58" s="43">
        <v>1966</v>
      </c>
      <c r="U58" s="43">
        <v>1951</v>
      </c>
      <c r="V58" s="43">
        <v>1941</v>
      </c>
      <c r="W58" s="43">
        <v>1936</v>
      </c>
      <c r="X58" s="43">
        <v>1939</v>
      </c>
      <c r="Y58" s="43">
        <v>1950</v>
      </c>
      <c r="Z58" s="43">
        <v>1994</v>
      </c>
      <c r="AA58" s="43">
        <v>1992</v>
      </c>
      <c r="AB58" s="43">
        <v>1992</v>
      </c>
      <c r="AC58" s="43">
        <v>1992</v>
      </c>
      <c r="AD58" s="43">
        <v>1992</v>
      </c>
      <c r="AE58" s="43">
        <v>1992</v>
      </c>
      <c r="AF58" s="43">
        <v>1992</v>
      </c>
      <c r="AG58" s="43">
        <v>1992</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2170</v>
      </c>
      <c r="C59" s="43">
        <v>2170</v>
      </c>
      <c r="D59" s="43">
        <v>2170</v>
      </c>
      <c r="E59" s="43">
        <v>2170</v>
      </c>
      <c r="F59" s="43">
        <v>2170</v>
      </c>
      <c r="G59" s="43">
        <v>2162</v>
      </c>
      <c r="H59" s="43">
        <v>2153</v>
      </c>
      <c r="I59" s="43">
        <v>2144</v>
      </c>
      <c r="J59" s="43">
        <v>2135</v>
      </c>
      <c r="K59" s="43">
        <v>2126</v>
      </c>
      <c r="L59" s="43">
        <v>2114</v>
      </c>
      <c r="M59" s="43">
        <v>2103</v>
      </c>
      <c r="N59" s="43">
        <v>2107</v>
      </c>
      <c r="O59" s="43">
        <v>2101</v>
      </c>
      <c r="P59" s="43">
        <v>2078</v>
      </c>
      <c r="Q59" s="43">
        <v>2055</v>
      </c>
      <c r="R59" s="43">
        <v>2033</v>
      </c>
      <c r="S59" s="43">
        <v>2013</v>
      </c>
      <c r="T59" s="43">
        <v>1994</v>
      </c>
      <c r="U59" s="43">
        <v>1979</v>
      </c>
      <c r="V59" s="43">
        <v>1968</v>
      </c>
      <c r="W59" s="43">
        <v>1963</v>
      </c>
      <c r="X59" s="43">
        <v>1966</v>
      </c>
      <c r="Y59" s="43">
        <v>1977</v>
      </c>
      <c r="Z59" s="43">
        <v>2022</v>
      </c>
      <c r="AA59" s="43">
        <v>2020</v>
      </c>
      <c r="AB59" s="43">
        <v>2020</v>
      </c>
      <c r="AC59" s="43">
        <v>2020</v>
      </c>
      <c r="AD59" s="43">
        <v>2020</v>
      </c>
      <c r="AE59" s="43">
        <v>2020</v>
      </c>
      <c r="AF59" s="43">
        <v>2020</v>
      </c>
      <c r="AG59" s="43">
        <v>2020</v>
      </c>
      <c r="AH59" s="43">
        <v>2020</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2182</v>
      </c>
      <c r="C60" s="43">
        <v>2182</v>
      </c>
      <c r="D60" s="43">
        <v>2182</v>
      </c>
      <c r="E60" s="43">
        <v>2182</v>
      </c>
      <c r="F60" s="43">
        <v>2182</v>
      </c>
      <c r="G60" s="43">
        <v>2174</v>
      </c>
      <c r="H60" s="43">
        <v>2166</v>
      </c>
      <c r="I60" s="43">
        <v>2157</v>
      </c>
      <c r="J60" s="43">
        <v>2149</v>
      </c>
      <c r="K60" s="43">
        <v>2141</v>
      </c>
      <c r="L60" s="43">
        <v>2130</v>
      </c>
      <c r="M60" s="43">
        <v>2119</v>
      </c>
      <c r="N60" s="43">
        <v>2112</v>
      </c>
      <c r="O60" s="43">
        <v>2115</v>
      </c>
      <c r="P60" s="43">
        <v>2108</v>
      </c>
      <c r="Q60" s="43">
        <v>2085</v>
      </c>
      <c r="R60" s="43">
        <v>2063</v>
      </c>
      <c r="S60" s="43">
        <v>2042</v>
      </c>
      <c r="T60" s="43">
        <v>2022</v>
      </c>
      <c r="U60" s="43">
        <v>2007</v>
      </c>
      <c r="V60" s="43">
        <v>1996</v>
      </c>
      <c r="W60" s="43">
        <v>1991</v>
      </c>
      <c r="X60" s="43">
        <v>1994</v>
      </c>
      <c r="Y60" s="43">
        <v>2005</v>
      </c>
      <c r="Z60" s="43">
        <v>2051</v>
      </c>
      <c r="AA60" s="43">
        <v>2049</v>
      </c>
      <c r="AB60" s="43">
        <v>2049</v>
      </c>
      <c r="AC60" s="43">
        <v>2049</v>
      </c>
      <c r="AD60" s="43">
        <v>2049</v>
      </c>
      <c r="AE60" s="43">
        <v>2049</v>
      </c>
      <c r="AF60" s="43">
        <v>2049</v>
      </c>
      <c r="AG60" s="43">
        <v>2049</v>
      </c>
      <c r="AH60" s="43">
        <v>2049</v>
      </c>
      <c r="AI60" s="43">
        <v>2049</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2195</v>
      </c>
      <c r="C61" s="43">
        <v>2195</v>
      </c>
      <c r="D61" s="43">
        <v>2195</v>
      </c>
      <c r="E61" s="43">
        <v>2195</v>
      </c>
      <c r="F61" s="43">
        <v>2195</v>
      </c>
      <c r="G61" s="43">
        <v>2187</v>
      </c>
      <c r="H61" s="43">
        <v>2179</v>
      </c>
      <c r="I61" s="43">
        <v>2171</v>
      </c>
      <c r="J61" s="43">
        <v>2164</v>
      </c>
      <c r="K61" s="43">
        <v>2156</v>
      </c>
      <c r="L61" s="43">
        <v>2145</v>
      </c>
      <c r="M61" s="43">
        <v>2135</v>
      </c>
      <c r="N61" s="43">
        <v>2129</v>
      </c>
      <c r="O61" s="43">
        <v>2121</v>
      </c>
      <c r="P61" s="43">
        <v>2123</v>
      </c>
      <c r="Q61" s="43">
        <v>2116</v>
      </c>
      <c r="R61" s="43">
        <v>2093</v>
      </c>
      <c r="S61" s="43">
        <v>2072</v>
      </c>
      <c r="T61" s="43">
        <v>2051</v>
      </c>
      <c r="U61" s="43">
        <v>2035</v>
      </c>
      <c r="V61" s="43">
        <v>2024</v>
      </c>
      <c r="W61" s="43">
        <v>2019</v>
      </c>
      <c r="X61" s="43">
        <v>2022</v>
      </c>
      <c r="Y61" s="43">
        <v>2034</v>
      </c>
      <c r="Z61" s="43">
        <v>2081</v>
      </c>
      <c r="AA61" s="43">
        <v>2079</v>
      </c>
      <c r="AB61" s="43">
        <v>2079</v>
      </c>
      <c r="AC61" s="43">
        <v>2079</v>
      </c>
      <c r="AD61" s="43">
        <v>2079</v>
      </c>
      <c r="AE61" s="43">
        <v>2079</v>
      </c>
      <c r="AF61" s="43">
        <v>2079</v>
      </c>
      <c r="AG61" s="43">
        <v>2079</v>
      </c>
      <c r="AH61" s="43">
        <v>2079</v>
      </c>
      <c r="AI61" s="43">
        <v>2079</v>
      </c>
      <c r="AJ61" s="43">
        <v>2079</v>
      </c>
      <c r="AK61" s="43" t="s">
        <v>377</v>
      </c>
      <c r="AL61" s="43" t="s">
        <v>377</v>
      </c>
      <c r="AM61" s="43" t="s">
        <v>377</v>
      </c>
      <c r="AN61" s="43" t="s">
        <v>377</v>
      </c>
      <c r="AO61" s="43" t="s">
        <v>377</v>
      </c>
      <c r="AP61" s="43" t="s">
        <v>377</v>
      </c>
      <c r="AQ61" s="43" t="s">
        <v>377</v>
      </c>
      <c r="AR61" s="43" t="s">
        <v>377</v>
      </c>
      <c r="AS61" s="43" t="s">
        <v>377</v>
      </c>
    </row>
    <row r="62" spans="1:45">
      <c r="A62" s="44">
        <v>51</v>
      </c>
      <c r="B62" s="43">
        <v>2207</v>
      </c>
      <c r="C62" s="43">
        <v>2207</v>
      </c>
      <c r="D62" s="43">
        <v>2207</v>
      </c>
      <c r="E62" s="43">
        <v>2207</v>
      </c>
      <c r="F62" s="43">
        <v>2207</v>
      </c>
      <c r="G62" s="43">
        <v>2199</v>
      </c>
      <c r="H62" s="43">
        <v>2192</v>
      </c>
      <c r="I62" s="43">
        <v>2184</v>
      </c>
      <c r="J62" s="43">
        <v>2177</v>
      </c>
      <c r="K62" s="43">
        <v>2170</v>
      </c>
      <c r="L62" s="43">
        <v>2161</v>
      </c>
      <c r="M62" s="43">
        <v>2151</v>
      </c>
      <c r="N62" s="43">
        <v>2146</v>
      </c>
      <c r="O62" s="43">
        <v>2139</v>
      </c>
      <c r="P62" s="43">
        <v>2131</v>
      </c>
      <c r="Q62" s="43">
        <v>2132</v>
      </c>
      <c r="R62" s="43">
        <v>2123</v>
      </c>
      <c r="S62" s="43">
        <v>2102</v>
      </c>
      <c r="T62" s="43">
        <v>2081</v>
      </c>
      <c r="U62" s="43">
        <v>2065</v>
      </c>
      <c r="V62" s="43">
        <v>2053</v>
      </c>
      <c r="W62" s="43">
        <v>2048</v>
      </c>
      <c r="X62" s="43">
        <v>2051</v>
      </c>
      <c r="Y62" s="43">
        <v>2063</v>
      </c>
      <c r="Z62" s="43">
        <v>2111</v>
      </c>
      <c r="AA62" s="43">
        <v>2109</v>
      </c>
      <c r="AB62" s="43">
        <v>2109</v>
      </c>
      <c r="AC62" s="43">
        <v>2109</v>
      </c>
      <c r="AD62" s="43">
        <v>2109</v>
      </c>
      <c r="AE62" s="43">
        <v>2109</v>
      </c>
      <c r="AF62" s="43">
        <v>2109</v>
      </c>
      <c r="AG62" s="43">
        <v>2109</v>
      </c>
      <c r="AH62" s="43">
        <v>2109</v>
      </c>
      <c r="AI62" s="43">
        <v>2109</v>
      </c>
      <c r="AJ62" s="43">
        <v>2109</v>
      </c>
      <c r="AK62" s="43">
        <v>2109</v>
      </c>
      <c r="AL62" s="43" t="s">
        <v>377</v>
      </c>
      <c r="AM62" s="43" t="s">
        <v>377</v>
      </c>
      <c r="AN62" s="43" t="s">
        <v>377</v>
      </c>
      <c r="AO62" s="43" t="s">
        <v>377</v>
      </c>
      <c r="AP62" s="43" t="s">
        <v>377</v>
      </c>
      <c r="AQ62" s="43" t="s">
        <v>377</v>
      </c>
      <c r="AR62" s="43" t="s">
        <v>377</v>
      </c>
      <c r="AS62" s="43" t="s">
        <v>377</v>
      </c>
    </row>
    <row r="63" spans="1:45">
      <c r="A63" s="44">
        <v>52</v>
      </c>
      <c r="B63" s="43">
        <v>2218</v>
      </c>
      <c r="C63" s="43">
        <v>2218</v>
      </c>
      <c r="D63" s="43">
        <v>2218</v>
      </c>
      <c r="E63" s="43">
        <v>2218</v>
      </c>
      <c r="F63" s="43">
        <v>2218</v>
      </c>
      <c r="G63" s="43">
        <v>2211</v>
      </c>
      <c r="H63" s="43">
        <v>2204</v>
      </c>
      <c r="I63" s="43">
        <v>2197</v>
      </c>
      <c r="J63" s="43">
        <v>2190</v>
      </c>
      <c r="K63" s="43">
        <v>2184</v>
      </c>
      <c r="L63" s="43">
        <v>2177</v>
      </c>
      <c r="M63" s="43">
        <v>2168</v>
      </c>
      <c r="N63" s="43">
        <v>2163</v>
      </c>
      <c r="O63" s="43">
        <v>2156</v>
      </c>
      <c r="P63" s="43">
        <v>2149</v>
      </c>
      <c r="Q63" s="43">
        <v>2142</v>
      </c>
      <c r="R63" s="43">
        <v>2142</v>
      </c>
      <c r="S63" s="43">
        <v>2133</v>
      </c>
      <c r="T63" s="43">
        <v>2111</v>
      </c>
      <c r="U63" s="43">
        <v>2094</v>
      </c>
      <c r="V63" s="43">
        <v>2083</v>
      </c>
      <c r="W63" s="43">
        <v>2077</v>
      </c>
      <c r="X63" s="43">
        <v>2080</v>
      </c>
      <c r="Y63" s="43">
        <v>2093</v>
      </c>
      <c r="Z63" s="43">
        <v>2142</v>
      </c>
      <c r="AA63" s="43">
        <v>2139</v>
      </c>
      <c r="AB63" s="43">
        <v>2139</v>
      </c>
      <c r="AC63" s="43">
        <v>2139</v>
      </c>
      <c r="AD63" s="43">
        <v>2139</v>
      </c>
      <c r="AE63" s="43">
        <v>2139</v>
      </c>
      <c r="AF63" s="43">
        <v>2139</v>
      </c>
      <c r="AG63" s="43">
        <v>2139</v>
      </c>
      <c r="AH63" s="43">
        <v>2139</v>
      </c>
      <c r="AI63" s="43">
        <v>2139</v>
      </c>
      <c r="AJ63" s="43">
        <v>2139</v>
      </c>
      <c r="AK63" s="43">
        <v>2139</v>
      </c>
      <c r="AL63" s="43">
        <v>2139</v>
      </c>
      <c r="AM63" s="43" t="s">
        <v>377</v>
      </c>
      <c r="AN63" s="43" t="s">
        <v>377</v>
      </c>
      <c r="AO63" s="43" t="s">
        <v>377</v>
      </c>
      <c r="AP63" s="43" t="s">
        <v>377</v>
      </c>
      <c r="AQ63" s="43" t="s">
        <v>377</v>
      </c>
      <c r="AR63" s="43" t="s">
        <v>377</v>
      </c>
      <c r="AS63" s="43" t="s">
        <v>377</v>
      </c>
    </row>
    <row r="64" spans="1:45">
      <c r="A64" s="44">
        <v>53</v>
      </c>
      <c r="B64" s="43">
        <v>2231</v>
      </c>
      <c r="C64" s="43">
        <v>2231</v>
      </c>
      <c r="D64" s="43">
        <v>2231</v>
      </c>
      <c r="E64" s="43">
        <v>2231</v>
      </c>
      <c r="F64" s="43">
        <v>2231</v>
      </c>
      <c r="G64" s="43">
        <v>2225</v>
      </c>
      <c r="H64" s="43">
        <v>2218</v>
      </c>
      <c r="I64" s="43">
        <v>2212</v>
      </c>
      <c r="J64" s="43">
        <v>2206</v>
      </c>
      <c r="K64" s="43">
        <v>2199</v>
      </c>
      <c r="L64" s="43">
        <v>2193</v>
      </c>
      <c r="M64" s="43">
        <v>2187</v>
      </c>
      <c r="N64" s="43">
        <v>2180</v>
      </c>
      <c r="O64" s="43">
        <v>2174</v>
      </c>
      <c r="P64" s="43">
        <v>2168</v>
      </c>
      <c r="Q64" s="43">
        <v>2161</v>
      </c>
      <c r="R64" s="43">
        <v>2155</v>
      </c>
      <c r="S64" s="43">
        <v>2154</v>
      </c>
      <c r="T64" s="43">
        <v>2143</v>
      </c>
      <c r="U64" s="43">
        <v>2125</v>
      </c>
      <c r="V64" s="43">
        <v>2113</v>
      </c>
      <c r="W64" s="43">
        <v>2108</v>
      </c>
      <c r="X64" s="43">
        <v>2110</v>
      </c>
      <c r="Y64" s="43">
        <v>2123</v>
      </c>
      <c r="Z64" s="43">
        <v>2174</v>
      </c>
      <c r="AA64" s="43">
        <v>2171</v>
      </c>
      <c r="AB64" s="43">
        <v>2171</v>
      </c>
      <c r="AC64" s="43">
        <v>2171</v>
      </c>
      <c r="AD64" s="43">
        <v>2171</v>
      </c>
      <c r="AE64" s="43">
        <v>2171</v>
      </c>
      <c r="AF64" s="43">
        <v>2171</v>
      </c>
      <c r="AG64" s="43">
        <v>2171</v>
      </c>
      <c r="AH64" s="43">
        <v>2171</v>
      </c>
      <c r="AI64" s="43">
        <v>2171</v>
      </c>
      <c r="AJ64" s="43">
        <v>2171</v>
      </c>
      <c r="AK64" s="43">
        <v>2171</v>
      </c>
      <c r="AL64" s="43">
        <v>2171</v>
      </c>
      <c r="AM64" s="43">
        <v>2171</v>
      </c>
      <c r="AN64" s="43" t="s">
        <v>377</v>
      </c>
      <c r="AO64" s="43" t="s">
        <v>377</v>
      </c>
      <c r="AP64" s="43" t="s">
        <v>377</v>
      </c>
      <c r="AQ64" s="43" t="s">
        <v>377</v>
      </c>
      <c r="AR64" s="43" t="s">
        <v>377</v>
      </c>
      <c r="AS64" s="43" t="s">
        <v>377</v>
      </c>
    </row>
    <row r="65" spans="1:45">
      <c r="A65" s="44">
        <v>54</v>
      </c>
      <c r="B65" s="43">
        <v>2244</v>
      </c>
      <c r="C65" s="43">
        <v>2244</v>
      </c>
      <c r="D65" s="43">
        <v>2244</v>
      </c>
      <c r="E65" s="43">
        <v>2244</v>
      </c>
      <c r="F65" s="43">
        <v>2244</v>
      </c>
      <c r="G65" s="43">
        <v>2238</v>
      </c>
      <c r="H65" s="43">
        <v>2232</v>
      </c>
      <c r="I65" s="43">
        <v>2227</v>
      </c>
      <c r="J65" s="43">
        <v>2221</v>
      </c>
      <c r="K65" s="43">
        <v>2215</v>
      </c>
      <c r="L65" s="43">
        <v>2210</v>
      </c>
      <c r="M65" s="43">
        <v>2204</v>
      </c>
      <c r="N65" s="43">
        <v>2198</v>
      </c>
      <c r="O65" s="43">
        <v>2193</v>
      </c>
      <c r="P65" s="43">
        <v>2187</v>
      </c>
      <c r="Q65" s="43">
        <v>2181</v>
      </c>
      <c r="R65" s="43">
        <v>2176</v>
      </c>
      <c r="S65" s="43">
        <v>2170</v>
      </c>
      <c r="T65" s="43">
        <v>2167</v>
      </c>
      <c r="U65" s="43">
        <v>2157</v>
      </c>
      <c r="V65" s="43">
        <v>2144</v>
      </c>
      <c r="W65" s="43">
        <v>2139</v>
      </c>
      <c r="X65" s="43">
        <v>2141</v>
      </c>
      <c r="Y65" s="43">
        <v>2155</v>
      </c>
      <c r="Z65" s="43">
        <v>2206</v>
      </c>
      <c r="AA65" s="43">
        <v>2204</v>
      </c>
      <c r="AB65" s="43">
        <v>2204</v>
      </c>
      <c r="AC65" s="43">
        <v>2204</v>
      </c>
      <c r="AD65" s="43">
        <v>2204</v>
      </c>
      <c r="AE65" s="43">
        <v>2204</v>
      </c>
      <c r="AF65" s="43">
        <v>2204</v>
      </c>
      <c r="AG65" s="43">
        <v>2204</v>
      </c>
      <c r="AH65" s="43">
        <v>2204</v>
      </c>
      <c r="AI65" s="43">
        <v>2204</v>
      </c>
      <c r="AJ65" s="43">
        <v>2204</v>
      </c>
      <c r="AK65" s="43">
        <v>2204</v>
      </c>
      <c r="AL65" s="43">
        <v>2204</v>
      </c>
      <c r="AM65" s="43">
        <v>2204</v>
      </c>
      <c r="AN65" s="43">
        <v>2204</v>
      </c>
      <c r="AO65" s="43" t="s">
        <v>377</v>
      </c>
      <c r="AP65" s="43" t="s">
        <v>377</v>
      </c>
      <c r="AQ65" s="43" t="s">
        <v>377</v>
      </c>
      <c r="AR65" s="43" t="s">
        <v>377</v>
      </c>
      <c r="AS65" s="43" t="s">
        <v>377</v>
      </c>
    </row>
    <row r="66" spans="1:45">
      <c r="A66" s="44">
        <v>55</v>
      </c>
      <c r="B66" s="43">
        <v>2257</v>
      </c>
      <c r="C66" s="43">
        <v>2257</v>
      </c>
      <c r="D66" s="43">
        <v>2257</v>
      </c>
      <c r="E66" s="43">
        <v>2257</v>
      </c>
      <c r="F66" s="43">
        <v>2257</v>
      </c>
      <c r="G66" s="43">
        <v>2252</v>
      </c>
      <c r="H66" s="43">
        <v>2247</v>
      </c>
      <c r="I66" s="43">
        <v>2243</v>
      </c>
      <c r="J66" s="43">
        <v>2238</v>
      </c>
      <c r="K66" s="43">
        <v>2233</v>
      </c>
      <c r="L66" s="43">
        <v>2228</v>
      </c>
      <c r="M66" s="43">
        <v>2223</v>
      </c>
      <c r="N66" s="43">
        <v>2219</v>
      </c>
      <c r="O66" s="43">
        <v>2214</v>
      </c>
      <c r="P66" s="43">
        <v>2209</v>
      </c>
      <c r="Q66" s="43">
        <v>2204</v>
      </c>
      <c r="R66" s="43">
        <v>2199</v>
      </c>
      <c r="S66" s="43">
        <v>2195</v>
      </c>
      <c r="T66" s="43">
        <v>2190</v>
      </c>
      <c r="U66" s="43">
        <v>2186</v>
      </c>
      <c r="V66" s="43">
        <v>2177</v>
      </c>
      <c r="W66" s="43">
        <v>2171</v>
      </c>
      <c r="X66" s="43">
        <v>2174</v>
      </c>
      <c r="Y66" s="43">
        <v>2188</v>
      </c>
      <c r="Z66" s="43">
        <v>2240</v>
      </c>
      <c r="AA66" s="43">
        <v>2238</v>
      </c>
      <c r="AB66" s="43">
        <v>2238</v>
      </c>
      <c r="AC66" s="43">
        <v>2238</v>
      </c>
      <c r="AD66" s="43">
        <v>2238</v>
      </c>
      <c r="AE66" s="43">
        <v>2238</v>
      </c>
      <c r="AF66" s="43">
        <v>2238</v>
      </c>
      <c r="AG66" s="43">
        <v>2238</v>
      </c>
      <c r="AH66" s="43">
        <v>2238</v>
      </c>
      <c r="AI66" s="43">
        <v>2238</v>
      </c>
      <c r="AJ66" s="43">
        <v>2238</v>
      </c>
      <c r="AK66" s="43">
        <v>2238</v>
      </c>
      <c r="AL66" s="43">
        <v>2238</v>
      </c>
      <c r="AM66" s="43">
        <v>2238</v>
      </c>
      <c r="AN66" s="43">
        <v>2238</v>
      </c>
      <c r="AO66" s="43">
        <v>2238</v>
      </c>
      <c r="AP66" s="43" t="s">
        <v>377</v>
      </c>
      <c r="AQ66" s="43" t="s">
        <v>377</v>
      </c>
      <c r="AR66" s="43" t="s">
        <v>377</v>
      </c>
      <c r="AS66" s="43" t="s">
        <v>377</v>
      </c>
    </row>
    <row r="67" spans="1:45">
      <c r="A67" s="44">
        <v>56</v>
      </c>
      <c r="B67" s="43">
        <v>2276</v>
      </c>
      <c r="C67" s="43">
        <v>2276</v>
      </c>
      <c r="D67" s="43">
        <v>2276</v>
      </c>
      <c r="E67" s="43">
        <v>2276</v>
      </c>
      <c r="F67" s="43">
        <v>2276</v>
      </c>
      <c r="G67" s="43">
        <v>2272</v>
      </c>
      <c r="H67" s="43">
        <v>2268</v>
      </c>
      <c r="I67" s="43">
        <v>2264</v>
      </c>
      <c r="J67" s="43">
        <v>2260</v>
      </c>
      <c r="K67" s="43">
        <v>2256</v>
      </c>
      <c r="L67" s="43">
        <v>2253</v>
      </c>
      <c r="M67" s="43">
        <v>2249</v>
      </c>
      <c r="N67" s="43">
        <v>2245</v>
      </c>
      <c r="O67" s="43">
        <v>2241</v>
      </c>
      <c r="P67" s="43">
        <v>2237</v>
      </c>
      <c r="Q67" s="43">
        <v>2233</v>
      </c>
      <c r="R67" s="43">
        <v>2229</v>
      </c>
      <c r="S67" s="43">
        <v>2225</v>
      </c>
      <c r="T67" s="43">
        <v>2221</v>
      </c>
      <c r="U67" s="43">
        <v>2217</v>
      </c>
      <c r="V67" s="43">
        <v>2213</v>
      </c>
      <c r="W67" s="43">
        <v>2206</v>
      </c>
      <c r="X67" s="43">
        <v>2208</v>
      </c>
      <c r="Y67" s="43">
        <v>2222</v>
      </c>
      <c r="Z67" s="43">
        <v>2276</v>
      </c>
      <c r="AA67" s="43">
        <v>2273</v>
      </c>
      <c r="AB67" s="43">
        <v>2273</v>
      </c>
      <c r="AC67" s="43">
        <v>2273</v>
      </c>
      <c r="AD67" s="43">
        <v>2273</v>
      </c>
      <c r="AE67" s="43">
        <v>2273</v>
      </c>
      <c r="AF67" s="43">
        <v>2273</v>
      </c>
      <c r="AG67" s="43">
        <v>2273</v>
      </c>
      <c r="AH67" s="43">
        <v>2273</v>
      </c>
      <c r="AI67" s="43">
        <v>2273</v>
      </c>
      <c r="AJ67" s="43">
        <v>2273</v>
      </c>
      <c r="AK67" s="43">
        <v>2273</v>
      </c>
      <c r="AL67" s="43">
        <v>2273</v>
      </c>
      <c r="AM67" s="43">
        <v>2273</v>
      </c>
      <c r="AN67" s="43">
        <v>2273</v>
      </c>
      <c r="AO67" s="43">
        <v>2273</v>
      </c>
      <c r="AP67" s="43">
        <v>2273</v>
      </c>
      <c r="AQ67" s="43" t="s">
        <v>377</v>
      </c>
      <c r="AR67" s="43" t="s">
        <v>377</v>
      </c>
      <c r="AS67" s="43" t="s">
        <v>377</v>
      </c>
    </row>
    <row r="68" spans="1:45">
      <c r="A68" s="44">
        <v>57</v>
      </c>
      <c r="B68" s="43">
        <v>2302</v>
      </c>
      <c r="C68" s="43">
        <v>2302</v>
      </c>
      <c r="D68" s="43">
        <v>2302</v>
      </c>
      <c r="E68" s="43">
        <v>2302</v>
      </c>
      <c r="F68" s="43">
        <v>2302</v>
      </c>
      <c r="G68" s="43">
        <v>2299</v>
      </c>
      <c r="H68" s="43">
        <v>2296</v>
      </c>
      <c r="I68" s="43">
        <v>2293</v>
      </c>
      <c r="J68" s="43">
        <v>2290</v>
      </c>
      <c r="K68" s="43">
        <v>2287</v>
      </c>
      <c r="L68" s="43">
        <v>2284</v>
      </c>
      <c r="M68" s="43">
        <v>2281</v>
      </c>
      <c r="N68" s="43">
        <v>2278</v>
      </c>
      <c r="O68" s="43">
        <v>2275</v>
      </c>
      <c r="P68" s="43">
        <v>2272</v>
      </c>
      <c r="Q68" s="43">
        <v>2269</v>
      </c>
      <c r="R68" s="43">
        <v>2266</v>
      </c>
      <c r="S68" s="43">
        <v>2263</v>
      </c>
      <c r="T68" s="43">
        <v>2260</v>
      </c>
      <c r="U68" s="43">
        <v>2257</v>
      </c>
      <c r="V68" s="43">
        <v>2255</v>
      </c>
      <c r="W68" s="43">
        <v>2249</v>
      </c>
      <c r="X68" s="43">
        <v>2244</v>
      </c>
      <c r="Y68" s="43">
        <v>2258</v>
      </c>
      <c r="Z68" s="43">
        <v>2312</v>
      </c>
      <c r="AA68" s="43">
        <v>2310</v>
      </c>
      <c r="AB68" s="43">
        <v>2310</v>
      </c>
      <c r="AC68" s="43">
        <v>2310</v>
      </c>
      <c r="AD68" s="43">
        <v>2310</v>
      </c>
      <c r="AE68" s="43">
        <v>2310</v>
      </c>
      <c r="AF68" s="43">
        <v>2310</v>
      </c>
      <c r="AG68" s="43">
        <v>2310</v>
      </c>
      <c r="AH68" s="43">
        <v>2310</v>
      </c>
      <c r="AI68" s="43">
        <v>2310</v>
      </c>
      <c r="AJ68" s="43">
        <v>2310</v>
      </c>
      <c r="AK68" s="43">
        <v>2310</v>
      </c>
      <c r="AL68" s="43">
        <v>2310</v>
      </c>
      <c r="AM68" s="43">
        <v>2310</v>
      </c>
      <c r="AN68" s="43">
        <v>2310</v>
      </c>
      <c r="AO68" s="43">
        <v>2310</v>
      </c>
      <c r="AP68" s="43">
        <v>2310</v>
      </c>
      <c r="AQ68" s="43">
        <v>2310</v>
      </c>
      <c r="AR68" s="43" t="s">
        <v>377</v>
      </c>
      <c r="AS68" s="43" t="s">
        <v>377</v>
      </c>
    </row>
    <row r="69" spans="1:45">
      <c r="A69" s="44">
        <v>58</v>
      </c>
      <c r="B69" s="43">
        <v>2336</v>
      </c>
      <c r="C69" s="43">
        <v>2336</v>
      </c>
      <c r="D69" s="43">
        <v>2336</v>
      </c>
      <c r="E69" s="43">
        <v>2336</v>
      </c>
      <c r="F69" s="43">
        <v>2336</v>
      </c>
      <c r="G69" s="43">
        <v>2334</v>
      </c>
      <c r="H69" s="43">
        <v>2332</v>
      </c>
      <c r="I69" s="43">
        <v>2330</v>
      </c>
      <c r="J69" s="43">
        <v>2329</v>
      </c>
      <c r="K69" s="43">
        <v>2327</v>
      </c>
      <c r="L69" s="43">
        <v>2325</v>
      </c>
      <c r="M69" s="43">
        <v>2323</v>
      </c>
      <c r="N69" s="43">
        <v>2321</v>
      </c>
      <c r="O69" s="43">
        <v>2319</v>
      </c>
      <c r="P69" s="43">
        <v>2317</v>
      </c>
      <c r="Q69" s="43">
        <v>2316</v>
      </c>
      <c r="R69" s="43">
        <v>2314</v>
      </c>
      <c r="S69" s="43">
        <v>2312</v>
      </c>
      <c r="T69" s="43">
        <v>2310</v>
      </c>
      <c r="U69" s="43">
        <v>2308</v>
      </c>
      <c r="V69" s="43">
        <v>2306</v>
      </c>
      <c r="W69" s="43">
        <v>2304</v>
      </c>
      <c r="X69" s="43">
        <v>2297</v>
      </c>
      <c r="Y69" s="43">
        <v>2294</v>
      </c>
      <c r="Z69" s="43">
        <v>2350</v>
      </c>
      <c r="AA69" s="43">
        <v>2347</v>
      </c>
      <c r="AB69" s="43">
        <v>2347</v>
      </c>
      <c r="AC69" s="43">
        <v>2347</v>
      </c>
      <c r="AD69" s="43">
        <v>2347</v>
      </c>
      <c r="AE69" s="43">
        <v>2347</v>
      </c>
      <c r="AF69" s="43">
        <v>2347</v>
      </c>
      <c r="AG69" s="43">
        <v>2347</v>
      </c>
      <c r="AH69" s="43">
        <v>2347</v>
      </c>
      <c r="AI69" s="43">
        <v>2347</v>
      </c>
      <c r="AJ69" s="43">
        <v>2347</v>
      </c>
      <c r="AK69" s="43">
        <v>2347</v>
      </c>
      <c r="AL69" s="43">
        <v>2347</v>
      </c>
      <c r="AM69" s="43">
        <v>2347</v>
      </c>
      <c r="AN69" s="43">
        <v>2347</v>
      </c>
      <c r="AO69" s="43">
        <v>2347</v>
      </c>
      <c r="AP69" s="43">
        <v>2347</v>
      </c>
      <c r="AQ69" s="43">
        <v>2347</v>
      </c>
      <c r="AR69" s="43">
        <v>2347</v>
      </c>
      <c r="AS69" s="43" t="s">
        <v>377</v>
      </c>
    </row>
    <row r="70" spans="1:45">
      <c r="A70" s="44">
        <v>59</v>
      </c>
      <c r="B70" s="43">
        <v>2383</v>
      </c>
      <c r="C70" s="43">
        <v>2383</v>
      </c>
      <c r="D70" s="43">
        <v>2383</v>
      </c>
      <c r="E70" s="43">
        <v>2383</v>
      </c>
      <c r="F70" s="43">
        <v>2383</v>
      </c>
      <c r="G70" s="43">
        <v>2383</v>
      </c>
      <c r="H70" s="43">
        <v>2382</v>
      </c>
      <c r="I70" s="43">
        <v>2382</v>
      </c>
      <c r="J70" s="43">
        <v>2381</v>
      </c>
      <c r="K70" s="43">
        <v>2380</v>
      </c>
      <c r="L70" s="43">
        <v>2380</v>
      </c>
      <c r="M70" s="43">
        <v>2379</v>
      </c>
      <c r="N70" s="43">
        <v>2378</v>
      </c>
      <c r="O70" s="43">
        <v>2378</v>
      </c>
      <c r="P70" s="43">
        <v>2377</v>
      </c>
      <c r="Q70" s="43">
        <v>2376</v>
      </c>
      <c r="R70" s="43">
        <v>2376</v>
      </c>
      <c r="S70" s="43">
        <v>2375</v>
      </c>
      <c r="T70" s="43">
        <v>2374</v>
      </c>
      <c r="U70" s="43">
        <v>2374</v>
      </c>
      <c r="V70" s="43">
        <v>2373</v>
      </c>
      <c r="W70" s="43">
        <v>2372</v>
      </c>
      <c r="X70" s="43">
        <v>2372</v>
      </c>
      <c r="Y70" s="43">
        <v>2362</v>
      </c>
      <c r="Z70" s="43">
        <v>2390</v>
      </c>
      <c r="AA70" s="43">
        <v>2389</v>
      </c>
      <c r="AB70" s="43">
        <v>2389</v>
      </c>
      <c r="AC70" s="43">
        <v>2389</v>
      </c>
      <c r="AD70" s="43">
        <v>2389</v>
      </c>
      <c r="AE70" s="43">
        <v>2389</v>
      </c>
      <c r="AF70" s="43">
        <v>2389</v>
      </c>
      <c r="AG70" s="43">
        <v>2389</v>
      </c>
      <c r="AH70" s="43">
        <v>2389</v>
      </c>
      <c r="AI70" s="43">
        <v>2389</v>
      </c>
      <c r="AJ70" s="43">
        <v>2389</v>
      </c>
      <c r="AK70" s="43">
        <v>2389</v>
      </c>
      <c r="AL70" s="43">
        <v>2389</v>
      </c>
      <c r="AM70" s="43">
        <v>2389</v>
      </c>
      <c r="AN70" s="43">
        <v>2389</v>
      </c>
      <c r="AO70" s="43">
        <v>2389</v>
      </c>
      <c r="AP70" s="43">
        <v>2389</v>
      </c>
      <c r="AQ70" s="43">
        <v>2389</v>
      </c>
      <c r="AR70" s="43">
        <v>2389</v>
      </c>
      <c r="AS70" s="43">
        <v>2389</v>
      </c>
    </row>
    <row r="71" spans="1:45">
      <c r="A71" s="44">
        <v>60</v>
      </c>
      <c r="B71" s="43">
        <v>2435</v>
      </c>
      <c r="C71" s="43">
        <v>2435</v>
      </c>
      <c r="D71" s="43">
        <v>2435</v>
      </c>
      <c r="E71" s="43">
        <v>2435</v>
      </c>
      <c r="F71" s="43">
        <v>2435</v>
      </c>
      <c r="G71" s="43">
        <v>2435</v>
      </c>
      <c r="H71" s="43">
        <v>2435</v>
      </c>
      <c r="I71" s="43">
        <v>2435</v>
      </c>
      <c r="J71" s="43">
        <v>2435</v>
      </c>
      <c r="K71" s="43">
        <v>2435</v>
      </c>
      <c r="L71" s="43">
        <v>2435</v>
      </c>
      <c r="M71" s="43">
        <v>2435</v>
      </c>
      <c r="N71" s="43">
        <v>2435</v>
      </c>
      <c r="O71" s="43">
        <v>2435</v>
      </c>
      <c r="P71" s="43">
        <v>2435</v>
      </c>
      <c r="Q71" s="43">
        <v>2435</v>
      </c>
      <c r="R71" s="43">
        <v>2435</v>
      </c>
      <c r="S71" s="43">
        <v>2435</v>
      </c>
      <c r="T71" s="43">
        <v>2435</v>
      </c>
      <c r="U71" s="43">
        <v>2435</v>
      </c>
      <c r="V71" s="43">
        <v>2435</v>
      </c>
      <c r="W71" s="43">
        <v>2435</v>
      </c>
      <c r="X71" s="43">
        <v>2435</v>
      </c>
      <c r="Y71" s="43">
        <v>2435</v>
      </c>
      <c r="Z71" s="43">
        <v>2435</v>
      </c>
      <c r="AA71" s="43">
        <v>2435</v>
      </c>
      <c r="AB71" s="43">
        <v>2435</v>
      </c>
      <c r="AC71" s="43">
        <v>2435</v>
      </c>
      <c r="AD71" s="43">
        <v>2435</v>
      </c>
      <c r="AE71" s="43">
        <v>2435</v>
      </c>
      <c r="AF71" s="43">
        <v>2435</v>
      </c>
      <c r="AG71" s="43">
        <v>2435</v>
      </c>
      <c r="AH71" s="43">
        <v>2435</v>
      </c>
      <c r="AI71" s="43">
        <v>2435</v>
      </c>
      <c r="AJ71" s="43">
        <v>2435</v>
      </c>
      <c r="AK71" s="43">
        <v>2435</v>
      </c>
      <c r="AL71" s="43">
        <v>2435</v>
      </c>
      <c r="AM71" s="43">
        <v>2435</v>
      </c>
      <c r="AN71" s="43">
        <v>2435</v>
      </c>
      <c r="AO71" s="43">
        <v>2435</v>
      </c>
      <c r="AP71" s="43">
        <v>2435</v>
      </c>
      <c r="AQ71" s="43">
        <v>2435</v>
      </c>
      <c r="AR71" s="43">
        <v>2435</v>
      </c>
      <c r="AS71" s="43">
        <v>2435</v>
      </c>
    </row>
    <row r="72" spans="1:45">
      <c r="A72" s="44">
        <v>61</v>
      </c>
      <c r="B72" s="43">
        <v>2485</v>
      </c>
      <c r="C72" s="43">
        <v>2485</v>
      </c>
      <c r="D72" s="43">
        <v>2485</v>
      </c>
      <c r="E72" s="43">
        <v>2485</v>
      </c>
      <c r="F72" s="43">
        <v>2485</v>
      </c>
      <c r="G72" s="43">
        <v>2485</v>
      </c>
      <c r="H72" s="43">
        <v>2485</v>
      </c>
      <c r="I72" s="43">
        <v>2485</v>
      </c>
      <c r="J72" s="43">
        <v>2485</v>
      </c>
      <c r="K72" s="43">
        <v>2485</v>
      </c>
      <c r="L72" s="43">
        <v>2485</v>
      </c>
      <c r="M72" s="43">
        <v>2485</v>
      </c>
      <c r="N72" s="43">
        <v>2485</v>
      </c>
      <c r="O72" s="43">
        <v>2485</v>
      </c>
      <c r="P72" s="43">
        <v>2485</v>
      </c>
      <c r="Q72" s="43">
        <v>2485</v>
      </c>
      <c r="R72" s="43">
        <v>2485</v>
      </c>
      <c r="S72" s="43">
        <v>2485</v>
      </c>
      <c r="T72" s="43">
        <v>2485</v>
      </c>
      <c r="U72" s="43">
        <v>2485</v>
      </c>
      <c r="V72" s="43">
        <v>2485</v>
      </c>
      <c r="W72" s="43">
        <v>2485</v>
      </c>
      <c r="X72" s="43">
        <v>2485</v>
      </c>
      <c r="Y72" s="43">
        <v>2485</v>
      </c>
      <c r="Z72" s="43">
        <v>2485</v>
      </c>
      <c r="AA72" s="43">
        <v>2485</v>
      </c>
      <c r="AB72" s="43">
        <v>2485</v>
      </c>
      <c r="AC72" s="43">
        <v>2485</v>
      </c>
      <c r="AD72" s="43">
        <v>2485</v>
      </c>
      <c r="AE72" s="43">
        <v>2485</v>
      </c>
      <c r="AF72" s="43">
        <v>2485</v>
      </c>
      <c r="AG72" s="43">
        <v>2485</v>
      </c>
      <c r="AH72" s="43">
        <v>2485</v>
      </c>
      <c r="AI72" s="43">
        <v>2485</v>
      </c>
      <c r="AJ72" s="43">
        <v>2485</v>
      </c>
      <c r="AK72" s="43">
        <v>2485</v>
      </c>
      <c r="AL72" s="43">
        <v>2485</v>
      </c>
      <c r="AM72" s="43">
        <v>2485</v>
      </c>
      <c r="AN72" s="43">
        <v>2485</v>
      </c>
      <c r="AO72" s="43">
        <v>2485</v>
      </c>
      <c r="AP72" s="43">
        <v>2485</v>
      </c>
      <c r="AQ72" s="43">
        <v>2485</v>
      </c>
      <c r="AR72" s="43">
        <v>2485</v>
      </c>
      <c r="AS72" s="43">
        <v>2485</v>
      </c>
    </row>
    <row r="73" spans="1:45">
      <c r="A73" s="44">
        <v>62</v>
      </c>
      <c r="B73" s="43">
        <v>2537</v>
      </c>
      <c r="C73" s="43">
        <v>2537</v>
      </c>
      <c r="D73" s="43">
        <v>2537</v>
      </c>
      <c r="E73" s="43">
        <v>2537</v>
      </c>
      <c r="F73" s="43">
        <v>2537</v>
      </c>
      <c r="G73" s="43">
        <v>2537</v>
      </c>
      <c r="H73" s="43">
        <v>2537</v>
      </c>
      <c r="I73" s="43">
        <v>2537</v>
      </c>
      <c r="J73" s="43">
        <v>2537</v>
      </c>
      <c r="K73" s="43">
        <v>2537</v>
      </c>
      <c r="L73" s="43">
        <v>2537</v>
      </c>
      <c r="M73" s="43">
        <v>2537</v>
      </c>
      <c r="N73" s="43">
        <v>2537</v>
      </c>
      <c r="O73" s="43">
        <v>2537</v>
      </c>
      <c r="P73" s="43">
        <v>2537</v>
      </c>
      <c r="Q73" s="43">
        <v>2537</v>
      </c>
      <c r="R73" s="43">
        <v>2537</v>
      </c>
      <c r="S73" s="43">
        <v>2537</v>
      </c>
      <c r="T73" s="43">
        <v>2537</v>
      </c>
      <c r="U73" s="43">
        <v>2537</v>
      </c>
      <c r="V73" s="43">
        <v>2537</v>
      </c>
      <c r="W73" s="43">
        <v>2537</v>
      </c>
      <c r="X73" s="43">
        <v>2537</v>
      </c>
      <c r="Y73" s="43">
        <v>2537</v>
      </c>
      <c r="Z73" s="43">
        <v>2537</v>
      </c>
      <c r="AA73" s="43">
        <v>2537</v>
      </c>
      <c r="AB73" s="43">
        <v>2537</v>
      </c>
      <c r="AC73" s="43">
        <v>2537</v>
      </c>
      <c r="AD73" s="43">
        <v>2537</v>
      </c>
      <c r="AE73" s="43">
        <v>2537</v>
      </c>
      <c r="AF73" s="43">
        <v>2537</v>
      </c>
      <c r="AG73" s="43">
        <v>2537</v>
      </c>
      <c r="AH73" s="43">
        <v>2537</v>
      </c>
      <c r="AI73" s="43">
        <v>2537</v>
      </c>
      <c r="AJ73" s="43">
        <v>2537</v>
      </c>
      <c r="AK73" s="43">
        <v>2537</v>
      </c>
      <c r="AL73" s="43">
        <v>2537</v>
      </c>
      <c r="AM73" s="43">
        <v>2537</v>
      </c>
      <c r="AN73" s="43">
        <v>2537</v>
      </c>
      <c r="AO73" s="43">
        <v>2537</v>
      </c>
      <c r="AP73" s="43">
        <v>2537</v>
      </c>
      <c r="AQ73" s="43">
        <v>2537</v>
      </c>
      <c r="AR73" s="43">
        <v>2537</v>
      </c>
      <c r="AS73" s="43">
        <v>2537</v>
      </c>
    </row>
    <row r="74" spans="1:45">
      <c r="A74" s="44">
        <v>63</v>
      </c>
      <c r="B74" s="43">
        <v>2594</v>
      </c>
      <c r="C74" s="43">
        <v>2594</v>
      </c>
      <c r="D74" s="43">
        <v>2594</v>
      </c>
      <c r="E74" s="43">
        <v>2594</v>
      </c>
      <c r="F74" s="43">
        <v>2594</v>
      </c>
      <c r="G74" s="43">
        <v>2594</v>
      </c>
      <c r="H74" s="43">
        <v>2594</v>
      </c>
      <c r="I74" s="43">
        <v>2594</v>
      </c>
      <c r="J74" s="43">
        <v>2594</v>
      </c>
      <c r="K74" s="43">
        <v>2594</v>
      </c>
      <c r="L74" s="43">
        <v>2594</v>
      </c>
      <c r="M74" s="43">
        <v>2594</v>
      </c>
      <c r="N74" s="43">
        <v>2594</v>
      </c>
      <c r="O74" s="43">
        <v>2594</v>
      </c>
      <c r="P74" s="43">
        <v>2594</v>
      </c>
      <c r="Q74" s="43">
        <v>2594</v>
      </c>
      <c r="R74" s="43">
        <v>2594</v>
      </c>
      <c r="S74" s="43">
        <v>2594</v>
      </c>
      <c r="T74" s="43">
        <v>2594</v>
      </c>
      <c r="U74" s="43">
        <v>2594</v>
      </c>
      <c r="V74" s="43">
        <v>2594</v>
      </c>
      <c r="W74" s="43">
        <v>2594</v>
      </c>
      <c r="X74" s="43">
        <v>2594</v>
      </c>
      <c r="Y74" s="43">
        <v>2594</v>
      </c>
      <c r="Z74" s="43">
        <v>2594</v>
      </c>
      <c r="AA74" s="43">
        <v>2594</v>
      </c>
      <c r="AB74" s="43">
        <v>2594</v>
      </c>
      <c r="AC74" s="43">
        <v>2594</v>
      </c>
      <c r="AD74" s="43">
        <v>2594</v>
      </c>
      <c r="AE74" s="43">
        <v>2594</v>
      </c>
      <c r="AF74" s="43">
        <v>2594</v>
      </c>
      <c r="AG74" s="43">
        <v>2594</v>
      </c>
      <c r="AH74" s="43">
        <v>2594</v>
      </c>
      <c r="AI74" s="43">
        <v>2594</v>
      </c>
      <c r="AJ74" s="43">
        <v>2594</v>
      </c>
      <c r="AK74" s="43">
        <v>2594</v>
      </c>
      <c r="AL74" s="43">
        <v>2594</v>
      </c>
      <c r="AM74" s="43">
        <v>2594</v>
      </c>
      <c r="AN74" s="43">
        <v>2594</v>
      </c>
      <c r="AO74" s="43">
        <v>2594</v>
      </c>
      <c r="AP74" s="43">
        <v>2594</v>
      </c>
      <c r="AQ74" s="43">
        <v>2594</v>
      </c>
      <c r="AR74" s="43">
        <v>2594</v>
      </c>
      <c r="AS74" s="43">
        <v>2594</v>
      </c>
    </row>
    <row r="75" spans="1:45">
      <c r="A75" s="44">
        <v>64</v>
      </c>
      <c r="B75" s="43">
        <v>2653</v>
      </c>
      <c r="C75" s="43">
        <v>2653</v>
      </c>
      <c r="D75" s="43">
        <v>2653</v>
      </c>
      <c r="E75" s="43">
        <v>2653</v>
      </c>
      <c r="F75" s="43">
        <v>2653</v>
      </c>
      <c r="G75" s="43">
        <v>2653</v>
      </c>
      <c r="H75" s="43">
        <v>2653</v>
      </c>
      <c r="I75" s="43">
        <v>2653</v>
      </c>
      <c r="J75" s="43">
        <v>2653</v>
      </c>
      <c r="K75" s="43">
        <v>2653</v>
      </c>
      <c r="L75" s="43">
        <v>2653</v>
      </c>
      <c r="M75" s="43">
        <v>2653</v>
      </c>
      <c r="N75" s="43">
        <v>2653</v>
      </c>
      <c r="O75" s="43">
        <v>2653</v>
      </c>
      <c r="P75" s="43">
        <v>2653</v>
      </c>
      <c r="Q75" s="43">
        <v>2653</v>
      </c>
      <c r="R75" s="43">
        <v>2653</v>
      </c>
      <c r="S75" s="43">
        <v>2653</v>
      </c>
      <c r="T75" s="43">
        <v>2653</v>
      </c>
      <c r="U75" s="43">
        <v>2653</v>
      </c>
      <c r="V75" s="43">
        <v>2653</v>
      </c>
      <c r="W75" s="43">
        <v>2653</v>
      </c>
      <c r="X75" s="43">
        <v>2653</v>
      </c>
      <c r="Y75" s="43">
        <v>2653</v>
      </c>
      <c r="Z75" s="43">
        <v>2653</v>
      </c>
      <c r="AA75" s="43">
        <v>2653</v>
      </c>
      <c r="AB75" s="43">
        <v>2653</v>
      </c>
      <c r="AC75" s="43">
        <v>2653</v>
      </c>
      <c r="AD75" s="43">
        <v>2653</v>
      </c>
      <c r="AE75" s="43">
        <v>2653</v>
      </c>
      <c r="AF75" s="43">
        <v>2653</v>
      </c>
      <c r="AG75" s="43">
        <v>2653</v>
      </c>
      <c r="AH75" s="43">
        <v>2653</v>
      </c>
      <c r="AI75" s="43">
        <v>2653</v>
      </c>
      <c r="AJ75" s="43">
        <v>2653</v>
      </c>
      <c r="AK75" s="43">
        <v>2653</v>
      </c>
      <c r="AL75" s="43">
        <v>2653</v>
      </c>
      <c r="AM75" s="43">
        <v>2653</v>
      </c>
      <c r="AN75" s="43">
        <v>2653</v>
      </c>
      <c r="AO75" s="43">
        <v>2653</v>
      </c>
      <c r="AP75" s="43">
        <v>2653</v>
      </c>
      <c r="AQ75" s="43">
        <v>2653</v>
      </c>
      <c r="AR75" s="43">
        <v>2653</v>
      </c>
      <c r="AS75" s="43">
        <v>2653</v>
      </c>
    </row>
    <row r="76" spans="1:45">
      <c r="A76" s="44">
        <v>65</v>
      </c>
      <c r="B76" s="43">
        <v>2714</v>
      </c>
      <c r="C76" s="43">
        <v>2714</v>
      </c>
      <c r="D76" s="43">
        <v>2714</v>
      </c>
      <c r="E76" s="43">
        <v>2714</v>
      </c>
      <c r="F76" s="43">
        <v>2714</v>
      </c>
      <c r="G76" s="43">
        <v>2714</v>
      </c>
      <c r="H76" s="43">
        <v>2714</v>
      </c>
      <c r="I76" s="43">
        <v>2714</v>
      </c>
      <c r="J76" s="43">
        <v>2714</v>
      </c>
      <c r="K76" s="43">
        <v>2714</v>
      </c>
      <c r="L76" s="43">
        <v>2714</v>
      </c>
      <c r="M76" s="43">
        <v>2714</v>
      </c>
      <c r="N76" s="43">
        <v>2714</v>
      </c>
      <c r="O76" s="43">
        <v>2714</v>
      </c>
      <c r="P76" s="43">
        <v>2714</v>
      </c>
      <c r="Q76" s="43">
        <v>2714</v>
      </c>
      <c r="R76" s="43">
        <v>2714</v>
      </c>
      <c r="S76" s="43">
        <v>2714</v>
      </c>
      <c r="T76" s="43">
        <v>2714</v>
      </c>
      <c r="U76" s="43">
        <v>2714</v>
      </c>
      <c r="V76" s="43">
        <v>2714</v>
      </c>
      <c r="W76" s="43">
        <v>2714</v>
      </c>
      <c r="X76" s="43">
        <v>2714</v>
      </c>
      <c r="Y76" s="43">
        <v>2714</v>
      </c>
      <c r="Z76" s="43">
        <v>2714</v>
      </c>
      <c r="AA76" s="43">
        <v>2714</v>
      </c>
      <c r="AB76" s="43">
        <v>2714</v>
      </c>
      <c r="AC76" s="43">
        <v>2714</v>
      </c>
      <c r="AD76" s="43">
        <v>2714</v>
      </c>
      <c r="AE76" s="43">
        <v>2714</v>
      </c>
      <c r="AF76" s="43">
        <v>2714</v>
      </c>
      <c r="AG76" s="43">
        <v>2714</v>
      </c>
      <c r="AH76" s="43">
        <v>2714</v>
      </c>
      <c r="AI76" s="43">
        <v>2714</v>
      </c>
      <c r="AJ76" s="43">
        <v>2714</v>
      </c>
      <c r="AK76" s="43">
        <v>2714</v>
      </c>
      <c r="AL76" s="43">
        <v>2714</v>
      </c>
      <c r="AM76" s="43">
        <v>2714</v>
      </c>
      <c r="AN76" s="43">
        <v>2714</v>
      </c>
      <c r="AO76" s="43">
        <v>2714</v>
      </c>
      <c r="AP76" s="43">
        <v>2714</v>
      </c>
      <c r="AQ76" s="43">
        <v>2714</v>
      </c>
      <c r="AR76" s="43">
        <v>2714</v>
      </c>
      <c r="AS76" s="43">
        <v>2714</v>
      </c>
    </row>
    <row r="77" spans="1:45">
      <c r="A77" s="44">
        <v>66</v>
      </c>
      <c r="B77" s="43">
        <v>2780</v>
      </c>
      <c r="C77" s="43">
        <v>2780</v>
      </c>
      <c r="D77" s="43">
        <v>2780</v>
      </c>
      <c r="E77" s="43">
        <v>2780</v>
      </c>
      <c r="F77" s="43">
        <v>2780</v>
      </c>
      <c r="G77" s="43">
        <v>2780</v>
      </c>
      <c r="H77" s="43">
        <v>2780</v>
      </c>
      <c r="I77" s="43">
        <v>2780</v>
      </c>
      <c r="J77" s="43">
        <v>2780</v>
      </c>
      <c r="K77" s="43">
        <v>2780</v>
      </c>
      <c r="L77" s="43">
        <v>2780</v>
      </c>
      <c r="M77" s="43">
        <v>2780</v>
      </c>
      <c r="N77" s="43">
        <v>2780</v>
      </c>
      <c r="O77" s="43">
        <v>2780</v>
      </c>
      <c r="P77" s="43">
        <v>2780</v>
      </c>
      <c r="Q77" s="43">
        <v>2780</v>
      </c>
      <c r="R77" s="43">
        <v>2780</v>
      </c>
      <c r="S77" s="43">
        <v>2780</v>
      </c>
      <c r="T77" s="43">
        <v>2780</v>
      </c>
      <c r="U77" s="43">
        <v>2780</v>
      </c>
      <c r="V77" s="43">
        <v>2780</v>
      </c>
      <c r="W77" s="43">
        <v>2780</v>
      </c>
      <c r="X77" s="43">
        <v>2780</v>
      </c>
      <c r="Y77" s="43">
        <v>2780</v>
      </c>
      <c r="Z77" s="43">
        <v>2780</v>
      </c>
      <c r="AA77" s="43">
        <v>2780</v>
      </c>
      <c r="AB77" s="43">
        <v>2780</v>
      </c>
      <c r="AC77" s="43">
        <v>2780</v>
      </c>
      <c r="AD77" s="43">
        <v>2780</v>
      </c>
      <c r="AE77" s="43">
        <v>2780</v>
      </c>
      <c r="AF77" s="43">
        <v>2780</v>
      </c>
      <c r="AG77" s="43">
        <v>2780</v>
      </c>
      <c r="AH77" s="43">
        <v>2780</v>
      </c>
      <c r="AI77" s="43">
        <v>2780</v>
      </c>
      <c r="AJ77" s="43">
        <v>2780</v>
      </c>
      <c r="AK77" s="43">
        <v>2780</v>
      </c>
      <c r="AL77" s="43">
        <v>2780</v>
      </c>
      <c r="AM77" s="43">
        <v>2780</v>
      </c>
      <c r="AN77" s="43">
        <v>2780</v>
      </c>
      <c r="AO77" s="43">
        <v>2780</v>
      </c>
      <c r="AP77" s="43">
        <v>2780</v>
      </c>
      <c r="AQ77" s="43">
        <v>2780</v>
      </c>
      <c r="AR77" s="43">
        <v>2780</v>
      </c>
      <c r="AS77" s="43">
        <v>2780</v>
      </c>
    </row>
    <row r="78" spans="1:45">
      <c r="A78" s="44">
        <v>67</v>
      </c>
      <c r="B78" s="43">
        <v>2851</v>
      </c>
      <c r="C78" s="43">
        <v>2851</v>
      </c>
      <c r="D78" s="43">
        <v>2851</v>
      </c>
      <c r="E78" s="43">
        <v>2851</v>
      </c>
      <c r="F78" s="43">
        <v>2851</v>
      </c>
      <c r="G78" s="43">
        <v>2851</v>
      </c>
      <c r="H78" s="43">
        <v>2851</v>
      </c>
      <c r="I78" s="43">
        <v>2851</v>
      </c>
      <c r="J78" s="43">
        <v>2851</v>
      </c>
      <c r="K78" s="43">
        <v>2851</v>
      </c>
      <c r="L78" s="43">
        <v>2851</v>
      </c>
      <c r="M78" s="43">
        <v>2851</v>
      </c>
      <c r="N78" s="43">
        <v>2851</v>
      </c>
      <c r="O78" s="43">
        <v>2851</v>
      </c>
      <c r="P78" s="43">
        <v>2851</v>
      </c>
      <c r="Q78" s="43">
        <v>2851</v>
      </c>
      <c r="R78" s="43">
        <v>2851</v>
      </c>
      <c r="S78" s="43">
        <v>2851</v>
      </c>
      <c r="T78" s="43">
        <v>2851</v>
      </c>
      <c r="U78" s="43">
        <v>2851</v>
      </c>
      <c r="V78" s="43">
        <v>2851</v>
      </c>
      <c r="W78" s="43">
        <v>2851</v>
      </c>
      <c r="X78" s="43">
        <v>2851</v>
      </c>
      <c r="Y78" s="43">
        <v>2851</v>
      </c>
      <c r="Z78" s="43">
        <v>2851</v>
      </c>
      <c r="AA78" s="43">
        <v>2851</v>
      </c>
      <c r="AB78" s="43">
        <v>2851</v>
      </c>
      <c r="AC78" s="43">
        <v>2851</v>
      </c>
      <c r="AD78" s="43">
        <v>2851</v>
      </c>
      <c r="AE78" s="43">
        <v>2851</v>
      </c>
      <c r="AF78" s="43">
        <v>2851</v>
      </c>
      <c r="AG78" s="43">
        <v>2851</v>
      </c>
      <c r="AH78" s="43">
        <v>2851</v>
      </c>
      <c r="AI78" s="43">
        <v>2851</v>
      </c>
      <c r="AJ78" s="43">
        <v>2851</v>
      </c>
      <c r="AK78" s="43">
        <v>2851</v>
      </c>
      <c r="AL78" s="43">
        <v>2851</v>
      </c>
      <c r="AM78" s="43">
        <v>2851</v>
      </c>
      <c r="AN78" s="43">
        <v>2851</v>
      </c>
      <c r="AO78" s="43">
        <v>2851</v>
      </c>
      <c r="AP78" s="43">
        <v>2851</v>
      </c>
      <c r="AQ78" s="43">
        <v>2851</v>
      </c>
      <c r="AR78" s="43">
        <v>2851</v>
      </c>
      <c r="AS78" s="43">
        <v>2851</v>
      </c>
    </row>
    <row r="79" spans="1:45">
      <c r="A79" s="44">
        <v>68</v>
      </c>
      <c r="B79" s="43">
        <v>2926</v>
      </c>
      <c r="C79" s="43">
        <v>2926</v>
      </c>
      <c r="D79" s="43">
        <v>2926</v>
      </c>
      <c r="E79" s="43">
        <v>2926</v>
      </c>
      <c r="F79" s="43">
        <v>2926</v>
      </c>
      <c r="G79" s="43">
        <v>2926</v>
      </c>
      <c r="H79" s="43">
        <v>2926</v>
      </c>
      <c r="I79" s="43">
        <v>2926</v>
      </c>
      <c r="J79" s="43">
        <v>2926</v>
      </c>
      <c r="K79" s="43">
        <v>2926</v>
      </c>
      <c r="L79" s="43">
        <v>2926</v>
      </c>
      <c r="M79" s="43">
        <v>2926</v>
      </c>
      <c r="N79" s="43">
        <v>2926</v>
      </c>
      <c r="O79" s="43">
        <v>2926</v>
      </c>
      <c r="P79" s="43">
        <v>2926</v>
      </c>
      <c r="Q79" s="43">
        <v>2926</v>
      </c>
      <c r="R79" s="43">
        <v>2926</v>
      </c>
      <c r="S79" s="43">
        <v>2926</v>
      </c>
      <c r="T79" s="43">
        <v>2926</v>
      </c>
      <c r="U79" s="43">
        <v>2926</v>
      </c>
      <c r="V79" s="43">
        <v>2926</v>
      </c>
      <c r="W79" s="43">
        <v>2926</v>
      </c>
      <c r="X79" s="43">
        <v>2926</v>
      </c>
      <c r="Y79" s="43">
        <v>2926</v>
      </c>
      <c r="Z79" s="43">
        <v>2926</v>
      </c>
      <c r="AA79" s="43">
        <v>2926</v>
      </c>
      <c r="AB79" s="43">
        <v>2926</v>
      </c>
      <c r="AC79" s="43">
        <v>2926</v>
      </c>
      <c r="AD79" s="43">
        <v>2926</v>
      </c>
      <c r="AE79" s="43">
        <v>2926</v>
      </c>
      <c r="AF79" s="43">
        <v>2926</v>
      </c>
      <c r="AG79" s="43">
        <v>2926</v>
      </c>
      <c r="AH79" s="43">
        <v>2926</v>
      </c>
      <c r="AI79" s="43">
        <v>2926</v>
      </c>
      <c r="AJ79" s="43">
        <v>2926</v>
      </c>
      <c r="AK79" s="43">
        <v>2926</v>
      </c>
      <c r="AL79" s="43">
        <v>2926</v>
      </c>
      <c r="AM79" s="43">
        <v>2926</v>
      </c>
      <c r="AN79" s="43">
        <v>2926</v>
      </c>
      <c r="AO79" s="43">
        <v>2926</v>
      </c>
      <c r="AP79" s="43">
        <v>2926</v>
      </c>
      <c r="AQ79" s="43">
        <v>2926</v>
      </c>
      <c r="AR79" s="43">
        <v>2926</v>
      </c>
      <c r="AS79" s="43">
        <v>2926</v>
      </c>
    </row>
    <row r="80" spans="1:45">
      <c r="A80" s="44">
        <v>69</v>
      </c>
      <c r="B80" s="43">
        <v>3008</v>
      </c>
      <c r="C80" s="43">
        <v>3008</v>
      </c>
      <c r="D80" s="43">
        <v>3008</v>
      </c>
      <c r="E80" s="43">
        <v>3008</v>
      </c>
      <c r="F80" s="43">
        <v>3008</v>
      </c>
      <c r="G80" s="43">
        <v>3008</v>
      </c>
      <c r="H80" s="43">
        <v>3008</v>
      </c>
      <c r="I80" s="43">
        <v>3008</v>
      </c>
      <c r="J80" s="43">
        <v>3008</v>
      </c>
      <c r="K80" s="43">
        <v>3008</v>
      </c>
      <c r="L80" s="43">
        <v>3008</v>
      </c>
      <c r="M80" s="43">
        <v>3008</v>
      </c>
      <c r="N80" s="43">
        <v>3008</v>
      </c>
      <c r="O80" s="43">
        <v>3008</v>
      </c>
      <c r="P80" s="43">
        <v>3008</v>
      </c>
      <c r="Q80" s="43">
        <v>3008</v>
      </c>
      <c r="R80" s="43">
        <v>3008</v>
      </c>
      <c r="S80" s="43">
        <v>3008</v>
      </c>
      <c r="T80" s="43">
        <v>3008</v>
      </c>
      <c r="U80" s="43">
        <v>3008</v>
      </c>
      <c r="V80" s="43">
        <v>3008</v>
      </c>
      <c r="W80" s="43">
        <v>3008</v>
      </c>
      <c r="X80" s="43">
        <v>3008</v>
      </c>
      <c r="Y80" s="43">
        <v>3008</v>
      </c>
      <c r="Z80" s="43">
        <v>3008</v>
      </c>
      <c r="AA80" s="43">
        <v>3008</v>
      </c>
      <c r="AB80" s="43">
        <v>3008</v>
      </c>
      <c r="AC80" s="43">
        <v>3008</v>
      </c>
      <c r="AD80" s="43">
        <v>3008</v>
      </c>
      <c r="AE80" s="43">
        <v>3008</v>
      </c>
      <c r="AF80" s="43">
        <v>3008</v>
      </c>
      <c r="AG80" s="43">
        <v>3008</v>
      </c>
      <c r="AH80" s="43">
        <v>3008</v>
      </c>
      <c r="AI80" s="43">
        <v>3008</v>
      </c>
      <c r="AJ80" s="43">
        <v>3008</v>
      </c>
      <c r="AK80" s="43">
        <v>3008</v>
      </c>
      <c r="AL80" s="43">
        <v>3008</v>
      </c>
      <c r="AM80" s="43">
        <v>3008</v>
      </c>
      <c r="AN80" s="43">
        <v>3008</v>
      </c>
      <c r="AO80" s="43">
        <v>3008</v>
      </c>
      <c r="AP80" s="43">
        <v>3008</v>
      </c>
      <c r="AQ80" s="43">
        <v>3008</v>
      </c>
      <c r="AR80" s="43">
        <v>3008</v>
      </c>
      <c r="AS80" s="43">
        <v>3008</v>
      </c>
    </row>
    <row r="81" spans="1:45">
      <c r="A81" s="44">
        <v>70</v>
      </c>
      <c r="B81" s="43">
        <v>3096</v>
      </c>
      <c r="C81" s="43">
        <v>3096</v>
      </c>
      <c r="D81" s="43">
        <v>3096</v>
      </c>
      <c r="E81" s="43">
        <v>3096</v>
      </c>
      <c r="F81" s="43">
        <v>3096</v>
      </c>
      <c r="G81" s="43">
        <v>3096</v>
      </c>
      <c r="H81" s="43">
        <v>3096</v>
      </c>
      <c r="I81" s="43">
        <v>3096</v>
      </c>
      <c r="J81" s="43">
        <v>3096</v>
      </c>
      <c r="K81" s="43">
        <v>3096</v>
      </c>
      <c r="L81" s="43">
        <v>3096</v>
      </c>
      <c r="M81" s="43">
        <v>3096</v>
      </c>
      <c r="N81" s="43">
        <v>3096</v>
      </c>
      <c r="O81" s="43">
        <v>3096</v>
      </c>
      <c r="P81" s="43">
        <v>3096</v>
      </c>
      <c r="Q81" s="43">
        <v>3096</v>
      </c>
      <c r="R81" s="43">
        <v>3096</v>
      </c>
      <c r="S81" s="43">
        <v>3096</v>
      </c>
      <c r="T81" s="43">
        <v>3096</v>
      </c>
      <c r="U81" s="43">
        <v>3096</v>
      </c>
      <c r="V81" s="43">
        <v>3096</v>
      </c>
      <c r="W81" s="43">
        <v>3096</v>
      </c>
      <c r="X81" s="43">
        <v>3096</v>
      </c>
      <c r="Y81" s="43">
        <v>3096</v>
      </c>
      <c r="Z81" s="43">
        <v>3096</v>
      </c>
      <c r="AA81" s="43">
        <v>3096</v>
      </c>
      <c r="AB81" s="43">
        <v>3096</v>
      </c>
      <c r="AC81" s="43">
        <v>3096</v>
      </c>
      <c r="AD81" s="43">
        <v>3096</v>
      </c>
      <c r="AE81" s="43">
        <v>3096</v>
      </c>
      <c r="AF81" s="43">
        <v>3096</v>
      </c>
      <c r="AG81" s="43">
        <v>3096</v>
      </c>
      <c r="AH81" s="43">
        <v>3096</v>
      </c>
      <c r="AI81" s="43">
        <v>3096</v>
      </c>
      <c r="AJ81" s="43">
        <v>3096</v>
      </c>
      <c r="AK81" s="43">
        <v>3096</v>
      </c>
      <c r="AL81" s="43">
        <v>3096</v>
      </c>
      <c r="AM81" s="43">
        <v>3096</v>
      </c>
      <c r="AN81" s="43">
        <v>3096</v>
      </c>
      <c r="AO81" s="43">
        <v>3096</v>
      </c>
      <c r="AP81" s="43">
        <v>3096</v>
      </c>
      <c r="AQ81" s="43">
        <v>3096</v>
      </c>
      <c r="AR81" s="43">
        <v>3096</v>
      </c>
      <c r="AS81" s="43">
        <v>3096</v>
      </c>
    </row>
    <row r="82" spans="1:45">
      <c r="A82" s="44">
        <v>71</v>
      </c>
      <c r="B82" s="43">
        <v>3193</v>
      </c>
      <c r="C82" s="43">
        <v>3193</v>
      </c>
      <c r="D82" s="43">
        <v>3193</v>
      </c>
      <c r="E82" s="43">
        <v>3193</v>
      </c>
      <c r="F82" s="43">
        <v>3193</v>
      </c>
      <c r="G82" s="43">
        <v>3193</v>
      </c>
      <c r="H82" s="43">
        <v>3193</v>
      </c>
      <c r="I82" s="43">
        <v>3193</v>
      </c>
      <c r="J82" s="43">
        <v>3193</v>
      </c>
      <c r="K82" s="43">
        <v>3193</v>
      </c>
      <c r="L82" s="43">
        <v>3193</v>
      </c>
      <c r="M82" s="43">
        <v>3193</v>
      </c>
      <c r="N82" s="43">
        <v>3193</v>
      </c>
      <c r="O82" s="43">
        <v>3193</v>
      </c>
      <c r="P82" s="43">
        <v>3193</v>
      </c>
      <c r="Q82" s="43">
        <v>3193</v>
      </c>
      <c r="R82" s="43">
        <v>3193</v>
      </c>
      <c r="S82" s="43">
        <v>3193</v>
      </c>
      <c r="T82" s="43">
        <v>3193</v>
      </c>
      <c r="U82" s="43">
        <v>3193</v>
      </c>
      <c r="V82" s="43">
        <v>3193</v>
      </c>
      <c r="W82" s="43">
        <v>3193</v>
      </c>
      <c r="X82" s="43">
        <v>3193</v>
      </c>
      <c r="Y82" s="43">
        <v>3193</v>
      </c>
      <c r="Z82" s="43">
        <v>3193</v>
      </c>
      <c r="AA82" s="43">
        <v>3193</v>
      </c>
      <c r="AB82" s="43">
        <v>3193</v>
      </c>
      <c r="AC82" s="43">
        <v>3193</v>
      </c>
      <c r="AD82" s="43">
        <v>3193</v>
      </c>
      <c r="AE82" s="43">
        <v>3193</v>
      </c>
      <c r="AF82" s="43">
        <v>3193</v>
      </c>
      <c r="AG82" s="43">
        <v>3193</v>
      </c>
      <c r="AH82" s="43">
        <v>3193</v>
      </c>
      <c r="AI82" s="43">
        <v>3193</v>
      </c>
      <c r="AJ82" s="43">
        <v>3193</v>
      </c>
      <c r="AK82" s="43">
        <v>3193</v>
      </c>
      <c r="AL82" s="43">
        <v>3193</v>
      </c>
      <c r="AM82" s="43">
        <v>3193</v>
      </c>
      <c r="AN82" s="43">
        <v>3193</v>
      </c>
      <c r="AO82" s="43">
        <v>3193</v>
      </c>
      <c r="AP82" s="43">
        <v>3193</v>
      </c>
      <c r="AQ82" s="43">
        <v>3193</v>
      </c>
      <c r="AR82" s="43">
        <v>3193</v>
      </c>
      <c r="AS82" s="43">
        <v>3193</v>
      </c>
    </row>
    <row r="83" spans="1:45">
      <c r="A83" s="44">
        <v>72</v>
      </c>
      <c r="B83" s="43">
        <v>3300</v>
      </c>
      <c r="C83" s="43">
        <v>3300</v>
      </c>
      <c r="D83" s="43">
        <v>3300</v>
      </c>
      <c r="E83" s="43">
        <v>3300</v>
      </c>
      <c r="F83" s="43">
        <v>3300</v>
      </c>
      <c r="G83" s="43">
        <v>3300</v>
      </c>
      <c r="H83" s="43">
        <v>3300</v>
      </c>
      <c r="I83" s="43">
        <v>3300</v>
      </c>
      <c r="J83" s="43">
        <v>3300</v>
      </c>
      <c r="K83" s="43">
        <v>3300</v>
      </c>
      <c r="L83" s="43">
        <v>3300</v>
      </c>
      <c r="M83" s="43">
        <v>3300</v>
      </c>
      <c r="N83" s="43">
        <v>3300</v>
      </c>
      <c r="O83" s="43">
        <v>3300</v>
      </c>
      <c r="P83" s="43">
        <v>3300</v>
      </c>
      <c r="Q83" s="43">
        <v>3300</v>
      </c>
      <c r="R83" s="43">
        <v>3300</v>
      </c>
      <c r="S83" s="43">
        <v>3300</v>
      </c>
      <c r="T83" s="43">
        <v>3300</v>
      </c>
      <c r="U83" s="43">
        <v>3300</v>
      </c>
      <c r="V83" s="43">
        <v>3300</v>
      </c>
      <c r="W83" s="43">
        <v>3300</v>
      </c>
      <c r="X83" s="43">
        <v>3300</v>
      </c>
      <c r="Y83" s="43">
        <v>3300</v>
      </c>
      <c r="Z83" s="43">
        <v>3300</v>
      </c>
      <c r="AA83" s="43">
        <v>3300</v>
      </c>
      <c r="AB83" s="43">
        <v>3300</v>
      </c>
      <c r="AC83" s="43">
        <v>3300</v>
      </c>
      <c r="AD83" s="43">
        <v>3300</v>
      </c>
      <c r="AE83" s="43">
        <v>3300</v>
      </c>
      <c r="AF83" s="43">
        <v>3300</v>
      </c>
      <c r="AG83" s="43">
        <v>3300</v>
      </c>
      <c r="AH83" s="43">
        <v>3300</v>
      </c>
      <c r="AI83" s="43">
        <v>3300</v>
      </c>
      <c r="AJ83" s="43">
        <v>3300</v>
      </c>
      <c r="AK83" s="43">
        <v>3300</v>
      </c>
      <c r="AL83" s="43">
        <v>3300</v>
      </c>
      <c r="AM83" s="43">
        <v>3300</v>
      </c>
      <c r="AN83" s="43">
        <v>3300</v>
      </c>
      <c r="AO83" s="43">
        <v>3300</v>
      </c>
      <c r="AP83" s="43">
        <v>3300</v>
      </c>
      <c r="AQ83" s="43">
        <v>3300</v>
      </c>
      <c r="AR83" s="43">
        <v>3300</v>
      </c>
      <c r="AS83" s="43">
        <v>3300</v>
      </c>
    </row>
    <row r="84" spans="1:45">
      <c r="A84" s="44">
        <v>73</v>
      </c>
      <c r="B84" s="43">
        <v>3418</v>
      </c>
      <c r="C84" s="43">
        <v>3418</v>
      </c>
      <c r="D84" s="43">
        <v>3418</v>
      </c>
      <c r="E84" s="43">
        <v>3418</v>
      </c>
      <c r="F84" s="43">
        <v>3418</v>
      </c>
      <c r="G84" s="43">
        <v>3418</v>
      </c>
      <c r="H84" s="43">
        <v>3418</v>
      </c>
      <c r="I84" s="43">
        <v>3418</v>
      </c>
      <c r="J84" s="43">
        <v>3418</v>
      </c>
      <c r="K84" s="43">
        <v>3418</v>
      </c>
      <c r="L84" s="43">
        <v>3418</v>
      </c>
      <c r="M84" s="43">
        <v>3418</v>
      </c>
      <c r="N84" s="43">
        <v>3418</v>
      </c>
      <c r="O84" s="43">
        <v>3418</v>
      </c>
      <c r="P84" s="43">
        <v>3418</v>
      </c>
      <c r="Q84" s="43">
        <v>3418</v>
      </c>
      <c r="R84" s="43">
        <v>3418</v>
      </c>
      <c r="S84" s="43">
        <v>3418</v>
      </c>
      <c r="T84" s="43">
        <v>3418</v>
      </c>
      <c r="U84" s="43">
        <v>3418</v>
      </c>
      <c r="V84" s="43">
        <v>3418</v>
      </c>
      <c r="W84" s="43">
        <v>3418</v>
      </c>
      <c r="X84" s="43">
        <v>3418</v>
      </c>
      <c r="Y84" s="43">
        <v>3418</v>
      </c>
      <c r="Z84" s="43">
        <v>3418</v>
      </c>
      <c r="AA84" s="43">
        <v>3418</v>
      </c>
      <c r="AB84" s="43">
        <v>3418</v>
      </c>
      <c r="AC84" s="43">
        <v>3418</v>
      </c>
      <c r="AD84" s="43">
        <v>3418</v>
      </c>
      <c r="AE84" s="43">
        <v>3418</v>
      </c>
      <c r="AF84" s="43">
        <v>3418</v>
      </c>
      <c r="AG84" s="43">
        <v>3418</v>
      </c>
      <c r="AH84" s="43">
        <v>3418</v>
      </c>
      <c r="AI84" s="43">
        <v>3418</v>
      </c>
      <c r="AJ84" s="43">
        <v>3418</v>
      </c>
      <c r="AK84" s="43">
        <v>3418</v>
      </c>
      <c r="AL84" s="43">
        <v>3418</v>
      </c>
      <c r="AM84" s="43">
        <v>3418</v>
      </c>
      <c r="AN84" s="43">
        <v>3418</v>
      </c>
      <c r="AO84" s="43">
        <v>3418</v>
      </c>
      <c r="AP84" s="43">
        <v>3418</v>
      </c>
      <c r="AQ84" s="43">
        <v>3418</v>
      </c>
      <c r="AR84" s="43">
        <v>3418</v>
      </c>
      <c r="AS84" s="43">
        <v>3418</v>
      </c>
    </row>
    <row r="85" spans="1:45">
      <c r="A85" s="44">
        <v>74</v>
      </c>
      <c r="B85" s="43">
        <v>3546</v>
      </c>
      <c r="C85" s="43">
        <v>3546</v>
      </c>
      <c r="D85" s="43">
        <v>3546</v>
      </c>
      <c r="E85" s="43">
        <v>3546</v>
      </c>
      <c r="F85" s="43">
        <v>3546</v>
      </c>
      <c r="G85" s="43">
        <v>3546</v>
      </c>
      <c r="H85" s="43">
        <v>3546</v>
      </c>
      <c r="I85" s="43">
        <v>3546</v>
      </c>
      <c r="J85" s="43">
        <v>3546</v>
      </c>
      <c r="K85" s="43">
        <v>3546</v>
      </c>
      <c r="L85" s="43">
        <v>3546</v>
      </c>
      <c r="M85" s="43">
        <v>3546</v>
      </c>
      <c r="N85" s="43">
        <v>3546</v>
      </c>
      <c r="O85" s="43">
        <v>3546</v>
      </c>
      <c r="P85" s="43">
        <v>3546</v>
      </c>
      <c r="Q85" s="43">
        <v>3546</v>
      </c>
      <c r="R85" s="43">
        <v>3546</v>
      </c>
      <c r="S85" s="43">
        <v>3546</v>
      </c>
      <c r="T85" s="43">
        <v>3546</v>
      </c>
      <c r="U85" s="43">
        <v>3546</v>
      </c>
      <c r="V85" s="43">
        <v>3546</v>
      </c>
      <c r="W85" s="43">
        <v>3546</v>
      </c>
      <c r="X85" s="43">
        <v>3546</v>
      </c>
      <c r="Y85" s="43">
        <v>3546</v>
      </c>
      <c r="Z85" s="43">
        <v>3546</v>
      </c>
      <c r="AA85" s="43">
        <v>3546</v>
      </c>
      <c r="AB85" s="43">
        <v>3546</v>
      </c>
      <c r="AC85" s="43">
        <v>3546</v>
      </c>
      <c r="AD85" s="43">
        <v>3546</v>
      </c>
      <c r="AE85" s="43">
        <v>3546</v>
      </c>
      <c r="AF85" s="43">
        <v>3546</v>
      </c>
      <c r="AG85" s="43">
        <v>3546</v>
      </c>
      <c r="AH85" s="43">
        <v>3546</v>
      </c>
      <c r="AI85" s="43">
        <v>3546</v>
      </c>
      <c r="AJ85" s="43">
        <v>3546</v>
      </c>
      <c r="AK85" s="43">
        <v>3546</v>
      </c>
      <c r="AL85" s="43">
        <v>3546</v>
      </c>
      <c r="AM85" s="43">
        <v>3546</v>
      </c>
      <c r="AN85" s="43">
        <v>3546</v>
      </c>
      <c r="AO85" s="43">
        <v>3546</v>
      </c>
      <c r="AP85" s="43">
        <v>3546</v>
      </c>
      <c r="AQ85" s="43">
        <v>3546</v>
      </c>
      <c r="AR85" s="43">
        <v>3546</v>
      </c>
      <c r="AS85" s="43">
        <v>3546</v>
      </c>
    </row>
    <row r="86" spans="1:45">
      <c r="A86" s="44">
        <v>75</v>
      </c>
      <c r="B86" s="43">
        <v>3688</v>
      </c>
      <c r="C86" s="43">
        <v>3688</v>
      </c>
      <c r="D86" s="43">
        <v>3688</v>
      </c>
      <c r="E86" s="43">
        <v>3688</v>
      </c>
      <c r="F86" s="43">
        <v>3688</v>
      </c>
      <c r="G86" s="43">
        <v>3688</v>
      </c>
      <c r="H86" s="43">
        <v>3688</v>
      </c>
      <c r="I86" s="43">
        <v>3688</v>
      </c>
      <c r="J86" s="43">
        <v>3688</v>
      </c>
      <c r="K86" s="43">
        <v>3688</v>
      </c>
      <c r="L86" s="43">
        <v>3688</v>
      </c>
      <c r="M86" s="43">
        <v>3688</v>
      </c>
      <c r="N86" s="43">
        <v>3688</v>
      </c>
      <c r="O86" s="43">
        <v>3688</v>
      </c>
      <c r="P86" s="43">
        <v>3688</v>
      </c>
      <c r="Q86" s="43">
        <v>3688</v>
      </c>
      <c r="R86" s="43">
        <v>3688</v>
      </c>
      <c r="S86" s="43">
        <v>3688</v>
      </c>
      <c r="T86" s="43">
        <v>3688</v>
      </c>
      <c r="U86" s="43">
        <v>3688</v>
      </c>
      <c r="V86" s="43">
        <v>3688</v>
      </c>
      <c r="W86" s="43">
        <v>3688</v>
      </c>
      <c r="X86" s="43">
        <v>3688</v>
      </c>
      <c r="Y86" s="43">
        <v>3688</v>
      </c>
      <c r="Z86" s="43">
        <v>3688</v>
      </c>
      <c r="AA86" s="43">
        <v>3688</v>
      </c>
      <c r="AB86" s="43">
        <v>3688</v>
      </c>
      <c r="AC86" s="43">
        <v>3688</v>
      </c>
      <c r="AD86" s="43">
        <v>3688</v>
      </c>
      <c r="AE86" s="43">
        <v>3688</v>
      </c>
      <c r="AF86" s="43">
        <v>3688</v>
      </c>
      <c r="AG86" s="43">
        <v>3688</v>
      </c>
      <c r="AH86" s="43">
        <v>3688</v>
      </c>
      <c r="AI86" s="43">
        <v>3688</v>
      </c>
      <c r="AJ86" s="43">
        <v>3688</v>
      </c>
      <c r="AK86" s="43">
        <v>3688</v>
      </c>
      <c r="AL86" s="43">
        <v>3688</v>
      </c>
      <c r="AM86" s="43">
        <v>3688</v>
      </c>
      <c r="AN86" s="43">
        <v>3688</v>
      </c>
      <c r="AO86" s="43">
        <v>3688</v>
      </c>
      <c r="AP86" s="43">
        <v>3688</v>
      </c>
      <c r="AQ86" s="43">
        <v>3688</v>
      </c>
      <c r="AR86" s="43">
        <v>3688</v>
      </c>
      <c r="AS86" s="43">
        <v>3688</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9"/>
      <c r="B95" s="109"/>
      <c r="C95" s="109"/>
      <c r="D95" s="109"/>
      <c r="E95" s="109"/>
      <c r="F95" s="109"/>
      <c r="G95" s="109"/>
      <c r="H95" s="109"/>
      <c r="I95" s="109"/>
      <c r="J95" s="109"/>
      <c r="K95" s="109"/>
      <c r="L95" s="109"/>
      <c r="M95" s="109"/>
      <c r="N95" s="109"/>
      <c r="O95" s="109"/>
    </row>
  </sheetData>
  <sheetProtection algorithmName="SHA-512" hashValue="z8u1zqiAcE7kIWmLvilWBAEEIqB1MnwY9TsWc7z31X9LUlSU93L5xfrhF599O+N98QjraQzcI95J9JzbxDLR+w==" saltValue="zLBozqs4paOBgDRl+hpxwQ==" spinCount="100000" sheet="1" objects="1" scenarios="1"/>
  <mergeCells count="4">
    <mergeCell ref="B25:AS25"/>
    <mergeCell ref="A90:O90"/>
    <mergeCell ref="A92:O92"/>
    <mergeCell ref="A94:O94"/>
  </mergeCells>
  <conditionalFormatting sqref="A6:A21">
    <cfRule type="expression" dxfId="55" priority="3" stopIfTrue="1">
      <formula>MOD(ROW(),2)=0</formula>
    </cfRule>
    <cfRule type="expression" dxfId="54" priority="4" stopIfTrue="1">
      <formula>MOD(ROW(),2)&lt;&gt;0</formula>
    </cfRule>
  </conditionalFormatting>
  <conditionalFormatting sqref="B6:M21">
    <cfRule type="expression" dxfId="53" priority="5" stopIfTrue="1">
      <formula>MOD(ROW(),2)=0</formula>
    </cfRule>
    <cfRule type="expression" dxfId="52" priority="6" stopIfTrue="1">
      <formula>MOD(ROW(),2)&lt;&gt;0</formula>
    </cfRule>
  </conditionalFormatting>
  <conditionalFormatting sqref="A26:A86">
    <cfRule type="expression" dxfId="51" priority="7" stopIfTrue="1">
      <formula>MOD(ROW(),2)=0</formula>
    </cfRule>
    <cfRule type="expression" dxfId="50" priority="8" stopIfTrue="1">
      <formula>MOD(ROW(),2)&lt;&gt;0</formula>
    </cfRule>
  </conditionalFormatting>
  <conditionalFormatting sqref="B26:AS86">
    <cfRule type="expression" dxfId="49" priority="9" stopIfTrue="1">
      <formula>MOD(ROW(),2)=0</formula>
    </cfRule>
    <cfRule type="expression" dxfId="48" priority="10" stopIfTrue="1">
      <formula>MOD(ROW(),2)&lt;&gt;0</formula>
    </cfRule>
  </conditionalFormatting>
  <conditionalFormatting sqref="B25">
    <cfRule type="expression" dxfId="47" priority="1" stopIfTrue="1">
      <formula>MOD(ROW(),2)=0</formula>
    </cfRule>
    <cfRule type="expression" dxfId="46" priority="2"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024B-2F12-416C-A7F8-CC5C9CAB5F38}">
  <sheetPr codeName="Sheet68"/>
  <dimension ref="A1:AS96"/>
  <sheetViews>
    <sheetView showGridLines="0" workbookViewId="0">
      <selection activeCell="A6" sqref="A6"/>
    </sheetView>
  </sheetViews>
  <sheetFormatPr defaultRowHeight="12.75"/>
  <cols>
    <col min="1" max="1" width="33.42578125" customWidth="1"/>
    <col min="2" max="45" width="6.42578125" customWidth="1"/>
  </cols>
  <sheetData>
    <row r="1" spans="1:13" s="1" customFormat="1" ht="20.25">
      <c r="A1" s="2" t="s">
        <v>0</v>
      </c>
    </row>
    <row r="2" spans="1:13" s="1" customFormat="1" ht="15.75">
      <c r="A2" s="30" t="s">
        <v>1</v>
      </c>
      <c r="B2" s="3" t="str">
        <f>wb_title</f>
        <v>AFPS - Consolidated Factor Spreadsheet</v>
      </c>
    </row>
    <row r="3" spans="1:13" s="1" customFormat="1" ht="15.75">
      <c r="A3" s="30" t="s">
        <v>2</v>
      </c>
      <c r="B3" s="3" t="str">
        <f>TABLE_FACTOR_TYPE_1 &amp; " - x-" &amp; TABLE_SERIES_NUMBER_1</f>
        <v>Added pension - x-1316</v>
      </c>
    </row>
    <row r="6" spans="1:13">
      <c r="A6" s="41" t="s">
        <v>117</v>
      </c>
      <c r="B6" s="48" t="s">
        <v>118</v>
      </c>
      <c r="C6" s="48"/>
      <c r="D6" s="48"/>
      <c r="E6" s="48"/>
      <c r="F6" s="48"/>
      <c r="G6" s="48"/>
      <c r="H6" s="48"/>
      <c r="I6" s="48"/>
      <c r="J6" s="48"/>
      <c r="K6" s="48"/>
      <c r="L6" s="48"/>
      <c r="M6" s="48"/>
    </row>
    <row r="7" spans="1:13">
      <c r="A7" s="41" t="s">
        <v>119</v>
      </c>
      <c r="B7" s="48" t="s">
        <v>129</v>
      </c>
      <c r="C7" s="48"/>
      <c r="D7" s="48"/>
      <c r="E7" s="48"/>
      <c r="F7" s="48"/>
      <c r="G7" s="48"/>
      <c r="H7" s="48"/>
      <c r="I7" s="48"/>
      <c r="J7" s="48"/>
      <c r="K7" s="48"/>
      <c r="L7" s="48"/>
      <c r="M7" s="48"/>
    </row>
    <row r="8" spans="1:13">
      <c r="A8" s="41" t="s">
        <v>104</v>
      </c>
      <c r="B8" s="48" t="s">
        <v>161</v>
      </c>
      <c r="C8" s="48"/>
      <c r="D8" s="48"/>
      <c r="E8" s="48"/>
      <c r="F8" s="48"/>
      <c r="G8" s="48"/>
      <c r="H8" s="48"/>
      <c r="I8" s="48"/>
      <c r="J8" s="48"/>
      <c r="K8" s="48"/>
      <c r="L8" s="48"/>
      <c r="M8" s="48"/>
    </row>
    <row r="9" spans="1:13">
      <c r="A9" s="41" t="s">
        <v>105</v>
      </c>
      <c r="B9" s="48" t="s">
        <v>372</v>
      </c>
      <c r="C9" s="48"/>
      <c r="D9" s="48"/>
      <c r="E9" s="48"/>
      <c r="F9" s="48"/>
      <c r="G9" s="48"/>
      <c r="H9" s="48"/>
      <c r="I9" s="48"/>
      <c r="J9" s="48"/>
      <c r="K9" s="48"/>
      <c r="L9" s="48"/>
      <c r="M9" s="48"/>
    </row>
    <row r="10" spans="1:13">
      <c r="A10" s="41" t="s">
        <v>6</v>
      </c>
      <c r="B10" s="48" t="s">
        <v>406</v>
      </c>
      <c r="C10" s="48"/>
      <c r="D10" s="48"/>
      <c r="E10" s="48"/>
      <c r="F10" s="48"/>
      <c r="G10" s="48"/>
      <c r="H10" s="48"/>
      <c r="I10" s="48"/>
      <c r="J10" s="48"/>
      <c r="K10" s="48"/>
      <c r="L10" s="48"/>
      <c r="M10" s="48"/>
    </row>
    <row r="11" spans="1:13">
      <c r="A11" s="41" t="s">
        <v>106</v>
      </c>
      <c r="B11" s="48" t="s">
        <v>230</v>
      </c>
      <c r="C11" s="48"/>
      <c r="D11" s="48"/>
      <c r="E11" s="48"/>
      <c r="F11" s="48"/>
      <c r="G11" s="48"/>
      <c r="H11" s="48"/>
      <c r="I11" s="48"/>
      <c r="J11" s="48"/>
      <c r="K11" s="48"/>
      <c r="L11" s="48"/>
      <c r="M11" s="48"/>
    </row>
    <row r="12" spans="1:13">
      <c r="A12" s="41" t="s">
        <v>107</v>
      </c>
      <c r="B12" s="48" t="s">
        <v>374</v>
      </c>
      <c r="C12" s="48"/>
      <c r="D12" s="48"/>
      <c r="E12" s="48"/>
      <c r="F12" s="48"/>
      <c r="G12" s="48"/>
      <c r="H12" s="48"/>
      <c r="I12" s="48"/>
      <c r="J12" s="48"/>
      <c r="K12" s="48"/>
      <c r="L12" s="48"/>
      <c r="M12" s="48"/>
    </row>
    <row r="13" spans="1:13">
      <c r="A13" s="41" t="s">
        <v>120</v>
      </c>
      <c r="B13" s="48">
        <v>0</v>
      </c>
      <c r="C13" s="48"/>
      <c r="D13" s="48"/>
      <c r="E13" s="48"/>
      <c r="F13" s="48"/>
      <c r="G13" s="48"/>
      <c r="H13" s="48"/>
      <c r="I13" s="48"/>
      <c r="J13" s="48"/>
      <c r="K13" s="48"/>
      <c r="L13" s="48"/>
      <c r="M13" s="48"/>
    </row>
    <row r="14" spans="1:13">
      <c r="A14" s="41" t="s">
        <v>109</v>
      </c>
      <c r="B14" s="48">
        <v>1316</v>
      </c>
      <c r="C14" s="48"/>
      <c r="D14" s="48"/>
      <c r="E14" s="48"/>
      <c r="F14" s="48"/>
      <c r="G14" s="48"/>
      <c r="H14" s="48"/>
      <c r="I14" s="48"/>
      <c r="J14" s="48"/>
      <c r="K14" s="48"/>
      <c r="L14" s="48"/>
      <c r="M14" s="48"/>
    </row>
    <row r="15" spans="1:13">
      <c r="A15" s="41" t="s">
        <v>121</v>
      </c>
      <c r="B15" s="48">
        <v>1316</v>
      </c>
      <c r="C15" s="48"/>
      <c r="D15" s="48"/>
      <c r="E15" s="48"/>
      <c r="F15" s="48"/>
      <c r="G15" s="48"/>
      <c r="H15" s="48"/>
      <c r="I15" s="48"/>
      <c r="J15" s="48"/>
      <c r="K15" s="48"/>
      <c r="L15" s="48"/>
      <c r="M15" s="48"/>
    </row>
    <row r="16" spans="1:13">
      <c r="A16" s="41" t="s">
        <v>111</v>
      </c>
      <c r="B16" s="48" t="s">
        <v>407</v>
      </c>
      <c r="C16" s="48"/>
      <c r="D16" s="48"/>
      <c r="E16" s="48"/>
      <c r="F16" s="48"/>
      <c r="G16" s="48"/>
      <c r="H16" s="48"/>
      <c r="I16" s="48"/>
      <c r="J16" s="48"/>
      <c r="K16" s="48"/>
      <c r="L16" s="48"/>
      <c r="M16" s="48"/>
    </row>
    <row r="17" spans="1:45">
      <c r="A17" s="42" t="s">
        <v>122</v>
      </c>
      <c r="B17" s="48"/>
      <c r="C17" s="48"/>
      <c r="D17" s="48"/>
      <c r="E17" s="48"/>
      <c r="F17" s="48"/>
      <c r="G17" s="48"/>
      <c r="H17" s="48"/>
      <c r="I17" s="48"/>
      <c r="J17" s="48"/>
      <c r="K17" s="48"/>
      <c r="L17" s="48"/>
      <c r="M17" s="48"/>
    </row>
    <row r="18" spans="1:45">
      <c r="A18" s="41" t="s">
        <v>113</v>
      </c>
      <c r="B18" s="49">
        <v>45222</v>
      </c>
      <c r="C18" s="49"/>
      <c r="D18" s="49"/>
      <c r="E18" s="49"/>
      <c r="F18" s="49"/>
      <c r="G18" s="49"/>
      <c r="H18" s="49"/>
      <c r="I18" s="49"/>
      <c r="J18" s="49"/>
      <c r="K18" s="49"/>
      <c r="L18" s="49"/>
      <c r="M18" s="49"/>
    </row>
    <row r="19" spans="1:45">
      <c r="A19" s="41" t="s">
        <v>114</v>
      </c>
      <c r="B19" s="49">
        <v>45383</v>
      </c>
      <c r="C19" s="49"/>
      <c r="D19" s="49"/>
      <c r="E19" s="49"/>
      <c r="F19" s="49"/>
      <c r="G19" s="49"/>
      <c r="H19" s="49"/>
      <c r="I19" s="49"/>
      <c r="J19" s="49"/>
      <c r="K19" s="49"/>
      <c r="L19" s="49"/>
      <c r="M19" s="49"/>
    </row>
    <row r="20" spans="1:45">
      <c r="A20" s="41" t="s">
        <v>115</v>
      </c>
      <c r="B20" s="48" t="s">
        <v>424</v>
      </c>
      <c r="C20" s="48"/>
      <c r="D20" s="48"/>
      <c r="E20" s="48"/>
      <c r="F20" s="48"/>
      <c r="G20" s="48"/>
      <c r="H20" s="48"/>
      <c r="I20" s="48"/>
      <c r="J20" s="48"/>
      <c r="K20" s="48"/>
      <c r="L20" s="48"/>
      <c r="M20" s="48"/>
    </row>
    <row r="21" spans="1:45">
      <c r="A21" s="41" t="s">
        <v>123</v>
      </c>
      <c r="B21" s="48" t="s">
        <v>42</v>
      </c>
      <c r="C21" s="48"/>
      <c r="D21" s="48"/>
      <c r="E21" s="48"/>
      <c r="F21" s="48"/>
      <c r="G21" s="48"/>
      <c r="H21" s="48"/>
      <c r="I21" s="48"/>
      <c r="J21" s="48"/>
      <c r="K21" s="48"/>
      <c r="L21" s="48"/>
      <c r="M21" s="48"/>
    </row>
    <row r="23" spans="1:45">
      <c r="A23" s="23" t="str">
        <f>HYPERLINK("#'Factor List'!A1", "Back to Factor List")</f>
        <v>Back to Factor List</v>
      </c>
      <c r="B23" s="23" t="str">
        <f>HYPERLINK("#'Assumptions'!A1", "Assumptions")</f>
        <v>Assumptions</v>
      </c>
    </row>
    <row r="25" spans="1:45">
      <c r="B25" s="136" t="s">
        <v>675</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57" customFormat="1" ht="25.5">
      <c r="A26" s="56" t="s">
        <v>376</v>
      </c>
      <c r="B26" s="56">
        <v>16</v>
      </c>
      <c r="C26" s="56">
        <v>17</v>
      </c>
      <c r="D26" s="56">
        <v>18</v>
      </c>
      <c r="E26" s="56">
        <v>19</v>
      </c>
      <c r="F26" s="56">
        <v>20</v>
      </c>
      <c r="G26" s="56">
        <v>21</v>
      </c>
      <c r="H26" s="56">
        <v>22</v>
      </c>
      <c r="I26" s="56">
        <v>23</v>
      </c>
      <c r="J26" s="56">
        <v>24</v>
      </c>
      <c r="K26" s="56">
        <v>25</v>
      </c>
      <c r="L26" s="56">
        <v>26</v>
      </c>
      <c r="M26" s="56">
        <v>27</v>
      </c>
      <c r="N26" s="56">
        <v>28</v>
      </c>
      <c r="O26" s="56">
        <v>29</v>
      </c>
      <c r="P26" s="56">
        <v>30</v>
      </c>
      <c r="Q26" s="56">
        <v>31</v>
      </c>
      <c r="R26" s="56">
        <v>32</v>
      </c>
      <c r="S26" s="56">
        <v>33</v>
      </c>
      <c r="T26" s="56">
        <v>34</v>
      </c>
      <c r="U26" s="56">
        <v>35</v>
      </c>
      <c r="V26" s="56">
        <v>36</v>
      </c>
      <c r="W26" s="56">
        <v>37</v>
      </c>
      <c r="X26" s="56">
        <v>38</v>
      </c>
      <c r="Y26" s="56">
        <v>39</v>
      </c>
      <c r="Z26" s="56">
        <v>40</v>
      </c>
      <c r="AA26" s="56">
        <v>41</v>
      </c>
      <c r="AB26" s="56">
        <v>42</v>
      </c>
      <c r="AC26" s="56">
        <v>43</v>
      </c>
      <c r="AD26" s="56">
        <v>44</v>
      </c>
      <c r="AE26" s="56">
        <v>45</v>
      </c>
      <c r="AF26" s="56">
        <v>46</v>
      </c>
      <c r="AG26" s="56">
        <v>47</v>
      </c>
      <c r="AH26" s="56">
        <v>48</v>
      </c>
      <c r="AI26" s="56">
        <v>49</v>
      </c>
      <c r="AJ26" s="56">
        <v>50</v>
      </c>
      <c r="AK26" s="56">
        <v>51</v>
      </c>
      <c r="AL26" s="56">
        <v>52</v>
      </c>
      <c r="AM26" s="56">
        <v>53</v>
      </c>
      <c r="AN26" s="56">
        <v>54</v>
      </c>
      <c r="AO26" s="56">
        <v>55</v>
      </c>
      <c r="AP26" s="56">
        <v>56</v>
      </c>
      <c r="AQ26" s="56">
        <v>57</v>
      </c>
      <c r="AR26" s="56">
        <v>58</v>
      </c>
      <c r="AS26" s="56">
        <v>59</v>
      </c>
    </row>
    <row r="27" spans="1:45">
      <c r="A27" s="44">
        <v>16</v>
      </c>
      <c r="B27" s="43">
        <v>126</v>
      </c>
      <c r="C27" s="43" t="s">
        <v>377</v>
      </c>
      <c r="D27" s="43" t="s">
        <v>377</v>
      </c>
      <c r="E27" s="43" t="s">
        <v>377</v>
      </c>
      <c r="F27" s="43" t="s">
        <v>377</v>
      </c>
      <c r="G27" s="43" t="s">
        <v>377</v>
      </c>
      <c r="H27" s="43" t="s">
        <v>377</v>
      </c>
      <c r="I27" s="43" t="s">
        <v>377</v>
      </c>
      <c r="J27" s="43" t="s">
        <v>377</v>
      </c>
      <c r="K27" s="43" t="s">
        <v>377</v>
      </c>
      <c r="L27" s="43" t="s">
        <v>377</v>
      </c>
      <c r="M27" s="43" t="s">
        <v>377</v>
      </c>
      <c r="N27" s="43" t="s">
        <v>377</v>
      </c>
      <c r="O27" s="43" t="s">
        <v>377</v>
      </c>
      <c r="P27" s="43" t="s">
        <v>377</v>
      </c>
      <c r="Q27" s="43" t="s">
        <v>377</v>
      </c>
      <c r="R27" s="43" t="s">
        <v>377</v>
      </c>
      <c r="S27" s="43" t="s">
        <v>377</v>
      </c>
      <c r="T27" s="43" t="s">
        <v>377</v>
      </c>
      <c r="U27" s="43" t="s">
        <v>377</v>
      </c>
      <c r="V27" s="43" t="s">
        <v>377</v>
      </c>
      <c r="W27" s="43" t="s">
        <v>377</v>
      </c>
      <c r="X27" s="43" t="s">
        <v>377</v>
      </c>
      <c r="Y27" s="43" t="s">
        <v>377</v>
      </c>
      <c r="Z27" s="43" t="s">
        <v>377</v>
      </c>
      <c r="AA27" s="43" t="s">
        <v>377</v>
      </c>
      <c r="AB27" s="43" t="s">
        <v>377</v>
      </c>
      <c r="AC27" s="43" t="s">
        <v>377</v>
      </c>
      <c r="AD27" s="43" t="s">
        <v>377</v>
      </c>
      <c r="AE27" s="43" t="s">
        <v>377</v>
      </c>
      <c r="AF27" s="43" t="s">
        <v>377</v>
      </c>
      <c r="AG27" s="43" t="s">
        <v>377</v>
      </c>
      <c r="AH27" s="43" t="s">
        <v>377</v>
      </c>
      <c r="AI27" s="43" t="s">
        <v>377</v>
      </c>
      <c r="AJ27" s="43" t="s">
        <v>377</v>
      </c>
      <c r="AK27" s="43" t="s">
        <v>377</v>
      </c>
      <c r="AL27" s="43" t="s">
        <v>377</v>
      </c>
      <c r="AM27" s="43" t="s">
        <v>377</v>
      </c>
      <c r="AN27" s="43" t="s">
        <v>377</v>
      </c>
      <c r="AO27" s="43" t="s">
        <v>377</v>
      </c>
      <c r="AP27" s="43" t="s">
        <v>377</v>
      </c>
      <c r="AQ27" s="43" t="s">
        <v>377</v>
      </c>
      <c r="AR27" s="43" t="s">
        <v>377</v>
      </c>
      <c r="AS27" s="43" t="s">
        <v>377</v>
      </c>
    </row>
    <row r="28" spans="1:45">
      <c r="A28" s="44">
        <v>17</v>
      </c>
      <c r="B28" s="43">
        <v>128</v>
      </c>
      <c r="C28" s="43">
        <v>129</v>
      </c>
      <c r="D28" s="43" t="s">
        <v>377</v>
      </c>
      <c r="E28" s="43" t="s">
        <v>377</v>
      </c>
      <c r="F28" s="43" t="s">
        <v>377</v>
      </c>
      <c r="G28" s="43" t="s">
        <v>377</v>
      </c>
      <c r="H28" s="43" t="s">
        <v>377</v>
      </c>
      <c r="I28" s="43" t="s">
        <v>377</v>
      </c>
      <c r="J28" s="43" t="s">
        <v>377</v>
      </c>
      <c r="K28" s="43" t="s">
        <v>377</v>
      </c>
      <c r="L28" s="43" t="s">
        <v>377</v>
      </c>
      <c r="M28" s="43" t="s">
        <v>377</v>
      </c>
      <c r="N28" s="43" t="s">
        <v>377</v>
      </c>
      <c r="O28" s="43" t="s">
        <v>377</v>
      </c>
      <c r="P28" s="43" t="s">
        <v>377</v>
      </c>
      <c r="Q28" s="43" t="s">
        <v>377</v>
      </c>
      <c r="R28" s="43" t="s">
        <v>377</v>
      </c>
      <c r="S28" s="43" t="s">
        <v>377</v>
      </c>
      <c r="T28" s="43" t="s">
        <v>377</v>
      </c>
      <c r="U28" s="43" t="s">
        <v>377</v>
      </c>
      <c r="V28" s="43" t="s">
        <v>377</v>
      </c>
      <c r="W28" s="43" t="s">
        <v>377</v>
      </c>
      <c r="X28" s="43" t="s">
        <v>377</v>
      </c>
      <c r="Y28" s="43" t="s">
        <v>377</v>
      </c>
      <c r="Z28" s="43" t="s">
        <v>377</v>
      </c>
      <c r="AA28" s="43" t="s">
        <v>377</v>
      </c>
      <c r="AB28" s="43" t="s">
        <v>377</v>
      </c>
      <c r="AC28" s="43" t="s">
        <v>377</v>
      </c>
      <c r="AD28" s="43" t="s">
        <v>377</v>
      </c>
      <c r="AE28" s="43" t="s">
        <v>377</v>
      </c>
      <c r="AF28" s="43" t="s">
        <v>377</v>
      </c>
      <c r="AG28" s="43" t="s">
        <v>377</v>
      </c>
      <c r="AH28" s="43" t="s">
        <v>377</v>
      </c>
      <c r="AI28" s="43" t="s">
        <v>377</v>
      </c>
      <c r="AJ28" s="43" t="s">
        <v>377</v>
      </c>
      <c r="AK28" s="43" t="s">
        <v>377</v>
      </c>
      <c r="AL28" s="43" t="s">
        <v>377</v>
      </c>
      <c r="AM28" s="43" t="s">
        <v>377</v>
      </c>
      <c r="AN28" s="43" t="s">
        <v>377</v>
      </c>
      <c r="AO28" s="43" t="s">
        <v>377</v>
      </c>
      <c r="AP28" s="43" t="s">
        <v>377</v>
      </c>
      <c r="AQ28" s="43" t="s">
        <v>377</v>
      </c>
      <c r="AR28" s="43" t="s">
        <v>377</v>
      </c>
      <c r="AS28" s="43" t="s">
        <v>377</v>
      </c>
    </row>
    <row r="29" spans="1:45">
      <c r="A29" s="44">
        <v>18</v>
      </c>
      <c r="B29" s="43">
        <v>131</v>
      </c>
      <c r="C29" s="43">
        <v>131</v>
      </c>
      <c r="D29" s="43">
        <v>131</v>
      </c>
      <c r="E29" s="43" t="s">
        <v>377</v>
      </c>
      <c r="F29" s="43" t="s">
        <v>377</v>
      </c>
      <c r="G29" s="43" t="s">
        <v>377</v>
      </c>
      <c r="H29" s="43" t="s">
        <v>377</v>
      </c>
      <c r="I29" s="43" t="s">
        <v>377</v>
      </c>
      <c r="J29" s="43" t="s">
        <v>377</v>
      </c>
      <c r="K29" s="43" t="s">
        <v>377</v>
      </c>
      <c r="L29" s="43" t="s">
        <v>377</v>
      </c>
      <c r="M29" s="43" t="s">
        <v>377</v>
      </c>
      <c r="N29" s="43" t="s">
        <v>377</v>
      </c>
      <c r="O29" s="43" t="s">
        <v>377</v>
      </c>
      <c r="P29" s="43" t="s">
        <v>377</v>
      </c>
      <c r="Q29" s="43" t="s">
        <v>377</v>
      </c>
      <c r="R29" s="43" t="s">
        <v>377</v>
      </c>
      <c r="S29" s="43" t="s">
        <v>377</v>
      </c>
      <c r="T29" s="43" t="s">
        <v>377</v>
      </c>
      <c r="U29" s="43" t="s">
        <v>377</v>
      </c>
      <c r="V29" s="43" t="s">
        <v>377</v>
      </c>
      <c r="W29" s="43" t="s">
        <v>377</v>
      </c>
      <c r="X29" s="43" t="s">
        <v>377</v>
      </c>
      <c r="Y29" s="43" t="s">
        <v>377</v>
      </c>
      <c r="Z29" s="43" t="s">
        <v>377</v>
      </c>
      <c r="AA29" s="43" t="s">
        <v>377</v>
      </c>
      <c r="AB29" s="43" t="s">
        <v>377</v>
      </c>
      <c r="AC29" s="43" t="s">
        <v>377</v>
      </c>
      <c r="AD29" s="43" t="s">
        <v>377</v>
      </c>
      <c r="AE29" s="43" t="s">
        <v>377</v>
      </c>
      <c r="AF29" s="43" t="s">
        <v>377</v>
      </c>
      <c r="AG29" s="43" t="s">
        <v>377</v>
      </c>
      <c r="AH29" s="43" t="s">
        <v>377</v>
      </c>
      <c r="AI29" s="43" t="s">
        <v>377</v>
      </c>
      <c r="AJ29" s="43" t="s">
        <v>377</v>
      </c>
      <c r="AK29" s="43" t="s">
        <v>377</v>
      </c>
      <c r="AL29" s="43" t="s">
        <v>377</v>
      </c>
      <c r="AM29" s="43" t="s">
        <v>377</v>
      </c>
      <c r="AN29" s="43" t="s">
        <v>377</v>
      </c>
      <c r="AO29" s="43" t="s">
        <v>377</v>
      </c>
      <c r="AP29" s="43" t="s">
        <v>377</v>
      </c>
      <c r="AQ29" s="43" t="s">
        <v>377</v>
      </c>
      <c r="AR29" s="43" t="s">
        <v>377</v>
      </c>
      <c r="AS29" s="43" t="s">
        <v>377</v>
      </c>
    </row>
    <row r="30" spans="1:45">
      <c r="A30" s="44">
        <v>19</v>
      </c>
      <c r="B30" s="43">
        <v>133</v>
      </c>
      <c r="C30" s="43">
        <v>133</v>
      </c>
      <c r="D30" s="43">
        <v>133</v>
      </c>
      <c r="E30" s="43">
        <v>133</v>
      </c>
      <c r="F30" s="43" t="s">
        <v>377</v>
      </c>
      <c r="G30" s="43" t="s">
        <v>377</v>
      </c>
      <c r="H30" s="43" t="s">
        <v>377</v>
      </c>
      <c r="I30" s="43" t="s">
        <v>377</v>
      </c>
      <c r="J30" s="43" t="s">
        <v>377</v>
      </c>
      <c r="K30" s="43" t="s">
        <v>377</v>
      </c>
      <c r="L30" s="43" t="s">
        <v>377</v>
      </c>
      <c r="M30" s="43" t="s">
        <v>377</v>
      </c>
      <c r="N30" s="43" t="s">
        <v>377</v>
      </c>
      <c r="O30" s="43" t="s">
        <v>377</v>
      </c>
      <c r="P30" s="43" t="s">
        <v>377</v>
      </c>
      <c r="Q30" s="43" t="s">
        <v>377</v>
      </c>
      <c r="R30" s="43" t="s">
        <v>377</v>
      </c>
      <c r="S30" s="43" t="s">
        <v>377</v>
      </c>
      <c r="T30" s="43" t="s">
        <v>377</v>
      </c>
      <c r="U30" s="43" t="s">
        <v>377</v>
      </c>
      <c r="V30" s="43" t="s">
        <v>377</v>
      </c>
      <c r="W30" s="43" t="s">
        <v>377</v>
      </c>
      <c r="X30" s="43" t="s">
        <v>377</v>
      </c>
      <c r="Y30" s="43" t="s">
        <v>377</v>
      </c>
      <c r="Z30" s="43" t="s">
        <v>377</v>
      </c>
      <c r="AA30" s="43" t="s">
        <v>377</v>
      </c>
      <c r="AB30" s="43" t="s">
        <v>377</v>
      </c>
      <c r="AC30" s="43" t="s">
        <v>377</v>
      </c>
      <c r="AD30" s="43" t="s">
        <v>377</v>
      </c>
      <c r="AE30" s="43" t="s">
        <v>377</v>
      </c>
      <c r="AF30" s="43" t="s">
        <v>377</v>
      </c>
      <c r="AG30" s="43" t="s">
        <v>377</v>
      </c>
      <c r="AH30" s="43" t="s">
        <v>377</v>
      </c>
      <c r="AI30" s="43" t="s">
        <v>377</v>
      </c>
      <c r="AJ30" s="43" t="s">
        <v>377</v>
      </c>
      <c r="AK30" s="43" t="s">
        <v>377</v>
      </c>
      <c r="AL30" s="43" t="s">
        <v>377</v>
      </c>
      <c r="AM30" s="43" t="s">
        <v>377</v>
      </c>
      <c r="AN30" s="43" t="s">
        <v>377</v>
      </c>
      <c r="AO30" s="43" t="s">
        <v>377</v>
      </c>
      <c r="AP30" s="43" t="s">
        <v>377</v>
      </c>
      <c r="AQ30" s="43" t="s">
        <v>377</v>
      </c>
      <c r="AR30" s="43" t="s">
        <v>377</v>
      </c>
      <c r="AS30" s="43" t="s">
        <v>377</v>
      </c>
    </row>
    <row r="31" spans="1:45">
      <c r="A31" s="44">
        <v>20</v>
      </c>
      <c r="B31" s="43">
        <v>135</v>
      </c>
      <c r="C31" s="43">
        <v>135</v>
      </c>
      <c r="D31" s="43">
        <v>135</v>
      </c>
      <c r="E31" s="43">
        <v>135</v>
      </c>
      <c r="F31" s="43">
        <v>135</v>
      </c>
      <c r="G31" s="43" t="s">
        <v>377</v>
      </c>
      <c r="H31" s="43" t="s">
        <v>377</v>
      </c>
      <c r="I31" s="43" t="s">
        <v>377</v>
      </c>
      <c r="J31" s="43" t="s">
        <v>377</v>
      </c>
      <c r="K31" s="43" t="s">
        <v>377</v>
      </c>
      <c r="L31" s="43" t="s">
        <v>377</v>
      </c>
      <c r="M31" s="43" t="s">
        <v>377</v>
      </c>
      <c r="N31" s="43" t="s">
        <v>377</v>
      </c>
      <c r="O31" s="43" t="s">
        <v>377</v>
      </c>
      <c r="P31" s="43" t="s">
        <v>377</v>
      </c>
      <c r="Q31" s="43" t="s">
        <v>377</v>
      </c>
      <c r="R31" s="43" t="s">
        <v>377</v>
      </c>
      <c r="S31" s="43" t="s">
        <v>377</v>
      </c>
      <c r="T31" s="43" t="s">
        <v>377</v>
      </c>
      <c r="U31" s="43" t="s">
        <v>377</v>
      </c>
      <c r="V31" s="43" t="s">
        <v>377</v>
      </c>
      <c r="W31" s="43" t="s">
        <v>377</v>
      </c>
      <c r="X31" s="43" t="s">
        <v>377</v>
      </c>
      <c r="Y31" s="43" t="s">
        <v>377</v>
      </c>
      <c r="Z31" s="43" t="s">
        <v>377</v>
      </c>
      <c r="AA31" s="43" t="s">
        <v>377</v>
      </c>
      <c r="AB31" s="43" t="s">
        <v>377</v>
      </c>
      <c r="AC31" s="43" t="s">
        <v>377</v>
      </c>
      <c r="AD31" s="43" t="s">
        <v>377</v>
      </c>
      <c r="AE31" s="43" t="s">
        <v>377</v>
      </c>
      <c r="AF31" s="43" t="s">
        <v>377</v>
      </c>
      <c r="AG31" s="43" t="s">
        <v>377</v>
      </c>
      <c r="AH31" s="43" t="s">
        <v>377</v>
      </c>
      <c r="AI31" s="43" t="s">
        <v>377</v>
      </c>
      <c r="AJ31" s="43" t="s">
        <v>377</v>
      </c>
      <c r="AK31" s="43" t="s">
        <v>377</v>
      </c>
      <c r="AL31" s="43" t="s">
        <v>377</v>
      </c>
      <c r="AM31" s="43" t="s">
        <v>377</v>
      </c>
      <c r="AN31" s="43" t="s">
        <v>377</v>
      </c>
      <c r="AO31" s="43" t="s">
        <v>377</v>
      </c>
      <c r="AP31" s="43" t="s">
        <v>377</v>
      </c>
      <c r="AQ31" s="43" t="s">
        <v>377</v>
      </c>
      <c r="AR31" s="43" t="s">
        <v>377</v>
      </c>
      <c r="AS31" s="43" t="s">
        <v>377</v>
      </c>
    </row>
    <row r="32" spans="1:45">
      <c r="A32" s="44">
        <v>21</v>
      </c>
      <c r="B32" s="43">
        <v>137</v>
      </c>
      <c r="C32" s="43">
        <v>137</v>
      </c>
      <c r="D32" s="43">
        <v>137</v>
      </c>
      <c r="E32" s="43">
        <v>137</v>
      </c>
      <c r="F32" s="43">
        <v>137</v>
      </c>
      <c r="G32" s="43">
        <v>135</v>
      </c>
      <c r="H32" s="43" t="s">
        <v>377</v>
      </c>
      <c r="I32" s="43" t="s">
        <v>377</v>
      </c>
      <c r="J32" s="43" t="s">
        <v>377</v>
      </c>
      <c r="K32" s="43" t="s">
        <v>377</v>
      </c>
      <c r="L32" s="43" t="s">
        <v>377</v>
      </c>
      <c r="M32" s="43" t="s">
        <v>377</v>
      </c>
      <c r="N32" s="43" t="s">
        <v>377</v>
      </c>
      <c r="O32" s="43" t="s">
        <v>377</v>
      </c>
      <c r="P32" s="43" t="s">
        <v>377</v>
      </c>
      <c r="Q32" s="43" t="s">
        <v>377</v>
      </c>
      <c r="R32" s="43" t="s">
        <v>377</v>
      </c>
      <c r="S32" s="43" t="s">
        <v>377</v>
      </c>
      <c r="T32" s="43" t="s">
        <v>377</v>
      </c>
      <c r="U32" s="43" t="s">
        <v>377</v>
      </c>
      <c r="V32" s="43" t="s">
        <v>377</v>
      </c>
      <c r="W32" s="43" t="s">
        <v>377</v>
      </c>
      <c r="X32" s="43" t="s">
        <v>377</v>
      </c>
      <c r="Y32" s="43" t="s">
        <v>377</v>
      </c>
      <c r="Z32" s="43" t="s">
        <v>377</v>
      </c>
      <c r="AA32" s="43" t="s">
        <v>377</v>
      </c>
      <c r="AB32" s="43" t="s">
        <v>377</v>
      </c>
      <c r="AC32" s="43" t="s">
        <v>377</v>
      </c>
      <c r="AD32" s="43" t="s">
        <v>377</v>
      </c>
      <c r="AE32" s="43" t="s">
        <v>377</v>
      </c>
      <c r="AF32" s="43" t="s">
        <v>377</v>
      </c>
      <c r="AG32" s="43" t="s">
        <v>377</v>
      </c>
      <c r="AH32" s="43" t="s">
        <v>377</v>
      </c>
      <c r="AI32" s="43" t="s">
        <v>377</v>
      </c>
      <c r="AJ32" s="43" t="s">
        <v>377</v>
      </c>
      <c r="AK32" s="43" t="s">
        <v>377</v>
      </c>
      <c r="AL32" s="43" t="s">
        <v>377</v>
      </c>
      <c r="AM32" s="43" t="s">
        <v>377</v>
      </c>
      <c r="AN32" s="43" t="s">
        <v>377</v>
      </c>
      <c r="AO32" s="43" t="s">
        <v>377</v>
      </c>
      <c r="AP32" s="43" t="s">
        <v>377</v>
      </c>
      <c r="AQ32" s="43" t="s">
        <v>377</v>
      </c>
      <c r="AR32" s="43" t="s">
        <v>377</v>
      </c>
      <c r="AS32" s="43" t="s">
        <v>377</v>
      </c>
    </row>
    <row r="33" spans="1:45">
      <c r="A33" s="44">
        <v>22</v>
      </c>
      <c r="B33" s="43">
        <v>138</v>
      </c>
      <c r="C33" s="43">
        <v>138</v>
      </c>
      <c r="D33" s="43">
        <v>139</v>
      </c>
      <c r="E33" s="43">
        <v>139</v>
      </c>
      <c r="F33" s="43">
        <v>139</v>
      </c>
      <c r="G33" s="43">
        <v>137</v>
      </c>
      <c r="H33" s="43">
        <v>135</v>
      </c>
      <c r="I33" s="43" t="s">
        <v>377</v>
      </c>
      <c r="J33" s="43" t="s">
        <v>377</v>
      </c>
      <c r="K33" s="43" t="s">
        <v>377</v>
      </c>
      <c r="L33" s="43" t="s">
        <v>377</v>
      </c>
      <c r="M33" s="43" t="s">
        <v>377</v>
      </c>
      <c r="N33" s="43" t="s">
        <v>377</v>
      </c>
      <c r="O33" s="43" t="s">
        <v>377</v>
      </c>
      <c r="P33" s="43" t="s">
        <v>377</v>
      </c>
      <c r="Q33" s="43" t="s">
        <v>377</v>
      </c>
      <c r="R33" s="43" t="s">
        <v>377</v>
      </c>
      <c r="S33" s="43" t="s">
        <v>377</v>
      </c>
      <c r="T33" s="43" t="s">
        <v>377</v>
      </c>
      <c r="U33" s="43" t="s">
        <v>377</v>
      </c>
      <c r="V33" s="43" t="s">
        <v>377</v>
      </c>
      <c r="W33" s="43" t="s">
        <v>377</v>
      </c>
      <c r="X33" s="43" t="s">
        <v>377</v>
      </c>
      <c r="Y33" s="43" t="s">
        <v>377</v>
      </c>
      <c r="Z33" s="43" t="s">
        <v>377</v>
      </c>
      <c r="AA33" s="43" t="s">
        <v>377</v>
      </c>
      <c r="AB33" s="43" t="s">
        <v>377</v>
      </c>
      <c r="AC33" s="43" t="s">
        <v>377</v>
      </c>
      <c r="AD33" s="43" t="s">
        <v>377</v>
      </c>
      <c r="AE33" s="43" t="s">
        <v>377</v>
      </c>
      <c r="AF33" s="43" t="s">
        <v>377</v>
      </c>
      <c r="AG33" s="43" t="s">
        <v>377</v>
      </c>
      <c r="AH33" s="43" t="s">
        <v>377</v>
      </c>
      <c r="AI33" s="43" t="s">
        <v>377</v>
      </c>
      <c r="AJ33" s="43" t="s">
        <v>377</v>
      </c>
      <c r="AK33" s="43" t="s">
        <v>377</v>
      </c>
      <c r="AL33" s="43" t="s">
        <v>377</v>
      </c>
      <c r="AM33" s="43" t="s">
        <v>377</v>
      </c>
      <c r="AN33" s="43" t="s">
        <v>377</v>
      </c>
      <c r="AO33" s="43" t="s">
        <v>377</v>
      </c>
      <c r="AP33" s="43" t="s">
        <v>377</v>
      </c>
      <c r="AQ33" s="43" t="s">
        <v>377</v>
      </c>
      <c r="AR33" s="43" t="s">
        <v>377</v>
      </c>
      <c r="AS33" s="43" t="s">
        <v>377</v>
      </c>
    </row>
    <row r="34" spans="1:45">
      <c r="A34" s="44">
        <v>23</v>
      </c>
      <c r="B34" s="43">
        <v>140</v>
      </c>
      <c r="C34" s="43">
        <v>140</v>
      </c>
      <c r="D34" s="43">
        <v>141</v>
      </c>
      <c r="E34" s="43">
        <v>141</v>
      </c>
      <c r="F34" s="43">
        <v>141</v>
      </c>
      <c r="G34" s="43">
        <v>139</v>
      </c>
      <c r="H34" s="43">
        <v>137</v>
      </c>
      <c r="I34" s="43">
        <v>136</v>
      </c>
      <c r="J34" s="43" t="s">
        <v>377</v>
      </c>
      <c r="K34" s="43" t="s">
        <v>377</v>
      </c>
      <c r="L34" s="43" t="s">
        <v>377</v>
      </c>
      <c r="M34" s="43" t="s">
        <v>377</v>
      </c>
      <c r="N34" s="43" t="s">
        <v>377</v>
      </c>
      <c r="O34" s="43" t="s">
        <v>377</v>
      </c>
      <c r="P34" s="43" t="s">
        <v>377</v>
      </c>
      <c r="Q34" s="43" t="s">
        <v>377</v>
      </c>
      <c r="R34" s="43" t="s">
        <v>377</v>
      </c>
      <c r="S34" s="43" t="s">
        <v>377</v>
      </c>
      <c r="T34" s="43" t="s">
        <v>377</v>
      </c>
      <c r="U34" s="43" t="s">
        <v>377</v>
      </c>
      <c r="V34" s="43" t="s">
        <v>377</v>
      </c>
      <c r="W34" s="43" t="s">
        <v>377</v>
      </c>
      <c r="X34" s="43" t="s">
        <v>377</v>
      </c>
      <c r="Y34" s="43" t="s">
        <v>377</v>
      </c>
      <c r="Z34" s="43" t="s">
        <v>377</v>
      </c>
      <c r="AA34" s="43" t="s">
        <v>377</v>
      </c>
      <c r="AB34" s="43" t="s">
        <v>377</v>
      </c>
      <c r="AC34" s="43" t="s">
        <v>377</v>
      </c>
      <c r="AD34" s="43" t="s">
        <v>377</v>
      </c>
      <c r="AE34" s="43" t="s">
        <v>377</v>
      </c>
      <c r="AF34" s="43" t="s">
        <v>377</v>
      </c>
      <c r="AG34" s="43" t="s">
        <v>377</v>
      </c>
      <c r="AH34" s="43" t="s">
        <v>377</v>
      </c>
      <c r="AI34" s="43" t="s">
        <v>377</v>
      </c>
      <c r="AJ34" s="43" t="s">
        <v>377</v>
      </c>
      <c r="AK34" s="43" t="s">
        <v>377</v>
      </c>
      <c r="AL34" s="43" t="s">
        <v>377</v>
      </c>
      <c r="AM34" s="43" t="s">
        <v>377</v>
      </c>
      <c r="AN34" s="43" t="s">
        <v>377</v>
      </c>
      <c r="AO34" s="43" t="s">
        <v>377</v>
      </c>
      <c r="AP34" s="43" t="s">
        <v>377</v>
      </c>
      <c r="AQ34" s="43" t="s">
        <v>377</v>
      </c>
      <c r="AR34" s="43" t="s">
        <v>377</v>
      </c>
      <c r="AS34" s="43" t="s">
        <v>377</v>
      </c>
    </row>
    <row r="35" spans="1:45">
      <c r="A35" s="44">
        <v>24</v>
      </c>
      <c r="B35" s="43">
        <v>142</v>
      </c>
      <c r="C35" s="43">
        <v>143</v>
      </c>
      <c r="D35" s="43">
        <v>143</v>
      </c>
      <c r="E35" s="43">
        <v>143</v>
      </c>
      <c r="F35" s="43">
        <v>143</v>
      </c>
      <c r="G35" s="43">
        <v>141</v>
      </c>
      <c r="H35" s="43">
        <v>139</v>
      </c>
      <c r="I35" s="43">
        <v>138</v>
      </c>
      <c r="J35" s="43">
        <v>136</v>
      </c>
      <c r="K35" s="43" t="s">
        <v>377</v>
      </c>
      <c r="L35" s="43" t="s">
        <v>377</v>
      </c>
      <c r="M35" s="43" t="s">
        <v>377</v>
      </c>
      <c r="N35" s="43" t="s">
        <v>377</v>
      </c>
      <c r="O35" s="43" t="s">
        <v>377</v>
      </c>
      <c r="P35" s="43" t="s">
        <v>377</v>
      </c>
      <c r="Q35" s="43" t="s">
        <v>377</v>
      </c>
      <c r="R35" s="43" t="s">
        <v>377</v>
      </c>
      <c r="S35" s="43" t="s">
        <v>377</v>
      </c>
      <c r="T35" s="43" t="s">
        <v>377</v>
      </c>
      <c r="U35" s="43" t="s">
        <v>377</v>
      </c>
      <c r="V35" s="43" t="s">
        <v>377</v>
      </c>
      <c r="W35" s="43" t="s">
        <v>377</v>
      </c>
      <c r="X35" s="43" t="s">
        <v>377</v>
      </c>
      <c r="Y35" s="43" t="s">
        <v>377</v>
      </c>
      <c r="Z35" s="43" t="s">
        <v>377</v>
      </c>
      <c r="AA35" s="43" t="s">
        <v>377</v>
      </c>
      <c r="AB35" s="43" t="s">
        <v>377</v>
      </c>
      <c r="AC35" s="43" t="s">
        <v>377</v>
      </c>
      <c r="AD35" s="43" t="s">
        <v>377</v>
      </c>
      <c r="AE35" s="43" t="s">
        <v>377</v>
      </c>
      <c r="AF35" s="43" t="s">
        <v>377</v>
      </c>
      <c r="AG35" s="43" t="s">
        <v>377</v>
      </c>
      <c r="AH35" s="43" t="s">
        <v>377</v>
      </c>
      <c r="AI35" s="43" t="s">
        <v>377</v>
      </c>
      <c r="AJ35" s="43" t="s">
        <v>377</v>
      </c>
      <c r="AK35" s="43" t="s">
        <v>377</v>
      </c>
      <c r="AL35" s="43" t="s">
        <v>377</v>
      </c>
      <c r="AM35" s="43" t="s">
        <v>377</v>
      </c>
      <c r="AN35" s="43" t="s">
        <v>377</v>
      </c>
      <c r="AO35" s="43" t="s">
        <v>377</v>
      </c>
      <c r="AP35" s="43" t="s">
        <v>377</v>
      </c>
      <c r="AQ35" s="43" t="s">
        <v>377</v>
      </c>
      <c r="AR35" s="43" t="s">
        <v>377</v>
      </c>
      <c r="AS35" s="43" t="s">
        <v>377</v>
      </c>
    </row>
    <row r="36" spans="1:45">
      <c r="A36" s="44">
        <v>25</v>
      </c>
      <c r="B36" s="43">
        <v>145</v>
      </c>
      <c r="C36" s="43">
        <v>145</v>
      </c>
      <c r="D36" s="43">
        <v>145</v>
      </c>
      <c r="E36" s="43">
        <v>145</v>
      </c>
      <c r="F36" s="43">
        <v>145</v>
      </c>
      <c r="G36" s="43">
        <v>143</v>
      </c>
      <c r="H36" s="43">
        <v>141</v>
      </c>
      <c r="I36" s="43">
        <v>140</v>
      </c>
      <c r="J36" s="43">
        <v>138</v>
      </c>
      <c r="K36" s="43">
        <v>137</v>
      </c>
      <c r="L36" s="43" t="s">
        <v>377</v>
      </c>
      <c r="M36" s="43" t="s">
        <v>377</v>
      </c>
      <c r="N36" s="43" t="s">
        <v>377</v>
      </c>
      <c r="O36" s="43" t="s">
        <v>377</v>
      </c>
      <c r="P36" s="43" t="s">
        <v>377</v>
      </c>
      <c r="Q36" s="43" t="s">
        <v>377</v>
      </c>
      <c r="R36" s="43" t="s">
        <v>377</v>
      </c>
      <c r="S36" s="43" t="s">
        <v>377</v>
      </c>
      <c r="T36" s="43" t="s">
        <v>377</v>
      </c>
      <c r="U36" s="43" t="s">
        <v>377</v>
      </c>
      <c r="V36" s="43" t="s">
        <v>377</v>
      </c>
      <c r="W36" s="43" t="s">
        <v>377</v>
      </c>
      <c r="X36" s="43" t="s">
        <v>377</v>
      </c>
      <c r="Y36" s="43" t="s">
        <v>377</v>
      </c>
      <c r="Z36" s="43" t="s">
        <v>377</v>
      </c>
      <c r="AA36" s="43" t="s">
        <v>377</v>
      </c>
      <c r="AB36" s="43" t="s">
        <v>377</v>
      </c>
      <c r="AC36" s="43" t="s">
        <v>377</v>
      </c>
      <c r="AD36" s="43" t="s">
        <v>377</v>
      </c>
      <c r="AE36" s="43" t="s">
        <v>377</v>
      </c>
      <c r="AF36" s="43" t="s">
        <v>377</v>
      </c>
      <c r="AG36" s="43" t="s">
        <v>377</v>
      </c>
      <c r="AH36" s="43" t="s">
        <v>377</v>
      </c>
      <c r="AI36" s="43" t="s">
        <v>377</v>
      </c>
      <c r="AJ36" s="43" t="s">
        <v>377</v>
      </c>
      <c r="AK36" s="43" t="s">
        <v>377</v>
      </c>
      <c r="AL36" s="43" t="s">
        <v>377</v>
      </c>
      <c r="AM36" s="43" t="s">
        <v>377</v>
      </c>
      <c r="AN36" s="43" t="s">
        <v>377</v>
      </c>
      <c r="AO36" s="43" t="s">
        <v>377</v>
      </c>
      <c r="AP36" s="43" t="s">
        <v>377</v>
      </c>
      <c r="AQ36" s="43" t="s">
        <v>377</v>
      </c>
      <c r="AR36" s="43" t="s">
        <v>377</v>
      </c>
      <c r="AS36" s="43" t="s">
        <v>377</v>
      </c>
    </row>
    <row r="37" spans="1:45">
      <c r="A37" s="44">
        <v>26</v>
      </c>
      <c r="B37" s="43">
        <v>146</v>
      </c>
      <c r="C37" s="43">
        <v>146</v>
      </c>
      <c r="D37" s="43">
        <v>147</v>
      </c>
      <c r="E37" s="43">
        <v>147</v>
      </c>
      <c r="F37" s="43">
        <v>147</v>
      </c>
      <c r="G37" s="43">
        <v>145</v>
      </c>
      <c r="H37" s="43">
        <v>143</v>
      </c>
      <c r="I37" s="43">
        <v>142</v>
      </c>
      <c r="J37" s="43">
        <v>140</v>
      </c>
      <c r="K37" s="43">
        <v>138</v>
      </c>
      <c r="L37" s="43">
        <v>137</v>
      </c>
      <c r="M37" s="43" t="s">
        <v>377</v>
      </c>
      <c r="N37" s="43" t="s">
        <v>377</v>
      </c>
      <c r="O37" s="43" t="s">
        <v>377</v>
      </c>
      <c r="P37" s="43" t="s">
        <v>377</v>
      </c>
      <c r="Q37" s="43" t="s">
        <v>377</v>
      </c>
      <c r="R37" s="43" t="s">
        <v>377</v>
      </c>
      <c r="S37" s="43" t="s">
        <v>377</v>
      </c>
      <c r="T37" s="43" t="s">
        <v>377</v>
      </c>
      <c r="U37" s="43" t="s">
        <v>377</v>
      </c>
      <c r="V37" s="43" t="s">
        <v>377</v>
      </c>
      <c r="W37" s="43" t="s">
        <v>377</v>
      </c>
      <c r="X37" s="43" t="s">
        <v>377</v>
      </c>
      <c r="Y37" s="43" t="s">
        <v>377</v>
      </c>
      <c r="Z37" s="43" t="s">
        <v>377</v>
      </c>
      <c r="AA37" s="43" t="s">
        <v>377</v>
      </c>
      <c r="AB37" s="43" t="s">
        <v>377</v>
      </c>
      <c r="AC37" s="43" t="s">
        <v>377</v>
      </c>
      <c r="AD37" s="43" t="s">
        <v>377</v>
      </c>
      <c r="AE37" s="43" t="s">
        <v>377</v>
      </c>
      <c r="AF37" s="43" t="s">
        <v>377</v>
      </c>
      <c r="AG37" s="43" t="s">
        <v>377</v>
      </c>
      <c r="AH37" s="43" t="s">
        <v>377</v>
      </c>
      <c r="AI37" s="43" t="s">
        <v>377</v>
      </c>
      <c r="AJ37" s="43" t="s">
        <v>377</v>
      </c>
      <c r="AK37" s="43" t="s">
        <v>377</v>
      </c>
      <c r="AL37" s="43" t="s">
        <v>377</v>
      </c>
      <c r="AM37" s="43" t="s">
        <v>377</v>
      </c>
      <c r="AN37" s="43" t="s">
        <v>377</v>
      </c>
      <c r="AO37" s="43" t="s">
        <v>377</v>
      </c>
      <c r="AP37" s="43" t="s">
        <v>377</v>
      </c>
      <c r="AQ37" s="43" t="s">
        <v>377</v>
      </c>
      <c r="AR37" s="43" t="s">
        <v>377</v>
      </c>
      <c r="AS37" s="43" t="s">
        <v>377</v>
      </c>
    </row>
    <row r="38" spans="1:45">
      <c r="A38" s="44">
        <v>27</v>
      </c>
      <c r="B38" s="43">
        <v>149</v>
      </c>
      <c r="C38" s="43">
        <v>149</v>
      </c>
      <c r="D38" s="43">
        <v>149</v>
      </c>
      <c r="E38" s="43">
        <v>149</v>
      </c>
      <c r="F38" s="43">
        <v>149</v>
      </c>
      <c r="G38" s="43">
        <v>147</v>
      </c>
      <c r="H38" s="43">
        <v>145</v>
      </c>
      <c r="I38" s="43">
        <v>143</v>
      </c>
      <c r="J38" s="43">
        <v>142</v>
      </c>
      <c r="K38" s="43">
        <v>140</v>
      </c>
      <c r="L38" s="43">
        <v>139</v>
      </c>
      <c r="M38" s="43">
        <v>137</v>
      </c>
      <c r="N38" s="43" t="s">
        <v>377</v>
      </c>
      <c r="O38" s="43" t="s">
        <v>377</v>
      </c>
      <c r="P38" s="43" t="s">
        <v>377</v>
      </c>
      <c r="Q38" s="43" t="s">
        <v>377</v>
      </c>
      <c r="R38" s="43" t="s">
        <v>377</v>
      </c>
      <c r="S38" s="43" t="s">
        <v>377</v>
      </c>
      <c r="T38" s="43" t="s">
        <v>377</v>
      </c>
      <c r="U38" s="43" t="s">
        <v>377</v>
      </c>
      <c r="V38" s="43" t="s">
        <v>377</v>
      </c>
      <c r="W38" s="43" t="s">
        <v>377</v>
      </c>
      <c r="X38" s="43" t="s">
        <v>377</v>
      </c>
      <c r="Y38" s="43" t="s">
        <v>377</v>
      </c>
      <c r="Z38" s="43" t="s">
        <v>377</v>
      </c>
      <c r="AA38" s="43" t="s">
        <v>377</v>
      </c>
      <c r="AB38" s="43" t="s">
        <v>377</v>
      </c>
      <c r="AC38" s="43" t="s">
        <v>377</v>
      </c>
      <c r="AD38" s="43" t="s">
        <v>377</v>
      </c>
      <c r="AE38" s="43" t="s">
        <v>377</v>
      </c>
      <c r="AF38" s="43" t="s">
        <v>377</v>
      </c>
      <c r="AG38" s="43" t="s">
        <v>377</v>
      </c>
      <c r="AH38" s="43" t="s">
        <v>377</v>
      </c>
      <c r="AI38" s="43" t="s">
        <v>377</v>
      </c>
      <c r="AJ38" s="43" t="s">
        <v>377</v>
      </c>
      <c r="AK38" s="43" t="s">
        <v>377</v>
      </c>
      <c r="AL38" s="43" t="s">
        <v>377</v>
      </c>
      <c r="AM38" s="43" t="s">
        <v>377</v>
      </c>
      <c r="AN38" s="43" t="s">
        <v>377</v>
      </c>
      <c r="AO38" s="43" t="s">
        <v>377</v>
      </c>
      <c r="AP38" s="43" t="s">
        <v>377</v>
      </c>
      <c r="AQ38" s="43" t="s">
        <v>377</v>
      </c>
      <c r="AR38" s="43" t="s">
        <v>377</v>
      </c>
      <c r="AS38" s="43" t="s">
        <v>377</v>
      </c>
    </row>
    <row r="39" spans="1:45">
      <c r="A39" s="44">
        <v>28</v>
      </c>
      <c r="B39" s="43">
        <v>151</v>
      </c>
      <c r="C39" s="43">
        <v>151</v>
      </c>
      <c r="D39" s="43">
        <v>151</v>
      </c>
      <c r="E39" s="43">
        <v>151</v>
      </c>
      <c r="F39" s="43">
        <v>151</v>
      </c>
      <c r="G39" s="43">
        <v>149</v>
      </c>
      <c r="H39" s="43">
        <v>147</v>
      </c>
      <c r="I39" s="43">
        <v>145</v>
      </c>
      <c r="J39" s="43">
        <v>144</v>
      </c>
      <c r="K39" s="43">
        <v>142</v>
      </c>
      <c r="L39" s="43">
        <v>141</v>
      </c>
      <c r="M39" s="43">
        <v>139</v>
      </c>
      <c r="N39" s="43">
        <v>138</v>
      </c>
      <c r="O39" s="43" t="s">
        <v>377</v>
      </c>
      <c r="P39" s="43" t="s">
        <v>377</v>
      </c>
      <c r="Q39" s="43" t="s">
        <v>377</v>
      </c>
      <c r="R39" s="43" t="s">
        <v>377</v>
      </c>
      <c r="S39" s="43" t="s">
        <v>377</v>
      </c>
      <c r="T39" s="43" t="s">
        <v>377</v>
      </c>
      <c r="U39" s="43" t="s">
        <v>377</v>
      </c>
      <c r="V39" s="43" t="s">
        <v>377</v>
      </c>
      <c r="W39" s="43" t="s">
        <v>377</v>
      </c>
      <c r="X39" s="43" t="s">
        <v>377</v>
      </c>
      <c r="Y39" s="43" t="s">
        <v>377</v>
      </c>
      <c r="Z39" s="43" t="s">
        <v>377</v>
      </c>
      <c r="AA39" s="43" t="s">
        <v>377</v>
      </c>
      <c r="AB39" s="43" t="s">
        <v>377</v>
      </c>
      <c r="AC39" s="43" t="s">
        <v>377</v>
      </c>
      <c r="AD39" s="43" t="s">
        <v>377</v>
      </c>
      <c r="AE39" s="43" t="s">
        <v>377</v>
      </c>
      <c r="AF39" s="43" t="s">
        <v>377</v>
      </c>
      <c r="AG39" s="43" t="s">
        <v>377</v>
      </c>
      <c r="AH39" s="43" t="s">
        <v>377</v>
      </c>
      <c r="AI39" s="43" t="s">
        <v>377</v>
      </c>
      <c r="AJ39" s="43" t="s">
        <v>377</v>
      </c>
      <c r="AK39" s="43" t="s">
        <v>377</v>
      </c>
      <c r="AL39" s="43" t="s">
        <v>377</v>
      </c>
      <c r="AM39" s="43" t="s">
        <v>377</v>
      </c>
      <c r="AN39" s="43" t="s">
        <v>377</v>
      </c>
      <c r="AO39" s="43" t="s">
        <v>377</v>
      </c>
      <c r="AP39" s="43" t="s">
        <v>377</v>
      </c>
      <c r="AQ39" s="43" t="s">
        <v>377</v>
      </c>
      <c r="AR39" s="43" t="s">
        <v>377</v>
      </c>
      <c r="AS39" s="43" t="s">
        <v>377</v>
      </c>
    </row>
    <row r="40" spans="1:45">
      <c r="A40" s="44">
        <v>29</v>
      </c>
      <c r="B40" s="43">
        <v>153</v>
      </c>
      <c r="C40" s="43">
        <v>153</v>
      </c>
      <c r="D40" s="43">
        <v>153</v>
      </c>
      <c r="E40" s="43">
        <v>153</v>
      </c>
      <c r="F40" s="43">
        <v>153</v>
      </c>
      <c r="G40" s="43">
        <v>151</v>
      </c>
      <c r="H40" s="43">
        <v>149</v>
      </c>
      <c r="I40" s="43">
        <v>147</v>
      </c>
      <c r="J40" s="43">
        <v>146</v>
      </c>
      <c r="K40" s="43">
        <v>144</v>
      </c>
      <c r="L40" s="43">
        <v>142</v>
      </c>
      <c r="M40" s="43">
        <v>141</v>
      </c>
      <c r="N40" s="43">
        <v>139</v>
      </c>
      <c r="O40" s="43">
        <v>138</v>
      </c>
      <c r="P40" s="43" t="s">
        <v>377</v>
      </c>
      <c r="Q40" s="43" t="s">
        <v>377</v>
      </c>
      <c r="R40" s="43" t="s">
        <v>377</v>
      </c>
      <c r="S40" s="43" t="s">
        <v>377</v>
      </c>
      <c r="T40" s="43" t="s">
        <v>377</v>
      </c>
      <c r="U40" s="43" t="s">
        <v>377</v>
      </c>
      <c r="V40" s="43" t="s">
        <v>377</v>
      </c>
      <c r="W40" s="43" t="s">
        <v>377</v>
      </c>
      <c r="X40" s="43" t="s">
        <v>377</v>
      </c>
      <c r="Y40" s="43" t="s">
        <v>377</v>
      </c>
      <c r="Z40" s="43" t="s">
        <v>377</v>
      </c>
      <c r="AA40" s="43" t="s">
        <v>377</v>
      </c>
      <c r="AB40" s="43" t="s">
        <v>377</v>
      </c>
      <c r="AC40" s="43" t="s">
        <v>377</v>
      </c>
      <c r="AD40" s="43" t="s">
        <v>377</v>
      </c>
      <c r="AE40" s="43" t="s">
        <v>377</v>
      </c>
      <c r="AF40" s="43" t="s">
        <v>377</v>
      </c>
      <c r="AG40" s="43" t="s">
        <v>377</v>
      </c>
      <c r="AH40" s="43" t="s">
        <v>377</v>
      </c>
      <c r="AI40" s="43" t="s">
        <v>377</v>
      </c>
      <c r="AJ40" s="43" t="s">
        <v>377</v>
      </c>
      <c r="AK40" s="43" t="s">
        <v>377</v>
      </c>
      <c r="AL40" s="43" t="s">
        <v>377</v>
      </c>
      <c r="AM40" s="43" t="s">
        <v>377</v>
      </c>
      <c r="AN40" s="43" t="s">
        <v>377</v>
      </c>
      <c r="AO40" s="43" t="s">
        <v>377</v>
      </c>
      <c r="AP40" s="43" t="s">
        <v>377</v>
      </c>
      <c r="AQ40" s="43" t="s">
        <v>377</v>
      </c>
      <c r="AR40" s="43" t="s">
        <v>377</v>
      </c>
      <c r="AS40" s="43" t="s">
        <v>377</v>
      </c>
    </row>
    <row r="41" spans="1:45">
      <c r="A41" s="44">
        <v>30</v>
      </c>
      <c r="B41" s="43">
        <v>155</v>
      </c>
      <c r="C41" s="43">
        <v>155</v>
      </c>
      <c r="D41" s="43">
        <v>155</v>
      </c>
      <c r="E41" s="43">
        <v>155</v>
      </c>
      <c r="F41" s="43">
        <v>155</v>
      </c>
      <c r="G41" s="43">
        <v>153</v>
      </c>
      <c r="H41" s="43">
        <v>151</v>
      </c>
      <c r="I41" s="43">
        <v>149</v>
      </c>
      <c r="J41" s="43">
        <v>148</v>
      </c>
      <c r="K41" s="43">
        <v>146</v>
      </c>
      <c r="L41" s="43">
        <v>144</v>
      </c>
      <c r="M41" s="43">
        <v>143</v>
      </c>
      <c r="N41" s="43">
        <v>141</v>
      </c>
      <c r="O41" s="43">
        <v>140</v>
      </c>
      <c r="P41" s="43">
        <v>139</v>
      </c>
      <c r="Q41" s="43" t="s">
        <v>377</v>
      </c>
      <c r="R41" s="43" t="s">
        <v>377</v>
      </c>
      <c r="S41" s="43" t="s">
        <v>377</v>
      </c>
      <c r="T41" s="43" t="s">
        <v>377</v>
      </c>
      <c r="U41" s="43" t="s">
        <v>377</v>
      </c>
      <c r="V41" s="43" t="s">
        <v>377</v>
      </c>
      <c r="W41" s="43" t="s">
        <v>377</v>
      </c>
      <c r="X41" s="43" t="s">
        <v>377</v>
      </c>
      <c r="Y41" s="43" t="s">
        <v>377</v>
      </c>
      <c r="Z41" s="43" t="s">
        <v>377</v>
      </c>
      <c r="AA41" s="43" t="s">
        <v>377</v>
      </c>
      <c r="AB41" s="43" t="s">
        <v>377</v>
      </c>
      <c r="AC41" s="43" t="s">
        <v>377</v>
      </c>
      <c r="AD41" s="43" t="s">
        <v>377</v>
      </c>
      <c r="AE41" s="43" t="s">
        <v>377</v>
      </c>
      <c r="AF41" s="43" t="s">
        <v>377</v>
      </c>
      <c r="AG41" s="43" t="s">
        <v>377</v>
      </c>
      <c r="AH41" s="43" t="s">
        <v>377</v>
      </c>
      <c r="AI41" s="43" t="s">
        <v>377</v>
      </c>
      <c r="AJ41" s="43" t="s">
        <v>377</v>
      </c>
      <c r="AK41" s="43" t="s">
        <v>377</v>
      </c>
      <c r="AL41" s="43" t="s">
        <v>377</v>
      </c>
      <c r="AM41" s="43" t="s">
        <v>377</v>
      </c>
      <c r="AN41" s="43" t="s">
        <v>377</v>
      </c>
      <c r="AO41" s="43" t="s">
        <v>377</v>
      </c>
      <c r="AP41" s="43" t="s">
        <v>377</v>
      </c>
      <c r="AQ41" s="43" t="s">
        <v>377</v>
      </c>
      <c r="AR41" s="43" t="s">
        <v>377</v>
      </c>
      <c r="AS41" s="43" t="s">
        <v>377</v>
      </c>
    </row>
    <row r="42" spans="1:45">
      <c r="A42" s="44">
        <v>31</v>
      </c>
      <c r="B42" s="43">
        <v>157</v>
      </c>
      <c r="C42" s="43">
        <v>157</v>
      </c>
      <c r="D42" s="43">
        <v>157</v>
      </c>
      <c r="E42" s="43">
        <v>157</v>
      </c>
      <c r="F42" s="43">
        <v>157</v>
      </c>
      <c r="G42" s="43">
        <v>155</v>
      </c>
      <c r="H42" s="43">
        <v>153</v>
      </c>
      <c r="I42" s="43">
        <v>151</v>
      </c>
      <c r="J42" s="43">
        <v>150</v>
      </c>
      <c r="K42" s="43">
        <v>148</v>
      </c>
      <c r="L42" s="43">
        <v>146</v>
      </c>
      <c r="M42" s="43">
        <v>144</v>
      </c>
      <c r="N42" s="43">
        <v>143</v>
      </c>
      <c r="O42" s="43">
        <v>142</v>
      </c>
      <c r="P42" s="43">
        <v>140</v>
      </c>
      <c r="Q42" s="43">
        <v>139</v>
      </c>
      <c r="R42" s="43" t="s">
        <v>377</v>
      </c>
      <c r="S42" s="43" t="s">
        <v>377</v>
      </c>
      <c r="T42" s="43" t="s">
        <v>377</v>
      </c>
      <c r="U42" s="43" t="s">
        <v>377</v>
      </c>
      <c r="V42" s="43" t="s">
        <v>377</v>
      </c>
      <c r="W42" s="43" t="s">
        <v>377</v>
      </c>
      <c r="X42" s="43" t="s">
        <v>377</v>
      </c>
      <c r="Y42" s="43" t="s">
        <v>377</v>
      </c>
      <c r="Z42" s="43" t="s">
        <v>377</v>
      </c>
      <c r="AA42" s="43" t="s">
        <v>377</v>
      </c>
      <c r="AB42" s="43" t="s">
        <v>377</v>
      </c>
      <c r="AC42" s="43" t="s">
        <v>377</v>
      </c>
      <c r="AD42" s="43" t="s">
        <v>377</v>
      </c>
      <c r="AE42" s="43" t="s">
        <v>377</v>
      </c>
      <c r="AF42" s="43" t="s">
        <v>377</v>
      </c>
      <c r="AG42" s="43" t="s">
        <v>377</v>
      </c>
      <c r="AH42" s="43" t="s">
        <v>377</v>
      </c>
      <c r="AI42" s="43" t="s">
        <v>377</v>
      </c>
      <c r="AJ42" s="43" t="s">
        <v>377</v>
      </c>
      <c r="AK42" s="43" t="s">
        <v>377</v>
      </c>
      <c r="AL42" s="43" t="s">
        <v>377</v>
      </c>
      <c r="AM42" s="43" t="s">
        <v>377</v>
      </c>
      <c r="AN42" s="43" t="s">
        <v>377</v>
      </c>
      <c r="AO42" s="43" t="s">
        <v>377</v>
      </c>
      <c r="AP42" s="43" t="s">
        <v>377</v>
      </c>
      <c r="AQ42" s="43" t="s">
        <v>377</v>
      </c>
      <c r="AR42" s="43" t="s">
        <v>377</v>
      </c>
      <c r="AS42" s="43" t="s">
        <v>377</v>
      </c>
    </row>
    <row r="43" spans="1:45">
      <c r="A43" s="44">
        <v>32</v>
      </c>
      <c r="B43" s="43">
        <v>159</v>
      </c>
      <c r="C43" s="43">
        <v>159</v>
      </c>
      <c r="D43" s="43">
        <v>159</v>
      </c>
      <c r="E43" s="43">
        <v>159</v>
      </c>
      <c r="F43" s="43">
        <v>159</v>
      </c>
      <c r="G43" s="43">
        <v>157</v>
      </c>
      <c r="H43" s="43">
        <v>155</v>
      </c>
      <c r="I43" s="43">
        <v>153</v>
      </c>
      <c r="J43" s="43">
        <v>152</v>
      </c>
      <c r="K43" s="43">
        <v>150</v>
      </c>
      <c r="L43" s="43">
        <v>148</v>
      </c>
      <c r="M43" s="43">
        <v>146</v>
      </c>
      <c r="N43" s="43">
        <v>145</v>
      </c>
      <c r="O43" s="43">
        <v>144</v>
      </c>
      <c r="P43" s="43">
        <v>142</v>
      </c>
      <c r="Q43" s="43">
        <v>141</v>
      </c>
      <c r="R43" s="43">
        <v>140</v>
      </c>
      <c r="S43" s="43" t="s">
        <v>377</v>
      </c>
      <c r="T43" s="43" t="s">
        <v>377</v>
      </c>
      <c r="U43" s="43" t="s">
        <v>377</v>
      </c>
      <c r="V43" s="43" t="s">
        <v>377</v>
      </c>
      <c r="W43" s="43" t="s">
        <v>377</v>
      </c>
      <c r="X43" s="43" t="s">
        <v>377</v>
      </c>
      <c r="Y43" s="43" t="s">
        <v>377</v>
      </c>
      <c r="Z43" s="43" t="s">
        <v>377</v>
      </c>
      <c r="AA43" s="43" t="s">
        <v>377</v>
      </c>
      <c r="AB43" s="43" t="s">
        <v>377</v>
      </c>
      <c r="AC43" s="43" t="s">
        <v>377</v>
      </c>
      <c r="AD43" s="43" t="s">
        <v>377</v>
      </c>
      <c r="AE43" s="43" t="s">
        <v>377</v>
      </c>
      <c r="AF43" s="43" t="s">
        <v>377</v>
      </c>
      <c r="AG43" s="43" t="s">
        <v>377</v>
      </c>
      <c r="AH43" s="43" t="s">
        <v>377</v>
      </c>
      <c r="AI43" s="43" t="s">
        <v>377</v>
      </c>
      <c r="AJ43" s="43" t="s">
        <v>377</v>
      </c>
      <c r="AK43" s="43" t="s">
        <v>377</v>
      </c>
      <c r="AL43" s="43" t="s">
        <v>377</v>
      </c>
      <c r="AM43" s="43" t="s">
        <v>377</v>
      </c>
      <c r="AN43" s="43" t="s">
        <v>377</v>
      </c>
      <c r="AO43" s="43" t="s">
        <v>377</v>
      </c>
      <c r="AP43" s="43" t="s">
        <v>377</v>
      </c>
      <c r="AQ43" s="43" t="s">
        <v>377</v>
      </c>
      <c r="AR43" s="43" t="s">
        <v>377</v>
      </c>
      <c r="AS43" s="43" t="s">
        <v>377</v>
      </c>
    </row>
    <row r="44" spans="1:45">
      <c r="A44" s="44">
        <v>33</v>
      </c>
      <c r="B44" s="43">
        <v>162</v>
      </c>
      <c r="C44" s="43">
        <v>162</v>
      </c>
      <c r="D44" s="43">
        <v>161</v>
      </c>
      <c r="E44" s="43">
        <v>161</v>
      </c>
      <c r="F44" s="43">
        <v>162</v>
      </c>
      <c r="G44" s="43">
        <v>159</v>
      </c>
      <c r="H44" s="43">
        <v>157</v>
      </c>
      <c r="I44" s="43">
        <v>156</v>
      </c>
      <c r="J44" s="43">
        <v>154</v>
      </c>
      <c r="K44" s="43">
        <v>152</v>
      </c>
      <c r="L44" s="43">
        <v>150</v>
      </c>
      <c r="M44" s="43">
        <v>148</v>
      </c>
      <c r="N44" s="43">
        <v>147</v>
      </c>
      <c r="O44" s="43">
        <v>145</v>
      </c>
      <c r="P44" s="43">
        <v>144</v>
      </c>
      <c r="Q44" s="43">
        <v>143</v>
      </c>
      <c r="R44" s="43">
        <v>141</v>
      </c>
      <c r="S44" s="43">
        <v>140</v>
      </c>
      <c r="T44" s="43" t="s">
        <v>377</v>
      </c>
      <c r="U44" s="43" t="s">
        <v>377</v>
      </c>
      <c r="V44" s="43" t="s">
        <v>377</v>
      </c>
      <c r="W44" s="43" t="s">
        <v>377</v>
      </c>
      <c r="X44" s="43" t="s">
        <v>377</v>
      </c>
      <c r="Y44" s="43" t="s">
        <v>377</v>
      </c>
      <c r="Z44" s="43" t="s">
        <v>377</v>
      </c>
      <c r="AA44" s="43" t="s">
        <v>377</v>
      </c>
      <c r="AB44" s="43" t="s">
        <v>377</v>
      </c>
      <c r="AC44" s="43" t="s">
        <v>377</v>
      </c>
      <c r="AD44" s="43" t="s">
        <v>377</v>
      </c>
      <c r="AE44" s="43" t="s">
        <v>377</v>
      </c>
      <c r="AF44" s="43" t="s">
        <v>377</v>
      </c>
      <c r="AG44" s="43" t="s">
        <v>377</v>
      </c>
      <c r="AH44" s="43" t="s">
        <v>377</v>
      </c>
      <c r="AI44" s="43" t="s">
        <v>377</v>
      </c>
      <c r="AJ44" s="43" t="s">
        <v>377</v>
      </c>
      <c r="AK44" s="43" t="s">
        <v>377</v>
      </c>
      <c r="AL44" s="43" t="s">
        <v>377</v>
      </c>
      <c r="AM44" s="43" t="s">
        <v>377</v>
      </c>
      <c r="AN44" s="43" t="s">
        <v>377</v>
      </c>
      <c r="AO44" s="43" t="s">
        <v>377</v>
      </c>
      <c r="AP44" s="43" t="s">
        <v>377</v>
      </c>
      <c r="AQ44" s="43" t="s">
        <v>377</v>
      </c>
      <c r="AR44" s="43" t="s">
        <v>377</v>
      </c>
      <c r="AS44" s="43" t="s">
        <v>377</v>
      </c>
    </row>
    <row r="45" spans="1:45">
      <c r="A45" s="44">
        <v>34</v>
      </c>
      <c r="B45" s="43">
        <v>164</v>
      </c>
      <c r="C45" s="43">
        <v>164</v>
      </c>
      <c r="D45" s="43">
        <v>164</v>
      </c>
      <c r="E45" s="43">
        <v>164</v>
      </c>
      <c r="F45" s="43">
        <v>164</v>
      </c>
      <c r="G45" s="43">
        <v>162</v>
      </c>
      <c r="H45" s="43">
        <v>160</v>
      </c>
      <c r="I45" s="43">
        <v>158</v>
      </c>
      <c r="J45" s="43">
        <v>156</v>
      </c>
      <c r="K45" s="43">
        <v>154</v>
      </c>
      <c r="L45" s="43">
        <v>152</v>
      </c>
      <c r="M45" s="43">
        <v>150</v>
      </c>
      <c r="N45" s="43">
        <v>149</v>
      </c>
      <c r="O45" s="43">
        <v>147</v>
      </c>
      <c r="P45" s="43">
        <v>146</v>
      </c>
      <c r="Q45" s="43">
        <v>144</v>
      </c>
      <c r="R45" s="43">
        <v>143</v>
      </c>
      <c r="S45" s="43">
        <v>142</v>
      </c>
      <c r="T45" s="43">
        <v>141</v>
      </c>
      <c r="U45" s="43" t="s">
        <v>377</v>
      </c>
      <c r="V45" s="43" t="s">
        <v>377</v>
      </c>
      <c r="W45" s="43" t="s">
        <v>377</v>
      </c>
      <c r="X45" s="43" t="s">
        <v>377</v>
      </c>
      <c r="Y45" s="43" t="s">
        <v>377</v>
      </c>
      <c r="Z45" s="43" t="s">
        <v>377</v>
      </c>
      <c r="AA45" s="43" t="s">
        <v>377</v>
      </c>
      <c r="AB45" s="43" t="s">
        <v>377</v>
      </c>
      <c r="AC45" s="43" t="s">
        <v>377</v>
      </c>
      <c r="AD45" s="43" t="s">
        <v>377</v>
      </c>
      <c r="AE45" s="43" t="s">
        <v>377</v>
      </c>
      <c r="AF45" s="43" t="s">
        <v>377</v>
      </c>
      <c r="AG45" s="43" t="s">
        <v>377</v>
      </c>
      <c r="AH45" s="43" t="s">
        <v>377</v>
      </c>
      <c r="AI45" s="43" t="s">
        <v>377</v>
      </c>
      <c r="AJ45" s="43" t="s">
        <v>377</v>
      </c>
      <c r="AK45" s="43" t="s">
        <v>377</v>
      </c>
      <c r="AL45" s="43" t="s">
        <v>377</v>
      </c>
      <c r="AM45" s="43" t="s">
        <v>377</v>
      </c>
      <c r="AN45" s="43" t="s">
        <v>377</v>
      </c>
      <c r="AO45" s="43" t="s">
        <v>377</v>
      </c>
      <c r="AP45" s="43" t="s">
        <v>377</v>
      </c>
      <c r="AQ45" s="43" t="s">
        <v>377</v>
      </c>
      <c r="AR45" s="43" t="s">
        <v>377</v>
      </c>
      <c r="AS45" s="43" t="s">
        <v>377</v>
      </c>
    </row>
    <row r="46" spans="1:45">
      <c r="A46" s="44">
        <v>35</v>
      </c>
      <c r="B46" s="43">
        <v>166</v>
      </c>
      <c r="C46" s="43">
        <v>166</v>
      </c>
      <c r="D46" s="43">
        <v>166</v>
      </c>
      <c r="E46" s="43">
        <v>166</v>
      </c>
      <c r="F46" s="43">
        <v>166</v>
      </c>
      <c r="G46" s="43">
        <v>164</v>
      </c>
      <c r="H46" s="43">
        <v>162</v>
      </c>
      <c r="I46" s="43">
        <v>160</v>
      </c>
      <c r="J46" s="43">
        <v>158</v>
      </c>
      <c r="K46" s="43">
        <v>156</v>
      </c>
      <c r="L46" s="43">
        <v>154</v>
      </c>
      <c r="M46" s="43">
        <v>152</v>
      </c>
      <c r="N46" s="43">
        <v>151</v>
      </c>
      <c r="O46" s="43">
        <v>149</v>
      </c>
      <c r="P46" s="43">
        <v>148</v>
      </c>
      <c r="Q46" s="43">
        <v>146</v>
      </c>
      <c r="R46" s="43">
        <v>145</v>
      </c>
      <c r="S46" s="43">
        <v>144</v>
      </c>
      <c r="T46" s="43">
        <v>143</v>
      </c>
      <c r="U46" s="43">
        <v>141</v>
      </c>
      <c r="V46" s="43" t="s">
        <v>377</v>
      </c>
      <c r="W46" s="43" t="s">
        <v>377</v>
      </c>
      <c r="X46" s="43" t="s">
        <v>377</v>
      </c>
      <c r="Y46" s="43" t="s">
        <v>377</v>
      </c>
      <c r="Z46" s="43" t="s">
        <v>377</v>
      </c>
      <c r="AA46" s="43" t="s">
        <v>377</v>
      </c>
      <c r="AB46" s="43" t="s">
        <v>377</v>
      </c>
      <c r="AC46" s="43" t="s">
        <v>377</v>
      </c>
      <c r="AD46" s="43" t="s">
        <v>377</v>
      </c>
      <c r="AE46" s="43" t="s">
        <v>377</v>
      </c>
      <c r="AF46" s="43" t="s">
        <v>377</v>
      </c>
      <c r="AG46" s="43" t="s">
        <v>377</v>
      </c>
      <c r="AH46" s="43" t="s">
        <v>377</v>
      </c>
      <c r="AI46" s="43" t="s">
        <v>377</v>
      </c>
      <c r="AJ46" s="43" t="s">
        <v>377</v>
      </c>
      <c r="AK46" s="43" t="s">
        <v>377</v>
      </c>
      <c r="AL46" s="43" t="s">
        <v>377</v>
      </c>
      <c r="AM46" s="43" t="s">
        <v>377</v>
      </c>
      <c r="AN46" s="43" t="s">
        <v>377</v>
      </c>
      <c r="AO46" s="43" t="s">
        <v>377</v>
      </c>
      <c r="AP46" s="43" t="s">
        <v>377</v>
      </c>
      <c r="AQ46" s="43" t="s">
        <v>377</v>
      </c>
      <c r="AR46" s="43" t="s">
        <v>377</v>
      </c>
      <c r="AS46" s="43" t="s">
        <v>377</v>
      </c>
    </row>
    <row r="47" spans="1:45">
      <c r="A47" s="44">
        <v>36</v>
      </c>
      <c r="B47" s="43">
        <v>169</v>
      </c>
      <c r="C47" s="43">
        <v>169</v>
      </c>
      <c r="D47" s="43">
        <v>169</v>
      </c>
      <c r="E47" s="43">
        <v>168</v>
      </c>
      <c r="F47" s="43">
        <v>168</v>
      </c>
      <c r="G47" s="43">
        <v>166</v>
      </c>
      <c r="H47" s="43">
        <v>164</v>
      </c>
      <c r="I47" s="43">
        <v>162</v>
      </c>
      <c r="J47" s="43">
        <v>160</v>
      </c>
      <c r="K47" s="43">
        <v>158</v>
      </c>
      <c r="L47" s="43">
        <v>156</v>
      </c>
      <c r="M47" s="43">
        <v>154</v>
      </c>
      <c r="N47" s="43">
        <v>153</v>
      </c>
      <c r="O47" s="43">
        <v>151</v>
      </c>
      <c r="P47" s="43">
        <v>150</v>
      </c>
      <c r="Q47" s="43">
        <v>148</v>
      </c>
      <c r="R47" s="43">
        <v>147</v>
      </c>
      <c r="S47" s="43">
        <v>146</v>
      </c>
      <c r="T47" s="43">
        <v>144</v>
      </c>
      <c r="U47" s="43">
        <v>143</v>
      </c>
      <c r="V47" s="43">
        <v>142</v>
      </c>
      <c r="W47" s="43" t="s">
        <v>377</v>
      </c>
      <c r="X47" s="43" t="s">
        <v>377</v>
      </c>
      <c r="Y47" s="43" t="s">
        <v>377</v>
      </c>
      <c r="Z47" s="43" t="s">
        <v>377</v>
      </c>
      <c r="AA47" s="43" t="s">
        <v>377</v>
      </c>
      <c r="AB47" s="43" t="s">
        <v>377</v>
      </c>
      <c r="AC47" s="43" t="s">
        <v>377</v>
      </c>
      <c r="AD47" s="43" t="s">
        <v>377</v>
      </c>
      <c r="AE47" s="43" t="s">
        <v>377</v>
      </c>
      <c r="AF47" s="43" t="s">
        <v>377</v>
      </c>
      <c r="AG47" s="43" t="s">
        <v>377</v>
      </c>
      <c r="AH47" s="43" t="s">
        <v>377</v>
      </c>
      <c r="AI47" s="43" t="s">
        <v>377</v>
      </c>
      <c r="AJ47" s="43" t="s">
        <v>377</v>
      </c>
      <c r="AK47" s="43" t="s">
        <v>377</v>
      </c>
      <c r="AL47" s="43" t="s">
        <v>377</v>
      </c>
      <c r="AM47" s="43" t="s">
        <v>377</v>
      </c>
      <c r="AN47" s="43" t="s">
        <v>377</v>
      </c>
      <c r="AO47" s="43" t="s">
        <v>377</v>
      </c>
      <c r="AP47" s="43" t="s">
        <v>377</v>
      </c>
      <c r="AQ47" s="43" t="s">
        <v>377</v>
      </c>
      <c r="AR47" s="43" t="s">
        <v>377</v>
      </c>
      <c r="AS47" s="43" t="s">
        <v>377</v>
      </c>
    </row>
    <row r="48" spans="1:45">
      <c r="A48" s="44">
        <v>37</v>
      </c>
      <c r="B48" s="43">
        <v>171</v>
      </c>
      <c r="C48" s="43">
        <v>171</v>
      </c>
      <c r="D48" s="43">
        <v>171</v>
      </c>
      <c r="E48" s="43">
        <v>171</v>
      </c>
      <c r="F48" s="43">
        <v>171</v>
      </c>
      <c r="G48" s="43">
        <v>168</v>
      </c>
      <c r="H48" s="43">
        <v>166</v>
      </c>
      <c r="I48" s="43">
        <v>164</v>
      </c>
      <c r="J48" s="43">
        <v>162</v>
      </c>
      <c r="K48" s="43">
        <v>160</v>
      </c>
      <c r="L48" s="43">
        <v>158</v>
      </c>
      <c r="M48" s="43">
        <v>156</v>
      </c>
      <c r="N48" s="43">
        <v>155</v>
      </c>
      <c r="O48" s="43">
        <v>153</v>
      </c>
      <c r="P48" s="43">
        <v>152</v>
      </c>
      <c r="Q48" s="43">
        <v>150</v>
      </c>
      <c r="R48" s="43">
        <v>149</v>
      </c>
      <c r="S48" s="43">
        <v>147</v>
      </c>
      <c r="T48" s="43">
        <v>146</v>
      </c>
      <c r="U48" s="43">
        <v>145</v>
      </c>
      <c r="V48" s="43">
        <v>144</v>
      </c>
      <c r="W48" s="43">
        <v>144</v>
      </c>
      <c r="X48" s="43" t="s">
        <v>377</v>
      </c>
      <c r="Y48" s="43" t="s">
        <v>377</v>
      </c>
      <c r="Z48" s="43" t="s">
        <v>377</v>
      </c>
      <c r="AA48" s="43" t="s">
        <v>377</v>
      </c>
      <c r="AB48" s="43" t="s">
        <v>377</v>
      </c>
      <c r="AC48" s="43" t="s">
        <v>377</v>
      </c>
      <c r="AD48" s="43" t="s">
        <v>377</v>
      </c>
      <c r="AE48" s="43" t="s">
        <v>377</v>
      </c>
      <c r="AF48" s="43" t="s">
        <v>377</v>
      </c>
      <c r="AG48" s="43" t="s">
        <v>377</v>
      </c>
      <c r="AH48" s="43" t="s">
        <v>377</v>
      </c>
      <c r="AI48" s="43" t="s">
        <v>377</v>
      </c>
      <c r="AJ48" s="43" t="s">
        <v>377</v>
      </c>
      <c r="AK48" s="43" t="s">
        <v>377</v>
      </c>
      <c r="AL48" s="43" t="s">
        <v>377</v>
      </c>
      <c r="AM48" s="43" t="s">
        <v>377</v>
      </c>
      <c r="AN48" s="43" t="s">
        <v>377</v>
      </c>
      <c r="AO48" s="43" t="s">
        <v>377</v>
      </c>
      <c r="AP48" s="43" t="s">
        <v>377</v>
      </c>
      <c r="AQ48" s="43" t="s">
        <v>377</v>
      </c>
      <c r="AR48" s="43" t="s">
        <v>377</v>
      </c>
      <c r="AS48" s="43" t="s">
        <v>377</v>
      </c>
    </row>
    <row r="49" spans="1:45">
      <c r="A49" s="44">
        <v>38</v>
      </c>
      <c r="B49" s="43">
        <v>174</v>
      </c>
      <c r="C49" s="43">
        <v>173</v>
      </c>
      <c r="D49" s="43">
        <v>173</v>
      </c>
      <c r="E49" s="43">
        <v>173</v>
      </c>
      <c r="F49" s="43">
        <v>173</v>
      </c>
      <c r="G49" s="43">
        <v>171</v>
      </c>
      <c r="H49" s="43">
        <v>169</v>
      </c>
      <c r="I49" s="43">
        <v>167</v>
      </c>
      <c r="J49" s="43">
        <v>164</v>
      </c>
      <c r="K49" s="43">
        <v>162</v>
      </c>
      <c r="L49" s="43">
        <v>160</v>
      </c>
      <c r="M49" s="43">
        <v>158</v>
      </c>
      <c r="N49" s="43">
        <v>157</v>
      </c>
      <c r="O49" s="43">
        <v>155</v>
      </c>
      <c r="P49" s="43">
        <v>153</v>
      </c>
      <c r="Q49" s="43">
        <v>152</v>
      </c>
      <c r="R49" s="43">
        <v>150</v>
      </c>
      <c r="S49" s="43">
        <v>149</v>
      </c>
      <c r="T49" s="43">
        <v>148</v>
      </c>
      <c r="U49" s="43">
        <v>147</v>
      </c>
      <c r="V49" s="43">
        <v>146</v>
      </c>
      <c r="W49" s="43">
        <v>146</v>
      </c>
      <c r="X49" s="43">
        <v>146</v>
      </c>
      <c r="Y49" s="43" t="s">
        <v>377</v>
      </c>
      <c r="Z49" s="43" t="s">
        <v>377</v>
      </c>
      <c r="AA49" s="43" t="s">
        <v>377</v>
      </c>
      <c r="AB49" s="43" t="s">
        <v>377</v>
      </c>
      <c r="AC49" s="43" t="s">
        <v>377</v>
      </c>
      <c r="AD49" s="43" t="s">
        <v>377</v>
      </c>
      <c r="AE49" s="43" t="s">
        <v>377</v>
      </c>
      <c r="AF49" s="43" t="s">
        <v>377</v>
      </c>
      <c r="AG49" s="43" t="s">
        <v>377</v>
      </c>
      <c r="AH49" s="43" t="s">
        <v>377</v>
      </c>
      <c r="AI49" s="43" t="s">
        <v>377</v>
      </c>
      <c r="AJ49" s="43" t="s">
        <v>377</v>
      </c>
      <c r="AK49" s="43" t="s">
        <v>377</v>
      </c>
      <c r="AL49" s="43" t="s">
        <v>377</v>
      </c>
      <c r="AM49" s="43" t="s">
        <v>377</v>
      </c>
      <c r="AN49" s="43" t="s">
        <v>377</v>
      </c>
      <c r="AO49" s="43" t="s">
        <v>377</v>
      </c>
      <c r="AP49" s="43" t="s">
        <v>377</v>
      </c>
      <c r="AQ49" s="43" t="s">
        <v>377</v>
      </c>
      <c r="AR49" s="43" t="s">
        <v>377</v>
      </c>
      <c r="AS49" s="43" t="s">
        <v>377</v>
      </c>
    </row>
    <row r="50" spans="1:45">
      <c r="A50" s="44">
        <v>39</v>
      </c>
      <c r="B50" s="43">
        <v>176</v>
      </c>
      <c r="C50" s="43">
        <v>176</v>
      </c>
      <c r="D50" s="43">
        <v>176</v>
      </c>
      <c r="E50" s="43">
        <v>176</v>
      </c>
      <c r="F50" s="43">
        <v>176</v>
      </c>
      <c r="G50" s="43">
        <v>173</v>
      </c>
      <c r="H50" s="43">
        <v>171</v>
      </c>
      <c r="I50" s="43">
        <v>169</v>
      </c>
      <c r="J50" s="43">
        <v>167</v>
      </c>
      <c r="K50" s="43">
        <v>165</v>
      </c>
      <c r="L50" s="43">
        <v>163</v>
      </c>
      <c r="M50" s="43">
        <v>161</v>
      </c>
      <c r="N50" s="43">
        <v>159</v>
      </c>
      <c r="O50" s="43">
        <v>157</v>
      </c>
      <c r="P50" s="43">
        <v>156</v>
      </c>
      <c r="Q50" s="43">
        <v>154</v>
      </c>
      <c r="R50" s="43">
        <v>152</v>
      </c>
      <c r="S50" s="43">
        <v>151</v>
      </c>
      <c r="T50" s="43">
        <v>150</v>
      </c>
      <c r="U50" s="43">
        <v>149</v>
      </c>
      <c r="V50" s="43">
        <v>148</v>
      </c>
      <c r="W50" s="43">
        <v>147</v>
      </c>
      <c r="X50" s="43">
        <v>148</v>
      </c>
      <c r="Y50" s="43">
        <v>148</v>
      </c>
      <c r="Z50" s="43" t="s">
        <v>377</v>
      </c>
      <c r="AA50" s="43" t="s">
        <v>377</v>
      </c>
      <c r="AB50" s="43" t="s">
        <v>377</v>
      </c>
      <c r="AC50" s="43" t="s">
        <v>377</v>
      </c>
      <c r="AD50" s="43" t="s">
        <v>377</v>
      </c>
      <c r="AE50" s="43" t="s">
        <v>377</v>
      </c>
      <c r="AF50" s="43" t="s">
        <v>377</v>
      </c>
      <c r="AG50" s="43" t="s">
        <v>377</v>
      </c>
      <c r="AH50" s="43" t="s">
        <v>377</v>
      </c>
      <c r="AI50" s="43" t="s">
        <v>377</v>
      </c>
      <c r="AJ50" s="43" t="s">
        <v>377</v>
      </c>
      <c r="AK50" s="43" t="s">
        <v>377</v>
      </c>
      <c r="AL50" s="43" t="s">
        <v>377</v>
      </c>
      <c r="AM50" s="43" t="s">
        <v>377</v>
      </c>
      <c r="AN50" s="43" t="s">
        <v>377</v>
      </c>
      <c r="AO50" s="43" t="s">
        <v>377</v>
      </c>
      <c r="AP50" s="43" t="s">
        <v>377</v>
      </c>
      <c r="AQ50" s="43" t="s">
        <v>377</v>
      </c>
      <c r="AR50" s="43" t="s">
        <v>377</v>
      </c>
      <c r="AS50" s="43" t="s">
        <v>377</v>
      </c>
    </row>
    <row r="51" spans="1:45">
      <c r="A51" s="44">
        <v>40</v>
      </c>
      <c r="B51" s="43">
        <v>177</v>
      </c>
      <c r="C51" s="43">
        <v>177</v>
      </c>
      <c r="D51" s="43">
        <v>177</v>
      </c>
      <c r="E51" s="43">
        <v>177</v>
      </c>
      <c r="F51" s="43">
        <v>176</v>
      </c>
      <c r="G51" s="43">
        <v>176</v>
      </c>
      <c r="H51" s="43">
        <v>174</v>
      </c>
      <c r="I51" s="43">
        <v>171</v>
      </c>
      <c r="J51" s="43">
        <v>169</v>
      </c>
      <c r="K51" s="43">
        <v>167</v>
      </c>
      <c r="L51" s="43">
        <v>165</v>
      </c>
      <c r="M51" s="43">
        <v>163</v>
      </c>
      <c r="N51" s="43">
        <v>161</v>
      </c>
      <c r="O51" s="43">
        <v>159</v>
      </c>
      <c r="P51" s="43">
        <v>158</v>
      </c>
      <c r="Q51" s="43">
        <v>156</v>
      </c>
      <c r="R51" s="43">
        <v>154</v>
      </c>
      <c r="S51" s="43">
        <v>153</v>
      </c>
      <c r="T51" s="43">
        <v>152</v>
      </c>
      <c r="U51" s="43">
        <v>150</v>
      </c>
      <c r="V51" s="43">
        <v>150</v>
      </c>
      <c r="W51" s="43">
        <v>149</v>
      </c>
      <c r="X51" s="43">
        <v>149</v>
      </c>
      <c r="Y51" s="43">
        <v>150</v>
      </c>
      <c r="Z51" s="43">
        <v>154</v>
      </c>
      <c r="AA51" s="43" t="s">
        <v>377</v>
      </c>
      <c r="AB51" s="43" t="s">
        <v>377</v>
      </c>
      <c r="AC51" s="43" t="s">
        <v>377</v>
      </c>
      <c r="AD51" s="43" t="s">
        <v>377</v>
      </c>
      <c r="AE51" s="43" t="s">
        <v>377</v>
      </c>
      <c r="AF51" s="43" t="s">
        <v>377</v>
      </c>
      <c r="AG51" s="43" t="s">
        <v>377</v>
      </c>
      <c r="AH51" s="43" t="s">
        <v>377</v>
      </c>
      <c r="AI51" s="43" t="s">
        <v>377</v>
      </c>
      <c r="AJ51" s="43" t="s">
        <v>377</v>
      </c>
      <c r="AK51" s="43" t="s">
        <v>377</v>
      </c>
      <c r="AL51" s="43" t="s">
        <v>377</v>
      </c>
      <c r="AM51" s="43" t="s">
        <v>377</v>
      </c>
      <c r="AN51" s="43" t="s">
        <v>377</v>
      </c>
      <c r="AO51" s="43" t="s">
        <v>377</v>
      </c>
      <c r="AP51" s="43" t="s">
        <v>377</v>
      </c>
      <c r="AQ51" s="43" t="s">
        <v>377</v>
      </c>
      <c r="AR51" s="43" t="s">
        <v>377</v>
      </c>
      <c r="AS51" s="43" t="s">
        <v>377</v>
      </c>
    </row>
    <row r="52" spans="1:45">
      <c r="A52" s="44">
        <v>41</v>
      </c>
      <c r="B52" s="43">
        <v>177</v>
      </c>
      <c r="C52" s="43">
        <v>177</v>
      </c>
      <c r="D52" s="43">
        <v>177</v>
      </c>
      <c r="E52" s="43">
        <v>177</v>
      </c>
      <c r="F52" s="43">
        <v>177</v>
      </c>
      <c r="G52" s="43">
        <v>177</v>
      </c>
      <c r="H52" s="43">
        <v>176</v>
      </c>
      <c r="I52" s="43">
        <v>174</v>
      </c>
      <c r="J52" s="43">
        <v>172</v>
      </c>
      <c r="K52" s="43">
        <v>169</v>
      </c>
      <c r="L52" s="43">
        <v>167</v>
      </c>
      <c r="M52" s="43">
        <v>165</v>
      </c>
      <c r="N52" s="43">
        <v>163</v>
      </c>
      <c r="O52" s="43">
        <v>161</v>
      </c>
      <c r="P52" s="43">
        <v>160</v>
      </c>
      <c r="Q52" s="43">
        <v>158</v>
      </c>
      <c r="R52" s="43">
        <v>156</v>
      </c>
      <c r="S52" s="43">
        <v>155</v>
      </c>
      <c r="T52" s="43">
        <v>154</v>
      </c>
      <c r="U52" s="43">
        <v>152</v>
      </c>
      <c r="V52" s="43">
        <v>152</v>
      </c>
      <c r="W52" s="43">
        <v>151</v>
      </c>
      <c r="X52" s="43">
        <v>151</v>
      </c>
      <c r="Y52" s="43">
        <v>152</v>
      </c>
      <c r="Z52" s="43">
        <v>156</v>
      </c>
      <c r="AA52" s="43">
        <v>155</v>
      </c>
      <c r="AB52" s="43" t="s">
        <v>377</v>
      </c>
      <c r="AC52" s="43" t="s">
        <v>377</v>
      </c>
      <c r="AD52" s="43" t="s">
        <v>377</v>
      </c>
      <c r="AE52" s="43" t="s">
        <v>377</v>
      </c>
      <c r="AF52" s="43" t="s">
        <v>377</v>
      </c>
      <c r="AG52" s="43" t="s">
        <v>377</v>
      </c>
      <c r="AH52" s="43" t="s">
        <v>377</v>
      </c>
      <c r="AI52" s="43" t="s">
        <v>377</v>
      </c>
      <c r="AJ52" s="43" t="s">
        <v>377</v>
      </c>
      <c r="AK52" s="43" t="s">
        <v>377</v>
      </c>
      <c r="AL52" s="43" t="s">
        <v>377</v>
      </c>
      <c r="AM52" s="43" t="s">
        <v>377</v>
      </c>
      <c r="AN52" s="43" t="s">
        <v>377</v>
      </c>
      <c r="AO52" s="43" t="s">
        <v>377</v>
      </c>
      <c r="AP52" s="43" t="s">
        <v>377</v>
      </c>
      <c r="AQ52" s="43" t="s">
        <v>377</v>
      </c>
      <c r="AR52" s="43" t="s">
        <v>377</v>
      </c>
      <c r="AS52" s="43" t="s">
        <v>377</v>
      </c>
    </row>
    <row r="53" spans="1:45">
      <c r="A53" s="44">
        <v>42</v>
      </c>
      <c r="B53" s="43">
        <v>178</v>
      </c>
      <c r="C53" s="43">
        <v>178</v>
      </c>
      <c r="D53" s="43">
        <v>178</v>
      </c>
      <c r="E53" s="43">
        <v>178</v>
      </c>
      <c r="F53" s="43">
        <v>178</v>
      </c>
      <c r="G53" s="43">
        <v>177</v>
      </c>
      <c r="H53" s="43">
        <v>177</v>
      </c>
      <c r="I53" s="43">
        <v>176</v>
      </c>
      <c r="J53" s="43">
        <v>174</v>
      </c>
      <c r="K53" s="43">
        <v>172</v>
      </c>
      <c r="L53" s="43">
        <v>170</v>
      </c>
      <c r="M53" s="43">
        <v>167</v>
      </c>
      <c r="N53" s="43">
        <v>165</v>
      </c>
      <c r="O53" s="43">
        <v>164</v>
      </c>
      <c r="P53" s="43">
        <v>162</v>
      </c>
      <c r="Q53" s="43">
        <v>160</v>
      </c>
      <c r="R53" s="43">
        <v>159</v>
      </c>
      <c r="S53" s="43">
        <v>157</v>
      </c>
      <c r="T53" s="43">
        <v>156</v>
      </c>
      <c r="U53" s="43">
        <v>154</v>
      </c>
      <c r="V53" s="43">
        <v>154</v>
      </c>
      <c r="W53" s="43">
        <v>153</v>
      </c>
      <c r="X53" s="43">
        <v>154</v>
      </c>
      <c r="Y53" s="43">
        <v>154</v>
      </c>
      <c r="Z53" s="43">
        <v>158</v>
      </c>
      <c r="AA53" s="43">
        <v>158</v>
      </c>
      <c r="AB53" s="43">
        <v>158</v>
      </c>
      <c r="AC53" s="43" t="s">
        <v>377</v>
      </c>
      <c r="AD53" s="43" t="s">
        <v>377</v>
      </c>
      <c r="AE53" s="43" t="s">
        <v>377</v>
      </c>
      <c r="AF53" s="43" t="s">
        <v>377</v>
      </c>
      <c r="AG53" s="43" t="s">
        <v>377</v>
      </c>
      <c r="AH53" s="43" t="s">
        <v>377</v>
      </c>
      <c r="AI53" s="43" t="s">
        <v>377</v>
      </c>
      <c r="AJ53" s="43" t="s">
        <v>377</v>
      </c>
      <c r="AK53" s="43" t="s">
        <v>377</v>
      </c>
      <c r="AL53" s="43" t="s">
        <v>377</v>
      </c>
      <c r="AM53" s="43" t="s">
        <v>377</v>
      </c>
      <c r="AN53" s="43" t="s">
        <v>377</v>
      </c>
      <c r="AO53" s="43" t="s">
        <v>377</v>
      </c>
      <c r="AP53" s="43" t="s">
        <v>377</v>
      </c>
      <c r="AQ53" s="43" t="s">
        <v>377</v>
      </c>
      <c r="AR53" s="43" t="s">
        <v>377</v>
      </c>
      <c r="AS53" s="43" t="s">
        <v>377</v>
      </c>
    </row>
    <row r="54" spans="1:45">
      <c r="A54" s="44">
        <v>43</v>
      </c>
      <c r="B54" s="43">
        <v>179</v>
      </c>
      <c r="C54" s="43">
        <v>179</v>
      </c>
      <c r="D54" s="43">
        <v>179</v>
      </c>
      <c r="E54" s="43">
        <v>179</v>
      </c>
      <c r="F54" s="43">
        <v>179</v>
      </c>
      <c r="G54" s="43">
        <v>178</v>
      </c>
      <c r="H54" s="43">
        <v>177</v>
      </c>
      <c r="I54" s="43">
        <v>177</v>
      </c>
      <c r="J54" s="43">
        <v>177</v>
      </c>
      <c r="K54" s="43">
        <v>174</v>
      </c>
      <c r="L54" s="43">
        <v>172</v>
      </c>
      <c r="M54" s="43">
        <v>170</v>
      </c>
      <c r="N54" s="43">
        <v>168</v>
      </c>
      <c r="O54" s="43">
        <v>166</v>
      </c>
      <c r="P54" s="43">
        <v>164</v>
      </c>
      <c r="Q54" s="43">
        <v>162</v>
      </c>
      <c r="R54" s="43">
        <v>161</v>
      </c>
      <c r="S54" s="43">
        <v>159</v>
      </c>
      <c r="T54" s="43">
        <v>158</v>
      </c>
      <c r="U54" s="43">
        <v>157</v>
      </c>
      <c r="V54" s="43">
        <v>156</v>
      </c>
      <c r="W54" s="43">
        <v>155</v>
      </c>
      <c r="X54" s="43">
        <v>156</v>
      </c>
      <c r="Y54" s="43">
        <v>156</v>
      </c>
      <c r="Z54" s="43">
        <v>160</v>
      </c>
      <c r="AA54" s="43">
        <v>160</v>
      </c>
      <c r="AB54" s="43">
        <v>160</v>
      </c>
      <c r="AC54" s="43">
        <v>160</v>
      </c>
      <c r="AD54" s="43" t="s">
        <v>377</v>
      </c>
      <c r="AE54" s="43" t="s">
        <v>377</v>
      </c>
      <c r="AF54" s="43" t="s">
        <v>377</v>
      </c>
      <c r="AG54" s="43" t="s">
        <v>377</v>
      </c>
      <c r="AH54" s="43" t="s">
        <v>377</v>
      </c>
      <c r="AI54" s="43" t="s">
        <v>377</v>
      </c>
      <c r="AJ54" s="43" t="s">
        <v>377</v>
      </c>
      <c r="AK54" s="43" t="s">
        <v>377</v>
      </c>
      <c r="AL54" s="43" t="s">
        <v>377</v>
      </c>
      <c r="AM54" s="43" t="s">
        <v>377</v>
      </c>
      <c r="AN54" s="43" t="s">
        <v>377</v>
      </c>
      <c r="AO54" s="43" t="s">
        <v>377</v>
      </c>
      <c r="AP54" s="43" t="s">
        <v>377</v>
      </c>
      <c r="AQ54" s="43" t="s">
        <v>377</v>
      </c>
      <c r="AR54" s="43" t="s">
        <v>377</v>
      </c>
      <c r="AS54" s="43" t="s">
        <v>377</v>
      </c>
    </row>
    <row r="55" spans="1:45">
      <c r="A55" s="44">
        <v>44</v>
      </c>
      <c r="B55" s="43">
        <v>180</v>
      </c>
      <c r="C55" s="43">
        <v>180</v>
      </c>
      <c r="D55" s="43">
        <v>180</v>
      </c>
      <c r="E55" s="43">
        <v>180</v>
      </c>
      <c r="F55" s="43">
        <v>180</v>
      </c>
      <c r="G55" s="43">
        <v>179</v>
      </c>
      <c r="H55" s="43">
        <v>178</v>
      </c>
      <c r="I55" s="43">
        <v>177</v>
      </c>
      <c r="J55" s="43">
        <v>177</v>
      </c>
      <c r="K55" s="43">
        <v>177</v>
      </c>
      <c r="L55" s="43">
        <v>174</v>
      </c>
      <c r="M55" s="43">
        <v>172</v>
      </c>
      <c r="N55" s="43">
        <v>170</v>
      </c>
      <c r="O55" s="43">
        <v>168</v>
      </c>
      <c r="P55" s="43">
        <v>166</v>
      </c>
      <c r="Q55" s="43">
        <v>165</v>
      </c>
      <c r="R55" s="43">
        <v>163</v>
      </c>
      <c r="S55" s="43">
        <v>161</v>
      </c>
      <c r="T55" s="43">
        <v>160</v>
      </c>
      <c r="U55" s="43">
        <v>159</v>
      </c>
      <c r="V55" s="43">
        <v>158</v>
      </c>
      <c r="W55" s="43">
        <v>157</v>
      </c>
      <c r="X55" s="43">
        <v>158</v>
      </c>
      <c r="Y55" s="43">
        <v>159</v>
      </c>
      <c r="Z55" s="43">
        <v>162</v>
      </c>
      <c r="AA55" s="43">
        <v>162</v>
      </c>
      <c r="AB55" s="43">
        <v>162</v>
      </c>
      <c r="AC55" s="43">
        <v>162</v>
      </c>
      <c r="AD55" s="43">
        <v>162</v>
      </c>
      <c r="AE55" s="43" t="s">
        <v>377</v>
      </c>
      <c r="AF55" s="43" t="s">
        <v>377</v>
      </c>
      <c r="AG55" s="43" t="s">
        <v>377</v>
      </c>
      <c r="AH55" s="43" t="s">
        <v>377</v>
      </c>
      <c r="AI55" s="43" t="s">
        <v>377</v>
      </c>
      <c r="AJ55" s="43" t="s">
        <v>377</v>
      </c>
      <c r="AK55" s="43" t="s">
        <v>377</v>
      </c>
      <c r="AL55" s="43" t="s">
        <v>377</v>
      </c>
      <c r="AM55" s="43" t="s">
        <v>377</v>
      </c>
      <c r="AN55" s="43" t="s">
        <v>377</v>
      </c>
      <c r="AO55" s="43" t="s">
        <v>377</v>
      </c>
      <c r="AP55" s="43" t="s">
        <v>377</v>
      </c>
      <c r="AQ55" s="43" t="s">
        <v>377</v>
      </c>
      <c r="AR55" s="43" t="s">
        <v>377</v>
      </c>
      <c r="AS55" s="43" t="s">
        <v>377</v>
      </c>
    </row>
    <row r="56" spans="1:45">
      <c r="A56" s="44">
        <v>45</v>
      </c>
      <c r="B56" s="43">
        <v>181</v>
      </c>
      <c r="C56" s="43">
        <v>181</v>
      </c>
      <c r="D56" s="43">
        <v>181</v>
      </c>
      <c r="E56" s="43">
        <v>181</v>
      </c>
      <c r="F56" s="43">
        <v>181</v>
      </c>
      <c r="G56" s="43">
        <v>180</v>
      </c>
      <c r="H56" s="43">
        <v>179</v>
      </c>
      <c r="I56" s="43">
        <v>178</v>
      </c>
      <c r="J56" s="43">
        <v>177</v>
      </c>
      <c r="K56" s="43">
        <v>178</v>
      </c>
      <c r="L56" s="43">
        <v>177</v>
      </c>
      <c r="M56" s="43">
        <v>175</v>
      </c>
      <c r="N56" s="43">
        <v>173</v>
      </c>
      <c r="O56" s="43">
        <v>171</v>
      </c>
      <c r="P56" s="43">
        <v>169</v>
      </c>
      <c r="Q56" s="43">
        <v>167</v>
      </c>
      <c r="R56" s="43">
        <v>165</v>
      </c>
      <c r="S56" s="43">
        <v>164</v>
      </c>
      <c r="T56" s="43">
        <v>162</v>
      </c>
      <c r="U56" s="43">
        <v>161</v>
      </c>
      <c r="V56" s="43">
        <v>160</v>
      </c>
      <c r="W56" s="43">
        <v>160</v>
      </c>
      <c r="X56" s="43">
        <v>160</v>
      </c>
      <c r="Y56" s="43">
        <v>161</v>
      </c>
      <c r="Z56" s="43">
        <v>164</v>
      </c>
      <c r="AA56" s="43">
        <v>164</v>
      </c>
      <c r="AB56" s="43">
        <v>164</v>
      </c>
      <c r="AC56" s="43">
        <v>164</v>
      </c>
      <c r="AD56" s="43">
        <v>164</v>
      </c>
      <c r="AE56" s="43">
        <v>164</v>
      </c>
      <c r="AF56" s="43" t="s">
        <v>377</v>
      </c>
      <c r="AG56" s="43" t="s">
        <v>377</v>
      </c>
      <c r="AH56" s="43" t="s">
        <v>377</v>
      </c>
      <c r="AI56" s="43" t="s">
        <v>377</v>
      </c>
      <c r="AJ56" s="43" t="s">
        <v>377</v>
      </c>
      <c r="AK56" s="43" t="s">
        <v>377</v>
      </c>
      <c r="AL56" s="43" t="s">
        <v>377</v>
      </c>
      <c r="AM56" s="43" t="s">
        <v>377</v>
      </c>
      <c r="AN56" s="43" t="s">
        <v>377</v>
      </c>
      <c r="AO56" s="43" t="s">
        <v>377</v>
      </c>
      <c r="AP56" s="43" t="s">
        <v>377</v>
      </c>
      <c r="AQ56" s="43" t="s">
        <v>377</v>
      </c>
      <c r="AR56" s="43" t="s">
        <v>377</v>
      </c>
      <c r="AS56" s="43" t="s">
        <v>377</v>
      </c>
    </row>
    <row r="57" spans="1:45">
      <c r="A57" s="44">
        <v>46</v>
      </c>
      <c r="B57" s="43">
        <v>182</v>
      </c>
      <c r="C57" s="43">
        <v>182</v>
      </c>
      <c r="D57" s="43">
        <v>182</v>
      </c>
      <c r="E57" s="43">
        <v>182</v>
      </c>
      <c r="F57" s="43">
        <v>182</v>
      </c>
      <c r="G57" s="43">
        <v>181</v>
      </c>
      <c r="H57" s="43">
        <v>180</v>
      </c>
      <c r="I57" s="43">
        <v>180</v>
      </c>
      <c r="J57" s="43">
        <v>179</v>
      </c>
      <c r="K57" s="43">
        <v>178</v>
      </c>
      <c r="L57" s="43">
        <v>178</v>
      </c>
      <c r="M57" s="43">
        <v>177</v>
      </c>
      <c r="N57" s="43">
        <v>175</v>
      </c>
      <c r="O57" s="43">
        <v>173</v>
      </c>
      <c r="P57" s="43">
        <v>171</v>
      </c>
      <c r="Q57" s="43">
        <v>169</v>
      </c>
      <c r="R57" s="43">
        <v>167</v>
      </c>
      <c r="S57" s="43">
        <v>166</v>
      </c>
      <c r="T57" s="43">
        <v>164</v>
      </c>
      <c r="U57" s="43">
        <v>163</v>
      </c>
      <c r="V57" s="43">
        <v>162</v>
      </c>
      <c r="W57" s="43">
        <v>162</v>
      </c>
      <c r="X57" s="43">
        <v>162</v>
      </c>
      <c r="Y57" s="43">
        <v>163</v>
      </c>
      <c r="Z57" s="43">
        <v>167</v>
      </c>
      <c r="AA57" s="43">
        <v>166</v>
      </c>
      <c r="AB57" s="43">
        <v>166</v>
      </c>
      <c r="AC57" s="43">
        <v>166</v>
      </c>
      <c r="AD57" s="43">
        <v>166</v>
      </c>
      <c r="AE57" s="43">
        <v>166</v>
      </c>
      <c r="AF57" s="43">
        <v>166</v>
      </c>
      <c r="AG57" s="43" t="s">
        <v>377</v>
      </c>
      <c r="AH57" s="43" t="s">
        <v>377</v>
      </c>
      <c r="AI57" s="43" t="s">
        <v>377</v>
      </c>
      <c r="AJ57" s="43" t="s">
        <v>377</v>
      </c>
      <c r="AK57" s="43" t="s">
        <v>377</v>
      </c>
      <c r="AL57" s="43" t="s">
        <v>377</v>
      </c>
      <c r="AM57" s="43" t="s">
        <v>377</v>
      </c>
      <c r="AN57" s="43" t="s">
        <v>377</v>
      </c>
      <c r="AO57" s="43" t="s">
        <v>377</v>
      </c>
      <c r="AP57" s="43" t="s">
        <v>377</v>
      </c>
      <c r="AQ57" s="43" t="s">
        <v>377</v>
      </c>
      <c r="AR57" s="43" t="s">
        <v>377</v>
      </c>
      <c r="AS57" s="43" t="s">
        <v>377</v>
      </c>
    </row>
    <row r="58" spans="1:45">
      <c r="A58" s="44">
        <v>47</v>
      </c>
      <c r="B58" s="43">
        <v>183</v>
      </c>
      <c r="C58" s="43">
        <v>183</v>
      </c>
      <c r="D58" s="43">
        <v>183</v>
      </c>
      <c r="E58" s="43">
        <v>183</v>
      </c>
      <c r="F58" s="43">
        <v>183</v>
      </c>
      <c r="G58" s="43">
        <v>182</v>
      </c>
      <c r="H58" s="43">
        <v>182</v>
      </c>
      <c r="I58" s="43">
        <v>181</v>
      </c>
      <c r="J58" s="43">
        <v>180</v>
      </c>
      <c r="K58" s="43">
        <v>179</v>
      </c>
      <c r="L58" s="43">
        <v>178</v>
      </c>
      <c r="M58" s="43">
        <v>178</v>
      </c>
      <c r="N58" s="43">
        <v>178</v>
      </c>
      <c r="O58" s="43">
        <v>176</v>
      </c>
      <c r="P58" s="43">
        <v>174</v>
      </c>
      <c r="Q58" s="43">
        <v>172</v>
      </c>
      <c r="R58" s="43">
        <v>170</v>
      </c>
      <c r="S58" s="43">
        <v>168</v>
      </c>
      <c r="T58" s="43">
        <v>167</v>
      </c>
      <c r="U58" s="43">
        <v>165</v>
      </c>
      <c r="V58" s="43">
        <v>164</v>
      </c>
      <c r="W58" s="43">
        <v>164</v>
      </c>
      <c r="X58" s="43">
        <v>164</v>
      </c>
      <c r="Y58" s="43">
        <v>165</v>
      </c>
      <c r="Z58" s="43">
        <v>169</v>
      </c>
      <c r="AA58" s="43">
        <v>169</v>
      </c>
      <c r="AB58" s="43">
        <v>169</v>
      </c>
      <c r="AC58" s="43">
        <v>169</v>
      </c>
      <c r="AD58" s="43">
        <v>169</v>
      </c>
      <c r="AE58" s="43">
        <v>169</v>
      </c>
      <c r="AF58" s="43">
        <v>169</v>
      </c>
      <c r="AG58" s="43">
        <v>169</v>
      </c>
      <c r="AH58" s="43" t="s">
        <v>377</v>
      </c>
      <c r="AI58" s="43" t="s">
        <v>377</v>
      </c>
      <c r="AJ58" s="43" t="s">
        <v>377</v>
      </c>
      <c r="AK58" s="43" t="s">
        <v>377</v>
      </c>
      <c r="AL58" s="43" t="s">
        <v>377</v>
      </c>
      <c r="AM58" s="43" t="s">
        <v>377</v>
      </c>
      <c r="AN58" s="43" t="s">
        <v>377</v>
      </c>
      <c r="AO58" s="43" t="s">
        <v>377</v>
      </c>
      <c r="AP58" s="43" t="s">
        <v>377</v>
      </c>
      <c r="AQ58" s="43" t="s">
        <v>377</v>
      </c>
      <c r="AR58" s="43" t="s">
        <v>377</v>
      </c>
      <c r="AS58" s="43" t="s">
        <v>377</v>
      </c>
    </row>
    <row r="59" spans="1:45">
      <c r="A59" s="44">
        <v>48</v>
      </c>
      <c r="B59" s="43">
        <v>184</v>
      </c>
      <c r="C59" s="43">
        <v>184</v>
      </c>
      <c r="D59" s="43">
        <v>184</v>
      </c>
      <c r="E59" s="43">
        <v>184</v>
      </c>
      <c r="F59" s="43">
        <v>184</v>
      </c>
      <c r="G59" s="43">
        <v>183</v>
      </c>
      <c r="H59" s="43">
        <v>183</v>
      </c>
      <c r="I59" s="43">
        <v>182</v>
      </c>
      <c r="J59" s="43">
        <v>181</v>
      </c>
      <c r="K59" s="43">
        <v>180</v>
      </c>
      <c r="L59" s="43">
        <v>179</v>
      </c>
      <c r="M59" s="43">
        <v>178</v>
      </c>
      <c r="N59" s="43">
        <v>179</v>
      </c>
      <c r="O59" s="43">
        <v>178</v>
      </c>
      <c r="P59" s="43">
        <v>176</v>
      </c>
      <c r="Q59" s="43">
        <v>174</v>
      </c>
      <c r="R59" s="43">
        <v>172</v>
      </c>
      <c r="S59" s="43">
        <v>171</v>
      </c>
      <c r="T59" s="43">
        <v>169</v>
      </c>
      <c r="U59" s="43">
        <v>168</v>
      </c>
      <c r="V59" s="43">
        <v>167</v>
      </c>
      <c r="W59" s="43">
        <v>166</v>
      </c>
      <c r="X59" s="43">
        <v>167</v>
      </c>
      <c r="Y59" s="43">
        <v>168</v>
      </c>
      <c r="Z59" s="43">
        <v>171</v>
      </c>
      <c r="AA59" s="43">
        <v>171</v>
      </c>
      <c r="AB59" s="43">
        <v>171</v>
      </c>
      <c r="AC59" s="43">
        <v>171</v>
      </c>
      <c r="AD59" s="43">
        <v>171</v>
      </c>
      <c r="AE59" s="43">
        <v>171</v>
      </c>
      <c r="AF59" s="43">
        <v>171</v>
      </c>
      <c r="AG59" s="43">
        <v>171</v>
      </c>
      <c r="AH59" s="43">
        <v>171</v>
      </c>
      <c r="AI59" s="43" t="s">
        <v>377</v>
      </c>
      <c r="AJ59" s="43" t="s">
        <v>377</v>
      </c>
      <c r="AK59" s="43" t="s">
        <v>377</v>
      </c>
      <c r="AL59" s="43" t="s">
        <v>377</v>
      </c>
      <c r="AM59" s="43" t="s">
        <v>377</v>
      </c>
      <c r="AN59" s="43" t="s">
        <v>377</v>
      </c>
      <c r="AO59" s="43" t="s">
        <v>377</v>
      </c>
      <c r="AP59" s="43" t="s">
        <v>377</v>
      </c>
      <c r="AQ59" s="43" t="s">
        <v>377</v>
      </c>
      <c r="AR59" s="43" t="s">
        <v>377</v>
      </c>
      <c r="AS59" s="43" t="s">
        <v>377</v>
      </c>
    </row>
    <row r="60" spans="1:45">
      <c r="A60" s="44">
        <v>49</v>
      </c>
      <c r="B60" s="43">
        <v>185</v>
      </c>
      <c r="C60" s="43">
        <v>185</v>
      </c>
      <c r="D60" s="43">
        <v>185</v>
      </c>
      <c r="E60" s="43">
        <v>185</v>
      </c>
      <c r="F60" s="43">
        <v>185</v>
      </c>
      <c r="G60" s="43">
        <v>184</v>
      </c>
      <c r="H60" s="43">
        <v>184</v>
      </c>
      <c r="I60" s="43">
        <v>183</v>
      </c>
      <c r="J60" s="43">
        <v>182</v>
      </c>
      <c r="K60" s="43">
        <v>181</v>
      </c>
      <c r="L60" s="43">
        <v>180</v>
      </c>
      <c r="M60" s="43">
        <v>180</v>
      </c>
      <c r="N60" s="43">
        <v>179</v>
      </c>
      <c r="O60" s="43">
        <v>179</v>
      </c>
      <c r="P60" s="43">
        <v>179</v>
      </c>
      <c r="Q60" s="43">
        <v>177</v>
      </c>
      <c r="R60" s="43">
        <v>175</v>
      </c>
      <c r="S60" s="43">
        <v>173</v>
      </c>
      <c r="T60" s="43">
        <v>171</v>
      </c>
      <c r="U60" s="43">
        <v>170</v>
      </c>
      <c r="V60" s="43">
        <v>169</v>
      </c>
      <c r="W60" s="43">
        <v>169</v>
      </c>
      <c r="X60" s="43">
        <v>169</v>
      </c>
      <c r="Y60" s="43">
        <v>170</v>
      </c>
      <c r="Z60" s="43">
        <v>174</v>
      </c>
      <c r="AA60" s="43">
        <v>174</v>
      </c>
      <c r="AB60" s="43">
        <v>174</v>
      </c>
      <c r="AC60" s="43">
        <v>174</v>
      </c>
      <c r="AD60" s="43">
        <v>174</v>
      </c>
      <c r="AE60" s="43">
        <v>174</v>
      </c>
      <c r="AF60" s="43">
        <v>174</v>
      </c>
      <c r="AG60" s="43">
        <v>174</v>
      </c>
      <c r="AH60" s="43">
        <v>174</v>
      </c>
      <c r="AI60" s="43">
        <v>174</v>
      </c>
      <c r="AJ60" s="43" t="s">
        <v>377</v>
      </c>
      <c r="AK60" s="43" t="s">
        <v>377</v>
      </c>
      <c r="AL60" s="43" t="s">
        <v>377</v>
      </c>
      <c r="AM60" s="43" t="s">
        <v>377</v>
      </c>
      <c r="AN60" s="43" t="s">
        <v>377</v>
      </c>
      <c r="AO60" s="43" t="s">
        <v>377</v>
      </c>
      <c r="AP60" s="43" t="s">
        <v>377</v>
      </c>
      <c r="AQ60" s="43" t="s">
        <v>377</v>
      </c>
      <c r="AR60" s="43" t="s">
        <v>377</v>
      </c>
      <c r="AS60" s="43" t="s">
        <v>377</v>
      </c>
    </row>
    <row r="61" spans="1:45">
      <c r="A61" s="44">
        <v>50</v>
      </c>
      <c r="B61" s="43">
        <v>186</v>
      </c>
      <c r="C61" s="43">
        <v>186</v>
      </c>
      <c r="D61" s="43">
        <v>186</v>
      </c>
      <c r="E61" s="43">
        <v>186</v>
      </c>
      <c r="F61" s="43">
        <v>186</v>
      </c>
      <c r="G61" s="43">
        <v>185</v>
      </c>
      <c r="H61" s="43">
        <v>185</v>
      </c>
      <c r="I61" s="43">
        <v>184</v>
      </c>
      <c r="J61" s="43">
        <v>183</v>
      </c>
      <c r="K61" s="43">
        <v>183</v>
      </c>
      <c r="L61" s="43">
        <v>182</v>
      </c>
      <c r="M61" s="43">
        <v>181</v>
      </c>
      <c r="N61" s="43">
        <v>180</v>
      </c>
      <c r="O61" s="43">
        <v>180</v>
      </c>
      <c r="P61" s="43">
        <v>180</v>
      </c>
      <c r="Q61" s="43">
        <v>179</v>
      </c>
      <c r="R61" s="43">
        <v>177</v>
      </c>
      <c r="S61" s="43">
        <v>176</v>
      </c>
      <c r="T61" s="43">
        <v>174</v>
      </c>
      <c r="U61" s="43">
        <v>172</v>
      </c>
      <c r="V61" s="43">
        <v>172</v>
      </c>
      <c r="W61" s="43">
        <v>171</v>
      </c>
      <c r="X61" s="43">
        <v>171</v>
      </c>
      <c r="Y61" s="43">
        <v>172</v>
      </c>
      <c r="Z61" s="43">
        <v>176</v>
      </c>
      <c r="AA61" s="43">
        <v>176</v>
      </c>
      <c r="AB61" s="43">
        <v>176</v>
      </c>
      <c r="AC61" s="43">
        <v>176</v>
      </c>
      <c r="AD61" s="43">
        <v>176</v>
      </c>
      <c r="AE61" s="43">
        <v>176</v>
      </c>
      <c r="AF61" s="43">
        <v>176</v>
      </c>
      <c r="AG61" s="43">
        <v>176</v>
      </c>
      <c r="AH61" s="43">
        <v>176</v>
      </c>
      <c r="AI61" s="43">
        <v>176</v>
      </c>
      <c r="AJ61" s="43">
        <v>176</v>
      </c>
      <c r="AK61" s="43" t="s">
        <v>377</v>
      </c>
      <c r="AL61" s="43" t="s">
        <v>377</v>
      </c>
      <c r="AM61" s="43" t="s">
        <v>377</v>
      </c>
      <c r="AN61" s="43" t="s">
        <v>377</v>
      </c>
      <c r="AO61" s="43" t="s">
        <v>377</v>
      </c>
      <c r="AP61" s="43" t="s">
        <v>377</v>
      </c>
      <c r="AQ61" s="43" t="s">
        <v>377</v>
      </c>
      <c r="AR61" s="43" t="s">
        <v>377</v>
      </c>
      <c r="AS61" s="43" t="s">
        <v>377</v>
      </c>
    </row>
    <row r="62" spans="1:45">
      <c r="A62" s="44">
        <v>51</v>
      </c>
      <c r="B62" s="43">
        <v>187</v>
      </c>
      <c r="C62" s="43">
        <v>187</v>
      </c>
      <c r="D62" s="43">
        <v>187</v>
      </c>
      <c r="E62" s="43">
        <v>187</v>
      </c>
      <c r="F62" s="43">
        <v>187</v>
      </c>
      <c r="G62" s="43">
        <v>186</v>
      </c>
      <c r="H62" s="43">
        <v>186</v>
      </c>
      <c r="I62" s="43">
        <v>185</v>
      </c>
      <c r="J62" s="43">
        <v>185</v>
      </c>
      <c r="K62" s="43">
        <v>184</v>
      </c>
      <c r="L62" s="43">
        <v>183</v>
      </c>
      <c r="M62" s="43">
        <v>182</v>
      </c>
      <c r="N62" s="43">
        <v>182</v>
      </c>
      <c r="O62" s="43">
        <v>181</v>
      </c>
      <c r="P62" s="43">
        <v>181</v>
      </c>
      <c r="Q62" s="43">
        <v>181</v>
      </c>
      <c r="R62" s="43">
        <v>180</v>
      </c>
      <c r="S62" s="43">
        <v>178</v>
      </c>
      <c r="T62" s="43">
        <v>176</v>
      </c>
      <c r="U62" s="43">
        <v>175</v>
      </c>
      <c r="V62" s="43">
        <v>174</v>
      </c>
      <c r="W62" s="43">
        <v>174</v>
      </c>
      <c r="X62" s="43">
        <v>174</v>
      </c>
      <c r="Y62" s="43">
        <v>175</v>
      </c>
      <c r="Z62" s="43">
        <v>179</v>
      </c>
      <c r="AA62" s="43">
        <v>179</v>
      </c>
      <c r="AB62" s="43">
        <v>179</v>
      </c>
      <c r="AC62" s="43">
        <v>179</v>
      </c>
      <c r="AD62" s="43">
        <v>179</v>
      </c>
      <c r="AE62" s="43">
        <v>179</v>
      </c>
      <c r="AF62" s="43">
        <v>179</v>
      </c>
      <c r="AG62" s="43">
        <v>179</v>
      </c>
      <c r="AH62" s="43">
        <v>179</v>
      </c>
      <c r="AI62" s="43">
        <v>179</v>
      </c>
      <c r="AJ62" s="43">
        <v>179</v>
      </c>
      <c r="AK62" s="43">
        <v>179</v>
      </c>
      <c r="AL62" s="43" t="s">
        <v>377</v>
      </c>
      <c r="AM62" s="43" t="s">
        <v>377</v>
      </c>
      <c r="AN62" s="43" t="s">
        <v>377</v>
      </c>
      <c r="AO62" s="43" t="s">
        <v>377</v>
      </c>
      <c r="AP62" s="43" t="s">
        <v>377</v>
      </c>
      <c r="AQ62" s="43" t="s">
        <v>377</v>
      </c>
      <c r="AR62" s="43" t="s">
        <v>377</v>
      </c>
      <c r="AS62" s="43" t="s">
        <v>377</v>
      </c>
    </row>
    <row r="63" spans="1:45">
      <c r="A63" s="44">
        <v>52</v>
      </c>
      <c r="B63" s="43">
        <v>188</v>
      </c>
      <c r="C63" s="43">
        <v>188</v>
      </c>
      <c r="D63" s="43">
        <v>188</v>
      </c>
      <c r="E63" s="43">
        <v>188</v>
      </c>
      <c r="F63" s="43">
        <v>188</v>
      </c>
      <c r="G63" s="43">
        <v>187</v>
      </c>
      <c r="H63" s="43">
        <v>187</v>
      </c>
      <c r="I63" s="43">
        <v>186</v>
      </c>
      <c r="J63" s="43">
        <v>186</v>
      </c>
      <c r="K63" s="43">
        <v>185</v>
      </c>
      <c r="L63" s="43">
        <v>184</v>
      </c>
      <c r="M63" s="43">
        <v>184</v>
      </c>
      <c r="N63" s="43">
        <v>183</v>
      </c>
      <c r="O63" s="43">
        <v>183</v>
      </c>
      <c r="P63" s="43">
        <v>182</v>
      </c>
      <c r="Q63" s="43">
        <v>182</v>
      </c>
      <c r="R63" s="43">
        <v>181</v>
      </c>
      <c r="S63" s="43">
        <v>181</v>
      </c>
      <c r="T63" s="43">
        <v>179</v>
      </c>
      <c r="U63" s="43">
        <v>177</v>
      </c>
      <c r="V63" s="43">
        <v>176</v>
      </c>
      <c r="W63" s="43">
        <v>176</v>
      </c>
      <c r="X63" s="43">
        <v>176</v>
      </c>
      <c r="Y63" s="43">
        <v>177</v>
      </c>
      <c r="Z63" s="43">
        <v>181</v>
      </c>
      <c r="AA63" s="43">
        <v>181</v>
      </c>
      <c r="AB63" s="43">
        <v>181</v>
      </c>
      <c r="AC63" s="43">
        <v>181</v>
      </c>
      <c r="AD63" s="43">
        <v>181</v>
      </c>
      <c r="AE63" s="43">
        <v>181</v>
      </c>
      <c r="AF63" s="43">
        <v>181</v>
      </c>
      <c r="AG63" s="43">
        <v>181</v>
      </c>
      <c r="AH63" s="43">
        <v>181</v>
      </c>
      <c r="AI63" s="43">
        <v>181</v>
      </c>
      <c r="AJ63" s="43">
        <v>181</v>
      </c>
      <c r="AK63" s="43">
        <v>181</v>
      </c>
      <c r="AL63" s="43">
        <v>181</v>
      </c>
      <c r="AM63" s="43" t="s">
        <v>377</v>
      </c>
      <c r="AN63" s="43" t="s">
        <v>377</v>
      </c>
      <c r="AO63" s="43" t="s">
        <v>377</v>
      </c>
      <c r="AP63" s="43" t="s">
        <v>377</v>
      </c>
      <c r="AQ63" s="43" t="s">
        <v>377</v>
      </c>
      <c r="AR63" s="43" t="s">
        <v>377</v>
      </c>
      <c r="AS63" s="43" t="s">
        <v>377</v>
      </c>
    </row>
    <row r="64" spans="1:45">
      <c r="A64" s="44">
        <v>53</v>
      </c>
      <c r="B64" s="43">
        <v>189</v>
      </c>
      <c r="C64" s="43">
        <v>189</v>
      </c>
      <c r="D64" s="43">
        <v>189</v>
      </c>
      <c r="E64" s="43">
        <v>189</v>
      </c>
      <c r="F64" s="43">
        <v>189</v>
      </c>
      <c r="G64" s="43">
        <v>189</v>
      </c>
      <c r="H64" s="43">
        <v>188</v>
      </c>
      <c r="I64" s="43">
        <v>187</v>
      </c>
      <c r="J64" s="43">
        <v>187</v>
      </c>
      <c r="K64" s="43">
        <v>186</v>
      </c>
      <c r="L64" s="43">
        <v>186</v>
      </c>
      <c r="M64" s="43">
        <v>185</v>
      </c>
      <c r="N64" s="43">
        <v>185</v>
      </c>
      <c r="O64" s="43">
        <v>184</v>
      </c>
      <c r="P64" s="43">
        <v>184</v>
      </c>
      <c r="Q64" s="43">
        <v>183</v>
      </c>
      <c r="R64" s="43">
        <v>183</v>
      </c>
      <c r="S64" s="43">
        <v>183</v>
      </c>
      <c r="T64" s="43">
        <v>182</v>
      </c>
      <c r="U64" s="43">
        <v>180</v>
      </c>
      <c r="V64" s="43">
        <v>179</v>
      </c>
      <c r="W64" s="43">
        <v>179</v>
      </c>
      <c r="X64" s="43">
        <v>179</v>
      </c>
      <c r="Y64" s="43">
        <v>180</v>
      </c>
      <c r="Z64" s="43">
        <v>184</v>
      </c>
      <c r="AA64" s="43">
        <v>184</v>
      </c>
      <c r="AB64" s="43">
        <v>184</v>
      </c>
      <c r="AC64" s="43">
        <v>184</v>
      </c>
      <c r="AD64" s="43">
        <v>184</v>
      </c>
      <c r="AE64" s="43">
        <v>184</v>
      </c>
      <c r="AF64" s="43">
        <v>184</v>
      </c>
      <c r="AG64" s="43">
        <v>184</v>
      </c>
      <c r="AH64" s="43">
        <v>184</v>
      </c>
      <c r="AI64" s="43">
        <v>184</v>
      </c>
      <c r="AJ64" s="43">
        <v>184</v>
      </c>
      <c r="AK64" s="43">
        <v>184</v>
      </c>
      <c r="AL64" s="43">
        <v>184</v>
      </c>
      <c r="AM64" s="43">
        <v>184</v>
      </c>
      <c r="AN64" s="43" t="s">
        <v>377</v>
      </c>
      <c r="AO64" s="43" t="s">
        <v>377</v>
      </c>
      <c r="AP64" s="43" t="s">
        <v>377</v>
      </c>
      <c r="AQ64" s="43" t="s">
        <v>377</v>
      </c>
      <c r="AR64" s="43" t="s">
        <v>377</v>
      </c>
      <c r="AS64" s="43" t="s">
        <v>377</v>
      </c>
    </row>
    <row r="65" spans="1:45">
      <c r="A65" s="44">
        <v>54</v>
      </c>
      <c r="B65" s="43">
        <v>190</v>
      </c>
      <c r="C65" s="43">
        <v>190</v>
      </c>
      <c r="D65" s="43">
        <v>190</v>
      </c>
      <c r="E65" s="43">
        <v>190</v>
      </c>
      <c r="F65" s="43">
        <v>190</v>
      </c>
      <c r="G65" s="43">
        <v>190</v>
      </c>
      <c r="H65" s="43">
        <v>189</v>
      </c>
      <c r="I65" s="43">
        <v>189</v>
      </c>
      <c r="J65" s="43">
        <v>188</v>
      </c>
      <c r="K65" s="43">
        <v>188</v>
      </c>
      <c r="L65" s="43">
        <v>187</v>
      </c>
      <c r="M65" s="43">
        <v>187</v>
      </c>
      <c r="N65" s="43">
        <v>186</v>
      </c>
      <c r="O65" s="43">
        <v>186</v>
      </c>
      <c r="P65" s="43">
        <v>185</v>
      </c>
      <c r="Q65" s="43">
        <v>185</v>
      </c>
      <c r="R65" s="43">
        <v>184</v>
      </c>
      <c r="S65" s="43">
        <v>184</v>
      </c>
      <c r="T65" s="43">
        <v>184</v>
      </c>
      <c r="U65" s="43">
        <v>183</v>
      </c>
      <c r="V65" s="43">
        <v>182</v>
      </c>
      <c r="W65" s="43">
        <v>181</v>
      </c>
      <c r="X65" s="43">
        <v>181</v>
      </c>
      <c r="Y65" s="43">
        <v>183</v>
      </c>
      <c r="Z65" s="43">
        <v>187</v>
      </c>
      <c r="AA65" s="43">
        <v>187</v>
      </c>
      <c r="AB65" s="43">
        <v>187</v>
      </c>
      <c r="AC65" s="43">
        <v>187</v>
      </c>
      <c r="AD65" s="43">
        <v>187</v>
      </c>
      <c r="AE65" s="43">
        <v>187</v>
      </c>
      <c r="AF65" s="43">
        <v>187</v>
      </c>
      <c r="AG65" s="43">
        <v>187</v>
      </c>
      <c r="AH65" s="43">
        <v>187</v>
      </c>
      <c r="AI65" s="43">
        <v>187</v>
      </c>
      <c r="AJ65" s="43">
        <v>187</v>
      </c>
      <c r="AK65" s="43">
        <v>187</v>
      </c>
      <c r="AL65" s="43">
        <v>187</v>
      </c>
      <c r="AM65" s="43">
        <v>187</v>
      </c>
      <c r="AN65" s="43">
        <v>187</v>
      </c>
      <c r="AO65" s="43" t="s">
        <v>377</v>
      </c>
      <c r="AP65" s="43" t="s">
        <v>377</v>
      </c>
      <c r="AQ65" s="43" t="s">
        <v>377</v>
      </c>
      <c r="AR65" s="43" t="s">
        <v>377</v>
      </c>
      <c r="AS65" s="43" t="s">
        <v>377</v>
      </c>
    </row>
    <row r="66" spans="1:45">
      <c r="A66" s="44">
        <v>55</v>
      </c>
      <c r="B66" s="43">
        <v>191</v>
      </c>
      <c r="C66" s="43">
        <v>191</v>
      </c>
      <c r="D66" s="43">
        <v>191</v>
      </c>
      <c r="E66" s="43">
        <v>191</v>
      </c>
      <c r="F66" s="43">
        <v>191</v>
      </c>
      <c r="G66" s="43">
        <v>191</v>
      </c>
      <c r="H66" s="43">
        <v>190</v>
      </c>
      <c r="I66" s="43">
        <v>190</v>
      </c>
      <c r="J66" s="43">
        <v>190</v>
      </c>
      <c r="K66" s="43">
        <v>189</v>
      </c>
      <c r="L66" s="43">
        <v>189</v>
      </c>
      <c r="M66" s="43">
        <v>188</v>
      </c>
      <c r="N66" s="43">
        <v>188</v>
      </c>
      <c r="O66" s="43">
        <v>188</v>
      </c>
      <c r="P66" s="43">
        <v>187</v>
      </c>
      <c r="Q66" s="43">
        <v>187</v>
      </c>
      <c r="R66" s="43">
        <v>186</v>
      </c>
      <c r="S66" s="43">
        <v>186</v>
      </c>
      <c r="T66" s="43">
        <v>186</v>
      </c>
      <c r="U66" s="43">
        <v>185</v>
      </c>
      <c r="V66" s="43">
        <v>184</v>
      </c>
      <c r="W66" s="43">
        <v>184</v>
      </c>
      <c r="X66" s="43">
        <v>184</v>
      </c>
      <c r="Y66" s="43">
        <v>185</v>
      </c>
      <c r="Z66" s="43">
        <v>190</v>
      </c>
      <c r="AA66" s="43">
        <v>190</v>
      </c>
      <c r="AB66" s="43">
        <v>190</v>
      </c>
      <c r="AC66" s="43">
        <v>190</v>
      </c>
      <c r="AD66" s="43">
        <v>190</v>
      </c>
      <c r="AE66" s="43">
        <v>190</v>
      </c>
      <c r="AF66" s="43">
        <v>190</v>
      </c>
      <c r="AG66" s="43">
        <v>190</v>
      </c>
      <c r="AH66" s="43">
        <v>190</v>
      </c>
      <c r="AI66" s="43">
        <v>190</v>
      </c>
      <c r="AJ66" s="43">
        <v>190</v>
      </c>
      <c r="AK66" s="43">
        <v>190</v>
      </c>
      <c r="AL66" s="43">
        <v>190</v>
      </c>
      <c r="AM66" s="43">
        <v>190</v>
      </c>
      <c r="AN66" s="43">
        <v>190</v>
      </c>
      <c r="AO66" s="43">
        <v>190</v>
      </c>
      <c r="AP66" s="43" t="s">
        <v>377</v>
      </c>
      <c r="AQ66" s="43" t="s">
        <v>377</v>
      </c>
      <c r="AR66" s="43" t="s">
        <v>377</v>
      </c>
      <c r="AS66" s="43" t="s">
        <v>377</v>
      </c>
    </row>
    <row r="67" spans="1:45">
      <c r="A67" s="44">
        <v>56</v>
      </c>
      <c r="B67" s="43">
        <v>193</v>
      </c>
      <c r="C67" s="43">
        <v>193</v>
      </c>
      <c r="D67" s="43">
        <v>193</v>
      </c>
      <c r="E67" s="43">
        <v>193</v>
      </c>
      <c r="F67" s="43">
        <v>193</v>
      </c>
      <c r="G67" s="43">
        <v>193</v>
      </c>
      <c r="H67" s="43">
        <v>192</v>
      </c>
      <c r="I67" s="43">
        <v>192</v>
      </c>
      <c r="J67" s="43">
        <v>192</v>
      </c>
      <c r="K67" s="43">
        <v>191</v>
      </c>
      <c r="L67" s="43">
        <v>191</v>
      </c>
      <c r="M67" s="43">
        <v>191</v>
      </c>
      <c r="N67" s="43">
        <v>190</v>
      </c>
      <c r="O67" s="43">
        <v>190</v>
      </c>
      <c r="P67" s="43">
        <v>190</v>
      </c>
      <c r="Q67" s="43">
        <v>189</v>
      </c>
      <c r="R67" s="43">
        <v>189</v>
      </c>
      <c r="S67" s="43">
        <v>189</v>
      </c>
      <c r="T67" s="43">
        <v>188</v>
      </c>
      <c r="U67" s="43">
        <v>188</v>
      </c>
      <c r="V67" s="43">
        <v>188</v>
      </c>
      <c r="W67" s="43">
        <v>187</v>
      </c>
      <c r="X67" s="43">
        <v>187</v>
      </c>
      <c r="Y67" s="43">
        <v>188</v>
      </c>
      <c r="Z67" s="43">
        <v>193</v>
      </c>
      <c r="AA67" s="43">
        <v>193</v>
      </c>
      <c r="AB67" s="43">
        <v>193</v>
      </c>
      <c r="AC67" s="43">
        <v>193</v>
      </c>
      <c r="AD67" s="43">
        <v>193</v>
      </c>
      <c r="AE67" s="43">
        <v>193</v>
      </c>
      <c r="AF67" s="43">
        <v>193</v>
      </c>
      <c r="AG67" s="43">
        <v>193</v>
      </c>
      <c r="AH67" s="43">
        <v>193</v>
      </c>
      <c r="AI67" s="43">
        <v>193</v>
      </c>
      <c r="AJ67" s="43">
        <v>193</v>
      </c>
      <c r="AK67" s="43">
        <v>193</v>
      </c>
      <c r="AL67" s="43">
        <v>193</v>
      </c>
      <c r="AM67" s="43">
        <v>193</v>
      </c>
      <c r="AN67" s="43">
        <v>193</v>
      </c>
      <c r="AO67" s="43">
        <v>193</v>
      </c>
      <c r="AP67" s="43">
        <v>193</v>
      </c>
      <c r="AQ67" s="43" t="s">
        <v>377</v>
      </c>
      <c r="AR67" s="43" t="s">
        <v>377</v>
      </c>
      <c r="AS67" s="43" t="s">
        <v>377</v>
      </c>
    </row>
    <row r="68" spans="1:45">
      <c r="A68" s="44">
        <v>57</v>
      </c>
      <c r="B68" s="43">
        <v>195</v>
      </c>
      <c r="C68" s="43">
        <v>195</v>
      </c>
      <c r="D68" s="43">
        <v>195</v>
      </c>
      <c r="E68" s="43">
        <v>195</v>
      </c>
      <c r="F68" s="43">
        <v>195</v>
      </c>
      <c r="G68" s="43">
        <v>195</v>
      </c>
      <c r="H68" s="43">
        <v>195</v>
      </c>
      <c r="I68" s="43">
        <v>194</v>
      </c>
      <c r="J68" s="43">
        <v>194</v>
      </c>
      <c r="K68" s="43">
        <v>194</v>
      </c>
      <c r="L68" s="43">
        <v>194</v>
      </c>
      <c r="M68" s="43">
        <v>193</v>
      </c>
      <c r="N68" s="43">
        <v>193</v>
      </c>
      <c r="O68" s="43">
        <v>193</v>
      </c>
      <c r="P68" s="43">
        <v>193</v>
      </c>
      <c r="Q68" s="43">
        <v>192</v>
      </c>
      <c r="R68" s="43">
        <v>192</v>
      </c>
      <c r="S68" s="43">
        <v>192</v>
      </c>
      <c r="T68" s="43">
        <v>192</v>
      </c>
      <c r="U68" s="43">
        <v>191</v>
      </c>
      <c r="V68" s="43">
        <v>191</v>
      </c>
      <c r="W68" s="43">
        <v>191</v>
      </c>
      <c r="X68" s="43">
        <v>190</v>
      </c>
      <c r="Y68" s="43">
        <v>191</v>
      </c>
      <c r="Z68" s="43">
        <v>196</v>
      </c>
      <c r="AA68" s="43">
        <v>196</v>
      </c>
      <c r="AB68" s="43">
        <v>196</v>
      </c>
      <c r="AC68" s="43">
        <v>196</v>
      </c>
      <c r="AD68" s="43">
        <v>196</v>
      </c>
      <c r="AE68" s="43">
        <v>196</v>
      </c>
      <c r="AF68" s="43">
        <v>196</v>
      </c>
      <c r="AG68" s="43">
        <v>196</v>
      </c>
      <c r="AH68" s="43">
        <v>196</v>
      </c>
      <c r="AI68" s="43">
        <v>196</v>
      </c>
      <c r="AJ68" s="43">
        <v>196</v>
      </c>
      <c r="AK68" s="43">
        <v>196</v>
      </c>
      <c r="AL68" s="43">
        <v>196</v>
      </c>
      <c r="AM68" s="43">
        <v>196</v>
      </c>
      <c r="AN68" s="43">
        <v>196</v>
      </c>
      <c r="AO68" s="43">
        <v>196</v>
      </c>
      <c r="AP68" s="43">
        <v>196</v>
      </c>
      <c r="AQ68" s="43">
        <v>196</v>
      </c>
      <c r="AR68" s="43" t="s">
        <v>377</v>
      </c>
      <c r="AS68" s="43" t="s">
        <v>377</v>
      </c>
    </row>
    <row r="69" spans="1:45">
      <c r="A69" s="44">
        <v>58</v>
      </c>
      <c r="B69" s="43">
        <v>198</v>
      </c>
      <c r="C69" s="43">
        <v>198</v>
      </c>
      <c r="D69" s="43">
        <v>198</v>
      </c>
      <c r="E69" s="43">
        <v>198</v>
      </c>
      <c r="F69" s="43">
        <v>198</v>
      </c>
      <c r="G69" s="43">
        <v>198</v>
      </c>
      <c r="H69" s="43">
        <v>198</v>
      </c>
      <c r="I69" s="43">
        <v>197</v>
      </c>
      <c r="J69" s="43">
        <v>197</v>
      </c>
      <c r="K69" s="43">
        <v>197</v>
      </c>
      <c r="L69" s="43">
        <v>197</v>
      </c>
      <c r="M69" s="43">
        <v>197</v>
      </c>
      <c r="N69" s="43">
        <v>197</v>
      </c>
      <c r="O69" s="43">
        <v>197</v>
      </c>
      <c r="P69" s="43">
        <v>196</v>
      </c>
      <c r="Q69" s="43">
        <v>196</v>
      </c>
      <c r="R69" s="43">
        <v>196</v>
      </c>
      <c r="S69" s="43">
        <v>196</v>
      </c>
      <c r="T69" s="43">
        <v>196</v>
      </c>
      <c r="U69" s="43">
        <v>196</v>
      </c>
      <c r="V69" s="43">
        <v>195</v>
      </c>
      <c r="W69" s="43">
        <v>195</v>
      </c>
      <c r="X69" s="43">
        <v>195</v>
      </c>
      <c r="Y69" s="43">
        <v>194</v>
      </c>
      <c r="Z69" s="43">
        <v>199</v>
      </c>
      <c r="AA69" s="43">
        <v>199</v>
      </c>
      <c r="AB69" s="43">
        <v>199</v>
      </c>
      <c r="AC69" s="43">
        <v>199</v>
      </c>
      <c r="AD69" s="43">
        <v>199</v>
      </c>
      <c r="AE69" s="43">
        <v>199</v>
      </c>
      <c r="AF69" s="43">
        <v>199</v>
      </c>
      <c r="AG69" s="43">
        <v>199</v>
      </c>
      <c r="AH69" s="43">
        <v>199</v>
      </c>
      <c r="AI69" s="43">
        <v>199</v>
      </c>
      <c r="AJ69" s="43">
        <v>199</v>
      </c>
      <c r="AK69" s="43">
        <v>199</v>
      </c>
      <c r="AL69" s="43">
        <v>199</v>
      </c>
      <c r="AM69" s="43">
        <v>199</v>
      </c>
      <c r="AN69" s="43">
        <v>199</v>
      </c>
      <c r="AO69" s="43">
        <v>199</v>
      </c>
      <c r="AP69" s="43">
        <v>199</v>
      </c>
      <c r="AQ69" s="43">
        <v>199</v>
      </c>
      <c r="AR69" s="43">
        <v>199</v>
      </c>
      <c r="AS69" s="43" t="s">
        <v>377</v>
      </c>
    </row>
    <row r="70" spans="1:45">
      <c r="A70" s="44">
        <v>59</v>
      </c>
      <c r="B70" s="43">
        <v>202</v>
      </c>
      <c r="C70" s="43">
        <v>202</v>
      </c>
      <c r="D70" s="43">
        <v>202</v>
      </c>
      <c r="E70" s="43">
        <v>202</v>
      </c>
      <c r="F70" s="43">
        <v>202</v>
      </c>
      <c r="G70" s="43">
        <v>202</v>
      </c>
      <c r="H70" s="43">
        <v>202</v>
      </c>
      <c r="I70" s="43">
        <v>202</v>
      </c>
      <c r="J70" s="43">
        <v>202</v>
      </c>
      <c r="K70" s="43">
        <v>202</v>
      </c>
      <c r="L70" s="43">
        <v>202</v>
      </c>
      <c r="M70" s="43">
        <v>202</v>
      </c>
      <c r="N70" s="43">
        <v>202</v>
      </c>
      <c r="O70" s="43">
        <v>201</v>
      </c>
      <c r="P70" s="43">
        <v>201</v>
      </c>
      <c r="Q70" s="43">
        <v>201</v>
      </c>
      <c r="R70" s="43">
        <v>201</v>
      </c>
      <c r="S70" s="43">
        <v>201</v>
      </c>
      <c r="T70" s="43">
        <v>201</v>
      </c>
      <c r="U70" s="43">
        <v>201</v>
      </c>
      <c r="V70" s="43">
        <v>201</v>
      </c>
      <c r="W70" s="43">
        <v>201</v>
      </c>
      <c r="X70" s="43">
        <v>201</v>
      </c>
      <c r="Y70" s="43">
        <v>200</v>
      </c>
      <c r="Z70" s="43">
        <v>203</v>
      </c>
      <c r="AA70" s="43">
        <v>202</v>
      </c>
      <c r="AB70" s="43">
        <v>202</v>
      </c>
      <c r="AC70" s="43">
        <v>202</v>
      </c>
      <c r="AD70" s="43">
        <v>202</v>
      </c>
      <c r="AE70" s="43">
        <v>202</v>
      </c>
      <c r="AF70" s="43">
        <v>202</v>
      </c>
      <c r="AG70" s="43">
        <v>202</v>
      </c>
      <c r="AH70" s="43">
        <v>202</v>
      </c>
      <c r="AI70" s="43">
        <v>202</v>
      </c>
      <c r="AJ70" s="43">
        <v>202</v>
      </c>
      <c r="AK70" s="43">
        <v>202</v>
      </c>
      <c r="AL70" s="43">
        <v>202</v>
      </c>
      <c r="AM70" s="43">
        <v>202</v>
      </c>
      <c r="AN70" s="43">
        <v>202</v>
      </c>
      <c r="AO70" s="43">
        <v>202</v>
      </c>
      <c r="AP70" s="43">
        <v>202</v>
      </c>
      <c r="AQ70" s="43">
        <v>202</v>
      </c>
      <c r="AR70" s="43">
        <v>202</v>
      </c>
      <c r="AS70" s="43">
        <v>202</v>
      </c>
    </row>
    <row r="71" spans="1:45">
      <c r="A71" s="44">
        <v>60</v>
      </c>
      <c r="B71" s="43">
        <v>206</v>
      </c>
      <c r="C71" s="43">
        <v>206</v>
      </c>
      <c r="D71" s="43">
        <v>206</v>
      </c>
      <c r="E71" s="43">
        <v>206</v>
      </c>
      <c r="F71" s="43">
        <v>206</v>
      </c>
      <c r="G71" s="43">
        <v>206</v>
      </c>
      <c r="H71" s="43">
        <v>206</v>
      </c>
      <c r="I71" s="43">
        <v>206</v>
      </c>
      <c r="J71" s="43">
        <v>206</v>
      </c>
      <c r="K71" s="43">
        <v>206</v>
      </c>
      <c r="L71" s="43">
        <v>206</v>
      </c>
      <c r="M71" s="43">
        <v>206</v>
      </c>
      <c r="N71" s="43">
        <v>206</v>
      </c>
      <c r="O71" s="43">
        <v>206</v>
      </c>
      <c r="P71" s="43">
        <v>206</v>
      </c>
      <c r="Q71" s="43">
        <v>206</v>
      </c>
      <c r="R71" s="43">
        <v>206</v>
      </c>
      <c r="S71" s="43">
        <v>206</v>
      </c>
      <c r="T71" s="43">
        <v>206</v>
      </c>
      <c r="U71" s="43">
        <v>206</v>
      </c>
      <c r="V71" s="43">
        <v>206</v>
      </c>
      <c r="W71" s="43">
        <v>206</v>
      </c>
      <c r="X71" s="43">
        <v>206</v>
      </c>
      <c r="Y71" s="43">
        <v>206</v>
      </c>
      <c r="Z71" s="43">
        <v>206</v>
      </c>
      <c r="AA71" s="43">
        <v>206</v>
      </c>
      <c r="AB71" s="43">
        <v>206</v>
      </c>
      <c r="AC71" s="43">
        <v>206</v>
      </c>
      <c r="AD71" s="43">
        <v>206</v>
      </c>
      <c r="AE71" s="43">
        <v>206</v>
      </c>
      <c r="AF71" s="43">
        <v>206</v>
      </c>
      <c r="AG71" s="43">
        <v>206</v>
      </c>
      <c r="AH71" s="43">
        <v>206</v>
      </c>
      <c r="AI71" s="43">
        <v>206</v>
      </c>
      <c r="AJ71" s="43">
        <v>206</v>
      </c>
      <c r="AK71" s="43">
        <v>206</v>
      </c>
      <c r="AL71" s="43">
        <v>206</v>
      </c>
      <c r="AM71" s="43">
        <v>206</v>
      </c>
      <c r="AN71" s="43">
        <v>206</v>
      </c>
      <c r="AO71" s="43">
        <v>206</v>
      </c>
      <c r="AP71" s="43">
        <v>206</v>
      </c>
      <c r="AQ71" s="43">
        <v>206</v>
      </c>
      <c r="AR71" s="43">
        <v>206</v>
      </c>
      <c r="AS71" s="43">
        <v>206</v>
      </c>
    </row>
    <row r="72" spans="1:45">
      <c r="A72" s="44">
        <v>61</v>
      </c>
      <c r="B72" s="43">
        <v>211</v>
      </c>
      <c r="C72" s="43">
        <v>211</v>
      </c>
      <c r="D72" s="43">
        <v>211</v>
      </c>
      <c r="E72" s="43">
        <v>211</v>
      </c>
      <c r="F72" s="43">
        <v>211</v>
      </c>
      <c r="G72" s="43">
        <v>211</v>
      </c>
      <c r="H72" s="43">
        <v>211</v>
      </c>
      <c r="I72" s="43">
        <v>211</v>
      </c>
      <c r="J72" s="43">
        <v>211</v>
      </c>
      <c r="K72" s="43">
        <v>211</v>
      </c>
      <c r="L72" s="43">
        <v>211</v>
      </c>
      <c r="M72" s="43">
        <v>211</v>
      </c>
      <c r="N72" s="43">
        <v>211</v>
      </c>
      <c r="O72" s="43">
        <v>211</v>
      </c>
      <c r="P72" s="43">
        <v>211</v>
      </c>
      <c r="Q72" s="43">
        <v>211</v>
      </c>
      <c r="R72" s="43">
        <v>211</v>
      </c>
      <c r="S72" s="43">
        <v>211</v>
      </c>
      <c r="T72" s="43">
        <v>211</v>
      </c>
      <c r="U72" s="43">
        <v>211</v>
      </c>
      <c r="V72" s="43">
        <v>211</v>
      </c>
      <c r="W72" s="43">
        <v>211</v>
      </c>
      <c r="X72" s="43">
        <v>211</v>
      </c>
      <c r="Y72" s="43">
        <v>211</v>
      </c>
      <c r="Z72" s="43">
        <v>211</v>
      </c>
      <c r="AA72" s="43">
        <v>211</v>
      </c>
      <c r="AB72" s="43">
        <v>211</v>
      </c>
      <c r="AC72" s="43">
        <v>211</v>
      </c>
      <c r="AD72" s="43">
        <v>211</v>
      </c>
      <c r="AE72" s="43">
        <v>211</v>
      </c>
      <c r="AF72" s="43">
        <v>211</v>
      </c>
      <c r="AG72" s="43">
        <v>211</v>
      </c>
      <c r="AH72" s="43">
        <v>211</v>
      </c>
      <c r="AI72" s="43">
        <v>211</v>
      </c>
      <c r="AJ72" s="43">
        <v>211</v>
      </c>
      <c r="AK72" s="43">
        <v>211</v>
      </c>
      <c r="AL72" s="43">
        <v>211</v>
      </c>
      <c r="AM72" s="43">
        <v>211</v>
      </c>
      <c r="AN72" s="43">
        <v>211</v>
      </c>
      <c r="AO72" s="43">
        <v>211</v>
      </c>
      <c r="AP72" s="43">
        <v>211</v>
      </c>
      <c r="AQ72" s="43">
        <v>211</v>
      </c>
      <c r="AR72" s="43">
        <v>211</v>
      </c>
      <c r="AS72" s="43">
        <v>211</v>
      </c>
    </row>
    <row r="73" spans="1:45">
      <c r="A73" s="44">
        <v>62</v>
      </c>
      <c r="B73" s="43">
        <v>215</v>
      </c>
      <c r="C73" s="43">
        <v>215</v>
      </c>
      <c r="D73" s="43">
        <v>215</v>
      </c>
      <c r="E73" s="43">
        <v>215</v>
      </c>
      <c r="F73" s="43">
        <v>215</v>
      </c>
      <c r="G73" s="43">
        <v>215</v>
      </c>
      <c r="H73" s="43">
        <v>215</v>
      </c>
      <c r="I73" s="43">
        <v>215</v>
      </c>
      <c r="J73" s="43">
        <v>215</v>
      </c>
      <c r="K73" s="43">
        <v>215</v>
      </c>
      <c r="L73" s="43">
        <v>215</v>
      </c>
      <c r="M73" s="43">
        <v>215</v>
      </c>
      <c r="N73" s="43">
        <v>215</v>
      </c>
      <c r="O73" s="43">
        <v>215</v>
      </c>
      <c r="P73" s="43">
        <v>215</v>
      </c>
      <c r="Q73" s="43">
        <v>215</v>
      </c>
      <c r="R73" s="43">
        <v>215</v>
      </c>
      <c r="S73" s="43">
        <v>215</v>
      </c>
      <c r="T73" s="43">
        <v>215</v>
      </c>
      <c r="U73" s="43">
        <v>215</v>
      </c>
      <c r="V73" s="43">
        <v>215</v>
      </c>
      <c r="W73" s="43">
        <v>215</v>
      </c>
      <c r="X73" s="43">
        <v>215</v>
      </c>
      <c r="Y73" s="43">
        <v>215</v>
      </c>
      <c r="Z73" s="43">
        <v>215</v>
      </c>
      <c r="AA73" s="43">
        <v>215</v>
      </c>
      <c r="AB73" s="43">
        <v>215</v>
      </c>
      <c r="AC73" s="43">
        <v>215</v>
      </c>
      <c r="AD73" s="43">
        <v>215</v>
      </c>
      <c r="AE73" s="43">
        <v>215</v>
      </c>
      <c r="AF73" s="43">
        <v>215</v>
      </c>
      <c r="AG73" s="43">
        <v>215</v>
      </c>
      <c r="AH73" s="43">
        <v>215</v>
      </c>
      <c r="AI73" s="43">
        <v>215</v>
      </c>
      <c r="AJ73" s="43">
        <v>215</v>
      </c>
      <c r="AK73" s="43">
        <v>215</v>
      </c>
      <c r="AL73" s="43">
        <v>215</v>
      </c>
      <c r="AM73" s="43">
        <v>215</v>
      </c>
      <c r="AN73" s="43">
        <v>215</v>
      </c>
      <c r="AO73" s="43">
        <v>215</v>
      </c>
      <c r="AP73" s="43">
        <v>215</v>
      </c>
      <c r="AQ73" s="43">
        <v>215</v>
      </c>
      <c r="AR73" s="43">
        <v>215</v>
      </c>
      <c r="AS73" s="43">
        <v>215</v>
      </c>
    </row>
    <row r="74" spans="1:45">
      <c r="A74" s="44">
        <v>63</v>
      </c>
      <c r="B74" s="43">
        <v>220</v>
      </c>
      <c r="C74" s="43">
        <v>220</v>
      </c>
      <c r="D74" s="43">
        <v>220</v>
      </c>
      <c r="E74" s="43">
        <v>220</v>
      </c>
      <c r="F74" s="43">
        <v>220</v>
      </c>
      <c r="G74" s="43">
        <v>220</v>
      </c>
      <c r="H74" s="43">
        <v>220</v>
      </c>
      <c r="I74" s="43">
        <v>220</v>
      </c>
      <c r="J74" s="43">
        <v>220</v>
      </c>
      <c r="K74" s="43">
        <v>220</v>
      </c>
      <c r="L74" s="43">
        <v>220</v>
      </c>
      <c r="M74" s="43">
        <v>220</v>
      </c>
      <c r="N74" s="43">
        <v>220</v>
      </c>
      <c r="O74" s="43">
        <v>220</v>
      </c>
      <c r="P74" s="43">
        <v>220</v>
      </c>
      <c r="Q74" s="43">
        <v>220</v>
      </c>
      <c r="R74" s="43">
        <v>220</v>
      </c>
      <c r="S74" s="43">
        <v>220</v>
      </c>
      <c r="T74" s="43">
        <v>220</v>
      </c>
      <c r="U74" s="43">
        <v>220</v>
      </c>
      <c r="V74" s="43">
        <v>220</v>
      </c>
      <c r="W74" s="43">
        <v>220</v>
      </c>
      <c r="X74" s="43">
        <v>220</v>
      </c>
      <c r="Y74" s="43">
        <v>220</v>
      </c>
      <c r="Z74" s="43">
        <v>220</v>
      </c>
      <c r="AA74" s="43">
        <v>220</v>
      </c>
      <c r="AB74" s="43">
        <v>220</v>
      </c>
      <c r="AC74" s="43">
        <v>220</v>
      </c>
      <c r="AD74" s="43">
        <v>220</v>
      </c>
      <c r="AE74" s="43">
        <v>220</v>
      </c>
      <c r="AF74" s="43">
        <v>220</v>
      </c>
      <c r="AG74" s="43">
        <v>220</v>
      </c>
      <c r="AH74" s="43">
        <v>220</v>
      </c>
      <c r="AI74" s="43">
        <v>220</v>
      </c>
      <c r="AJ74" s="43">
        <v>220</v>
      </c>
      <c r="AK74" s="43">
        <v>220</v>
      </c>
      <c r="AL74" s="43">
        <v>220</v>
      </c>
      <c r="AM74" s="43">
        <v>220</v>
      </c>
      <c r="AN74" s="43">
        <v>220</v>
      </c>
      <c r="AO74" s="43">
        <v>220</v>
      </c>
      <c r="AP74" s="43">
        <v>220</v>
      </c>
      <c r="AQ74" s="43">
        <v>220</v>
      </c>
      <c r="AR74" s="43">
        <v>220</v>
      </c>
      <c r="AS74" s="43">
        <v>220</v>
      </c>
    </row>
    <row r="75" spans="1:45">
      <c r="A75" s="44">
        <v>64</v>
      </c>
      <c r="B75" s="43">
        <v>225</v>
      </c>
      <c r="C75" s="43">
        <v>225</v>
      </c>
      <c r="D75" s="43">
        <v>225</v>
      </c>
      <c r="E75" s="43">
        <v>225</v>
      </c>
      <c r="F75" s="43">
        <v>225</v>
      </c>
      <c r="G75" s="43">
        <v>225</v>
      </c>
      <c r="H75" s="43">
        <v>225</v>
      </c>
      <c r="I75" s="43">
        <v>225</v>
      </c>
      <c r="J75" s="43">
        <v>225</v>
      </c>
      <c r="K75" s="43">
        <v>225</v>
      </c>
      <c r="L75" s="43">
        <v>225</v>
      </c>
      <c r="M75" s="43">
        <v>225</v>
      </c>
      <c r="N75" s="43">
        <v>225</v>
      </c>
      <c r="O75" s="43">
        <v>225</v>
      </c>
      <c r="P75" s="43">
        <v>225</v>
      </c>
      <c r="Q75" s="43">
        <v>225</v>
      </c>
      <c r="R75" s="43">
        <v>225</v>
      </c>
      <c r="S75" s="43">
        <v>225</v>
      </c>
      <c r="T75" s="43">
        <v>225</v>
      </c>
      <c r="U75" s="43">
        <v>225</v>
      </c>
      <c r="V75" s="43">
        <v>225</v>
      </c>
      <c r="W75" s="43">
        <v>225</v>
      </c>
      <c r="X75" s="43">
        <v>225</v>
      </c>
      <c r="Y75" s="43">
        <v>225</v>
      </c>
      <c r="Z75" s="43">
        <v>225</v>
      </c>
      <c r="AA75" s="43">
        <v>225</v>
      </c>
      <c r="AB75" s="43">
        <v>225</v>
      </c>
      <c r="AC75" s="43">
        <v>225</v>
      </c>
      <c r="AD75" s="43">
        <v>225</v>
      </c>
      <c r="AE75" s="43">
        <v>225</v>
      </c>
      <c r="AF75" s="43">
        <v>225</v>
      </c>
      <c r="AG75" s="43">
        <v>225</v>
      </c>
      <c r="AH75" s="43">
        <v>225</v>
      </c>
      <c r="AI75" s="43">
        <v>225</v>
      </c>
      <c r="AJ75" s="43">
        <v>225</v>
      </c>
      <c r="AK75" s="43">
        <v>225</v>
      </c>
      <c r="AL75" s="43">
        <v>225</v>
      </c>
      <c r="AM75" s="43">
        <v>225</v>
      </c>
      <c r="AN75" s="43">
        <v>225</v>
      </c>
      <c r="AO75" s="43">
        <v>225</v>
      </c>
      <c r="AP75" s="43">
        <v>225</v>
      </c>
      <c r="AQ75" s="43">
        <v>225</v>
      </c>
      <c r="AR75" s="43">
        <v>225</v>
      </c>
      <c r="AS75" s="43">
        <v>225</v>
      </c>
    </row>
    <row r="76" spans="1:45">
      <c r="A76" s="44">
        <v>65</v>
      </c>
      <c r="B76" s="43">
        <v>230</v>
      </c>
      <c r="C76" s="43">
        <v>230</v>
      </c>
      <c r="D76" s="43">
        <v>230</v>
      </c>
      <c r="E76" s="43">
        <v>230</v>
      </c>
      <c r="F76" s="43">
        <v>230</v>
      </c>
      <c r="G76" s="43">
        <v>230</v>
      </c>
      <c r="H76" s="43">
        <v>230</v>
      </c>
      <c r="I76" s="43">
        <v>230</v>
      </c>
      <c r="J76" s="43">
        <v>230</v>
      </c>
      <c r="K76" s="43">
        <v>230</v>
      </c>
      <c r="L76" s="43">
        <v>230</v>
      </c>
      <c r="M76" s="43">
        <v>230</v>
      </c>
      <c r="N76" s="43">
        <v>230</v>
      </c>
      <c r="O76" s="43">
        <v>230</v>
      </c>
      <c r="P76" s="43">
        <v>230</v>
      </c>
      <c r="Q76" s="43">
        <v>230</v>
      </c>
      <c r="R76" s="43">
        <v>230</v>
      </c>
      <c r="S76" s="43">
        <v>230</v>
      </c>
      <c r="T76" s="43">
        <v>230</v>
      </c>
      <c r="U76" s="43">
        <v>230</v>
      </c>
      <c r="V76" s="43">
        <v>230</v>
      </c>
      <c r="W76" s="43">
        <v>230</v>
      </c>
      <c r="X76" s="43">
        <v>230</v>
      </c>
      <c r="Y76" s="43">
        <v>230</v>
      </c>
      <c r="Z76" s="43">
        <v>230</v>
      </c>
      <c r="AA76" s="43">
        <v>230</v>
      </c>
      <c r="AB76" s="43">
        <v>230</v>
      </c>
      <c r="AC76" s="43">
        <v>230</v>
      </c>
      <c r="AD76" s="43">
        <v>230</v>
      </c>
      <c r="AE76" s="43">
        <v>230</v>
      </c>
      <c r="AF76" s="43">
        <v>230</v>
      </c>
      <c r="AG76" s="43">
        <v>230</v>
      </c>
      <c r="AH76" s="43">
        <v>230</v>
      </c>
      <c r="AI76" s="43">
        <v>230</v>
      </c>
      <c r="AJ76" s="43">
        <v>230</v>
      </c>
      <c r="AK76" s="43">
        <v>230</v>
      </c>
      <c r="AL76" s="43">
        <v>230</v>
      </c>
      <c r="AM76" s="43">
        <v>230</v>
      </c>
      <c r="AN76" s="43">
        <v>230</v>
      </c>
      <c r="AO76" s="43">
        <v>230</v>
      </c>
      <c r="AP76" s="43">
        <v>230</v>
      </c>
      <c r="AQ76" s="43">
        <v>230</v>
      </c>
      <c r="AR76" s="43">
        <v>230</v>
      </c>
      <c r="AS76" s="43">
        <v>230</v>
      </c>
    </row>
    <row r="77" spans="1:45">
      <c r="A77" s="44">
        <v>66</v>
      </c>
      <c r="B77" s="43">
        <v>236</v>
      </c>
      <c r="C77" s="43">
        <v>236</v>
      </c>
      <c r="D77" s="43">
        <v>236</v>
      </c>
      <c r="E77" s="43">
        <v>236</v>
      </c>
      <c r="F77" s="43">
        <v>236</v>
      </c>
      <c r="G77" s="43">
        <v>236</v>
      </c>
      <c r="H77" s="43">
        <v>236</v>
      </c>
      <c r="I77" s="43">
        <v>236</v>
      </c>
      <c r="J77" s="43">
        <v>236</v>
      </c>
      <c r="K77" s="43">
        <v>236</v>
      </c>
      <c r="L77" s="43">
        <v>236</v>
      </c>
      <c r="M77" s="43">
        <v>236</v>
      </c>
      <c r="N77" s="43">
        <v>236</v>
      </c>
      <c r="O77" s="43">
        <v>236</v>
      </c>
      <c r="P77" s="43">
        <v>236</v>
      </c>
      <c r="Q77" s="43">
        <v>236</v>
      </c>
      <c r="R77" s="43">
        <v>236</v>
      </c>
      <c r="S77" s="43">
        <v>236</v>
      </c>
      <c r="T77" s="43">
        <v>236</v>
      </c>
      <c r="U77" s="43">
        <v>236</v>
      </c>
      <c r="V77" s="43">
        <v>236</v>
      </c>
      <c r="W77" s="43">
        <v>236</v>
      </c>
      <c r="X77" s="43">
        <v>236</v>
      </c>
      <c r="Y77" s="43">
        <v>236</v>
      </c>
      <c r="Z77" s="43">
        <v>236</v>
      </c>
      <c r="AA77" s="43">
        <v>236</v>
      </c>
      <c r="AB77" s="43">
        <v>236</v>
      </c>
      <c r="AC77" s="43">
        <v>236</v>
      </c>
      <c r="AD77" s="43">
        <v>236</v>
      </c>
      <c r="AE77" s="43">
        <v>236</v>
      </c>
      <c r="AF77" s="43">
        <v>236</v>
      </c>
      <c r="AG77" s="43">
        <v>236</v>
      </c>
      <c r="AH77" s="43">
        <v>236</v>
      </c>
      <c r="AI77" s="43">
        <v>236</v>
      </c>
      <c r="AJ77" s="43">
        <v>236</v>
      </c>
      <c r="AK77" s="43">
        <v>236</v>
      </c>
      <c r="AL77" s="43">
        <v>236</v>
      </c>
      <c r="AM77" s="43">
        <v>236</v>
      </c>
      <c r="AN77" s="43">
        <v>236</v>
      </c>
      <c r="AO77" s="43">
        <v>236</v>
      </c>
      <c r="AP77" s="43">
        <v>236</v>
      </c>
      <c r="AQ77" s="43">
        <v>236</v>
      </c>
      <c r="AR77" s="43">
        <v>236</v>
      </c>
      <c r="AS77" s="43">
        <v>236</v>
      </c>
    </row>
    <row r="78" spans="1:45">
      <c r="A78" s="44">
        <v>67</v>
      </c>
      <c r="B78" s="43">
        <v>242</v>
      </c>
      <c r="C78" s="43">
        <v>242</v>
      </c>
      <c r="D78" s="43">
        <v>242</v>
      </c>
      <c r="E78" s="43">
        <v>242</v>
      </c>
      <c r="F78" s="43">
        <v>242</v>
      </c>
      <c r="G78" s="43">
        <v>242</v>
      </c>
      <c r="H78" s="43">
        <v>242</v>
      </c>
      <c r="I78" s="43">
        <v>242</v>
      </c>
      <c r="J78" s="43">
        <v>242</v>
      </c>
      <c r="K78" s="43">
        <v>242</v>
      </c>
      <c r="L78" s="43">
        <v>242</v>
      </c>
      <c r="M78" s="43">
        <v>242</v>
      </c>
      <c r="N78" s="43">
        <v>242</v>
      </c>
      <c r="O78" s="43">
        <v>242</v>
      </c>
      <c r="P78" s="43">
        <v>242</v>
      </c>
      <c r="Q78" s="43">
        <v>242</v>
      </c>
      <c r="R78" s="43">
        <v>242</v>
      </c>
      <c r="S78" s="43">
        <v>242</v>
      </c>
      <c r="T78" s="43">
        <v>242</v>
      </c>
      <c r="U78" s="43">
        <v>242</v>
      </c>
      <c r="V78" s="43">
        <v>242</v>
      </c>
      <c r="W78" s="43">
        <v>242</v>
      </c>
      <c r="X78" s="43">
        <v>242</v>
      </c>
      <c r="Y78" s="43">
        <v>242</v>
      </c>
      <c r="Z78" s="43">
        <v>242</v>
      </c>
      <c r="AA78" s="43">
        <v>242</v>
      </c>
      <c r="AB78" s="43">
        <v>242</v>
      </c>
      <c r="AC78" s="43">
        <v>242</v>
      </c>
      <c r="AD78" s="43">
        <v>242</v>
      </c>
      <c r="AE78" s="43">
        <v>242</v>
      </c>
      <c r="AF78" s="43">
        <v>242</v>
      </c>
      <c r="AG78" s="43">
        <v>242</v>
      </c>
      <c r="AH78" s="43">
        <v>242</v>
      </c>
      <c r="AI78" s="43">
        <v>242</v>
      </c>
      <c r="AJ78" s="43">
        <v>242</v>
      </c>
      <c r="AK78" s="43">
        <v>242</v>
      </c>
      <c r="AL78" s="43">
        <v>242</v>
      </c>
      <c r="AM78" s="43">
        <v>242</v>
      </c>
      <c r="AN78" s="43">
        <v>242</v>
      </c>
      <c r="AO78" s="43">
        <v>242</v>
      </c>
      <c r="AP78" s="43">
        <v>242</v>
      </c>
      <c r="AQ78" s="43">
        <v>242</v>
      </c>
      <c r="AR78" s="43">
        <v>242</v>
      </c>
      <c r="AS78" s="43">
        <v>242</v>
      </c>
    </row>
    <row r="79" spans="1:45">
      <c r="A79" s="44">
        <v>68</v>
      </c>
      <c r="B79" s="43">
        <v>248</v>
      </c>
      <c r="C79" s="43">
        <v>248</v>
      </c>
      <c r="D79" s="43">
        <v>248</v>
      </c>
      <c r="E79" s="43">
        <v>248</v>
      </c>
      <c r="F79" s="43">
        <v>248</v>
      </c>
      <c r="G79" s="43">
        <v>248</v>
      </c>
      <c r="H79" s="43">
        <v>248</v>
      </c>
      <c r="I79" s="43">
        <v>248</v>
      </c>
      <c r="J79" s="43">
        <v>248</v>
      </c>
      <c r="K79" s="43">
        <v>248</v>
      </c>
      <c r="L79" s="43">
        <v>248</v>
      </c>
      <c r="M79" s="43">
        <v>248</v>
      </c>
      <c r="N79" s="43">
        <v>248</v>
      </c>
      <c r="O79" s="43">
        <v>248</v>
      </c>
      <c r="P79" s="43">
        <v>248</v>
      </c>
      <c r="Q79" s="43">
        <v>248</v>
      </c>
      <c r="R79" s="43">
        <v>248</v>
      </c>
      <c r="S79" s="43">
        <v>248</v>
      </c>
      <c r="T79" s="43">
        <v>248</v>
      </c>
      <c r="U79" s="43">
        <v>248</v>
      </c>
      <c r="V79" s="43">
        <v>248</v>
      </c>
      <c r="W79" s="43">
        <v>248</v>
      </c>
      <c r="X79" s="43">
        <v>248</v>
      </c>
      <c r="Y79" s="43">
        <v>248</v>
      </c>
      <c r="Z79" s="43">
        <v>248</v>
      </c>
      <c r="AA79" s="43">
        <v>248</v>
      </c>
      <c r="AB79" s="43">
        <v>248</v>
      </c>
      <c r="AC79" s="43">
        <v>248</v>
      </c>
      <c r="AD79" s="43">
        <v>248</v>
      </c>
      <c r="AE79" s="43">
        <v>248</v>
      </c>
      <c r="AF79" s="43">
        <v>248</v>
      </c>
      <c r="AG79" s="43">
        <v>248</v>
      </c>
      <c r="AH79" s="43">
        <v>248</v>
      </c>
      <c r="AI79" s="43">
        <v>248</v>
      </c>
      <c r="AJ79" s="43">
        <v>248</v>
      </c>
      <c r="AK79" s="43">
        <v>248</v>
      </c>
      <c r="AL79" s="43">
        <v>248</v>
      </c>
      <c r="AM79" s="43">
        <v>248</v>
      </c>
      <c r="AN79" s="43">
        <v>248</v>
      </c>
      <c r="AO79" s="43">
        <v>248</v>
      </c>
      <c r="AP79" s="43">
        <v>248</v>
      </c>
      <c r="AQ79" s="43">
        <v>248</v>
      </c>
      <c r="AR79" s="43">
        <v>248</v>
      </c>
      <c r="AS79" s="43">
        <v>248</v>
      </c>
    </row>
    <row r="80" spans="1:45">
      <c r="A80" s="44">
        <v>69</v>
      </c>
      <c r="B80" s="43">
        <v>255</v>
      </c>
      <c r="C80" s="43">
        <v>255</v>
      </c>
      <c r="D80" s="43">
        <v>255</v>
      </c>
      <c r="E80" s="43">
        <v>255</v>
      </c>
      <c r="F80" s="43">
        <v>255</v>
      </c>
      <c r="G80" s="43">
        <v>255</v>
      </c>
      <c r="H80" s="43">
        <v>255</v>
      </c>
      <c r="I80" s="43">
        <v>255</v>
      </c>
      <c r="J80" s="43">
        <v>255</v>
      </c>
      <c r="K80" s="43">
        <v>255</v>
      </c>
      <c r="L80" s="43">
        <v>255</v>
      </c>
      <c r="M80" s="43">
        <v>255</v>
      </c>
      <c r="N80" s="43">
        <v>255</v>
      </c>
      <c r="O80" s="43">
        <v>255</v>
      </c>
      <c r="P80" s="43">
        <v>255</v>
      </c>
      <c r="Q80" s="43">
        <v>255</v>
      </c>
      <c r="R80" s="43">
        <v>255</v>
      </c>
      <c r="S80" s="43">
        <v>255</v>
      </c>
      <c r="T80" s="43">
        <v>255</v>
      </c>
      <c r="U80" s="43">
        <v>255</v>
      </c>
      <c r="V80" s="43">
        <v>255</v>
      </c>
      <c r="W80" s="43">
        <v>255</v>
      </c>
      <c r="X80" s="43">
        <v>255</v>
      </c>
      <c r="Y80" s="43">
        <v>255</v>
      </c>
      <c r="Z80" s="43">
        <v>255</v>
      </c>
      <c r="AA80" s="43">
        <v>255</v>
      </c>
      <c r="AB80" s="43">
        <v>255</v>
      </c>
      <c r="AC80" s="43">
        <v>255</v>
      </c>
      <c r="AD80" s="43">
        <v>255</v>
      </c>
      <c r="AE80" s="43">
        <v>255</v>
      </c>
      <c r="AF80" s="43">
        <v>255</v>
      </c>
      <c r="AG80" s="43">
        <v>255</v>
      </c>
      <c r="AH80" s="43">
        <v>255</v>
      </c>
      <c r="AI80" s="43">
        <v>255</v>
      </c>
      <c r="AJ80" s="43">
        <v>255</v>
      </c>
      <c r="AK80" s="43">
        <v>255</v>
      </c>
      <c r="AL80" s="43">
        <v>255</v>
      </c>
      <c r="AM80" s="43">
        <v>255</v>
      </c>
      <c r="AN80" s="43">
        <v>255</v>
      </c>
      <c r="AO80" s="43">
        <v>255</v>
      </c>
      <c r="AP80" s="43">
        <v>255</v>
      </c>
      <c r="AQ80" s="43">
        <v>255</v>
      </c>
      <c r="AR80" s="43">
        <v>255</v>
      </c>
      <c r="AS80" s="43">
        <v>255</v>
      </c>
    </row>
    <row r="81" spans="1:45">
      <c r="A81" s="44">
        <v>70</v>
      </c>
      <c r="B81" s="43">
        <v>262</v>
      </c>
      <c r="C81" s="43">
        <v>262</v>
      </c>
      <c r="D81" s="43">
        <v>262</v>
      </c>
      <c r="E81" s="43">
        <v>262</v>
      </c>
      <c r="F81" s="43">
        <v>262</v>
      </c>
      <c r="G81" s="43">
        <v>262</v>
      </c>
      <c r="H81" s="43">
        <v>262</v>
      </c>
      <c r="I81" s="43">
        <v>262</v>
      </c>
      <c r="J81" s="43">
        <v>262</v>
      </c>
      <c r="K81" s="43">
        <v>262</v>
      </c>
      <c r="L81" s="43">
        <v>262</v>
      </c>
      <c r="M81" s="43">
        <v>262</v>
      </c>
      <c r="N81" s="43">
        <v>262</v>
      </c>
      <c r="O81" s="43">
        <v>262</v>
      </c>
      <c r="P81" s="43">
        <v>262</v>
      </c>
      <c r="Q81" s="43">
        <v>262</v>
      </c>
      <c r="R81" s="43">
        <v>262</v>
      </c>
      <c r="S81" s="43">
        <v>262</v>
      </c>
      <c r="T81" s="43">
        <v>262</v>
      </c>
      <c r="U81" s="43">
        <v>262</v>
      </c>
      <c r="V81" s="43">
        <v>262</v>
      </c>
      <c r="W81" s="43">
        <v>262</v>
      </c>
      <c r="X81" s="43">
        <v>262</v>
      </c>
      <c r="Y81" s="43">
        <v>262</v>
      </c>
      <c r="Z81" s="43">
        <v>262</v>
      </c>
      <c r="AA81" s="43">
        <v>262</v>
      </c>
      <c r="AB81" s="43">
        <v>262</v>
      </c>
      <c r="AC81" s="43">
        <v>262</v>
      </c>
      <c r="AD81" s="43">
        <v>262</v>
      </c>
      <c r="AE81" s="43">
        <v>262</v>
      </c>
      <c r="AF81" s="43">
        <v>262</v>
      </c>
      <c r="AG81" s="43">
        <v>262</v>
      </c>
      <c r="AH81" s="43">
        <v>262</v>
      </c>
      <c r="AI81" s="43">
        <v>262</v>
      </c>
      <c r="AJ81" s="43">
        <v>262</v>
      </c>
      <c r="AK81" s="43">
        <v>262</v>
      </c>
      <c r="AL81" s="43">
        <v>262</v>
      </c>
      <c r="AM81" s="43">
        <v>262</v>
      </c>
      <c r="AN81" s="43">
        <v>262</v>
      </c>
      <c r="AO81" s="43">
        <v>262</v>
      </c>
      <c r="AP81" s="43">
        <v>262</v>
      </c>
      <c r="AQ81" s="43">
        <v>262</v>
      </c>
      <c r="AR81" s="43">
        <v>262</v>
      </c>
      <c r="AS81" s="43">
        <v>262</v>
      </c>
    </row>
    <row r="82" spans="1:45">
      <c r="A82" s="44">
        <v>71</v>
      </c>
      <c r="B82" s="43">
        <v>271</v>
      </c>
      <c r="C82" s="43">
        <v>271</v>
      </c>
      <c r="D82" s="43">
        <v>271</v>
      </c>
      <c r="E82" s="43">
        <v>271</v>
      </c>
      <c r="F82" s="43">
        <v>271</v>
      </c>
      <c r="G82" s="43">
        <v>271</v>
      </c>
      <c r="H82" s="43">
        <v>271</v>
      </c>
      <c r="I82" s="43">
        <v>271</v>
      </c>
      <c r="J82" s="43">
        <v>271</v>
      </c>
      <c r="K82" s="43">
        <v>271</v>
      </c>
      <c r="L82" s="43">
        <v>271</v>
      </c>
      <c r="M82" s="43">
        <v>271</v>
      </c>
      <c r="N82" s="43">
        <v>271</v>
      </c>
      <c r="O82" s="43">
        <v>271</v>
      </c>
      <c r="P82" s="43">
        <v>271</v>
      </c>
      <c r="Q82" s="43">
        <v>271</v>
      </c>
      <c r="R82" s="43">
        <v>271</v>
      </c>
      <c r="S82" s="43">
        <v>271</v>
      </c>
      <c r="T82" s="43">
        <v>271</v>
      </c>
      <c r="U82" s="43">
        <v>271</v>
      </c>
      <c r="V82" s="43">
        <v>271</v>
      </c>
      <c r="W82" s="43">
        <v>271</v>
      </c>
      <c r="X82" s="43">
        <v>271</v>
      </c>
      <c r="Y82" s="43">
        <v>271</v>
      </c>
      <c r="Z82" s="43">
        <v>271</v>
      </c>
      <c r="AA82" s="43">
        <v>271</v>
      </c>
      <c r="AB82" s="43">
        <v>271</v>
      </c>
      <c r="AC82" s="43">
        <v>271</v>
      </c>
      <c r="AD82" s="43">
        <v>271</v>
      </c>
      <c r="AE82" s="43">
        <v>271</v>
      </c>
      <c r="AF82" s="43">
        <v>271</v>
      </c>
      <c r="AG82" s="43">
        <v>271</v>
      </c>
      <c r="AH82" s="43">
        <v>271</v>
      </c>
      <c r="AI82" s="43">
        <v>271</v>
      </c>
      <c r="AJ82" s="43">
        <v>271</v>
      </c>
      <c r="AK82" s="43">
        <v>271</v>
      </c>
      <c r="AL82" s="43">
        <v>271</v>
      </c>
      <c r="AM82" s="43">
        <v>271</v>
      </c>
      <c r="AN82" s="43">
        <v>271</v>
      </c>
      <c r="AO82" s="43">
        <v>271</v>
      </c>
      <c r="AP82" s="43">
        <v>271</v>
      </c>
      <c r="AQ82" s="43">
        <v>271</v>
      </c>
      <c r="AR82" s="43">
        <v>271</v>
      </c>
      <c r="AS82" s="43">
        <v>271</v>
      </c>
    </row>
    <row r="83" spans="1:45">
      <c r="A83" s="44">
        <v>72</v>
      </c>
      <c r="B83" s="43">
        <v>280</v>
      </c>
      <c r="C83" s="43">
        <v>280</v>
      </c>
      <c r="D83" s="43">
        <v>280</v>
      </c>
      <c r="E83" s="43">
        <v>280</v>
      </c>
      <c r="F83" s="43">
        <v>280</v>
      </c>
      <c r="G83" s="43">
        <v>280</v>
      </c>
      <c r="H83" s="43">
        <v>280</v>
      </c>
      <c r="I83" s="43">
        <v>280</v>
      </c>
      <c r="J83" s="43">
        <v>280</v>
      </c>
      <c r="K83" s="43">
        <v>280</v>
      </c>
      <c r="L83" s="43">
        <v>280</v>
      </c>
      <c r="M83" s="43">
        <v>280</v>
      </c>
      <c r="N83" s="43">
        <v>280</v>
      </c>
      <c r="O83" s="43">
        <v>280</v>
      </c>
      <c r="P83" s="43">
        <v>280</v>
      </c>
      <c r="Q83" s="43">
        <v>280</v>
      </c>
      <c r="R83" s="43">
        <v>280</v>
      </c>
      <c r="S83" s="43">
        <v>280</v>
      </c>
      <c r="T83" s="43">
        <v>280</v>
      </c>
      <c r="U83" s="43">
        <v>280</v>
      </c>
      <c r="V83" s="43">
        <v>280</v>
      </c>
      <c r="W83" s="43">
        <v>280</v>
      </c>
      <c r="X83" s="43">
        <v>280</v>
      </c>
      <c r="Y83" s="43">
        <v>280</v>
      </c>
      <c r="Z83" s="43">
        <v>280</v>
      </c>
      <c r="AA83" s="43">
        <v>280</v>
      </c>
      <c r="AB83" s="43">
        <v>280</v>
      </c>
      <c r="AC83" s="43">
        <v>280</v>
      </c>
      <c r="AD83" s="43">
        <v>280</v>
      </c>
      <c r="AE83" s="43">
        <v>280</v>
      </c>
      <c r="AF83" s="43">
        <v>280</v>
      </c>
      <c r="AG83" s="43">
        <v>280</v>
      </c>
      <c r="AH83" s="43">
        <v>280</v>
      </c>
      <c r="AI83" s="43">
        <v>280</v>
      </c>
      <c r="AJ83" s="43">
        <v>280</v>
      </c>
      <c r="AK83" s="43">
        <v>280</v>
      </c>
      <c r="AL83" s="43">
        <v>280</v>
      </c>
      <c r="AM83" s="43">
        <v>280</v>
      </c>
      <c r="AN83" s="43">
        <v>280</v>
      </c>
      <c r="AO83" s="43">
        <v>280</v>
      </c>
      <c r="AP83" s="43">
        <v>280</v>
      </c>
      <c r="AQ83" s="43">
        <v>280</v>
      </c>
      <c r="AR83" s="43">
        <v>280</v>
      </c>
      <c r="AS83" s="43">
        <v>280</v>
      </c>
    </row>
    <row r="84" spans="1:45">
      <c r="A84" s="44">
        <v>73</v>
      </c>
      <c r="B84" s="43">
        <v>290</v>
      </c>
      <c r="C84" s="43">
        <v>290</v>
      </c>
      <c r="D84" s="43">
        <v>290</v>
      </c>
      <c r="E84" s="43">
        <v>290</v>
      </c>
      <c r="F84" s="43">
        <v>290</v>
      </c>
      <c r="G84" s="43">
        <v>290</v>
      </c>
      <c r="H84" s="43">
        <v>290</v>
      </c>
      <c r="I84" s="43">
        <v>290</v>
      </c>
      <c r="J84" s="43">
        <v>290</v>
      </c>
      <c r="K84" s="43">
        <v>290</v>
      </c>
      <c r="L84" s="43">
        <v>290</v>
      </c>
      <c r="M84" s="43">
        <v>290</v>
      </c>
      <c r="N84" s="43">
        <v>290</v>
      </c>
      <c r="O84" s="43">
        <v>290</v>
      </c>
      <c r="P84" s="43">
        <v>290</v>
      </c>
      <c r="Q84" s="43">
        <v>290</v>
      </c>
      <c r="R84" s="43">
        <v>290</v>
      </c>
      <c r="S84" s="43">
        <v>290</v>
      </c>
      <c r="T84" s="43">
        <v>290</v>
      </c>
      <c r="U84" s="43">
        <v>290</v>
      </c>
      <c r="V84" s="43">
        <v>290</v>
      </c>
      <c r="W84" s="43">
        <v>290</v>
      </c>
      <c r="X84" s="43">
        <v>290</v>
      </c>
      <c r="Y84" s="43">
        <v>290</v>
      </c>
      <c r="Z84" s="43">
        <v>290</v>
      </c>
      <c r="AA84" s="43">
        <v>290</v>
      </c>
      <c r="AB84" s="43">
        <v>290</v>
      </c>
      <c r="AC84" s="43">
        <v>290</v>
      </c>
      <c r="AD84" s="43">
        <v>290</v>
      </c>
      <c r="AE84" s="43">
        <v>290</v>
      </c>
      <c r="AF84" s="43">
        <v>290</v>
      </c>
      <c r="AG84" s="43">
        <v>290</v>
      </c>
      <c r="AH84" s="43">
        <v>290</v>
      </c>
      <c r="AI84" s="43">
        <v>290</v>
      </c>
      <c r="AJ84" s="43">
        <v>290</v>
      </c>
      <c r="AK84" s="43">
        <v>290</v>
      </c>
      <c r="AL84" s="43">
        <v>290</v>
      </c>
      <c r="AM84" s="43">
        <v>290</v>
      </c>
      <c r="AN84" s="43">
        <v>290</v>
      </c>
      <c r="AO84" s="43">
        <v>290</v>
      </c>
      <c r="AP84" s="43">
        <v>290</v>
      </c>
      <c r="AQ84" s="43">
        <v>290</v>
      </c>
      <c r="AR84" s="43">
        <v>290</v>
      </c>
      <c r="AS84" s="43">
        <v>290</v>
      </c>
    </row>
    <row r="85" spans="1:45">
      <c r="A85" s="44">
        <v>74</v>
      </c>
      <c r="B85" s="43">
        <v>300</v>
      </c>
      <c r="C85" s="43">
        <v>300</v>
      </c>
      <c r="D85" s="43">
        <v>300</v>
      </c>
      <c r="E85" s="43">
        <v>300</v>
      </c>
      <c r="F85" s="43">
        <v>300</v>
      </c>
      <c r="G85" s="43">
        <v>300</v>
      </c>
      <c r="H85" s="43">
        <v>300</v>
      </c>
      <c r="I85" s="43">
        <v>300</v>
      </c>
      <c r="J85" s="43">
        <v>300</v>
      </c>
      <c r="K85" s="43">
        <v>300</v>
      </c>
      <c r="L85" s="43">
        <v>300</v>
      </c>
      <c r="M85" s="43">
        <v>300</v>
      </c>
      <c r="N85" s="43">
        <v>300</v>
      </c>
      <c r="O85" s="43">
        <v>300</v>
      </c>
      <c r="P85" s="43">
        <v>300</v>
      </c>
      <c r="Q85" s="43">
        <v>300</v>
      </c>
      <c r="R85" s="43">
        <v>300</v>
      </c>
      <c r="S85" s="43">
        <v>300</v>
      </c>
      <c r="T85" s="43">
        <v>300</v>
      </c>
      <c r="U85" s="43">
        <v>300</v>
      </c>
      <c r="V85" s="43">
        <v>300</v>
      </c>
      <c r="W85" s="43">
        <v>300</v>
      </c>
      <c r="X85" s="43">
        <v>300</v>
      </c>
      <c r="Y85" s="43">
        <v>300</v>
      </c>
      <c r="Z85" s="43">
        <v>300</v>
      </c>
      <c r="AA85" s="43">
        <v>300</v>
      </c>
      <c r="AB85" s="43">
        <v>300</v>
      </c>
      <c r="AC85" s="43">
        <v>300</v>
      </c>
      <c r="AD85" s="43">
        <v>300</v>
      </c>
      <c r="AE85" s="43">
        <v>300</v>
      </c>
      <c r="AF85" s="43">
        <v>300</v>
      </c>
      <c r="AG85" s="43">
        <v>300</v>
      </c>
      <c r="AH85" s="43">
        <v>300</v>
      </c>
      <c r="AI85" s="43">
        <v>300</v>
      </c>
      <c r="AJ85" s="43">
        <v>300</v>
      </c>
      <c r="AK85" s="43">
        <v>300</v>
      </c>
      <c r="AL85" s="43">
        <v>300</v>
      </c>
      <c r="AM85" s="43">
        <v>300</v>
      </c>
      <c r="AN85" s="43">
        <v>300</v>
      </c>
      <c r="AO85" s="43">
        <v>300</v>
      </c>
      <c r="AP85" s="43">
        <v>300</v>
      </c>
      <c r="AQ85" s="43">
        <v>300</v>
      </c>
      <c r="AR85" s="43">
        <v>300</v>
      </c>
      <c r="AS85" s="43">
        <v>300</v>
      </c>
    </row>
    <row r="86" spans="1:45">
      <c r="A86" s="44">
        <v>75</v>
      </c>
      <c r="B86" s="43">
        <v>313</v>
      </c>
      <c r="C86" s="43">
        <v>313</v>
      </c>
      <c r="D86" s="43">
        <v>313</v>
      </c>
      <c r="E86" s="43">
        <v>313</v>
      </c>
      <c r="F86" s="43">
        <v>313</v>
      </c>
      <c r="G86" s="43">
        <v>313</v>
      </c>
      <c r="H86" s="43">
        <v>313</v>
      </c>
      <c r="I86" s="43">
        <v>313</v>
      </c>
      <c r="J86" s="43">
        <v>313</v>
      </c>
      <c r="K86" s="43">
        <v>313</v>
      </c>
      <c r="L86" s="43">
        <v>313</v>
      </c>
      <c r="M86" s="43">
        <v>313</v>
      </c>
      <c r="N86" s="43">
        <v>313</v>
      </c>
      <c r="O86" s="43">
        <v>313</v>
      </c>
      <c r="P86" s="43">
        <v>313</v>
      </c>
      <c r="Q86" s="43">
        <v>313</v>
      </c>
      <c r="R86" s="43">
        <v>313</v>
      </c>
      <c r="S86" s="43">
        <v>313</v>
      </c>
      <c r="T86" s="43">
        <v>313</v>
      </c>
      <c r="U86" s="43">
        <v>313</v>
      </c>
      <c r="V86" s="43">
        <v>313</v>
      </c>
      <c r="W86" s="43">
        <v>313</v>
      </c>
      <c r="X86" s="43">
        <v>313</v>
      </c>
      <c r="Y86" s="43">
        <v>313</v>
      </c>
      <c r="Z86" s="43">
        <v>313</v>
      </c>
      <c r="AA86" s="43">
        <v>313</v>
      </c>
      <c r="AB86" s="43">
        <v>313</v>
      </c>
      <c r="AC86" s="43">
        <v>313</v>
      </c>
      <c r="AD86" s="43">
        <v>313</v>
      </c>
      <c r="AE86" s="43">
        <v>313</v>
      </c>
      <c r="AF86" s="43">
        <v>313</v>
      </c>
      <c r="AG86" s="43">
        <v>313</v>
      </c>
      <c r="AH86" s="43">
        <v>313</v>
      </c>
      <c r="AI86" s="43">
        <v>313</v>
      </c>
      <c r="AJ86" s="43">
        <v>313</v>
      </c>
      <c r="AK86" s="43">
        <v>313</v>
      </c>
      <c r="AL86" s="43">
        <v>313</v>
      </c>
      <c r="AM86" s="43">
        <v>313</v>
      </c>
      <c r="AN86" s="43">
        <v>313</v>
      </c>
      <c r="AO86" s="43">
        <v>313</v>
      </c>
      <c r="AP86" s="43">
        <v>313</v>
      </c>
      <c r="AQ86" s="43">
        <v>313</v>
      </c>
      <c r="AR86" s="43">
        <v>313</v>
      </c>
      <c r="AS86" s="43">
        <v>313</v>
      </c>
    </row>
    <row r="88" spans="1:45">
      <c r="A88" s="83" t="s">
        <v>550</v>
      </c>
      <c r="B88" s="103"/>
      <c r="C88" s="104"/>
      <c r="D88" s="104"/>
      <c r="E88" s="104"/>
      <c r="F88" s="104"/>
      <c r="G88" s="104"/>
      <c r="H88" s="103"/>
      <c r="I88" s="104"/>
      <c r="J88" s="104"/>
      <c r="K88" s="104"/>
    </row>
    <row r="89" spans="1:45">
      <c r="A89" s="83"/>
      <c r="B89" s="103"/>
      <c r="C89" s="104"/>
      <c r="D89" s="104"/>
      <c r="E89" s="104"/>
      <c r="F89" s="104"/>
      <c r="G89" s="104"/>
      <c r="H89" s="103"/>
      <c r="I89" s="104"/>
      <c r="J89" s="104"/>
      <c r="K89" s="104"/>
    </row>
    <row r="90" spans="1:45">
      <c r="A90" s="137" t="s">
        <v>672</v>
      </c>
      <c r="B90" s="137"/>
      <c r="C90" s="137"/>
      <c r="D90" s="137"/>
      <c r="E90" s="137"/>
      <c r="F90" s="137"/>
      <c r="G90" s="137"/>
      <c r="H90" s="137"/>
      <c r="I90" s="137"/>
      <c r="J90" s="137"/>
      <c r="K90" s="137"/>
      <c r="L90" s="137"/>
      <c r="M90" s="137"/>
      <c r="N90" s="137"/>
      <c r="O90" s="137"/>
    </row>
    <row r="91" spans="1:45">
      <c r="A91" s="106"/>
      <c r="B91" s="103"/>
      <c r="C91" s="104"/>
      <c r="D91" s="104"/>
      <c r="E91" s="104"/>
      <c r="F91" s="104"/>
      <c r="G91" s="104"/>
      <c r="H91" s="103"/>
      <c r="I91" s="104"/>
      <c r="J91" s="104"/>
      <c r="K91" s="104"/>
    </row>
    <row r="92" spans="1:45">
      <c r="A92" s="137" t="s">
        <v>673</v>
      </c>
      <c r="B92" s="137"/>
      <c r="C92" s="137"/>
      <c r="D92" s="137"/>
      <c r="E92" s="137"/>
      <c r="F92" s="137"/>
      <c r="G92" s="137"/>
      <c r="H92" s="137"/>
      <c r="I92" s="137"/>
      <c r="J92" s="137"/>
      <c r="K92" s="137"/>
      <c r="L92" s="137"/>
      <c r="M92" s="137"/>
      <c r="N92" s="137"/>
      <c r="O92" s="137"/>
    </row>
    <row r="93" spans="1:45">
      <c r="A93" s="107"/>
      <c r="B93" s="103"/>
      <c r="C93" s="104"/>
      <c r="D93" s="104"/>
      <c r="E93" s="104"/>
      <c r="F93" s="104"/>
      <c r="G93" s="104"/>
      <c r="H93" s="103"/>
      <c r="I93" s="104"/>
      <c r="J93" s="104"/>
      <c r="K93" s="104"/>
    </row>
    <row r="94" spans="1:45">
      <c r="A94" s="138" t="s">
        <v>674</v>
      </c>
      <c r="B94" s="138"/>
      <c r="C94" s="138"/>
      <c r="D94" s="138"/>
      <c r="E94" s="138"/>
      <c r="F94" s="138"/>
      <c r="G94" s="138"/>
      <c r="H94" s="138"/>
      <c r="I94" s="138"/>
      <c r="J94" s="138"/>
      <c r="K94" s="138"/>
      <c r="L94" s="138"/>
      <c r="M94" s="138"/>
      <c r="N94" s="138"/>
      <c r="O94" s="138"/>
    </row>
    <row r="95" spans="1:45">
      <c r="A95" s="106"/>
      <c r="B95" s="103"/>
      <c r="C95" s="104"/>
      <c r="D95" s="104"/>
      <c r="E95" s="104"/>
      <c r="F95" s="104"/>
      <c r="G95" s="104"/>
      <c r="H95" s="103"/>
      <c r="I95" s="104"/>
      <c r="J95" s="104"/>
      <c r="K95" s="104"/>
    </row>
    <row r="96" spans="1:45" ht="104.65" customHeight="1">
      <c r="A96" s="138" t="s">
        <v>677</v>
      </c>
      <c r="B96" s="138"/>
      <c r="C96" s="138"/>
      <c r="D96" s="138"/>
      <c r="E96" s="138"/>
      <c r="F96" s="138"/>
      <c r="G96" s="138"/>
      <c r="H96" s="138"/>
      <c r="I96" s="138"/>
      <c r="J96" s="138"/>
      <c r="K96" s="138"/>
      <c r="L96" s="138"/>
      <c r="M96" s="138"/>
      <c r="N96" s="138"/>
      <c r="O96" s="138"/>
    </row>
  </sheetData>
  <sheetProtection algorithmName="SHA-512" hashValue="atoFb2iMOG+DpzP8DFW9wK8+s1a+eJa+Tx6InBCpLxDEtZmXrf5brelAO2xdD0kxvWt7KEv5Xh22K/B6Hm04rA==" saltValue="ecqicdJflIGqFX4rH+LyoA==" spinCount="100000" sheet="1" objects="1" scenarios="1"/>
  <mergeCells count="5">
    <mergeCell ref="B25:AS25"/>
    <mergeCell ref="A90:O90"/>
    <mergeCell ref="A92:O92"/>
    <mergeCell ref="A94:O94"/>
    <mergeCell ref="A96:O96"/>
  </mergeCells>
  <conditionalFormatting sqref="A6:A21">
    <cfRule type="expression" dxfId="43" priority="3" stopIfTrue="1">
      <formula>MOD(ROW(),2)=0</formula>
    </cfRule>
    <cfRule type="expression" dxfId="42" priority="4" stopIfTrue="1">
      <formula>MOD(ROW(),2)&lt;&gt;0</formula>
    </cfRule>
  </conditionalFormatting>
  <conditionalFormatting sqref="B6:M21">
    <cfRule type="expression" dxfId="41" priority="5" stopIfTrue="1">
      <formula>MOD(ROW(),2)=0</formula>
    </cfRule>
    <cfRule type="expression" dxfId="40" priority="6" stopIfTrue="1">
      <formula>MOD(ROW(),2)&lt;&gt;0</formula>
    </cfRule>
  </conditionalFormatting>
  <conditionalFormatting sqref="A26:A86">
    <cfRule type="expression" dxfId="39" priority="7" stopIfTrue="1">
      <formula>MOD(ROW(),2)=0</formula>
    </cfRule>
    <cfRule type="expression" dxfId="38" priority="8" stopIfTrue="1">
      <formula>MOD(ROW(),2)&lt;&gt;0</formula>
    </cfRule>
  </conditionalFormatting>
  <conditionalFormatting sqref="B26:AS86">
    <cfRule type="expression" dxfId="37" priority="9" stopIfTrue="1">
      <formula>MOD(ROW(),2)=0</formula>
    </cfRule>
    <cfRule type="expression" dxfId="36" priority="10" stopIfTrue="1">
      <formula>MOD(ROW(),2)&lt;&gt;0</formula>
    </cfRule>
  </conditionalFormatting>
  <conditionalFormatting sqref="B25">
    <cfRule type="expression" dxfId="35" priority="1" stopIfTrue="1">
      <formula>MOD(ROW(),2)=0</formula>
    </cfRule>
    <cfRule type="expression" dxfId="34" priority="2"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D0F7C-56D1-4347-8C04-F52B41AF86C8}">
  <sheetPr codeName="Sheet69"/>
  <dimension ref="A1:E52"/>
  <sheetViews>
    <sheetView showGridLines="0" workbookViewId="0">
      <selection activeCell="A6" sqref="A6"/>
    </sheetView>
  </sheetViews>
  <sheetFormatPr defaultRowHeight="12.75"/>
  <cols>
    <col min="1" max="1" width="31.5703125" customWidth="1"/>
    <col min="2" max="5" width="22.5703125" customWidth="1"/>
  </cols>
  <sheetData>
    <row r="1" spans="1:5" s="1" customFormat="1" ht="20.25">
      <c r="A1" s="2" t="s">
        <v>0</v>
      </c>
    </row>
    <row r="2" spans="1:5" s="1" customFormat="1" ht="15.75">
      <c r="A2" s="30" t="s">
        <v>1</v>
      </c>
      <c r="B2" s="3" t="str">
        <f>wb_title</f>
        <v>AFPS - Consolidated Factor Spreadsheet</v>
      </c>
    </row>
    <row r="3" spans="1:5" s="1" customFormat="1" ht="15.75">
      <c r="A3" s="30" t="s">
        <v>2</v>
      </c>
      <c r="B3" s="3" t="str">
        <f>TABLE_FACTOR_TYPE_1 &amp; " - x-" &amp; TABLE_SERIES_NUMBER_1</f>
        <v>EDP - x-1401</v>
      </c>
    </row>
    <row r="6" spans="1:5">
      <c r="A6" s="41" t="s">
        <v>117</v>
      </c>
      <c r="B6" s="48" t="s">
        <v>118</v>
      </c>
      <c r="C6" s="48"/>
      <c r="D6" s="48"/>
      <c r="E6" s="48"/>
    </row>
    <row r="7" spans="1:5">
      <c r="A7" s="41" t="s">
        <v>119</v>
      </c>
      <c r="B7" s="48" t="s">
        <v>129</v>
      </c>
      <c r="C7" s="48"/>
      <c r="D7" s="48"/>
      <c r="E7" s="48"/>
    </row>
    <row r="8" spans="1:5">
      <c r="A8" s="41" t="s">
        <v>104</v>
      </c>
      <c r="B8" s="48" t="s">
        <v>161</v>
      </c>
      <c r="C8" s="48"/>
      <c r="D8" s="48"/>
      <c r="E8" s="48"/>
    </row>
    <row r="9" spans="1:5">
      <c r="A9" s="41" t="s">
        <v>105</v>
      </c>
      <c r="B9" s="48" t="s">
        <v>408</v>
      </c>
      <c r="C9" s="48"/>
      <c r="D9" s="48"/>
      <c r="E9" s="48"/>
    </row>
    <row r="10" spans="1:5">
      <c r="A10" s="41" t="s">
        <v>6</v>
      </c>
      <c r="B10" s="48" t="s">
        <v>409</v>
      </c>
      <c r="C10" s="48"/>
      <c r="D10" s="48"/>
      <c r="E10" s="48"/>
    </row>
    <row r="11" spans="1:5">
      <c r="A11" s="41" t="s">
        <v>106</v>
      </c>
      <c r="B11" s="48" t="s">
        <v>230</v>
      </c>
      <c r="C11" s="48"/>
      <c r="D11" s="48"/>
      <c r="E11" s="48"/>
    </row>
    <row r="12" spans="1:5">
      <c r="A12" s="41" t="s">
        <v>107</v>
      </c>
      <c r="B12" s="48" t="s">
        <v>410</v>
      </c>
      <c r="C12" s="48"/>
      <c r="D12" s="48"/>
      <c r="E12" s="48"/>
    </row>
    <row r="13" spans="1:5">
      <c r="A13" s="41" t="s">
        <v>120</v>
      </c>
      <c r="B13" s="48">
        <v>0</v>
      </c>
      <c r="C13" s="48"/>
      <c r="D13" s="48"/>
      <c r="E13" s="48"/>
    </row>
    <row r="14" spans="1:5">
      <c r="A14" s="41" t="s">
        <v>109</v>
      </c>
      <c r="B14" s="48">
        <v>1401</v>
      </c>
      <c r="C14" s="48"/>
      <c r="D14" s="48"/>
      <c r="E14" s="48"/>
    </row>
    <row r="15" spans="1:5">
      <c r="A15" s="41" t="s">
        <v>121</v>
      </c>
      <c r="B15" s="48">
        <v>1401</v>
      </c>
      <c r="C15" s="48"/>
      <c r="D15" s="48"/>
      <c r="E15" s="48"/>
    </row>
    <row r="16" spans="1:5">
      <c r="A16" s="41" t="s">
        <v>111</v>
      </c>
      <c r="B16" s="48" t="s">
        <v>411</v>
      </c>
      <c r="C16" s="48"/>
      <c r="D16" s="48"/>
      <c r="E16" s="48"/>
    </row>
    <row r="17" spans="1:5">
      <c r="A17" s="42" t="s">
        <v>122</v>
      </c>
      <c r="B17" s="48"/>
      <c r="C17" s="48"/>
      <c r="D17" s="48"/>
      <c r="E17" s="48"/>
    </row>
    <row r="18" spans="1:5">
      <c r="A18" s="41" t="s">
        <v>113</v>
      </c>
      <c r="B18" s="49">
        <v>45135</v>
      </c>
      <c r="C18" s="49"/>
      <c r="D18" s="49"/>
      <c r="E18" s="49"/>
    </row>
    <row r="19" spans="1:5">
      <c r="A19" s="41" t="s">
        <v>114</v>
      </c>
      <c r="B19" s="49">
        <v>45135</v>
      </c>
      <c r="C19" s="49"/>
      <c r="D19" s="49"/>
      <c r="E19" s="49"/>
    </row>
    <row r="20" spans="1:5">
      <c r="A20" s="41" t="s">
        <v>115</v>
      </c>
      <c r="B20" s="48" t="s">
        <v>424</v>
      </c>
      <c r="C20" s="48"/>
      <c r="D20" s="48"/>
      <c r="E20" s="48"/>
    </row>
    <row r="21" spans="1:5">
      <c r="A21" s="41" t="s">
        <v>123</v>
      </c>
      <c r="B21" s="48" t="s">
        <v>42</v>
      </c>
      <c r="C21" s="48"/>
      <c r="D21" s="48"/>
      <c r="E21" s="48"/>
    </row>
    <row r="23" spans="1:5">
      <c r="A23" s="23" t="str">
        <f>HYPERLINK("#'Factor List'!A1", "Back to Factor List")</f>
        <v>Back to Factor List</v>
      </c>
      <c r="B23" s="23" t="str">
        <f>HYPERLINK("#'Assumptions'!A1", "Assumptions")</f>
        <v>Assumptions</v>
      </c>
    </row>
    <row r="26" spans="1:5" s="57" customFormat="1">
      <c r="A26" s="56" t="s">
        <v>138</v>
      </c>
      <c r="B26" s="56" t="s">
        <v>412</v>
      </c>
      <c r="C26" s="56" t="s">
        <v>413</v>
      </c>
      <c r="D26" s="56" t="s">
        <v>414</v>
      </c>
      <c r="E26" s="56" t="s">
        <v>415</v>
      </c>
    </row>
    <row r="27" spans="1:5">
      <c r="A27" s="44">
        <v>40</v>
      </c>
      <c r="B27" s="45">
        <v>5.48</v>
      </c>
      <c r="C27" s="45">
        <v>5.3</v>
      </c>
      <c r="D27" s="45">
        <v>5.14</v>
      </c>
      <c r="E27" s="45">
        <v>4.99</v>
      </c>
    </row>
    <row r="28" spans="1:5">
      <c r="A28" s="44">
        <v>41</v>
      </c>
      <c r="B28" s="45">
        <v>5.62</v>
      </c>
      <c r="C28" s="45">
        <v>5.43</v>
      </c>
      <c r="D28" s="45">
        <v>5.26</v>
      </c>
      <c r="E28" s="45">
        <v>5.0999999999999996</v>
      </c>
    </row>
    <row r="29" spans="1:5">
      <c r="A29" s="44">
        <v>42</v>
      </c>
      <c r="B29" s="45">
        <v>5.78</v>
      </c>
      <c r="C29" s="45">
        <v>5.57</v>
      </c>
      <c r="D29" s="45">
        <v>5.39</v>
      </c>
      <c r="E29" s="45">
        <v>5.22</v>
      </c>
    </row>
    <row r="30" spans="1:5">
      <c r="A30" s="44">
        <v>43</v>
      </c>
      <c r="B30" s="45">
        <v>5.95</v>
      </c>
      <c r="C30" s="45">
        <v>5.73</v>
      </c>
      <c r="D30" s="45">
        <v>5.53</v>
      </c>
      <c r="E30" s="45">
        <v>5.35</v>
      </c>
    </row>
    <row r="31" spans="1:5">
      <c r="A31" s="44">
        <v>44</v>
      </c>
      <c r="B31" s="45">
        <v>6.14</v>
      </c>
      <c r="C31" s="45">
        <v>5.9</v>
      </c>
      <c r="D31" s="45">
        <v>5.69</v>
      </c>
      <c r="E31" s="45">
        <v>5.5</v>
      </c>
    </row>
    <row r="32" spans="1:5">
      <c r="A32" s="44">
        <v>45</v>
      </c>
      <c r="B32" s="45">
        <v>6.35</v>
      </c>
      <c r="C32" s="45">
        <v>6.09</v>
      </c>
      <c r="D32" s="45">
        <v>5.86</v>
      </c>
      <c r="E32" s="45">
        <v>5.65</v>
      </c>
    </row>
    <row r="33" spans="1:5">
      <c r="A33" s="44">
        <v>46</v>
      </c>
      <c r="B33" s="45">
        <v>6.58</v>
      </c>
      <c r="C33" s="45">
        <v>6.3</v>
      </c>
      <c r="D33" s="45">
        <v>6.05</v>
      </c>
      <c r="E33" s="45">
        <v>5.83</v>
      </c>
    </row>
    <row r="34" spans="1:5">
      <c r="A34" s="44">
        <v>47</v>
      </c>
      <c r="B34" s="45">
        <v>6.84</v>
      </c>
      <c r="C34" s="45">
        <v>6.54</v>
      </c>
      <c r="D34" s="45">
        <v>6.26</v>
      </c>
      <c r="E34" s="45">
        <v>6.02</v>
      </c>
    </row>
    <row r="35" spans="1:5">
      <c r="A35" s="44">
        <v>48</v>
      </c>
      <c r="B35" s="45">
        <v>7.14</v>
      </c>
      <c r="C35" s="45">
        <v>6.8</v>
      </c>
      <c r="D35" s="45">
        <v>6.5</v>
      </c>
      <c r="E35" s="45">
        <v>6.23</v>
      </c>
    </row>
    <row r="36" spans="1:5">
      <c r="A36" s="44">
        <v>49</v>
      </c>
      <c r="B36" s="45">
        <v>7.47</v>
      </c>
      <c r="C36" s="45">
        <v>7.1</v>
      </c>
      <c r="D36" s="45">
        <v>6.77</v>
      </c>
      <c r="E36" s="45">
        <v>6.47</v>
      </c>
    </row>
    <row r="37" spans="1:5">
      <c r="A37" s="44">
        <v>50</v>
      </c>
      <c r="B37" s="45">
        <v>7.86</v>
      </c>
      <c r="C37" s="45">
        <v>7.44</v>
      </c>
      <c r="D37" s="45">
        <v>7.07</v>
      </c>
      <c r="E37" s="45">
        <v>6.74</v>
      </c>
    </row>
    <row r="38" spans="1:5">
      <c r="A38" s="44">
        <v>51</v>
      </c>
      <c r="B38" s="45">
        <v>8.3000000000000007</v>
      </c>
      <c r="C38" s="45">
        <v>7.83</v>
      </c>
      <c r="D38" s="45">
        <v>7.41</v>
      </c>
      <c r="E38" s="45">
        <v>7.04</v>
      </c>
    </row>
    <row r="39" spans="1:5">
      <c r="A39" s="44">
        <v>52</v>
      </c>
      <c r="B39" s="45">
        <v>8.83</v>
      </c>
      <c r="C39" s="45">
        <v>8.2799999999999994</v>
      </c>
      <c r="D39" s="45">
        <v>7.81</v>
      </c>
      <c r="E39" s="45">
        <v>7.39</v>
      </c>
    </row>
    <row r="40" spans="1:5">
      <c r="A40" s="44">
        <v>53</v>
      </c>
      <c r="B40" s="45">
        <v>9.44</v>
      </c>
      <c r="C40" s="45">
        <v>8.81</v>
      </c>
      <c r="D40" s="45">
        <v>8.26</v>
      </c>
      <c r="E40" s="45">
        <v>7.8</v>
      </c>
    </row>
    <row r="41" spans="1:5">
      <c r="A41" s="44">
        <v>54</v>
      </c>
      <c r="B41" s="45">
        <v>10.18</v>
      </c>
      <c r="C41" s="45">
        <v>9.44</v>
      </c>
      <c r="D41" s="45">
        <v>8.8000000000000007</v>
      </c>
      <c r="E41" s="45">
        <v>8.27</v>
      </c>
    </row>
    <row r="42" spans="1:5">
      <c r="A42" s="44">
        <v>55</v>
      </c>
      <c r="B42" s="45">
        <v>11.09</v>
      </c>
      <c r="C42" s="45">
        <v>10.19</v>
      </c>
      <c r="D42" s="45">
        <v>9.4499999999999993</v>
      </c>
      <c r="E42" s="45">
        <v>8.82</v>
      </c>
    </row>
    <row r="43" spans="1:5">
      <c r="A43" s="44">
        <v>56</v>
      </c>
      <c r="B43" s="45">
        <v>12.21</v>
      </c>
      <c r="C43" s="45">
        <v>11.11</v>
      </c>
      <c r="D43" s="45">
        <v>10.220000000000001</v>
      </c>
      <c r="E43" s="45">
        <v>9.4700000000000006</v>
      </c>
    </row>
    <row r="44" spans="1:5">
      <c r="A44" s="44">
        <v>57</v>
      </c>
      <c r="B44" s="45">
        <v>13.61</v>
      </c>
      <c r="C44" s="45">
        <v>12.24</v>
      </c>
      <c r="D44" s="45">
        <v>11.14</v>
      </c>
      <c r="E44" s="45">
        <v>10.24</v>
      </c>
    </row>
    <row r="45" spans="1:5">
      <c r="A45" s="44">
        <v>58</v>
      </c>
      <c r="B45" s="45">
        <v>15.41</v>
      </c>
      <c r="C45" s="45">
        <v>13.64</v>
      </c>
      <c r="D45" s="45">
        <v>12.26</v>
      </c>
      <c r="E45" s="45">
        <v>11.16</v>
      </c>
    </row>
    <row r="46" spans="1:5">
      <c r="A46" s="44">
        <v>59</v>
      </c>
      <c r="B46" s="45">
        <v>17.809999999999999</v>
      </c>
      <c r="C46" s="45">
        <v>15.44</v>
      </c>
      <c r="D46" s="45">
        <v>13.67</v>
      </c>
      <c r="E46" s="45">
        <v>12.29</v>
      </c>
    </row>
    <row r="48" spans="1:5">
      <c r="A48" s="138" t="s">
        <v>678</v>
      </c>
      <c r="B48" s="138"/>
      <c r="C48" s="138"/>
      <c r="D48" s="138"/>
      <c r="E48" s="138"/>
    </row>
    <row r="49" spans="1:5">
      <c r="A49" s="138"/>
      <c r="B49" s="138"/>
      <c r="C49" s="138"/>
      <c r="D49" s="138"/>
      <c r="E49" s="138"/>
    </row>
    <row r="50" spans="1:5">
      <c r="A50" s="138"/>
      <c r="B50" s="138"/>
      <c r="C50" s="138"/>
      <c r="D50" s="138"/>
      <c r="E50" s="138"/>
    </row>
    <row r="51" spans="1:5">
      <c r="A51" s="138"/>
      <c r="B51" s="138"/>
      <c r="C51" s="138"/>
      <c r="D51" s="138"/>
      <c r="E51" s="138"/>
    </row>
    <row r="52" spans="1:5">
      <c r="A52" s="138"/>
      <c r="B52" s="138"/>
      <c r="C52" s="138"/>
      <c r="D52" s="138"/>
      <c r="E52" s="138"/>
    </row>
  </sheetData>
  <sheetProtection algorithmName="SHA-512" hashValue="KcpRAjrSw9+ZjhiHZTAzs6zOERMbJq+vZhImEA8Mhgb3xOTGQf6tW/sUNQo4y/ynNAhCXdEI56OJ9G6s/vds4g==" saltValue="oSeMIM/s5sz0el3kouV9cQ==" spinCount="100000" sheet="1" objects="1" scenarios="1"/>
  <mergeCells count="1">
    <mergeCell ref="A48:E52"/>
  </mergeCells>
  <conditionalFormatting sqref="A6:A21">
    <cfRule type="expression" dxfId="31" priority="1" stopIfTrue="1">
      <formula>MOD(ROW(),2)=0</formula>
    </cfRule>
    <cfRule type="expression" dxfId="30" priority="2" stopIfTrue="1">
      <formula>MOD(ROW(),2)&lt;&gt;0</formula>
    </cfRule>
  </conditionalFormatting>
  <conditionalFormatting sqref="B6:E21">
    <cfRule type="expression" dxfId="29" priority="3" stopIfTrue="1">
      <formula>MOD(ROW(),2)=0</formula>
    </cfRule>
    <cfRule type="expression" dxfId="28" priority="4" stopIfTrue="1">
      <formula>MOD(ROW(),2)&lt;&gt;0</formula>
    </cfRule>
  </conditionalFormatting>
  <conditionalFormatting sqref="A26:A46">
    <cfRule type="expression" dxfId="27" priority="5" stopIfTrue="1">
      <formula>MOD(ROW(),2)=0</formula>
    </cfRule>
    <cfRule type="expression" dxfId="26" priority="6" stopIfTrue="1">
      <formula>MOD(ROW(),2)&lt;&gt;0</formula>
    </cfRule>
  </conditionalFormatting>
  <conditionalFormatting sqref="B26:E46">
    <cfRule type="expression" dxfId="25" priority="7" stopIfTrue="1">
      <formula>MOD(ROW(),2)=0</formula>
    </cfRule>
    <cfRule type="expression" dxfId="24"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7D3C-3168-43AE-A436-FA48882FB266}">
  <sheetPr codeName="Sheet70"/>
  <dimension ref="A1:G51"/>
  <sheetViews>
    <sheetView showGridLines="0" workbookViewId="0">
      <selection activeCell="A6" sqref="A6"/>
    </sheetView>
  </sheetViews>
  <sheetFormatPr defaultRowHeight="12.75"/>
  <cols>
    <col min="1" max="1" width="31.5703125" customWidth="1"/>
    <col min="2" max="7" width="15.7109375" customWidth="1"/>
  </cols>
  <sheetData>
    <row r="1" spans="1:7" s="1" customFormat="1" ht="20.25">
      <c r="A1" s="2" t="s">
        <v>0</v>
      </c>
    </row>
    <row r="2" spans="1:7" s="1" customFormat="1" ht="15.75">
      <c r="A2" s="30" t="s">
        <v>1</v>
      </c>
      <c r="B2" s="3" t="str">
        <f>wb_title</f>
        <v>AFPS - Consolidated Factor Spreadsheet</v>
      </c>
    </row>
    <row r="3" spans="1:7" s="1" customFormat="1" ht="15.75">
      <c r="A3" s="30" t="s">
        <v>2</v>
      </c>
      <c r="B3" s="3" t="str">
        <f>TABLE_FACTOR_TYPE_1 &amp; " - x-" &amp; TABLE_SERIES_NUMBER_1</f>
        <v>EDP - x-1501</v>
      </c>
    </row>
    <row r="6" spans="1:7">
      <c r="A6" s="60" t="s">
        <v>117</v>
      </c>
      <c r="B6" s="61" t="s">
        <v>118</v>
      </c>
      <c r="C6" s="63"/>
      <c r="D6" s="63"/>
      <c r="E6" s="63"/>
      <c r="F6" s="63"/>
      <c r="G6" s="63"/>
    </row>
    <row r="7" spans="1:7">
      <c r="A7" s="62" t="s">
        <v>119</v>
      </c>
      <c r="B7" s="63" t="s">
        <v>129</v>
      </c>
      <c r="C7" s="63"/>
      <c r="D7" s="63"/>
      <c r="E7" s="63"/>
      <c r="F7" s="63"/>
      <c r="G7" s="63"/>
    </row>
    <row r="8" spans="1:7">
      <c r="A8" s="62" t="s">
        <v>104</v>
      </c>
      <c r="B8" s="63" t="s">
        <v>161</v>
      </c>
      <c r="C8" s="63"/>
      <c r="D8" s="63"/>
      <c r="E8" s="63"/>
      <c r="F8" s="63"/>
      <c r="G8" s="63"/>
    </row>
    <row r="9" spans="1:7">
      <c r="A9" s="62" t="s">
        <v>105</v>
      </c>
      <c r="B9" s="63" t="s">
        <v>408</v>
      </c>
      <c r="C9" s="63"/>
      <c r="D9" s="63"/>
      <c r="E9" s="63"/>
      <c r="F9" s="63"/>
      <c r="G9" s="63"/>
    </row>
    <row r="10" spans="1:7">
      <c r="A10" s="62" t="s">
        <v>6</v>
      </c>
      <c r="B10" s="63" t="s">
        <v>416</v>
      </c>
      <c r="C10" s="63"/>
      <c r="D10" s="63"/>
      <c r="E10" s="63"/>
      <c r="F10" s="63"/>
      <c r="G10" s="63"/>
    </row>
    <row r="11" spans="1:7">
      <c r="A11" s="62" t="s">
        <v>106</v>
      </c>
      <c r="B11" s="63" t="s">
        <v>230</v>
      </c>
      <c r="C11" s="63"/>
      <c r="D11" s="63"/>
      <c r="E11" s="63"/>
      <c r="F11" s="63"/>
      <c r="G11" s="63"/>
    </row>
    <row r="12" spans="1:7" s="66" customFormat="1">
      <c r="A12" s="70" t="s">
        <v>107</v>
      </c>
      <c r="B12" s="71" t="s">
        <v>417</v>
      </c>
      <c r="C12" s="71"/>
      <c r="D12" s="71"/>
      <c r="E12" s="71"/>
      <c r="F12" s="71"/>
      <c r="G12" s="71"/>
    </row>
    <row r="13" spans="1:7">
      <c r="A13" s="62" t="s">
        <v>120</v>
      </c>
      <c r="B13" s="63">
        <v>0</v>
      </c>
      <c r="C13" s="63"/>
      <c r="D13" s="63"/>
      <c r="E13" s="63"/>
      <c r="F13" s="63"/>
      <c r="G13" s="63"/>
    </row>
    <row r="14" spans="1:7">
      <c r="A14" s="62" t="s">
        <v>109</v>
      </c>
      <c r="B14" s="63">
        <v>1501</v>
      </c>
      <c r="C14" s="63"/>
      <c r="D14" s="63"/>
      <c r="E14" s="63"/>
      <c r="F14" s="63"/>
      <c r="G14" s="63"/>
    </row>
    <row r="15" spans="1:7">
      <c r="A15" s="62" t="s">
        <v>121</v>
      </c>
      <c r="B15" s="63">
        <v>1501</v>
      </c>
      <c r="C15" s="63"/>
      <c r="D15" s="63"/>
      <c r="E15" s="63"/>
      <c r="F15" s="63"/>
      <c r="G15" s="63"/>
    </row>
    <row r="16" spans="1:7">
      <c r="A16" s="62" t="s">
        <v>111</v>
      </c>
      <c r="B16" s="63" t="s">
        <v>418</v>
      </c>
      <c r="C16" s="63"/>
      <c r="D16" s="63"/>
      <c r="E16" s="63"/>
      <c r="F16" s="63"/>
      <c r="G16" s="63"/>
    </row>
    <row r="17" spans="1:7">
      <c r="A17" s="62" t="s">
        <v>548</v>
      </c>
      <c r="B17" s="63"/>
      <c r="C17" s="63"/>
      <c r="D17" s="63"/>
      <c r="E17" s="63"/>
      <c r="F17" s="63"/>
      <c r="G17" s="63"/>
    </row>
    <row r="18" spans="1:7">
      <c r="A18" s="62" t="s">
        <v>113</v>
      </c>
      <c r="B18" s="64">
        <v>45135</v>
      </c>
      <c r="C18" s="63"/>
      <c r="D18" s="63"/>
      <c r="E18" s="63"/>
      <c r="F18" s="63"/>
      <c r="G18" s="63"/>
    </row>
    <row r="19" spans="1:7" ht="25.5">
      <c r="A19" s="62" t="s">
        <v>114</v>
      </c>
      <c r="B19" s="64">
        <v>45135</v>
      </c>
      <c r="C19" s="63"/>
      <c r="D19" s="63"/>
      <c r="E19" s="63"/>
      <c r="F19" s="63"/>
      <c r="G19" s="63"/>
    </row>
    <row r="20" spans="1:7">
      <c r="A20" s="62" t="s">
        <v>115</v>
      </c>
      <c r="B20" s="63" t="s">
        <v>424</v>
      </c>
      <c r="C20" s="61"/>
      <c r="D20" s="61"/>
      <c r="E20" s="61"/>
      <c r="F20" s="61"/>
      <c r="G20" s="61"/>
    </row>
    <row r="21" spans="1:7">
      <c r="A21" s="65" t="s">
        <v>123</v>
      </c>
      <c r="B21" s="63" t="s">
        <v>42</v>
      </c>
      <c r="C21" s="61"/>
      <c r="D21" s="61"/>
      <c r="E21" s="61"/>
      <c r="F21" s="61"/>
      <c r="G21" s="61"/>
    </row>
    <row r="23" spans="1:7">
      <c r="A23" s="23" t="str">
        <f>HYPERLINK("#'Factor List'!A1", "Back to Factor List")</f>
        <v>Back to Factor List</v>
      </c>
      <c r="B23" s="23" t="str">
        <f>HYPERLINK("#'Assumptions'!A1", "Assumptions")</f>
        <v>Assumptions</v>
      </c>
    </row>
    <row r="26" spans="1:7">
      <c r="A26" s="56" t="s">
        <v>419</v>
      </c>
      <c r="B26" s="56">
        <v>0</v>
      </c>
      <c r="C26" s="56">
        <v>1</v>
      </c>
      <c r="D26" s="56">
        <v>2</v>
      </c>
      <c r="E26" s="56">
        <v>3</v>
      </c>
      <c r="F26" s="56">
        <v>4</v>
      </c>
      <c r="G26" s="56">
        <v>5</v>
      </c>
    </row>
    <row r="27" spans="1:7">
      <c r="A27" s="44">
        <v>0</v>
      </c>
      <c r="B27" s="46">
        <v>1</v>
      </c>
      <c r="C27" s="46">
        <v>1.0169999999999999</v>
      </c>
      <c r="D27" s="46">
        <v>1.034</v>
      </c>
      <c r="E27" s="46">
        <v>1.052</v>
      </c>
      <c r="F27" s="46">
        <v>1.07</v>
      </c>
      <c r="G27" s="46">
        <v>1.0880000000000001</v>
      </c>
    </row>
    <row r="28" spans="1:7">
      <c r="A28" s="44">
        <v>1</v>
      </c>
      <c r="B28" s="46">
        <v>1.0009999999999999</v>
      </c>
      <c r="C28" s="46">
        <v>1.018</v>
      </c>
      <c r="D28" s="46">
        <v>1.036</v>
      </c>
      <c r="E28" s="46">
        <v>1.0529999999999999</v>
      </c>
      <c r="F28" s="46">
        <v>1.071</v>
      </c>
      <c r="G28" s="46"/>
    </row>
    <row r="29" spans="1:7">
      <c r="A29" s="44">
        <v>2</v>
      </c>
      <c r="B29" s="46">
        <v>1.0029999999999999</v>
      </c>
      <c r="C29" s="46">
        <v>1.02</v>
      </c>
      <c r="D29" s="46">
        <v>1.0369999999999999</v>
      </c>
      <c r="E29" s="46">
        <v>1.0549999999999999</v>
      </c>
      <c r="F29" s="46">
        <v>1.073</v>
      </c>
      <c r="G29" s="46"/>
    </row>
    <row r="30" spans="1:7">
      <c r="A30" s="44">
        <v>3</v>
      </c>
      <c r="B30" s="46">
        <v>1.004</v>
      </c>
      <c r="C30" s="46">
        <v>1.0209999999999999</v>
      </c>
      <c r="D30" s="46">
        <v>1.0389999999999999</v>
      </c>
      <c r="E30" s="46">
        <v>1.056</v>
      </c>
      <c r="F30" s="46">
        <v>1.0740000000000001</v>
      </c>
      <c r="G30" s="46"/>
    </row>
    <row r="31" spans="1:7">
      <c r="A31" s="44">
        <v>4</v>
      </c>
      <c r="B31" s="46">
        <v>1.006</v>
      </c>
      <c r="C31" s="46">
        <v>1.0229999999999999</v>
      </c>
      <c r="D31" s="46">
        <v>1.04</v>
      </c>
      <c r="E31" s="46">
        <v>1.0580000000000001</v>
      </c>
      <c r="F31" s="46">
        <v>1.0760000000000001</v>
      </c>
      <c r="G31" s="46"/>
    </row>
    <row r="32" spans="1:7">
      <c r="A32" s="44">
        <v>5</v>
      </c>
      <c r="B32" s="46">
        <v>1.0069999999999999</v>
      </c>
      <c r="C32" s="46">
        <v>1.024</v>
      </c>
      <c r="D32" s="46">
        <v>1.042</v>
      </c>
      <c r="E32" s="46">
        <v>1.0589999999999999</v>
      </c>
      <c r="F32" s="46">
        <v>1.077</v>
      </c>
      <c r="G32" s="46"/>
    </row>
    <row r="33" spans="1:7">
      <c r="A33" s="44">
        <v>6</v>
      </c>
      <c r="B33" s="46">
        <v>1.008</v>
      </c>
      <c r="C33" s="46">
        <v>1.026</v>
      </c>
      <c r="D33" s="46">
        <v>1.0429999999999999</v>
      </c>
      <c r="E33" s="46">
        <v>1.0609999999999999</v>
      </c>
      <c r="F33" s="46">
        <v>1.079</v>
      </c>
      <c r="G33" s="46"/>
    </row>
    <row r="34" spans="1:7">
      <c r="A34" s="44">
        <v>7</v>
      </c>
      <c r="B34" s="46">
        <v>1.01</v>
      </c>
      <c r="C34" s="46">
        <v>1.0269999999999999</v>
      </c>
      <c r="D34" s="46">
        <v>1.0449999999999999</v>
      </c>
      <c r="E34" s="46">
        <v>1.0620000000000001</v>
      </c>
      <c r="F34" s="46">
        <v>1.08</v>
      </c>
      <c r="G34" s="46"/>
    </row>
    <row r="35" spans="1:7">
      <c r="A35" s="44">
        <v>8</v>
      </c>
      <c r="B35" s="46">
        <v>1.0109999999999999</v>
      </c>
      <c r="C35" s="46">
        <v>1.028</v>
      </c>
      <c r="D35" s="46">
        <v>1.046</v>
      </c>
      <c r="E35" s="46">
        <v>1.0640000000000001</v>
      </c>
      <c r="F35" s="46">
        <v>1.0820000000000001</v>
      </c>
      <c r="G35" s="46"/>
    </row>
    <row r="36" spans="1:7">
      <c r="A36" s="44">
        <v>9</v>
      </c>
      <c r="B36" s="46">
        <v>1.0129999999999999</v>
      </c>
      <c r="C36" s="46">
        <v>1.03</v>
      </c>
      <c r="D36" s="46">
        <v>1.0469999999999999</v>
      </c>
      <c r="E36" s="46">
        <v>1.0649999999999999</v>
      </c>
      <c r="F36" s="46">
        <v>1.083</v>
      </c>
      <c r="G36" s="46"/>
    </row>
    <row r="37" spans="1:7">
      <c r="A37" s="44">
        <v>10</v>
      </c>
      <c r="B37" s="46">
        <v>1.014</v>
      </c>
      <c r="C37" s="46">
        <v>1.0309999999999999</v>
      </c>
      <c r="D37" s="46">
        <v>1.0489999999999999</v>
      </c>
      <c r="E37" s="46">
        <v>1.0669999999999999</v>
      </c>
      <c r="F37" s="46">
        <v>1.085</v>
      </c>
      <c r="G37" s="46"/>
    </row>
    <row r="38" spans="1:7">
      <c r="A38" s="44">
        <v>11</v>
      </c>
      <c r="B38" s="46">
        <v>1.016</v>
      </c>
      <c r="C38" s="46">
        <v>1.0329999999999999</v>
      </c>
      <c r="D38" s="46">
        <v>1.05</v>
      </c>
      <c r="E38" s="46">
        <v>1.0680000000000001</v>
      </c>
      <c r="F38" s="46">
        <v>1.0860000000000001</v>
      </c>
      <c r="G38" s="46"/>
    </row>
    <row r="40" spans="1:7">
      <c r="A40" s="83" t="s">
        <v>550</v>
      </c>
      <c r="B40" s="111"/>
      <c r="C40" s="111"/>
      <c r="D40" s="111"/>
      <c r="E40" s="111"/>
      <c r="F40" s="104"/>
      <c r="G40" s="104"/>
    </row>
    <row r="41" spans="1:7">
      <c r="A41" s="83"/>
      <c r="B41" s="111"/>
      <c r="C41" s="111"/>
      <c r="D41" s="111"/>
      <c r="E41" s="111"/>
      <c r="F41" s="104"/>
      <c r="G41" s="104"/>
    </row>
    <row r="42" spans="1:7">
      <c r="A42" s="141" t="s">
        <v>679</v>
      </c>
      <c r="B42" s="141"/>
      <c r="C42" s="141"/>
      <c r="D42" s="141"/>
      <c r="E42" s="141"/>
      <c r="F42" s="141"/>
      <c r="G42" s="141"/>
    </row>
    <row r="43" spans="1:7">
      <c r="A43" s="105"/>
      <c r="B43" s="111"/>
      <c r="C43" s="111"/>
      <c r="D43" s="111"/>
      <c r="E43" s="111"/>
      <c r="F43" s="104"/>
      <c r="G43" s="104"/>
    </row>
    <row r="44" spans="1:7" ht="31.5" customHeight="1">
      <c r="A44" s="138" t="s">
        <v>680</v>
      </c>
      <c r="B44" s="138"/>
      <c r="C44" s="138"/>
      <c r="D44" s="138"/>
      <c r="E44" s="138"/>
      <c r="F44" s="138"/>
      <c r="G44" s="138"/>
    </row>
    <row r="45" spans="1:7">
      <c r="A45" s="108"/>
      <c r="B45" s="108"/>
      <c r="C45" s="108"/>
      <c r="D45" s="108"/>
      <c r="E45" s="108"/>
      <c r="F45" s="108"/>
      <c r="G45" s="108"/>
    </row>
    <row r="46" spans="1:7">
      <c r="A46" s="138" t="s">
        <v>681</v>
      </c>
      <c r="B46" s="138"/>
      <c r="C46" s="138"/>
      <c r="D46" s="138"/>
      <c r="E46" s="138"/>
      <c r="F46" s="138"/>
      <c r="G46" s="138"/>
    </row>
    <row r="47" spans="1:7">
      <c r="A47" s="112"/>
      <c r="B47" s="103"/>
      <c r="C47" s="104"/>
      <c r="D47" s="104"/>
      <c r="E47" s="104"/>
      <c r="F47" s="104"/>
      <c r="G47" s="104"/>
    </row>
    <row r="48" spans="1:7">
      <c r="A48" s="105" t="s">
        <v>682</v>
      </c>
      <c r="B48" s="103"/>
      <c r="C48" s="104"/>
      <c r="D48" s="104"/>
      <c r="E48" s="104"/>
      <c r="F48" s="104"/>
      <c r="G48" s="104"/>
    </row>
    <row r="49" spans="1:7">
      <c r="A49" s="113"/>
      <c r="B49" s="113"/>
      <c r="C49" s="113"/>
      <c r="D49" s="113"/>
      <c r="E49" s="113"/>
      <c r="F49" s="113"/>
      <c r="G49" s="113"/>
    </row>
    <row r="50" spans="1:7">
      <c r="A50" s="112" t="s">
        <v>683</v>
      </c>
      <c r="B50" s="103"/>
      <c r="C50" s="104"/>
      <c r="D50" s="104"/>
      <c r="E50" s="104"/>
      <c r="F50" s="104"/>
      <c r="G50" s="104"/>
    </row>
    <row r="51" spans="1:7" ht="55.5" customHeight="1">
      <c r="A51" s="138" t="s">
        <v>684</v>
      </c>
      <c r="B51" s="138"/>
      <c r="C51" s="138"/>
      <c r="D51" s="138"/>
      <c r="E51" s="138"/>
      <c r="F51" s="138"/>
      <c r="G51" s="138"/>
    </row>
  </sheetData>
  <sheetProtection algorithmName="SHA-512" hashValue="82NbjAVj5ceL7n8CKFCXDxOFy1Y/P5hTvbHGmIJMmhkYVrO1zr+1Efywk6XsFj1w4a5oT9hhe5NszXDZRjw9oQ==" saltValue="wZKs3Y63JuS1HQfq/N/WRQ==" spinCount="100000" sheet="1" objects="1" scenarios="1"/>
  <mergeCells count="4">
    <mergeCell ref="A42:G42"/>
    <mergeCell ref="A44:G44"/>
    <mergeCell ref="A46:G46"/>
    <mergeCell ref="A51:G51"/>
  </mergeCells>
  <conditionalFormatting sqref="A26:A38">
    <cfRule type="expression" dxfId="21" priority="7" stopIfTrue="1">
      <formula>MOD(ROW(),2)=0</formula>
    </cfRule>
    <cfRule type="expression" dxfId="20" priority="8" stopIfTrue="1">
      <formula>MOD(ROW(),2)&lt;&gt;0</formula>
    </cfRule>
  </conditionalFormatting>
  <conditionalFormatting sqref="B26:G38">
    <cfRule type="expression" dxfId="19" priority="9" stopIfTrue="1">
      <formula>MOD(ROW(),2)=0</formula>
    </cfRule>
    <cfRule type="expression" dxfId="18" priority="10" stopIfTrue="1">
      <formula>MOD(ROW(),2)&lt;&gt;0</formula>
    </cfRule>
  </conditionalFormatting>
  <conditionalFormatting sqref="A6:A21">
    <cfRule type="expression" dxfId="17" priority="3" stopIfTrue="1">
      <formula>MOD(ROW(),2)=0</formula>
    </cfRule>
    <cfRule type="expression" dxfId="16" priority="4" stopIfTrue="1">
      <formula>MOD(ROW(),2)&lt;&gt;0</formula>
    </cfRule>
  </conditionalFormatting>
  <conditionalFormatting sqref="B6:B21">
    <cfRule type="expression" dxfId="15" priority="1" stopIfTrue="1">
      <formula>MOD(ROW(),2)=0</formula>
    </cfRule>
    <cfRule type="expression" dxfId="14" priority="2" stopIfTrue="1">
      <formula>MOD(ROW(),2)&lt;&gt;0</formula>
    </cfRule>
  </conditionalFormatting>
  <conditionalFormatting sqref="C6:G21">
    <cfRule type="expression" dxfId="13" priority="5" stopIfTrue="1">
      <formula>MOD(ROW(),2)=0</formula>
    </cfRule>
    <cfRule type="expression" dxfId="12" priority="6"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4D0E1-E402-4BFD-BB43-8E807ECEC387}">
  <sheetPr codeName="Sheet71"/>
  <dimension ref="A1:B27"/>
  <sheetViews>
    <sheetView showGridLines="0" workbookViewId="0">
      <selection activeCell="A6" sqref="A6"/>
    </sheetView>
  </sheetViews>
  <sheetFormatPr defaultRowHeight="12.75"/>
  <cols>
    <col min="1" max="1" width="33.7109375" customWidth="1"/>
    <col min="2" max="2" width="40.710937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CPI - x-1602</v>
      </c>
    </row>
    <row r="6" spans="1:2">
      <c r="A6" s="41" t="s">
        <v>117</v>
      </c>
      <c r="B6" s="48" t="s">
        <v>118</v>
      </c>
    </row>
    <row r="7" spans="1:2">
      <c r="A7" s="41" t="s">
        <v>119</v>
      </c>
      <c r="B7" s="48" t="s">
        <v>129</v>
      </c>
    </row>
    <row r="8" spans="1:2">
      <c r="A8" s="41" t="s">
        <v>104</v>
      </c>
      <c r="B8" s="48" t="s">
        <v>161</v>
      </c>
    </row>
    <row r="9" spans="1:2">
      <c r="A9" s="41" t="s">
        <v>105</v>
      </c>
      <c r="B9" s="48" t="s">
        <v>51</v>
      </c>
    </row>
    <row r="10" spans="1:2" ht="25.5">
      <c r="A10" s="41" t="s">
        <v>6</v>
      </c>
      <c r="B10" s="48" t="s">
        <v>420</v>
      </c>
    </row>
    <row r="11" spans="1:2">
      <c r="A11" s="41" t="s">
        <v>106</v>
      </c>
      <c r="B11" s="48" t="s">
        <v>230</v>
      </c>
    </row>
    <row r="12" spans="1:2">
      <c r="A12" s="41" t="s">
        <v>107</v>
      </c>
      <c r="B12" s="48" t="s">
        <v>134</v>
      </c>
    </row>
    <row r="13" spans="1:2">
      <c r="A13" s="41" t="s">
        <v>120</v>
      </c>
      <c r="B13" s="48"/>
    </row>
    <row r="14" spans="1:2">
      <c r="A14" s="41" t="s">
        <v>109</v>
      </c>
      <c r="B14" s="48">
        <v>1602</v>
      </c>
    </row>
    <row r="15" spans="1:2">
      <c r="A15" s="41" t="s">
        <v>121</v>
      </c>
      <c r="B15" s="48">
        <v>1602</v>
      </c>
    </row>
    <row r="16" spans="1:2">
      <c r="A16" s="41" t="s">
        <v>111</v>
      </c>
      <c r="B16" s="48" t="s">
        <v>51</v>
      </c>
    </row>
    <row r="17" spans="1:2">
      <c r="A17" s="42" t="s">
        <v>122</v>
      </c>
      <c r="B17" s="48"/>
    </row>
    <row r="18" spans="1:2">
      <c r="A18" s="41" t="s">
        <v>113</v>
      </c>
      <c r="B18" s="49">
        <v>43607</v>
      </c>
    </row>
    <row r="19" spans="1:2">
      <c r="A19" s="41" t="s">
        <v>114</v>
      </c>
      <c r="B19" s="48"/>
    </row>
    <row r="20" spans="1:2">
      <c r="A20" s="41" t="s">
        <v>115</v>
      </c>
      <c r="B20" s="48" t="s">
        <v>424</v>
      </c>
    </row>
    <row r="21" spans="1:2">
      <c r="A21" s="41" t="s">
        <v>123</v>
      </c>
      <c r="B21" s="48" t="s">
        <v>42</v>
      </c>
    </row>
    <row r="23" spans="1:2">
      <c r="A23" s="23" t="str">
        <f>HYPERLINK("#'Factor List'!A1", "Back to Factor List")</f>
        <v>Back to Factor List</v>
      </c>
      <c r="B23" s="23" t="str">
        <f>HYPERLINK("#'Assumptions'!A1", "Assumptions")</f>
        <v>Assumptions</v>
      </c>
    </row>
    <row r="26" spans="1:2" s="57" customFormat="1">
      <c r="A26" s="56" t="s">
        <v>328</v>
      </c>
      <c r="B26" s="56" t="s">
        <v>329</v>
      </c>
    </row>
    <row r="27" spans="1:2">
      <c r="A27" s="44" t="s">
        <v>421</v>
      </c>
      <c r="B27" s="47">
        <v>1.7000000000000001E-2</v>
      </c>
    </row>
  </sheetData>
  <sheetProtection algorithmName="SHA-512" hashValue="h47vc/KhZQ+sWtnsZNXo75lyeEekzeKVk/ItMFbPOF3E6nS8UOubvXWGruiVXe+9CG17LbabPCw4FlJOyzZXCw==" saltValue="qwQu7W/sRidn026XtKzhtw==" spinCount="100000" sheet="1" objects="1" scenarios="1"/>
  <conditionalFormatting sqref="A6:A21">
    <cfRule type="expression" dxfId="9" priority="1" stopIfTrue="1">
      <formula>MOD(ROW(),2)=0</formula>
    </cfRule>
    <cfRule type="expression" dxfId="8" priority="2" stopIfTrue="1">
      <formula>MOD(ROW(),2)&lt;&gt;0</formula>
    </cfRule>
  </conditionalFormatting>
  <conditionalFormatting sqref="B6:B21">
    <cfRule type="expression" dxfId="7" priority="3" stopIfTrue="1">
      <formula>MOD(ROW(),2)=0</formula>
    </cfRule>
    <cfRule type="expression" dxfId="6" priority="4" stopIfTrue="1">
      <formula>MOD(ROW(),2)&lt;&gt;0</formula>
    </cfRule>
  </conditionalFormatting>
  <conditionalFormatting sqref="A26:A27">
    <cfRule type="expression" dxfId="5" priority="5" stopIfTrue="1">
      <formula>MOD(ROW(),2)=0</formula>
    </cfRule>
    <cfRule type="expression" dxfId="4" priority="6" stopIfTrue="1">
      <formula>MOD(ROW(),2)&lt;&gt;0</formula>
    </cfRule>
  </conditionalFormatting>
  <conditionalFormatting sqref="B26:B27">
    <cfRule type="expression" dxfId="3" priority="7" stopIfTrue="1">
      <formula>MOD(ROW(),2)=0</formula>
    </cfRule>
    <cfRule type="expression" dxfId="2"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EB92F-DAEC-4BA0-9C8E-5ADB800A2E63}">
  <sheetPr codeName="Sheet9"/>
  <dimension ref="A1:N76"/>
  <sheetViews>
    <sheetView showGridLines="0" workbookViewId="0">
      <selection activeCell="A6" sqref="A6"/>
    </sheetView>
  </sheetViews>
  <sheetFormatPr defaultRowHeight="12.75"/>
  <cols>
    <col min="1" max="1" width="31.7109375" customWidth="1"/>
    <col min="2" max="6" width="22.7109375" customWidth="1"/>
    <col min="9" max="9" width="31.7109375" customWidth="1"/>
    <col min="10" max="14" width="22.7109375" customWidth="1"/>
  </cols>
  <sheetData>
    <row r="1" spans="1:14" s="1" customFormat="1" ht="20.25">
      <c r="A1" s="2" t="s">
        <v>0</v>
      </c>
    </row>
    <row r="2" spans="1:14" s="1" customFormat="1" ht="15.75">
      <c r="A2" s="30" t="s">
        <v>1</v>
      </c>
      <c r="B2" s="3" t="str">
        <f>wb_title</f>
        <v>AFPS - Consolidated Factor Spreadsheet</v>
      </c>
    </row>
    <row r="3" spans="1:14" s="1" customFormat="1" ht="15.75">
      <c r="A3" s="30" t="s">
        <v>2</v>
      </c>
      <c r="B3" s="3" t="str">
        <f>TABLE_FACTOR_TYPE_1 &amp; " - x-" &amp; TABLE_SERIES_NUMBER_1</f>
        <v>CETV - x-201</v>
      </c>
    </row>
    <row r="6" spans="1:14">
      <c r="A6" s="41" t="s">
        <v>117</v>
      </c>
      <c r="B6" s="48" t="s">
        <v>118</v>
      </c>
      <c r="C6" s="48"/>
      <c r="D6" s="48"/>
      <c r="E6" s="48"/>
      <c r="F6" s="48"/>
      <c r="I6" s="41" t="s">
        <v>117</v>
      </c>
      <c r="J6" s="48" t="s">
        <v>118</v>
      </c>
      <c r="K6" s="48"/>
      <c r="L6" s="48"/>
      <c r="M6" s="48"/>
      <c r="N6" s="48"/>
    </row>
    <row r="7" spans="1:14">
      <c r="A7" s="41" t="s">
        <v>119</v>
      </c>
      <c r="B7" s="48" t="s">
        <v>129</v>
      </c>
      <c r="C7" s="48"/>
      <c r="D7" s="48"/>
      <c r="E7" s="48"/>
      <c r="F7" s="48"/>
      <c r="I7" s="41" t="s">
        <v>119</v>
      </c>
      <c r="J7" s="48" t="s">
        <v>129</v>
      </c>
      <c r="K7" s="48"/>
      <c r="L7" s="48"/>
      <c r="M7" s="48"/>
      <c r="N7" s="48"/>
    </row>
    <row r="8" spans="1:14">
      <c r="A8" s="41" t="s">
        <v>104</v>
      </c>
      <c r="B8" s="48" t="s">
        <v>148</v>
      </c>
      <c r="C8" s="48"/>
      <c r="D8" s="48"/>
      <c r="E8" s="48"/>
      <c r="F8" s="48"/>
      <c r="I8" s="41" t="s">
        <v>104</v>
      </c>
      <c r="J8" s="48" t="s">
        <v>148</v>
      </c>
      <c r="K8" s="48"/>
      <c r="L8" s="48"/>
      <c r="M8" s="48"/>
      <c r="N8" s="48"/>
    </row>
    <row r="9" spans="1:14">
      <c r="A9" s="41" t="s">
        <v>105</v>
      </c>
      <c r="B9" s="48" t="s">
        <v>149</v>
      </c>
      <c r="C9" s="48"/>
      <c r="D9" s="48"/>
      <c r="E9" s="48"/>
      <c r="F9" s="48"/>
      <c r="I9" s="41" t="s">
        <v>105</v>
      </c>
      <c r="J9" s="48" t="s">
        <v>149</v>
      </c>
      <c r="K9" s="48"/>
      <c r="L9" s="48"/>
      <c r="M9" s="48"/>
      <c r="N9" s="48"/>
    </row>
    <row r="10" spans="1:14">
      <c r="A10" s="41" t="s">
        <v>6</v>
      </c>
      <c r="B10" s="48" t="s">
        <v>150</v>
      </c>
      <c r="C10" s="48"/>
      <c r="D10" s="48"/>
      <c r="E10" s="48"/>
      <c r="F10" s="48"/>
      <c r="I10" s="41" t="s">
        <v>6</v>
      </c>
      <c r="J10" s="48" t="s">
        <v>150</v>
      </c>
      <c r="K10" s="48"/>
      <c r="L10" s="48"/>
      <c r="M10" s="48"/>
      <c r="N10" s="48"/>
    </row>
    <row r="11" spans="1:14">
      <c r="A11" s="41" t="s">
        <v>106</v>
      </c>
      <c r="B11" s="48" t="s">
        <v>133</v>
      </c>
      <c r="C11" s="48"/>
      <c r="D11" s="48"/>
      <c r="E11" s="48"/>
      <c r="F11" s="48"/>
      <c r="I11" s="41" t="s">
        <v>106</v>
      </c>
      <c r="J11" s="48" t="s">
        <v>145</v>
      </c>
      <c r="K11" s="48"/>
      <c r="L11" s="48"/>
      <c r="M11" s="48"/>
      <c r="N11" s="48"/>
    </row>
    <row r="12" spans="1:14">
      <c r="A12" s="41" t="s">
        <v>107</v>
      </c>
      <c r="B12" s="48" t="s">
        <v>134</v>
      </c>
      <c r="C12" s="48"/>
      <c r="D12" s="48"/>
      <c r="E12" s="48"/>
      <c r="F12" s="48"/>
      <c r="I12" s="41" t="s">
        <v>107</v>
      </c>
      <c r="J12" s="48" t="s">
        <v>134</v>
      </c>
      <c r="K12" s="48"/>
      <c r="L12" s="48"/>
      <c r="M12" s="48"/>
      <c r="N12" s="48"/>
    </row>
    <row r="13" spans="1:14">
      <c r="A13" s="41" t="s">
        <v>120</v>
      </c>
      <c r="B13" s="48"/>
      <c r="C13" s="48"/>
      <c r="D13" s="48"/>
      <c r="E13" s="48"/>
      <c r="F13" s="48"/>
      <c r="I13" s="41" t="s">
        <v>120</v>
      </c>
      <c r="J13" s="48"/>
      <c r="K13" s="48"/>
      <c r="L13" s="48"/>
      <c r="M13" s="48"/>
      <c r="N13" s="48"/>
    </row>
    <row r="14" spans="1:14">
      <c r="A14" s="41" t="s">
        <v>109</v>
      </c>
      <c r="B14" s="48">
        <v>201</v>
      </c>
      <c r="C14" s="48"/>
      <c r="D14" s="48"/>
      <c r="E14" s="48"/>
      <c r="F14" s="48"/>
      <c r="I14" s="41" t="s">
        <v>109</v>
      </c>
      <c r="J14" s="48">
        <v>201</v>
      </c>
      <c r="K14" s="48"/>
      <c r="L14" s="48"/>
      <c r="M14" s="48"/>
      <c r="N14" s="48"/>
    </row>
    <row r="15" spans="1:14">
      <c r="A15" s="41" t="s">
        <v>121</v>
      </c>
      <c r="B15" s="48" t="s">
        <v>151</v>
      </c>
      <c r="C15" s="48"/>
      <c r="D15" s="48"/>
      <c r="E15" s="48"/>
      <c r="F15" s="48"/>
      <c r="I15" s="41" t="s">
        <v>121</v>
      </c>
      <c r="J15" s="48" t="s">
        <v>153</v>
      </c>
      <c r="K15" s="48"/>
      <c r="L15" s="48"/>
      <c r="M15" s="48"/>
      <c r="N15" s="48"/>
    </row>
    <row r="16" spans="1:14">
      <c r="A16" s="41" t="s">
        <v>111</v>
      </c>
      <c r="B16" s="48" t="s">
        <v>564</v>
      </c>
      <c r="C16" s="48"/>
      <c r="D16" s="48"/>
      <c r="E16" s="48"/>
      <c r="F16" s="48"/>
      <c r="I16" s="41" t="s">
        <v>111</v>
      </c>
      <c r="J16" s="48" t="s">
        <v>565</v>
      </c>
      <c r="K16" s="48"/>
      <c r="L16" s="48"/>
      <c r="M16" s="48"/>
      <c r="N16" s="48"/>
    </row>
    <row r="17" spans="1:14">
      <c r="A17" s="42" t="s">
        <v>122</v>
      </c>
      <c r="B17" s="48"/>
      <c r="C17" s="48"/>
      <c r="D17" s="48"/>
      <c r="E17" s="48"/>
      <c r="F17" s="48"/>
      <c r="I17" s="42" t="s">
        <v>122</v>
      </c>
      <c r="J17" s="48"/>
      <c r="K17" s="48"/>
      <c r="L17" s="48"/>
      <c r="M17" s="48"/>
      <c r="N17" s="48"/>
    </row>
    <row r="18" spans="1:14">
      <c r="A18" s="41" t="s">
        <v>113</v>
      </c>
      <c r="B18" s="49">
        <v>46177</v>
      </c>
      <c r="C18" s="49"/>
      <c r="D18" s="49"/>
      <c r="E18" s="49"/>
      <c r="F18" s="49"/>
      <c r="I18" s="41" t="s">
        <v>113</v>
      </c>
      <c r="J18" s="49">
        <v>46177</v>
      </c>
      <c r="K18" s="49"/>
      <c r="L18" s="49"/>
      <c r="M18" s="49"/>
      <c r="N18" s="49"/>
    </row>
    <row r="19" spans="1:14">
      <c r="A19" s="41" t="s">
        <v>114</v>
      </c>
      <c r="B19" s="49">
        <v>46161</v>
      </c>
      <c r="C19" s="49"/>
      <c r="D19" s="49"/>
      <c r="E19" s="49"/>
      <c r="F19" s="49"/>
      <c r="I19" s="41" t="s">
        <v>114</v>
      </c>
      <c r="J19" s="49">
        <v>46161</v>
      </c>
      <c r="K19" s="49"/>
      <c r="L19" s="49"/>
      <c r="M19" s="49"/>
      <c r="N19" s="49"/>
    </row>
    <row r="20" spans="1:14">
      <c r="A20" s="41" t="s">
        <v>115</v>
      </c>
      <c r="B20" s="48" t="s">
        <v>422</v>
      </c>
      <c r="C20" s="48"/>
      <c r="D20" s="48"/>
      <c r="E20" s="48"/>
      <c r="F20" s="48"/>
      <c r="I20" s="41" t="s">
        <v>115</v>
      </c>
      <c r="J20" s="48" t="s">
        <v>422</v>
      </c>
      <c r="K20" s="48"/>
      <c r="L20" s="48"/>
      <c r="M20" s="48"/>
      <c r="N20" s="48"/>
    </row>
    <row r="21" spans="1:14">
      <c r="A21" s="41" t="s">
        <v>123</v>
      </c>
      <c r="B21" s="48" t="s">
        <v>41</v>
      </c>
      <c r="C21" s="48"/>
      <c r="D21" s="48"/>
      <c r="E21" s="48"/>
      <c r="F21" s="48"/>
      <c r="I21" s="41" t="s">
        <v>123</v>
      </c>
      <c r="J21" s="48" t="s">
        <v>41</v>
      </c>
      <c r="K21" s="48"/>
      <c r="L21" s="48"/>
      <c r="M21" s="48"/>
      <c r="N21" s="48"/>
    </row>
    <row r="23" spans="1:14">
      <c r="A23" s="23" t="str">
        <f>HYPERLINK("#'Factor List'!A1", "Back to Factor List")</f>
        <v>Back to Factor List</v>
      </c>
      <c r="B23" s="23" t="str">
        <f>HYPERLINK("#'Assumptions'!A1", "Assumptions")</f>
        <v>Assumptions</v>
      </c>
    </row>
    <row r="26" spans="1:14" s="57" customFormat="1" ht="38.25">
      <c r="A26" s="56" t="s">
        <v>138</v>
      </c>
      <c r="B26" s="56" t="s">
        <v>139</v>
      </c>
      <c r="C26" s="56" t="s">
        <v>140</v>
      </c>
      <c r="D26" s="56" t="s">
        <v>152</v>
      </c>
      <c r="E26" s="56" t="s">
        <v>142</v>
      </c>
      <c r="F26" s="56" t="s">
        <v>144</v>
      </c>
      <c r="I26" s="56" t="s">
        <v>138</v>
      </c>
      <c r="J26" s="56" t="s">
        <v>139</v>
      </c>
      <c r="K26" s="56" t="s">
        <v>140</v>
      </c>
      <c r="L26" s="56" t="s">
        <v>152</v>
      </c>
      <c r="M26" s="56" t="s">
        <v>142</v>
      </c>
      <c r="N26" s="56" t="s">
        <v>144</v>
      </c>
    </row>
    <row r="27" spans="1:14">
      <c r="A27" s="44">
        <v>16</v>
      </c>
      <c r="B27" s="45">
        <v>9.0500000000000007</v>
      </c>
      <c r="C27" s="45">
        <v>0.42</v>
      </c>
      <c r="D27" s="45">
        <v>1.95</v>
      </c>
      <c r="E27" s="45">
        <v>1.95</v>
      </c>
      <c r="F27" s="45">
        <v>0</v>
      </c>
      <c r="I27" s="44">
        <v>16</v>
      </c>
      <c r="J27" s="45">
        <v>9.0500000000000007</v>
      </c>
      <c r="K27" s="45">
        <v>0.42</v>
      </c>
      <c r="L27" s="45">
        <v>1.95</v>
      </c>
      <c r="M27" s="45">
        <v>1.95</v>
      </c>
      <c r="N27" s="45">
        <v>0</v>
      </c>
    </row>
    <row r="28" spans="1:14">
      <c r="A28" s="44">
        <v>17</v>
      </c>
      <c r="B28" s="45">
        <v>9.2100000000000009</v>
      </c>
      <c r="C28" s="45">
        <v>0.43</v>
      </c>
      <c r="D28" s="45">
        <v>2.1</v>
      </c>
      <c r="E28" s="45">
        <v>2.1</v>
      </c>
      <c r="F28" s="45">
        <v>0</v>
      </c>
      <c r="I28" s="44">
        <v>17</v>
      </c>
      <c r="J28" s="45">
        <v>9.2100000000000009</v>
      </c>
      <c r="K28" s="45">
        <v>0.43</v>
      </c>
      <c r="L28" s="45">
        <v>2.1</v>
      </c>
      <c r="M28" s="45">
        <v>2.1</v>
      </c>
      <c r="N28" s="45">
        <v>0</v>
      </c>
    </row>
    <row r="29" spans="1:14">
      <c r="A29" s="44">
        <v>18</v>
      </c>
      <c r="B29" s="45">
        <v>9.3699999999999992</v>
      </c>
      <c r="C29" s="45">
        <v>0.44</v>
      </c>
      <c r="D29" s="45">
        <v>2.25</v>
      </c>
      <c r="E29" s="45">
        <v>2.25</v>
      </c>
      <c r="F29" s="45">
        <v>0</v>
      </c>
      <c r="I29" s="44">
        <v>18</v>
      </c>
      <c r="J29" s="45">
        <v>9.3699999999999992</v>
      </c>
      <c r="K29" s="45">
        <v>0.44</v>
      </c>
      <c r="L29" s="45">
        <v>2.25</v>
      </c>
      <c r="M29" s="45">
        <v>2.25</v>
      </c>
      <c r="N29" s="45">
        <v>0</v>
      </c>
    </row>
    <row r="30" spans="1:14">
      <c r="A30" s="44">
        <v>19</v>
      </c>
      <c r="B30" s="45">
        <v>9.5399999999999991</v>
      </c>
      <c r="C30" s="45">
        <v>0.45</v>
      </c>
      <c r="D30" s="45">
        <v>2.36</v>
      </c>
      <c r="E30" s="45">
        <v>2.36</v>
      </c>
      <c r="F30" s="45">
        <v>0</v>
      </c>
      <c r="I30" s="44">
        <v>19</v>
      </c>
      <c r="J30" s="45">
        <v>9.5399999999999991</v>
      </c>
      <c r="K30" s="45">
        <v>0.45</v>
      </c>
      <c r="L30" s="45">
        <v>2.36</v>
      </c>
      <c r="M30" s="45">
        <v>2.36</v>
      </c>
      <c r="N30" s="45">
        <v>0</v>
      </c>
    </row>
    <row r="31" spans="1:14">
      <c r="A31" s="44">
        <v>20</v>
      </c>
      <c r="B31" s="45">
        <v>9.7100000000000009</v>
      </c>
      <c r="C31" s="45">
        <v>0.46</v>
      </c>
      <c r="D31" s="45">
        <v>2.4</v>
      </c>
      <c r="E31" s="45">
        <v>2.4</v>
      </c>
      <c r="F31" s="45">
        <v>0</v>
      </c>
      <c r="I31" s="44">
        <v>20</v>
      </c>
      <c r="J31" s="45">
        <v>9.7100000000000009</v>
      </c>
      <c r="K31" s="45">
        <v>0.46</v>
      </c>
      <c r="L31" s="45">
        <v>2.4</v>
      </c>
      <c r="M31" s="45">
        <v>2.4</v>
      </c>
      <c r="N31" s="45">
        <v>0</v>
      </c>
    </row>
    <row r="32" spans="1:14">
      <c r="A32" s="44">
        <v>21</v>
      </c>
      <c r="B32" s="45">
        <v>9.8800000000000008</v>
      </c>
      <c r="C32" s="45">
        <v>0.47</v>
      </c>
      <c r="D32" s="45">
        <v>2.4500000000000002</v>
      </c>
      <c r="E32" s="45">
        <v>2.4500000000000002</v>
      </c>
      <c r="F32" s="45">
        <v>0</v>
      </c>
      <c r="I32" s="44">
        <v>21</v>
      </c>
      <c r="J32" s="45">
        <v>9.8800000000000008</v>
      </c>
      <c r="K32" s="45">
        <v>0.47</v>
      </c>
      <c r="L32" s="45">
        <v>2.4500000000000002</v>
      </c>
      <c r="M32" s="45">
        <v>2.4500000000000002</v>
      </c>
      <c r="N32" s="45">
        <v>0</v>
      </c>
    </row>
    <row r="33" spans="1:14">
      <c r="A33" s="44">
        <v>22</v>
      </c>
      <c r="B33" s="45">
        <v>10.06</v>
      </c>
      <c r="C33" s="45">
        <v>0.48</v>
      </c>
      <c r="D33" s="45">
        <v>2.4900000000000002</v>
      </c>
      <c r="E33" s="45">
        <v>2.4900000000000002</v>
      </c>
      <c r="F33" s="45">
        <v>0</v>
      </c>
      <c r="I33" s="44">
        <v>22</v>
      </c>
      <c r="J33" s="45">
        <v>10.06</v>
      </c>
      <c r="K33" s="45">
        <v>0.48</v>
      </c>
      <c r="L33" s="45">
        <v>2.4900000000000002</v>
      </c>
      <c r="M33" s="45">
        <v>2.4900000000000002</v>
      </c>
      <c r="N33" s="45">
        <v>0</v>
      </c>
    </row>
    <row r="34" spans="1:14">
      <c r="A34" s="44">
        <v>23</v>
      </c>
      <c r="B34" s="45">
        <v>10.24</v>
      </c>
      <c r="C34" s="45">
        <v>0.49</v>
      </c>
      <c r="D34" s="45">
        <v>2.54</v>
      </c>
      <c r="E34" s="45">
        <v>2.54</v>
      </c>
      <c r="F34" s="45">
        <v>0</v>
      </c>
      <c r="I34" s="44">
        <v>23</v>
      </c>
      <c r="J34" s="45">
        <v>10.24</v>
      </c>
      <c r="K34" s="45">
        <v>0.49</v>
      </c>
      <c r="L34" s="45">
        <v>2.54</v>
      </c>
      <c r="M34" s="45">
        <v>2.54</v>
      </c>
      <c r="N34" s="45">
        <v>0</v>
      </c>
    </row>
    <row r="35" spans="1:14">
      <c r="A35" s="44">
        <v>24</v>
      </c>
      <c r="B35" s="45">
        <v>10.42</v>
      </c>
      <c r="C35" s="45">
        <v>0.5</v>
      </c>
      <c r="D35" s="45">
        <v>2.59</v>
      </c>
      <c r="E35" s="45">
        <v>2.59</v>
      </c>
      <c r="F35" s="45">
        <v>0</v>
      </c>
      <c r="I35" s="44">
        <v>24</v>
      </c>
      <c r="J35" s="45">
        <v>10.42</v>
      </c>
      <c r="K35" s="45">
        <v>0.5</v>
      </c>
      <c r="L35" s="45">
        <v>2.59</v>
      </c>
      <c r="M35" s="45">
        <v>2.59</v>
      </c>
      <c r="N35" s="45">
        <v>0</v>
      </c>
    </row>
    <row r="36" spans="1:14">
      <c r="A36" s="44">
        <v>25</v>
      </c>
      <c r="B36" s="45">
        <v>10.61</v>
      </c>
      <c r="C36" s="45">
        <v>0.51</v>
      </c>
      <c r="D36" s="45">
        <v>2.63</v>
      </c>
      <c r="E36" s="45">
        <v>2.63</v>
      </c>
      <c r="F36" s="45">
        <v>0</v>
      </c>
      <c r="I36" s="44">
        <v>25</v>
      </c>
      <c r="J36" s="45">
        <v>10.61</v>
      </c>
      <c r="K36" s="45">
        <v>0.51</v>
      </c>
      <c r="L36" s="45">
        <v>2.63</v>
      </c>
      <c r="M36" s="45">
        <v>2.63</v>
      </c>
      <c r="N36" s="45">
        <v>0</v>
      </c>
    </row>
    <row r="37" spans="1:14">
      <c r="A37" s="44">
        <v>26</v>
      </c>
      <c r="B37" s="45">
        <v>10.8</v>
      </c>
      <c r="C37" s="45">
        <v>0.52</v>
      </c>
      <c r="D37" s="45">
        <v>2.68</v>
      </c>
      <c r="E37" s="45">
        <v>2.68</v>
      </c>
      <c r="F37" s="45">
        <v>0</v>
      </c>
      <c r="I37" s="44">
        <v>26</v>
      </c>
      <c r="J37" s="45">
        <v>10.8</v>
      </c>
      <c r="K37" s="45">
        <v>0.52</v>
      </c>
      <c r="L37" s="45">
        <v>2.68</v>
      </c>
      <c r="M37" s="45">
        <v>2.68</v>
      </c>
      <c r="N37" s="45">
        <v>0</v>
      </c>
    </row>
    <row r="38" spans="1:14">
      <c r="A38" s="44">
        <v>27</v>
      </c>
      <c r="B38" s="45">
        <v>10.99</v>
      </c>
      <c r="C38" s="45">
        <v>0.53</v>
      </c>
      <c r="D38" s="45">
        <v>2.73</v>
      </c>
      <c r="E38" s="45">
        <v>2.73</v>
      </c>
      <c r="F38" s="45">
        <v>0</v>
      </c>
      <c r="I38" s="44">
        <v>27</v>
      </c>
      <c r="J38" s="45">
        <v>10.99</v>
      </c>
      <c r="K38" s="45">
        <v>0.53</v>
      </c>
      <c r="L38" s="45">
        <v>2.73</v>
      </c>
      <c r="M38" s="45">
        <v>2.73</v>
      </c>
      <c r="N38" s="45">
        <v>0</v>
      </c>
    </row>
    <row r="39" spans="1:14">
      <c r="A39" s="44">
        <v>28</v>
      </c>
      <c r="B39" s="45">
        <v>11.19</v>
      </c>
      <c r="C39" s="45">
        <v>0.54</v>
      </c>
      <c r="D39" s="45">
        <v>2.78</v>
      </c>
      <c r="E39" s="45">
        <v>2.78</v>
      </c>
      <c r="F39" s="45">
        <v>0</v>
      </c>
      <c r="I39" s="44">
        <v>28</v>
      </c>
      <c r="J39" s="45">
        <v>11.19</v>
      </c>
      <c r="K39" s="45">
        <v>0.54</v>
      </c>
      <c r="L39" s="45">
        <v>2.78</v>
      </c>
      <c r="M39" s="45">
        <v>2.78</v>
      </c>
      <c r="N39" s="45">
        <v>0</v>
      </c>
    </row>
    <row r="40" spans="1:14">
      <c r="A40" s="44">
        <v>29</v>
      </c>
      <c r="B40" s="45">
        <v>11.39</v>
      </c>
      <c r="C40" s="45">
        <v>0.55000000000000004</v>
      </c>
      <c r="D40" s="45">
        <v>2.84</v>
      </c>
      <c r="E40" s="45">
        <v>2.84</v>
      </c>
      <c r="F40" s="45">
        <v>0</v>
      </c>
      <c r="I40" s="44">
        <v>29</v>
      </c>
      <c r="J40" s="45">
        <v>11.39</v>
      </c>
      <c r="K40" s="45">
        <v>0.55000000000000004</v>
      </c>
      <c r="L40" s="45">
        <v>2.84</v>
      </c>
      <c r="M40" s="45">
        <v>2.84</v>
      </c>
      <c r="N40" s="45">
        <v>0</v>
      </c>
    </row>
    <row r="41" spans="1:14">
      <c r="A41" s="44">
        <v>30</v>
      </c>
      <c r="B41" s="45">
        <v>11.59</v>
      </c>
      <c r="C41" s="45">
        <v>0.56000000000000005</v>
      </c>
      <c r="D41" s="45">
        <v>2.89</v>
      </c>
      <c r="E41" s="45">
        <v>2.89</v>
      </c>
      <c r="F41" s="45">
        <v>0</v>
      </c>
      <c r="I41" s="44">
        <v>30</v>
      </c>
      <c r="J41" s="45">
        <v>11.59</v>
      </c>
      <c r="K41" s="45">
        <v>0.56000000000000005</v>
      </c>
      <c r="L41" s="45">
        <v>2.89</v>
      </c>
      <c r="M41" s="45">
        <v>2.89</v>
      </c>
      <c r="N41" s="45">
        <v>0</v>
      </c>
    </row>
    <row r="42" spans="1:14">
      <c r="A42" s="44">
        <v>31</v>
      </c>
      <c r="B42" s="45">
        <v>11.8</v>
      </c>
      <c r="C42" s="45">
        <v>0.56999999999999995</v>
      </c>
      <c r="D42" s="45">
        <v>2.94</v>
      </c>
      <c r="E42" s="45">
        <v>2.94</v>
      </c>
      <c r="F42" s="45">
        <v>0</v>
      </c>
      <c r="I42" s="44">
        <v>31</v>
      </c>
      <c r="J42" s="45">
        <v>11.8</v>
      </c>
      <c r="K42" s="45">
        <v>0.56999999999999995</v>
      </c>
      <c r="L42" s="45">
        <v>2.94</v>
      </c>
      <c r="M42" s="45">
        <v>2.94</v>
      </c>
      <c r="N42" s="45">
        <v>0</v>
      </c>
    </row>
    <row r="43" spans="1:14">
      <c r="A43" s="44">
        <v>32</v>
      </c>
      <c r="B43" s="45">
        <v>12.01</v>
      </c>
      <c r="C43" s="45">
        <v>0.57999999999999996</v>
      </c>
      <c r="D43" s="45">
        <v>3</v>
      </c>
      <c r="E43" s="45">
        <v>3</v>
      </c>
      <c r="F43" s="45">
        <v>0</v>
      </c>
      <c r="I43" s="44">
        <v>32</v>
      </c>
      <c r="J43" s="45">
        <v>12.01</v>
      </c>
      <c r="K43" s="45">
        <v>0.57999999999999996</v>
      </c>
      <c r="L43" s="45">
        <v>3</v>
      </c>
      <c r="M43" s="45">
        <v>3</v>
      </c>
      <c r="N43" s="45">
        <v>0</v>
      </c>
    </row>
    <row r="44" spans="1:14">
      <c r="A44" s="44">
        <v>33</v>
      </c>
      <c r="B44" s="45">
        <v>12.22</v>
      </c>
      <c r="C44" s="45">
        <v>0.59</v>
      </c>
      <c r="D44" s="45">
        <v>3.05</v>
      </c>
      <c r="E44" s="45">
        <v>3.05</v>
      </c>
      <c r="F44" s="45">
        <v>0</v>
      </c>
      <c r="I44" s="44">
        <v>33</v>
      </c>
      <c r="J44" s="45">
        <v>12.22</v>
      </c>
      <c r="K44" s="45">
        <v>0.59</v>
      </c>
      <c r="L44" s="45">
        <v>3.05</v>
      </c>
      <c r="M44" s="45">
        <v>3.05</v>
      </c>
      <c r="N44" s="45">
        <v>0</v>
      </c>
    </row>
    <row r="45" spans="1:14">
      <c r="A45" s="44">
        <v>34</v>
      </c>
      <c r="B45" s="45">
        <v>12.44</v>
      </c>
      <c r="C45" s="45">
        <v>0.6</v>
      </c>
      <c r="D45" s="45">
        <v>3.11</v>
      </c>
      <c r="E45" s="45">
        <v>3.11</v>
      </c>
      <c r="F45" s="45">
        <v>0</v>
      </c>
      <c r="I45" s="44">
        <v>34</v>
      </c>
      <c r="J45" s="45">
        <v>12.44</v>
      </c>
      <c r="K45" s="45">
        <v>0.6</v>
      </c>
      <c r="L45" s="45">
        <v>3.11</v>
      </c>
      <c r="M45" s="45">
        <v>3.11</v>
      </c>
      <c r="N45" s="45">
        <v>0</v>
      </c>
    </row>
    <row r="46" spans="1:14">
      <c r="A46" s="44">
        <v>35</v>
      </c>
      <c r="B46" s="45">
        <v>12.66</v>
      </c>
      <c r="C46" s="45">
        <v>0.62</v>
      </c>
      <c r="D46" s="45">
        <v>3.16</v>
      </c>
      <c r="E46" s="45">
        <v>3.16</v>
      </c>
      <c r="F46" s="45">
        <v>0</v>
      </c>
      <c r="I46" s="44">
        <v>35</v>
      </c>
      <c r="J46" s="45">
        <v>12.66</v>
      </c>
      <c r="K46" s="45">
        <v>0.62</v>
      </c>
      <c r="L46" s="45">
        <v>3.16</v>
      </c>
      <c r="M46" s="45">
        <v>3.16</v>
      </c>
      <c r="N46" s="45">
        <v>0</v>
      </c>
    </row>
    <row r="47" spans="1:14">
      <c r="A47" s="44">
        <v>36</v>
      </c>
      <c r="B47" s="45">
        <v>12.89</v>
      </c>
      <c r="C47" s="45">
        <v>0.63</v>
      </c>
      <c r="D47" s="45">
        <v>3.22</v>
      </c>
      <c r="E47" s="45">
        <v>3.22</v>
      </c>
      <c r="F47" s="45">
        <v>0</v>
      </c>
      <c r="I47" s="44">
        <v>36</v>
      </c>
      <c r="J47" s="45">
        <v>12.89</v>
      </c>
      <c r="K47" s="45">
        <v>0.63</v>
      </c>
      <c r="L47" s="45">
        <v>3.22</v>
      </c>
      <c r="M47" s="45">
        <v>3.22</v>
      </c>
      <c r="N47" s="45">
        <v>0</v>
      </c>
    </row>
    <row r="48" spans="1:14">
      <c r="A48" s="44">
        <v>37</v>
      </c>
      <c r="B48" s="45">
        <v>13.12</v>
      </c>
      <c r="C48" s="45">
        <v>0.64</v>
      </c>
      <c r="D48" s="45">
        <v>3.28</v>
      </c>
      <c r="E48" s="45">
        <v>3.28</v>
      </c>
      <c r="F48" s="45">
        <v>0</v>
      </c>
      <c r="I48" s="44">
        <v>37</v>
      </c>
      <c r="J48" s="45">
        <v>13.12</v>
      </c>
      <c r="K48" s="45">
        <v>0.64</v>
      </c>
      <c r="L48" s="45">
        <v>3.28</v>
      </c>
      <c r="M48" s="45">
        <v>3.28</v>
      </c>
      <c r="N48" s="45">
        <v>0</v>
      </c>
    </row>
    <row r="49" spans="1:14">
      <c r="A49" s="44">
        <v>38</v>
      </c>
      <c r="B49" s="45">
        <v>13.36</v>
      </c>
      <c r="C49" s="45">
        <v>0.65</v>
      </c>
      <c r="D49" s="45">
        <v>3.33</v>
      </c>
      <c r="E49" s="45">
        <v>3.33</v>
      </c>
      <c r="F49" s="45">
        <v>0</v>
      </c>
      <c r="I49" s="44">
        <v>38</v>
      </c>
      <c r="J49" s="45">
        <v>13.36</v>
      </c>
      <c r="K49" s="45">
        <v>0.65</v>
      </c>
      <c r="L49" s="45">
        <v>3.33</v>
      </c>
      <c r="M49" s="45">
        <v>3.33</v>
      </c>
      <c r="N49" s="45">
        <v>0</v>
      </c>
    </row>
    <row r="50" spans="1:14">
      <c r="A50" s="44">
        <v>39</v>
      </c>
      <c r="B50" s="45">
        <v>13.6</v>
      </c>
      <c r="C50" s="45">
        <v>0.67</v>
      </c>
      <c r="D50" s="45">
        <v>3.39</v>
      </c>
      <c r="E50" s="45">
        <v>3.39</v>
      </c>
      <c r="F50" s="45">
        <v>0</v>
      </c>
      <c r="I50" s="44">
        <v>39</v>
      </c>
      <c r="J50" s="45">
        <v>13.6</v>
      </c>
      <c r="K50" s="45">
        <v>0.67</v>
      </c>
      <c r="L50" s="45">
        <v>3.39</v>
      </c>
      <c r="M50" s="45">
        <v>3.39</v>
      </c>
      <c r="N50" s="45">
        <v>0</v>
      </c>
    </row>
    <row r="51" spans="1:14">
      <c r="A51" s="44">
        <v>40</v>
      </c>
      <c r="B51" s="45">
        <v>13.85</v>
      </c>
      <c r="C51" s="45">
        <v>0.68</v>
      </c>
      <c r="D51" s="45">
        <v>3.44</v>
      </c>
      <c r="E51" s="45">
        <v>3.44</v>
      </c>
      <c r="F51" s="45">
        <v>0</v>
      </c>
      <c r="I51" s="44">
        <v>40</v>
      </c>
      <c r="J51" s="45">
        <v>13.85</v>
      </c>
      <c r="K51" s="45">
        <v>0.68</v>
      </c>
      <c r="L51" s="45">
        <v>3.44</v>
      </c>
      <c r="M51" s="45">
        <v>3.44</v>
      </c>
      <c r="N51" s="45">
        <v>0</v>
      </c>
    </row>
    <row r="52" spans="1:14">
      <c r="A52" s="44">
        <v>41</v>
      </c>
      <c r="B52" s="45">
        <v>14.1</v>
      </c>
      <c r="C52" s="45">
        <v>0.69</v>
      </c>
      <c r="D52" s="45">
        <v>3.5</v>
      </c>
      <c r="E52" s="45">
        <v>3.5</v>
      </c>
      <c r="F52" s="45">
        <v>0</v>
      </c>
      <c r="I52" s="44">
        <v>41</v>
      </c>
      <c r="J52" s="45">
        <v>14.1</v>
      </c>
      <c r="K52" s="45">
        <v>0.69</v>
      </c>
      <c r="L52" s="45">
        <v>3.5</v>
      </c>
      <c r="M52" s="45">
        <v>3.5</v>
      </c>
      <c r="N52" s="45">
        <v>0</v>
      </c>
    </row>
    <row r="53" spans="1:14">
      <c r="A53" s="44">
        <v>42</v>
      </c>
      <c r="B53" s="45">
        <v>14.36</v>
      </c>
      <c r="C53" s="45">
        <v>0.71</v>
      </c>
      <c r="D53" s="45">
        <v>3.55</v>
      </c>
      <c r="E53" s="45">
        <v>3.55</v>
      </c>
      <c r="F53" s="45">
        <v>0</v>
      </c>
      <c r="I53" s="44">
        <v>42</v>
      </c>
      <c r="J53" s="45">
        <v>14.36</v>
      </c>
      <c r="K53" s="45">
        <v>0.71</v>
      </c>
      <c r="L53" s="45">
        <v>3.55</v>
      </c>
      <c r="M53" s="45">
        <v>3.55</v>
      </c>
      <c r="N53" s="45">
        <v>0</v>
      </c>
    </row>
    <row r="54" spans="1:14">
      <c r="A54" s="44">
        <v>43</v>
      </c>
      <c r="B54" s="45">
        <v>14.62</v>
      </c>
      <c r="C54" s="45">
        <v>0.72</v>
      </c>
      <c r="D54" s="45">
        <v>3.61</v>
      </c>
      <c r="E54" s="45">
        <v>3.61</v>
      </c>
      <c r="F54" s="45">
        <v>0</v>
      </c>
      <c r="I54" s="44">
        <v>43</v>
      </c>
      <c r="J54" s="45">
        <v>14.62</v>
      </c>
      <c r="K54" s="45">
        <v>0.72</v>
      </c>
      <c r="L54" s="45">
        <v>3.61</v>
      </c>
      <c r="M54" s="45">
        <v>3.61</v>
      </c>
      <c r="N54" s="45">
        <v>0</v>
      </c>
    </row>
    <row r="55" spans="1:14">
      <c r="A55" s="44">
        <v>44</v>
      </c>
      <c r="B55" s="45">
        <v>14.89</v>
      </c>
      <c r="C55" s="45">
        <v>0.74</v>
      </c>
      <c r="D55" s="45">
        <v>3.67</v>
      </c>
      <c r="E55" s="45">
        <v>3.67</v>
      </c>
      <c r="F55" s="45">
        <v>0</v>
      </c>
      <c r="I55" s="44">
        <v>44</v>
      </c>
      <c r="J55" s="45">
        <v>14.89</v>
      </c>
      <c r="K55" s="45">
        <v>0.74</v>
      </c>
      <c r="L55" s="45">
        <v>3.67</v>
      </c>
      <c r="M55" s="45">
        <v>3.67</v>
      </c>
      <c r="N55" s="45">
        <v>0</v>
      </c>
    </row>
    <row r="56" spans="1:14">
      <c r="A56" s="44">
        <v>45</v>
      </c>
      <c r="B56" s="45">
        <v>15.17</v>
      </c>
      <c r="C56" s="45">
        <v>0.75</v>
      </c>
      <c r="D56" s="45">
        <v>3.72</v>
      </c>
      <c r="E56" s="45">
        <v>3.72</v>
      </c>
      <c r="F56" s="45">
        <v>0</v>
      </c>
      <c r="I56" s="44">
        <v>45</v>
      </c>
      <c r="J56" s="45">
        <v>15.17</v>
      </c>
      <c r="K56" s="45">
        <v>0.75</v>
      </c>
      <c r="L56" s="45">
        <v>3.72</v>
      </c>
      <c r="M56" s="45">
        <v>3.72</v>
      </c>
      <c r="N56" s="45">
        <v>0</v>
      </c>
    </row>
    <row r="57" spans="1:14">
      <c r="A57" s="44">
        <v>46</v>
      </c>
      <c r="B57" s="45">
        <v>15.45</v>
      </c>
      <c r="C57" s="45">
        <v>0.77</v>
      </c>
      <c r="D57" s="45">
        <v>3.77</v>
      </c>
      <c r="E57" s="45">
        <v>3.77</v>
      </c>
      <c r="F57" s="45">
        <v>0</v>
      </c>
      <c r="I57" s="44">
        <v>46</v>
      </c>
      <c r="J57" s="45">
        <v>15.45</v>
      </c>
      <c r="K57" s="45">
        <v>0.77</v>
      </c>
      <c r="L57" s="45">
        <v>3.77</v>
      </c>
      <c r="M57" s="45">
        <v>3.77</v>
      </c>
      <c r="N57" s="45">
        <v>0</v>
      </c>
    </row>
    <row r="58" spans="1:14">
      <c r="A58" s="44">
        <v>47</v>
      </c>
      <c r="B58" s="45">
        <v>15.75</v>
      </c>
      <c r="C58" s="45">
        <v>0.78</v>
      </c>
      <c r="D58" s="45">
        <v>3.82</v>
      </c>
      <c r="E58" s="45">
        <v>3.82</v>
      </c>
      <c r="F58" s="45">
        <v>0</v>
      </c>
      <c r="I58" s="44">
        <v>47</v>
      </c>
      <c r="J58" s="45">
        <v>15.75</v>
      </c>
      <c r="K58" s="45">
        <v>0.78</v>
      </c>
      <c r="L58" s="45">
        <v>3.82</v>
      </c>
      <c r="M58" s="45">
        <v>3.82</v>
      </c>
      <c r="N58" s="45">
        <v>0</v>
      </c>
    </row>
    <row r="59" spans="1:14">
      <c r="A59" s="44">
        <v>48</v>
      </c>
      <c r="B59" s="45">
        <v>16.05</v>
      </c>
      <c r="C59" s="45">
        <v>0.8</v>
      </c>
      <c r="D59" s="45">
        <v>3.87</v>
      </c>
      <c r="E59" s="45">
        <v>3.87</v>
      </c>
      <c r="F59" s="45">
        <v>0</v>
      </c>
      <c r="I59" s="44">
        <v>48</v>
      </c>
      <c r="J59" s="45">
        <v>16.05</v>
      </c>
      <c r="K59" s="45">
        <v>0.8</v>
      </c>
      <c r="L59" s="45">
        <v>3.87</v>
      </c>
      <c r="M59" s="45">
        <v>3.87</v>
      </c>
      <c r="N59" s="45">
        <v>0</v>
      </c>
    </row>
    <row r="60" spans="1:14">
      <c r="A60" s="44">
        <v>49</v>
      </c>
      <c r="B60" s="45">
        <v>16.350000000000001</v>
      </c>
      <c r="C60" s="45">
        <v>0.81</v>
      </c>
      <c r="D60" s="45">
        <v>3.92</v>
      </c>
      <c r="E60" s="45">
        <v>3.92</v>
      </c>
      <c r="F60" s="45">
        <v>0</v>
      </c>
      <c r="I60" s="44">
        <v>49</v>
      </c>
      <c r="J60" s="45">
        <v>16.350000000000001</v>
      </c>
      <c r="K60" s="45">
        <v>0.81</v>
      </c>
      <c r="L60" s="45">
        <v>3.92</v>
      </c>
      <c r="M60" s="45">
        <v>3.92</v>
      </c>
      <c r="N60" s="45">
        <v>0</v>
      </c>
    </row>
    <row r="61" spans="1:14">
      <c r="A61" s="44">
        <v>50</v>
      </c>
      <c r="B61" s="45">
        <v>16.670000000000002</v>
      </c>
      <c r="C61" s="45">
        <v>0.83</v>
      </c>
      <c r="D61" s="45">
        <v>3.97</v>
      </c>
      <c r="E61" s="45">
        <v>3.97</v>
      </c>
      <c r="F61" s="45">
        <v>0</v>
      </c>
      <c r="I61" s="44">
        <v>50</v>
      </c>
      <c r="J61" s="45">
        <v>16.670000000000002</v>
      </c>
      <c r="K61" s="45">
        <v>0.83</v>
      </c>
      <c r="L61" s="45">
        <v>3.97</v>
      </c>
      <c r="M61" s="45">
        <v>3.97</v>
      </c>
      <c r="N61" s="45">
        <v>0</v>
      </c>
    </row>
    <row r="62" spans="1:14">
      <c r="A62" s="44">
        <v>51</v>
      </c>
      <c r="B62" s="45">
        <v>16.989999999999998</v>
      </c>
      <c r="C62" s="45">
        <v>0.85</v>
      </c>
      <c r="D62" s="45">
        <v>4.01</v>
      </c>
      <c r="E62" s="45">
        <v>4.01</v>
      </c>
      <c r="F62" s="45">
        <v>0</v>
      </c>
      <c r="I62" s="44">
        <v>51</v>
      </c>
      <c r="J62" s="45">
        <v>16.989999999999998</v>
      </c>
      <c r="K62" s="45">
        <v>0.85</v>
      </c>
      <c r="L62" s="45">
        <v>4.01</v>
      </c>
      <c r="M62" s="45">
        <v>4.01</v>
      </c>
      <c r="N62" s="45">
        <v>0</v>
      </c>
    </row>
    <row r="63" spans="1:14">
      <c r="A63" s="44">
        <v>52</v>
      </c>
      <c r="B63" s="45">
        <v>17.32</v>
      </c>
      <c r="C63" s="45">
        <v>0.86</v>
      </c>
      <c r="D63" s="45">
        <v>4.0599999999999996</v>
      </c>
      <c r="E63" s="45">
        <v>4.0599999999999996</v>
      </c>
      <c r="F63" s="45">
        <v>0</v>
      </c>
      <c r="I63" s="44">
        <v>52</v>
      </c>
      <c r="J63" s="45">
        <v>17.32</v>
      </c>
      <c r="K63" s="45">
        <v>0.86</v>
      </c>
      <c r="L63" s="45">
        <v>4.0599999999999996</v>
      </c>
      <c r="M63" s="45">
        <v>4.0599999999999996</v>
      </c>
      <c r="N63" s="45">
        <v>0</v>
      </c>
    </row>
    <row r="64" spans="1:14">
      <c r="A64" s="44">
        <v>53</v>
      </c>
      <c r="B64" s="45">
        <v>17.670000000000002</v>
      </c>
      <c r="C64" s="45">
        <v>0.88</v>
      </c>
      <c r="D64" s="45">
        <v>4.0999999999999996</v>
      </c>
      <c r="E64" s="45">
        <v>4.0999999999999996</v>
      </c>
      <c r="F64" s="45">
        <v>0</v>
      </c>
      <c r="I64" s="44">
        <v>53</v>
      </c>
      <c r="J64" s="45">
        <v>17.670000000000002</v>
      </c>
      <c r="K64" s="45">
        <v>0.88</v>
      </c>
      <c r="L64" s="45">
        <v>4.0999999999999996</v>
      </c>
      <c r="M64" s="45">
        <v>4.0999999999999996</v>
      </c>
      <c r="N64" s="45">
        <v>0</v>
      </c>
    </row>
    <row r="65" spans="1:14">
      <c r="A65" s="44">
        <v>54</v>
      </c>
      <c r="B65" s="45">
        <v>18.03</v>
      </c>
      <c r="C65" s="45">
        <v>0.9</v>
      </c>
      <c r="D65" s="45">
        <v>4.13</v>
      </c>
      <c r="E65" s="45">
        <v>4.13</v>
      </c>
      <c r="F65" s="45">
        <v>0</v>
      </c>
      <c r="I65" s="44">
        <v>54</v>
      </c>
      <c r="J65" s="45">
        <v>18.03</v>
      </c>
      <c r="K65" s="45">
        <v>0.9</v>
      </c>
      <c r="L65" s="45">
        <v>4.13</v>
      </c>
      <c r="M65" s="45">
        <v>4.13</v>
      </c>
      <c r="N65" s="45">
        <v>0</v>
      </c>
    </row>
    <row r="66" spans="1:14">
      <c r="A66" s="44">
        <v>55</v>
      </c>
      <c r="B66" s="45">
        <v>18.399999999999999</v>
      </c>
      <c r="C66" s="45">
        <v>0.91</v>
      </c>
      <c r="D66" s="45">
        <v>4.16</v>
      </c>
      <c r="E66" s="45">
        <v>4.16</v>
      </c>
      <c r="F66" s="45">
        <v>0</v>
      </c>
      <c r="I66" s="44">
        <v>55</v>
      </c>
      <c r="J66" s="45">
        <v>18.399999999999999</v>
      </c>
      <c r="K66" s="45">
        <v>0.91</v>
      </c>
      <c r="L66" s="45">
        <v>4.16</v>
      </c>
      <c r="M66" s="45">
        <v>4.16</v>
      </c>
      <c r="N66" s="45">
        <v>0</v>
      </c>
    </row>
    <row r="67" spans="1:14">
      <c r="A67" s="44">
        <v>56</v>
      </c>
      <c r="B67" s="45">
        <v>18.79</v>
      </c>
      <c r="C67" s="45">
        <v>0.93</v>
      </c>
      <c r="D67" s="45">
        <v>4.1900000000000004</v>
      </c>
      <c r="E67" s="45">
        <v>4.1900000000000004</v>
      </c>
      <c r="F67" s="45">
        <v>0</v>
      </c>
      <c r="I67" s="44">
        <v>56</v>
      </c>
      <c r="J67" s="45">
        <v>18.79</v>
      </c>
      <c r="K67" s="45">
        <v>0.93</v>
      </c>
      <c r="L67" s="45">
        <v>4.1900000000000004</v>
      </c>
      <c r="M67" s="45">
        <v>4.1900000000000004</v>
      </c>
      <c r="N67" s="45">
        <v>0</v>
      </c>
    </row>
    <row r="68" spans="1:14">
      <c r="A68" s="44">
        <v>57</v>
      </c>
      <c r="B68" s="45">
        <v>19.2</v>
      </c>
      <c r="C68" s="45">
        <v>0.95</v>
      </c>
      <c r="D68" s="45">
        <v>4.21</v>
      </c>
      <c r="E68" s="45">
        <v>4.21</v>
      </c>
      <c r="F68" s="45">
        <v>0</v>
      </c>
      <c r="I68" s="44">
        <v>57</v>
      </c>
      <c r="J68" s="45">
        <v>19.2</v>
      </c>
      <c r="K68" s="45">
        <v>0.95</v>
      </c>
      <c r="L68" s="45">
        <v>4.21</v>
      </c>
      <c r="M68" s="45">
        <v>4.21</v>
      </c>
      <c r="N68" s="45">
        <v>0</v>
      </c>
    </row>
    <row r="69" spans="1:14">
      <c r="A69" s="44">
        <v>58</v>
      </c>
      <c r="B69" s="45">
        <v>19.62</v>
      </c>
      <c r="C69" s="45">
        <v>0.97</v>
      </c>
      <c r="D69" s="45">
        <v>4.2300000000000004</v>
      </c>
      <c r="E69" s="45">
        <v>4.2300000000000004</v>
      </c>
      <c r="F69" s="45">
        <v>0</v>
      </c>
      <c r="I69" s="44">
        <v>58</v>
      </c>
      <c r="J69" s="45">
        <v>19.62</v>
      </c>
      <c r="K69" s="45">
        <v>0.97</v>
      </c>
      <c r="L69" s="45">
        <v>4.2300000000000004</v>
      </c>
      <c r="M69" s="45">
        <v>4.2300000000000004</v>
      </c>
      <c r="N69" s="45">
        <v>0</v>
      </c>
    </row>
    <row r="70" spans="1:14">
      <c r="A70" s="44">
        <v>59</v>
      </c>
      <c r="B70" s="45">
        <v>20.059999999999999</v>
      </c>
      <c r="C70" s="45">
        <v>0.99</v>
      </c>
      <c r="D70" s="45">
        <v>4.24</v>
      </c>
      <c r="E70" s="45">
        <v>4.24</v>
      </c>
      <c r="F70" s="45">
        <v>0</v>
      </c>
      <c r="I70" s="44">
        <v>59</v>
      </c>
      <c r="J70" s="45">
        <v>20.059999999999999</v>
      </c>
      <c r="K70" s="45">
        <v>0.99</v>
      </c>
      <c r="L70" s="45">
        <v>4.24</v>
      </c>
      <c r="M70" s="45">
        <v>4.24</v>
      </c>
      <c r="N70" s="45">
        <v>0</v>
      </c>
    </row>
    <row r="72" spans="1:14">
      <c r="A72" s="35" t="s">
        <v>550</v>
      </c>
      <c r="G72" s="76"/>
      <c r="H72" s="76"/>
      <c r="I72" s="35" t="s">
        <v>550</v>
      </c>
    </row>
    <row r="73" spans="1:14">
      <c r="A73" s="115" t="s">
        <v>555</v>
      </c>
      <c r="B73" s="117"/>
      <c r="C73" s="117"/>
      <c r="D73" s="117"/>
      <c r="E73" s="117"/>
      <c r="F73" s="117"/>
      <c r="G73" s="76"/>
      <c r="H73" s="76"/>
      <c r="I73" s="115" t="s">
        <v>555</v>
      </c>
      <c r="J73" s="117"/>
      <c r="K73" s="117"/>
      <c r="L73" s="117"/>
      <c r="M73" s="117"/>
      <c r="N73" s="117"/>
    </row>
    <row r="74" spans="1:14">
      <c r="A74" s="117"/>
      <c r="B74" s="117"/>
      <c r="C74" s="117"/>
      <c r="D74" s="117"/>
      <c r="E74" s="117"/>
      <c r="F74" s="117"/>
      <c r="G74" s="76"/>
      <c r="H74" s="76"/>
      <c r="I74" s="117"/>
      <c r="J74" s="117"/>
      <c r="K74" s="117"/>
      <c r="L74" s="117"/>
      <c r="M74" s="117"/>
      <c r="N74" s="117"/>
    </row>
    <row r="75" spans="1:14">
      <c r="A75" s="117"/>
      <c r="B75" s="117"/>
      <c r="C75" s="117"/>
      <c r="D75" s="117"/>
      <c r="E75" s="117"/>
      <c r="F75" s="117"/>
      <c r="G75" s="76"/>
      <c r="H75" s="76"/>
      <c r="I75" s="117"/>
      <c r="J75" s="117"/>
      <c r="K75" s="117"/>
      <c r="L75" s="117"/>
      <c r="M75" s="117"/>
      <c r="N75" s="117"/>
    </row>
    <row r="76" spans="1:14" ht="15">
      <c r="A76" s="78"/>
      <c r="B76" s="76"/>
      <c r="C76" s="76"/>
      <c r="D76" s="76"/>
      <c r="E76" s="76"/>
      <c r="F76" s="76"/>
      <c r="G76" s="76"/>
      <c r="H76" s="76"/>
      <c r="I76" s="79"/>
      <c r="J76" s="76"/>
      <c r="K76" s="76"/>
      <c r="L76" s="76"/>
      <c r="M76" s="76"/>
      <c r="N76" s="76"/>
    </row>
  </sheetData>
  <sheetProtection algorithmName="SHA-512" hashValue="4RVGhtLVhWu+8DZ3++HdUad0f8k8hw65BFCipxToJYHeRpMp8SXHC9qljoSMxrIjcKbOnlnhgKsACuLixbW6fA==" saltValue="5dhp0rbFu2SeTCxVBMCMEg==" spinCount="100000" sheet="1" objects="1" scenarios="1"/>
  <mergeCells count="2">
    <mergeCell ref="A73:F75"/>
    <mergeCell ref="I73:N75"/>
  </mergeCells>
  <conditionalFormatting sqref="A6:A21">
    <cfRule type="expression" dxfId="993" priority="23" stopIfTrue="1">
      <formula>MOD(ROW(),2)=0</formula>
    </cfRule>
    <cfRule type="expression" dxfId="992" priority="24" stopIfTrue="1">
      <formula>MOD(ROW(),2)&lt;&gt;0</formula>
    </cfRule>
  </conditionalFormatting>
  <conditionalFormatting sqref="B6:F21">
    <cfRule type="expression" dxfId="991" priority="25" stopIfTrue="1">
      <formula>MOD(ROW(),2)=0</formula>
    </cfRule>
    <cfRule type="expression" dxfId="990" priority="26" stopIfTrue="1">
      <formula>MOD(ROW(),2)&lt;&gt;0</formula>
    </cfRule>
  </conditionalFormatting>
  <conditionalFormatting sqref="A26:A70">
    <cfRule type="expression" dxfId="989" priority="27" stopIfTrue="1">
      <formula>MOD(ROW(),2)=0</formula>
    </cfRule>
    <cfRule type="expression" dxfId="988" priority="28" stopIfTrue="1">
      <formula>MOD(ROW(),2)&lt;&gt;0</formula>
    </cfRule>
  </conditionalFormatting>
  <conditionalFormatting sqref="B26:F70">
    <cfRule type="expression" dxfId="987" priority="29" stopIfTrue="1">
      <formula>MOD(ROW(),2)=0</formula>
    </cfRule>
    <cfRule type="expression" dxfId="986" priority="30" stopIfTrue="1">
      <formula>MOD(ROW(),2)&lt;&gt;0</formula>
    </cfRule>
  </conditionalFormatting>
  <conditionalFormatting sqref="I6:I21">
    <cfRule type="expression" dxfId="985" priority="31" stopIfTrue="1">
      <formula>MOD(ROW(),2)=0</formula>
    </cfRule>
    <cfRule type="expression" dxfId="984" priority="32" stopIfTrue="1">
      <formula>MOD(ROW(),2)&lt;&gt;0</formula>
    </cfRule>
  </conditionalFormatting>
  <conditionalFormatting sqref="J6:N18 J20:N21 K19:N19">
    <cfRule type="expression" dxfId="983" priority="33" stopIfTrue="1">
      <formula>MOD(ROW(),2)=0</formula>
    </cfRule>
    <cfRule type="expression" dxfId="982" priority="34" stopIfTrue="1">
      <formula>MOD(ROW(),2)&lt;&gt;0</formula>
    </cfRule>
  </conditionalFormatting>
  <conditionalFormatting sqref="I26:I70">
    <cfRule type="expression" dxfId="981" priority="35" stopIfTrue="1">
      <formula>MOD(ROW(),2)=0</formula>
    </cfRule>
    <cfRule type="expression" dxfId="980" priority="36" stopIfTrue="1">
      <formula>MOD(ROW(),2)&lt;&gt;0</formula>
    </cfRule>
  </conditionalFormatting>
  <conditionalFormatting sqref="J26:N70">
    <cfRule type="expression" dxfId="979" priority="37" stopIfTrue="1">
      <formula>MOD(ROW(),2)=0</formula>
    </cfRule>
    <cfRule type="expression" dxfId="978" priority="38" stopIfTrue="1">
      <formula>MOD(ROW(),2)&lt;&gt;0</formula>
    </cfRule>
  </conditionalFormatting>
  <conditionalFormatting sqref="J19">
    <cfRule type="expression" dxfId="977" priority="1" stopIfTrue="1">
      <formula>MOD(ROW(),2)=0</formula>
    </cfRule>
    <cfRule type="expression" dxfId="976" priority="2" stopIfTrue="1">
      <formula>MOD(ROW(),2)&lt;&gt;0</formula>
    </cfRule>
  </conditionalFormatting>
  <pageMargins left="0.7" right="0.7" top="0.75" bottom="0.75" header="0.3" footer="0.3"/>
  <tableParts count="2">
    <tablePart r:id="rId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75"/>
  <cols>
    <col min="1" max="1" width="30.5703125" customWidth="1"/>
    <col min="2" max="2" width="24.5703125" customWidth="1"/>
  </cols>
  <sheetData>
    <row r="1" spans="1:2" s="1" customFormat="1" ht="20.25">
      <c r="A1" s="2" t="s">
        <v>0</v>
      </c>
    </row>
    <row r="2" spans="1:2" s="1" customFormat="1" ht="15.75">
      <c r="A2" s="30" t="s">
        <v>1</v>
      </c>
      <c r="B2" s="3" t="str">
        <f>wb_title</f>
        <v>AFPS - Consolidated Factor Spreadsheet</v>
      </c>
    </row>
    <row r="3" spans="1:2" s="1" customFormat="1" ht="15.75">
      <c r="A3" s="30" t="s">
        <v>2</v>
      </c>
      <c r="B3" s="3" t="str">
        <f>TABLE_FACTOR_TYPE_1 &amp; " - x-" &amp; TABLE_SERIES_NUMBER_1</f>
        <v xml:space="preserve"> - x-</v>
      </c>
    </row>
    <row r="6" spans="1:2">
      <c r="A6" t="s">
        <v>117</v>
      </c>
      <c r="B6" t="s">
        <v>118</v>
      </c>
    </row>
    <row r="7" spans="1:2">
      <c r="A7" t="s">
        <v>119</v>
      </c>
    </row>
    <row r="8" spans="1:2">
      <c r="A8" t="s">
        <v>104</v>
      </c>
    </row>
    <row r="9" spans="1:2">
      <c r="A9" t="s">
        <v>105</v>
      </c>
    </row>
    <row r="10" spans="1:2">
      <c r="A10" t="s">
        <v>6</v>
      </c>
    </row>
    <row r="11" spans="1:2">
      <c r="A11" t="s">
        <v>106</v>
      </c>
    </row>
    <row r="12" spans="1:2">
      <c r="A12" t="s">
        <v>107</v>
      </c>
    </row>
    <row r="13" spans="1:2">
      <c r="A13" t="s">
        <v>120</v>
      </c>
    </row>
    <row r="14" spans="1:2">
      <c r="A14" t="s">
        <v>109</v>
      </c>
    </row>
    <row r="15" spans="1:2">
      <c r="A15" t="s">
        <v>121</v>
      </c>
    </row>
    <row r="16" spans="1:2">
      <c r="A16" t="s">
        <v>111</v>
      </c>
    </row>
    <row r="17" spans="1:2">
      <c r="A17" s="24" t="s">
        <v>122</v>
      </c>
    </row>
    <row r="18" spans="1:2">
      <c r="A18" t="s">
        <v>113</v>
      </c>
    </row>
    <row r="19" spans="1:2">
      <c r="A19" t="s">
        <v>114</v>
      </c>
    </row>
    <row r="20" spans="1:2">
      <c r="A20" t="s">
        <v>115</v>
      </c>
    </row>
    <row r="21" spans="1:2">
      <c r="A21" t="s">
        <v>123</v>
      </c>
    </row>
    <row r="23" spans="1:2">
      <c r="A23" s="23" t="str">
        <f>HYPERLINK("#'Factor List'!A1", "Back to Factor List")</f>
        <v>Back to Factor List</v>
      </c>
      <c r="B23" s="23" t="str">
        <f>HYPERLINK("#'Assumptions'!A1", "Assumptions")</f>
        <v>Assumptions</v>
      </c>
    </row>
  </sheetData>
  <sheetProtection algorithmName="SHA-512" hashValue="C4T/b+gtjdnkTlE2m9i3yByPuEKLIiQ8OgE2I5D953JbTTHct36kLESQniwnXk5fFIrH2Xee54LBNdHQR+mVRQ==" saltValue="8ZjRPiuVVYxWkE0qWd2ryA=="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30446-02DB-4562-99AE-F84DD4E461FA}">
  <sheetPr codeName="Sheet10"/>
  <dimension ref="A1:Z83"/>
  <sheetViews>
    <sheetView showGridLines="0" workbookViewId="0">
      <selection activeCell="A6" sqref="A6"/>
    </sheetView>
  </sheetViews>
  <sheetFormatPr defaultRowHeight="12.75"/>
  <cols>
    <col min="1" max="1" width="31.7109375" customWidth="1"/>
    <col min="2" max="6" width="22.7109375" customWidth="1"/>
    <col min="9" max="9" width="31.7109375" customWidth="1"/>
    <col min="10" max="14" width="22.7109375" customWidth="1"/>
    <col min="17" max="17" width="31.7109375" customWidth="1"/>
    <col min="18" max="22" width="22.7109375" customWidth="1"/>
    <col min="26" max="26" width="10.140625" bestFit="1" customWidth="1"/>
  </cols>
  <sheetData>
    <row r="1" spans="1:22" s="1" customFormat="1" ht="20.25">
      <c r="A1" s="2" t="s">
        <v>0</v>
      </c>
    </row>
    <row r="2" spans="1:22" s="1" customFormat="1" ht="15.75">
      <c r="A2" s="30" t="s">
        <v>1</v>
      </c>
      <c r="B2" s="3" t="str">
        <f>wb_title</f>
        <v>AFPS - Consolidated Factor Spreadsheet</v>
      </c>
    </row>
    <row r="3" spans="1:22" s="1" customFormat="1" ht="15.75">
      <c r="A3" s="30" t="s">
        <v>2</v>
      </c>
      <c r="B3" s="3" t="str">
        <f>TABLE_FACTOR_TYPE_1 &amp; " - x-" &amp; TABLE_SERIES_NUMBER_1</f>
        <v>CETV - x-202</v>
      </c>
    </row>
    <row r="6" spans="1:22">
      <c r="A6" s="41" t="s">
        <v>117</v>
      </c>
      <c r="B6" s="48" t="s">
        <v>118</v>
      </c>
      <c r="C6" s="48"/>
      <c r="D6" s="48"/>
      <c r="E6" s="48"/>
      <c r="F6" s="48"/>
      <c r="I6" s="41" t="s">
        <v>117</v>
      </c>
      <c r="J6" s="48" t="s">
        <v>118</v>
      </c>
      <c r="K6" s="48"/>
      <c r="L6" s="48"/>
      <c r="M6" s="48"/>
      <c r="N6" s="48"/>
      <c r="Q6" s="41" t="s">
        <v>117</v>
      </c>
      <c r="R6" s="48" t="s">
        <v>118</v>
      </c>
      <c r="S6" s="48"/>
      <c r="T6" s="48"/>
      <c r="U6" s="48"/>
      <c r="V6" s="48"/>
    </row>
    <row r="7" spans="1:22">
      <c r="A7" s="41" t="s">
        <v>119</v>
      </c>
      <c r="B7" s="48" t="s">
        <v>129</v>
      </c>
      <c r="C7" s="48"/>
      <c r="D7" s="48"/>
      <c r="E7" s="48"/>
      <c r="F7" s="48"/>
      <c r="I7" s="41" t="s">
        <v>119</v>
      </c>
      <c r="J7" s="48" t="s">
        <v>129</v>
      </c>
      <c r="K7" s="48"/>
      <c r="L7" s="48"/>
      <c r="M7" s="48"/>
      <c r="N7" s="48"/>
      <c r="Q7" s="41" t="s">
        <v>119</v>
      </c>
      <c r="R7" s="48" t="s">
        <v>129</v>
      </c>
      <c r="S7" s="48"/>
      <c r="T7" s="48"/>
      <c r="U7" s="48"/>
      <c r="V7" s="48"/>
    </row>
    <row r="8" spans="1:22">
      <c r="A8" s="41" t="s">
        <v>104</v>
      </c>
      <c r="B8" s="48" t="s">
        <v>154</v>
      </c>
      <c r="C8" s="48"/>
      <c r="D8" s="48"/>
      <c r="E8" s="48"/>
      <c r="F8" s="48"/>
      <c r="I8" s="41" t="s">
        <v>104</v>
      </c>
      <c r="J8" s="48" t="s">
        <v>154</v>
      </c>
      <c r="K8" s="48"/>
      <c r="L8" s="48"/>
      <c r="M8" s="48"/>
      <c r="N8" s="48"/>
      <c r="Q8" s="41" t="s">
        <v>104</v>
      </c>
      <c r="R8" s="48" t="s">
        <v>154</v>
      </c>
      <c r="S8" s="48"/>
      <c r="T8" s="48"/>
      <c r="U8" s="48"/>
      <c r="V8" s="48"/>
    </row>
    <row r="9" spans="1:22">
      <c r="A9" s="41" t="s">
        <v>105</v>
      </c>
      <c r="B9" s="48" t="s">
        <v>149</v>
      </c>
      <c r="C9" s="48"/>
      <c r="D9" s="48"/>
      <c r="E9" s="48"/>
      <c r="F9" s="48"/>
      <c r="I9" s="41" t="s">
        <v>105</v>
      </c>
      <c r="J9" s="48" t="s">
        <v>149</v>
      </c>
      <c r="K9" s="48"/>
      <c r="L9" s="48"/>
      <c r="M9" s="48"/>
      <c r="N9" s="48"/>
      <c r="Q9" s="41" t="s">
        <v>105</v>
      </c>
      <c r="R9" s="48" t="s">
        <v>149</v>
      </c>
      <c r="S9" s="48"/>
      <c r="T9" s="48"/>
      <c r="U9" s="48"/>
      <c r="V9" s="48"/>
    </row>
    <row r="10" spans="1:22">
      <c r="A10" s="41" t="s">
        <v>6</v>
      </c>
      <c r="B10" s="48" t="s">
        <v>155</v>
      </c>
      <c r="C10" s="48"/>
      <c r="D10" s="48"/>
      <c r="E10" s="48"/>
      <c r="F10" s="48"/>
      <c r="I10" s="41" t="s">
        <v>6</v>
      </c>
      <c r="J10" s="48" t="s">
        <v>155</v>
      </c>
      <c r="K10" s="48"/>
      <c r="L10" s="48"/>
      <c r="M10" s="48"/>
      <c r="N10" s="48"/>
      <c r="Q10" s="41" t="s">
        <v>6</v>
      </c>
      <c r="R10" s="48" t="s">
        <v>159</v>
      </c>
      <c r="S10" s="48"/>
      <c r="T10" s="48"/>
      <c r="U10" s="48"/>
      <c r="V10" s="48"/>
    </row>
    <row r="11" spans="1:22">
      <c r="A11" s="41" t="s">
        <v>106</v>
      </c>
      <c r="B11" s="48" t="s">
        <v>133</v>
      </c>
      <c r="C11" s="48"/>
      <c r="D11" s="48"/>
      <c r="E11" s="48"/>
      <c r="F11" s="48"/>
      <c r="I11" s="41" t="s">
        <v>106</v>
      </c>
      <c r="J11" s="48" t="s">
        <v>145</v>
      </c>
      <c r="K11" s="48"/>
      <c r="L11" s="48"/>
      <c r="M11" s="48"/>
      <c r="N11" s="48"/>
      <c r="Q11" s="41" t="s">
        <v>106</v>
      </c>
      <c r="R11" s="48" t="s">
        <v>145</v>
      </c>
      <c r="S11" s="48"/>
      <c r="T11" s="48"/>
      <c r="U11" s="48"/>
      <c r="V11" s="48"/>
    </row>
    <row r="12" spans="1:22">
      <c r="A12" s="41" t="s">
        <v>107</v>
      </c>
      <c r="B12" s="48" t="s">
        <v>134</v>
      </c>
      <c r="C12" s="48"/>
      <c r="D12" s="48"/>
      <c r="E12" s="48"/>
      <c r="F12" s="48"/>
      <c r="I12" s="41" t="s">
        <v>107</v>
      </c>
      <c r="J12" s="48" t="s">
        <v>134</v>
      </c>
      <c r="K12" s="48"/>
      <c r="L12" s="48"/>
      <c r="M12" s="48"/>
      <c r="N12" s="48"/>
      <c r="Q12" s="41" t="s">
        <v>107</v>
      </c>
      <c r="R12" s="48" t="s">
        <v>134</v>
      </c>
      <c r="S12" s="48"/>
      <c r="T12" s="48"/>
      <c r="U12" s="48"/>
      <c r="V12" s="48"/>
    </row>
    <row r="13" spans="1:22">
      <c r="A13" s="41" t="s">
        <v>120</v>
      </c>
      <c r="B13" s="48"/>
      <c r="C13" s="48"/>
      <c r="D13" s="48"/>
      <c r="E13" s="48"/>
      <c r="F13" s="48"/>
      <c r="I13" s="41" t="s">
        <v>120</v>
      </c>
      <c r="J13" s="48"/>
      <c r="K13" s="48"/>
      <c r="L13" s="48"/>
      <c r="M13" s="48"/>
      <c r="N13" s="48"/>
      <c r="Q13" s="41" t="s">
        <v>120</v>
      </c>
      <c r="R13" s="48"/>
      <c r="S13" s="48"/>
      <c r="T13" s="48"/>
      <c r="U13" s="48"/>
      <c r="V13" s="48"/>
    </row>
    <row r="14" spans="1:22">
      <c r="A14" s="41" t="s">
        <v>109</v>
      </c>
      <c r="B14" s="48">
        <v>202</v>
      </c>
      <c r="C14" s="48"/>
      <c r="D14" s="48"/>
      <c r="E14" s="48"/>
      <c r="F14" s="48"/>
      <c r="I14" s="41" t="s">
        <v>109</v>
      </c>
      <c r="J14" s="48">
        <v>202</v>
      </c>
      <c r="K14" s="48"/>
      <c r="L14" s="48"/>
      <c r="M14" s="48"/>
      <c r="N14" s="48"/>
      <c r="Q14" s="41" t="s">
        <v>109</v>
      </c>
      <c r="R14" s="48">
        <v>202</v>
      </c>
      <c r="S14" s="48"/>
      <c r="T14" s="48"/>
      <c r="U14" s="48"/>
      <c r="V14" s="48"/>
    </row>
    <row r="15" spans="1:22">
      <c r="A15" s="41" t="s">
        <v>121</v>
      </c>
      <c r="B15" s="48" t="s">
        <v>157</v>
      </c>
      <c r="C15" s="48"/>
      <c r="D15" s="48"/>
      <c r="E15" s="48"/>
      <c r="F15" s="48"/>
      <c r="I15" s="41" t="s">
        <v>121</v>
      </c>
      <c r="J15" s="48" t="s">
        <v>158</v>
      </c>
      <c r="K15" s="48"/>
      <c r="L15" s="48"/>
      <c r="M15" s="48"/>
      <c r="N15" s="48"/>
      <c r="Q15" s="41" t="s">
        <v>121</v>
      </c>
      <c r="R15" s="48" t="s">
        <v>160</v>
      </c>
      <c r="S15" s="48"/>
      <c r="T15" s="48"/>
      <c r="U15" s="48"/>
      <c r="V15" s="48"/>
    </row>
    <row r="16" spans="1:22">
      <c r="A16" s="41" t="s">
        <v>111</v>
      </c>
      <c r="B16" s="48" t="s">
        <v>566</v>
      </c>
      <c r="C16" s="48"/>
      <c r="D16" s="48"/>
      <c r="E16" s="48"/>
      <c r="F16" s="48"/>
      <c r="I16" s="41" t="s">
        <v>111</v>
      </c>
      <c r="J16" s="48" t="s">
        <v>567</v>
      </c>
      <c r="K16" s="48"/>
      <c r="L16" s="48"/>
      <c r="M16" s="48"/>
      <c r="N16" s="48"/>
      <c r="Q16" s="41" t="s">
        <v>111</v>
      </c>
      <c r="R16" s="48" t="s">
        <v>531</v>
      </c>
      <c r="S16" s="48"/>
      <c r="T16" s="48"/>
      <c r="U16" s="48"/>
      <c r="V16" s="48"/>
    </row>
    <row r="17" spans="1:26">
      <c r="A17" s="42" t="s">
        <v>122</v>
      </c>
      <c r="B17" s="48"/>
      <c r="C17" s="48"/>
      <c r="D17" s="48"/>
      <c r="E17" s="48"/>
      <c r="F17" s="48"/>
      <c r="I17" s="42" t="s">
        <v>122</v>
      </c>
      <c r="J17" s="48"/>
      <c r="K17" s="48"/>
      <c r="L17" s="48"/>
      <c r="M17" s="48"/>
      <c r="N17" s="48"/>
      <c r="Q17" s="42" t="s">
        <v>122</v>
      </c>
      <c r="R17" s="48"/>
      <c r="S17" s="48"/>
      <c r="T17" s="48"/>
      <c r="U17" s="48"/>
      <c r="V17" s="48"/>
    </row>
    <row r="18" spans="1:26">
      <c r="A18" s="41" t="s">
        <v>113</v>
      </c>
      <c r="B18" s="49">
        <v>46177</v>
      </c>
      <c r="C18" s="49"/>
      <c r="D18" s="49"/>
      <c r="E18" s="49"/>
      <c r="F18" s="49"/>
      <c r="I18" s="41" t="s">
        <v>113</v>
      </c>
      <c r="J18" s="49">
        <v>46177</v>
      </c>
      <c r="K18" s="49"/>
      <c r="L18" s="49"/>
      <c r="M18" s="49"/>
      <c r="N18" s="49"/>
      <c r="Q18" s="41" t="s">
        <v>113</v>
      </c>
      <c r="R18" s="49">
        <v>46177</v>
      </c>
      <c r="S18" s="49"/>
      <c r="T18" s="49"/>
      <c r="U18" s="49"/>
      <c r="V18" s="49"/>
      <c r="Z18" s="31"/>
    </row>
    <row r="19" spans="1:26">
      <c r="A19" s="41" t="s">
        <v>114</v>
      </c>
      <c r="B19" s="49">
        <v>46161</v>
      </c>
      <c r="C19" s="49"/>
      <c r="D19" s="49"/>
      <c r="E19" s="49"/>
      <c r="F19" s="49"/>
      <c r="I19" s="41" t="s">
        <v>114</v>
      </c>
      <c r="J19" s="49">
        <v>46161</v>
      </c>
      <c r="K19" s="49"/>
      <c r="L19" s="49"/>
      <c r="M19" s="49"/>
      <c r="N19" s="49"/>
      <c r="Q19" s="41" t="s">
        <v>114</v>
      </c>
      <c r="R19" s="49">
        <v>46161</v>
      </c>
      <c r="S19" s="49"/>
      <c r="T19" s="49"/>
      <c r="U19" s="49"/>
      <c r="V19" s="49"/>
      <c r="Z19" s="31"/>
    </row>
    <row r="20" spans="1:26">
      <c r="A20" s="41" t="s">
        <v>115</v>
      </c>
      <c r="B20" s="48" t="s">
        <v>422</v>
      </c>
      <c r="C20" s="48"/>
      <c r="D20" s="48"/>
      <c r="E20" s="48"/>
      <c r="F20" s="48"/>
      <c r="I20" s="41" t="s">
        <v>115</v>
      </c>
      <c r="J20" s="48" t="s">
        <v>422</v>
      </c>
      <c r="K20" s="48"/>
      <c r="L20" s="48"/>
      <c r="M20" s="48"/>
      <c r="N20" s="48"/>
      <c r="Q20" s="41" t="s">
        <v>115</v>
      </c>
      <c r="R20" s="48" t="s">
        <v>422</v>
      </c>
      <c r="S20" s="48"/>
      <c r="T20" s="48"/>
      <c r="U20" s="48"/>
      <c r="V20" s="48"/>
    </row>
    <row r="21" spans="1:26">
      <c r="A21" s="41" t="s">
        <v>123</v>
      </c>
      <c r="B21" s="48" t="s">
        <v>41</v>
      </c>
      <c r="C21" s="48"/>
      <c r="D21" s="48"/>
      <c r="E21" s="48"/>
      <c r="F21" s="48"/>
      <c r="I21" s="41" t="s">
        <v>123</v>
      </c>
      <c r="J21" s="48" t="s">
        <v>41</v>
      </c>
      <c r="K21" s="48"/>
      <c r="L21" s="48"/>
      <c r="M21" s="48"/>
      <c r="N21" s="48"/>
      <c r="Q21" s="41" t="s">
        <v>123</v>
      </c>
      <c r="R21" s="48" t="s">
        <v>41</v>
      </c>
      <c r="S21" s="48"/>
      <c r="T21" s="48"/>
      <c r="U21" s="48"/>
      <c r="V21" s="48"/>
    </row>
    <row r="23" spans="1:26">
      <c r="A23" s="23" t="str">
        <f>HYPERLINK("#'Factor List'!A1", "Back to Factor List")</f>
        <v>Back to Factor List</v>
      </c>
      <c r="B23" s="23" t="str">
        <f>HYPERLINK("#'Assumptions'!A1", "Assumptions")</f>
        <v>Assumptions</v>
      </c>
    </row>
    <row r="26" spans="1:26" s="57" customFormat="1" ht="38.25">
      <c r="A26" s="56" t="s">
        <v>138</v>
      </c>
      <c r="B26" s="56" t="s">
        <v>139</v>
      </c>
      <c r="C26" s="56" t="s">
        <v>140</v>
      </c>
      <c r="D26" s="56" t="s">
        <v>152</v>
      </c>
      <c r="E26" s="56" t="s">
        <v>142</v>
      </c>
      <c r="F26" s="56" t="s">
        <v>144</v>
      </c>
      <c r="I26" s="56" t="s">
        <v>138</v>
      </c>
      <c r="J26" s="56" t="s">
        <v>139</v>
      </c>
      <c r="K26" s="56" t="s">
        <v>140</v>
      </c>
      <c r="L26" s="56" t="s">
        <v>152</v>
      </c>
      <c r="M26" s="56" t="s">
        <v>142</v>
      </c>
      <c r="N26" s="56" t="s">
        <v>144</v>
      </c>
      <c r="Q26" s="56" t="s">
        <v>138</v>
      </c>
      <c r="R26" s="56" t="s">
        <v>139</v>
      </c>
      <c r="S26" s="56" t="s">
        <v>140</v>
      </c>
      <c r="T26" s="56" t="s">
        <v>152</v>
      </c>
      <c r="U26" s="56" t="s">
        <v>142</v>
      </c>
      <c r="V26" s="56" t="s">
        <v>144</v>
      </c>
    </row>
    <row r="27" spans="1:26">
      <c r="A27" s="44">
        <v>16</v>
      </c>
      <c r="B27" s="45">
        <v>7.16</v>
      </c>
      <c r="C27" s="45">
        <v>0.38</v>
      </c>
      <c r="D27" s="45">
        <v>1.98</v>
      </c>
      <c r="E27" s="45">
        <v>1.98</v>
      </c>
      <c r="F27" s="45">
        <v>0</v>
      </c>
      <c r="I27" s="44">
        <v>16</v>
      </c>
      <c r="J27" s="45">
        <v>7.16</v>
      </c>
      <c r="K27" s="45">
        <v>0.38</v>
      </c>
      <c r="L27" s="45">
        <v>1.98</v>
      </c>
      <c r="M27" s="45">
        <v>1.98</v>
      </c>
      <c r="N27" s="45">
        <v>0</v>
      </c>
      <c r="Q27" s="44">
        <v>60</v>
      </c>
      <c r="R27" s="45">
        <v>15.85</v>
      </c>
      <c r="S27" s="45">
        <v>0.91</v>
      </c>
      <c r="T27" s="45">
        <v>4.34</v>
      </c>
      <c r="U27" s="45">
        <v>4.34</v>
      </c>
      <c r="V27" s="45">
        <v>0</v>
      </c>
    </row>
    <row r="28" spans="1:26">
      <c r="A28" s="44">
        <v>17</v>
      </c>
      <c r="B28" s="45">
        <v>7.28</v>
      </c>
      <c r="C28" s="45">
        <v>0.39</v>
      </c>
      <c r="D28" s="45">
        <v>2.13</v>
      </c>
      <c r="E28" s="45">
        <v>2.13</v>
      </c>
      <c r="F28" s="45">
        <v>0</v>
      </c>
      <c r="I28" s="44">
        <v>17</v>
      </c>
      <c r="J28" s="45">
        <v>7.28</v>
      </c>
      <c r="K28" s="45">
        <v>0.39</v>
      </c>
      <c r="L28" s="45">
        <v>2.13</v>
      </c>
      <c r="M28" s="45">
        <v>2.13</v>
      </c>
      <c r="N28" s="45">
        <v>0</v>
      </c>
      <c r="Q28" s="44">
        <v>61</v>
      </c>
      <c r="R28" s="45">
        <v>16.21</v>
      </c>
      <c r="S28" s="45">
        <v>0.93</v>
      </c>
      <c r="T28" s="45">
        <v>4.34</v>
      </c>
      <c r="U28" s="45">
        <v>4.34</v>
      </c>
      <c r="V28" s="45">
        <v>0</v>
      </c>
    </row>
    <row r="29" spans="1:26">
      <c r="A29" s="44">
        <v>18</v>
      </c>
      <c r="B29" s="45">
        <v>7.41</v>
      </c>
      <c r="C29" s="45">
        <v>0.4</v>
      </c>
      <c r="D29" s="45">
        <v>2.29</v>
      </c>
      <c r="E29" s="45">
        <v>2.29</v>
      </c>
      <c r="F29" s="45">
        <v>0</v>
      </c>
      <c r="I29" s="44">
        <v>18</v>
      </c>
      <c r="J29" s="45">
        <v>7.41</v>
      </c>
      <c r="K29" s="45">
        <v>0.4</v>
      </c>
      <c r="L29" s="45">
        <v>2.29</v>
      </c>
      <c r="M29" s="45">
        <v>2.29</v>
      </c>
      <c r="N29" s="45">
        <v>0</v>
      </c>
      <c r="Q29" s="44">
        <v>62</v>
      </c>
      <c r="R29" s="45">
        <v>16.579999999999998</v>
      </c>
      <c r="S29" s="45">
        <v>0.95</v>
      </c>
      <c r="T29" s="45">
        <v>4.3499999999999996</v>
      </c>
      <c r="U29" s="45">
        <v>4.3499999999999996</v>
      </c>
      <c r="V29" s="45">
        <v>0</v>
      </c>
    </row>
    <row r="30" spans="1:26">
      <c r="A30" s="44">
        <v>19</v>
      </c>
      <c r="B30" s="45">
        <v>7.53</v>
      </c>
      <c r="C30" s="45">
        <v>0.41</v>
      </c>
      <c r="D30" s="45">
        <v>2.39</v>
      </c>
      <c r="E30" s="45">
        <v>2.39</v>
      </c>
      <c r="F30" s="45">
        <v>0</v>
      </c>
      <c r="I30" s="44">
        <v>19</v>
      </c>
      <c r="J30" s="45">
        <v>7.53</v>
      </c>
      <c r="K30" s="45">
        <v>0.41</v>
      </c>
      <c r="L30" s="45">
        <v>2.39</v>
      </c>
      <c r="M30" s="45">
        <v>2.39</v>
      </c>
      <c r="N30" s="45">
        <v>0</v>
      </c>
      <c r="Q30" s="44">
        <v>63</v>
      </c>
      <c r="R30" s="45">
        <v>16.98</v>
      </c>
      <c r="S30" s="45">
        <v>0.97</v>
      </c>
      <c r="T30" s="45">
        <v>4.3499999999999996</v>
      </c>
      <c r="U30" s="45">
        <v>4.3499999999999996</v>
      </c>
      <c r="V30" s="45">
        <v>0</v>
      </c>
    </row>
    <row r="31" spans="1:26">
      <c r="A31" s="44">
        <v>20</v>
      </c>
      <c r="B31" s="45">
        <v>7.66</v>
      </c>
      <c r="C31" s="45">
        <v>0.41</v>
      </c>
      <c r="D31" s="45">
        <v>2.44</v>
      </c>
      <c r="E31" s="45">
        <v>2.44</v>
      </c>
      <c r="F31" s="45">
        <v>0</v>
      </c>
      <c r="I31" s="44">
        <v>20</v>
      </c>
      <c r="J31" s="45">
        <v>7.66</v>
      </c>
      <c r="K31" s="45">
        <v>0.41</v>
      </c>
      <c r="L31" s="45">
        <v>2.44</v>
      </c>
      <c r="M31" s="45">
        <v>2.44</v>
      </c>
      <c r="N31" s="45">
        <v>0</v>
      </c>
      <c r="Q31" s="44">
        <v>64</v>
      </c>
      <c r="R31" s="45">
        <v>17.38</v>
      </c>
      <c r="S31" s="45">
        <v>0.99</v>
      </c>
      <c r="T31" s="45">
        <v>4.34</v>
      </c>
      <c r="U31" s="45">
        <v>4.34</v>
      </c>
      <c r="V31" s="45">
        <v>0</v>
      </c>
    </row>
    <row r="32" spans="1:26">
      <c r="A32" s="44">
        <v>21</v>
      </c>
      <c r="B32" s="45">
        <v>7.8</v>
      </c>
      <c r="C32" s="45">
        <v>0.42</v>
      </c>
      <c r="D32" s="45">
        <v>2.48</v>
      </c>
      <c r="E32" s="45">
        <v>2.48</v>
      </c>
      <c r="F32" s="45">
        <v>0</v>
      </c>
      <c r="I32" s="44">
        <v>21</v>
      </c>
      <c r="J32" s="45">
        <v>7.8</v>
      </c>
      <c r="K32" s="45">
        <v>0.42</v>
      </c>
      <c r="L32" s="45">
        <v>2.48</v>
      </c>
      <c r="M32" s="45">
        <v>2.48</v>
      </c>
      <c r="N32" s="45">
        <v>0</v>
      </c>
    </row>
    <row r="33" spans="1:22">
      <c r="A33" s="44">
        <v>22</v>
      </c>
      <c r="B33" s="45">
        <v>7.93</v>
      </c>
      <c r="C33" s="45">
        <v>0.43</v>
      </c>
      <c r="D33" s="45">
        <v>2.5299999999999998</v>
      </c>
      <c r="E33" s="45">
        <v>2.5299999999999998</v>
      </c>
      <c r="F33" s="45">
        <v>0</v>
      </c>
      <c r="I33" s="44">
        <v>22</v>
      </c>
      <c r="J33" s="45">
        <v>7.93</v>
      </c>
      <c r="K33" s="45">
        <v>0.43</v>
      </c>
      <c r="L33" s="45">
        <v>2.5299999999999998</v>
      </c>
      <c r="M33" s="45">
        <v>2.5299999999999998</v>
      </c>
      <c r="N33" s="45">
        <v>0</v>
      </c>
      <c r="Q33" s="35" t="s">
        <v>550</v>
      </c>
    </row>
    <row r="34" spans="1:22">
      <c r="A34" s="44">
        <v>23</v>
      </c>
      <c r="B34" s="45">
        <v>8.07</v>
      </c>
      <c r="C34" s="45">
        <v>0.44</v>
      </c>
      <c r="D34" s="45">
        <v>2.58</v>
      </c>
      <c r="E34" s="45">
        <v>2.58</v>
      </c>
      <c r="F34" s="45">
        <v>0</v>
      </c>
      <c r="I34" s="44">
        <v>23</v>
      </c>
      <c r="J34" s="45">
        <v>8.07</v>
      </c>
      <c r="K34" s="45">
        <v>0.44</v>
      </c>
      <c r="L34" s="45">
        <v>2.58</v>
      </c>
      <c r="M34" s="45">
        <v>2.58</v>
      </c>
      <c r="N34" s="45">
        <v>0</v>
      </c>
      <c r="Q34" s="120" t="s">
        <v>557</v>
      </c>
      <c r="R34" s="117"/>
      <c r="S34" s="117"/>
      <c r="T34" s="117"/>
      <c r="U34" s="117"/>
      <c r="V34" s="117"/>
    </row>
    <row r="35" spans="1:22">
      <c r="A35" s="44">
        <v>24</v>
      </c>
      <c r="B35" s="45">
        <v>8.2100000000000009</v>
      </c>
      <c r="C35" s="45">
        <v>0.45</v>
      </c>
      <c r="D35" s="45">
        <v>2.63</v>
      </c>
      <c r="E35" s="45">
        <v>2.63</v>
      </c>
      <c r="F35" s="45">
        <v>0</v>
      </c>
      <c r="I35" s="44">
        <v>24</v>
      </c>
      <c r="J35" s="45">
        <v>8.2100000000000009</v>
      </c>
      <c r="K35" s="45">
        <v>0.45</v>
      </c>
      <c r="L35" s="45">
        <v>2.63</v>
      </c>
      <c r="M35" s="45">
        <v>2.63</v>
      </c>
      <c r="N35" s="45">
        <v>0</v>
      </c>
      <c r="Q35" s="117"/>
      <c r="R35" s="117"/>
      <c r="S35" s="117"/>
      <c r="T35" s="117"/>
      <c r="U35" s="117"/>
      <c r="V35" s="117"/>
    </row>
    <row r="36" spans="1:22">
      <c r="A36" s="44">
        <v>25</v>
      </c>
      <c r="B36" s="45">
        <v>8.35</v>
      </c>
      <c r="C36" s="45">
        <v>0.46</v>
      </c>
      <c r="D36" s="45">
        <v>2.67</v>
      </c>
      <c r="E36" s="45">
        <v>2.67</v>
      </c>
      <c r="F36" s="45">
        <v>0</v>
      </c>
      <c r="I36" s="44">
        <v>25</v>
      </c>
      <c r="J36" s="45">
        <v>8.35</v>
      </c>
      <c r="K36" s="45">
        <v>0.46</v>
      </c>
      <c r="L36" s="45">
        <v>2.67</v>
      </c>
      <c r="M36" s="45">
        <v>2.67</v>
      </c>
      <c r="N36" s="45">
        <v>0</v>
      </c>
      <c r="Q36" s="117"/>
      <c r="R36" s="117"/>
      <c r="S36" s="117"/>
      <c r="T36" s="117"/>
      <c r="U36" s="117"/>
      <c r="V36" s="117"/>
    </row>
    <row r="37" spans="1:22">
      <c r="A37" s="44">
        <v>26</v>
      </c>
      <c r="B37" s="45">
        <v>8.5</v>
      </c>
      <c r="C37" s="45">
        <v>0.47</v>
      </c>
      <c r="D37" s="45">
        <v>2.72</v>
      </c>
      <c r="E37" s="45">
        <v>2.72</v>
      </c>
      <c r="F37" s="45">
        <v>0</v>
      </c>
      <c r="I37" s="44">
        <v>26</v>
      </c>
      <c r="J37" s="45">
        <v>8.5</v>
      </c>
      <c r="K37" s="45">
        <v>0.47</v>
      </c>
      <c r="L37" s="45">
        <v>2.72</v>
      </c>
      <c r="M37" s="45">
        <v>2.72</v>
      </c>
      <c r="N37" s="45">
        <v>0</v>
      </c>
      <c r="Q37" s="117"/>
      <c r="R37" s="117"/>
      <c r="S37" s="117"/>
      <c r="T37" s="117"/>
      <c r="U37" s="117"/>
      <c r="V37" s="117"/>
    </row>
    <row r="38" spans="1:22">
      <c r="A38" s="44">
        <v>27</v>
      </c>
      <c r="B38" s="45">
        <v>8.65</v>
      </c>
      <c r="C38" s="45">
        <v>0.48</v>
      </c>
      <c r="D38" s="45">
        <v>2.78</v>
      </c>
      <c r="E38" s="45">
        <v>2.78</v>
      </c>
      <c r="F38" s="45">
        <v>0</v>
      </c>
      <c r="I38" s="44">
        <v>27</v>
      </c>
      <c r="J38" s="45">
        <v>8.65</v>
      </c>
      <c r="K38" s="45">
        <v>0.48</v>
      </c>
      <c r="L38" s="45">
        <v>2.78</v>
      </c>
      <c r="M38" s="45">
        <v>2.78</v>
      </c>
      <c r="N38" s="45">
        <v>0</v>
      </c>
      <c r="Q38" s="115" t="s">
        <v>558</v>
      </c>
      <c r="R38" s="115"/>
      <c r="S38" s="115"/>
      <c r="T38" s="115"/>
      <c r="U38" s="115"/>
      <c r="V38" s="115"/>
    </row>
    <row r="39" spans="1:22">
      <c r="A39" s="44">
        <v>28</v>
      </c>
      <c r="B39" s="45">
        <v>8.8000000000000007</v>
      </c>
      <c r="C39" s="45">
        <v>0.49</v>
      </c>
      <c r="D39" s="45">
        <v>2.83</v>
      </c>
      <c r="E39" s="45">
        <v>2.83</v>
      </c>
      <c r="F39" s="45">
        <v>0</v>
      </c>
      <c r="I39" s="44">
        <v>28</v>
      </c>
      <c r="J39" s="45">
        <v>8.8000000000000007</v>
      </c>
      <c r="K39" s="45">
        <v>0.49</v>
      </c>
      <c r="L39" s="45">
        <v>2.83</v>
      </c>
      <c r="M39" s="45">
        <v>2.83</v>
      </c>
      <c r="N39" s="45">
        <v>0</v>
      </c>
      <c r="Q39" s="115"/>
      <c r="R39" s="115"/>
      <c r="S39" s="115"/>
      <c r="T39" s="115"/>
      <c r="U39" s="115"/>
      <c r="V39" s="115"/>
    </row>
    <row r="40" spans="1:22">
      <c r="A40" s="44">
        <v>29</v>
      </c>
      <c r="B40" s="45">
        <v>8.9499999999999993</v>
      </c>
      <c r="C40" s="45">
        <v>0.5</v>
      </c>
      <c r="D40" s="45">
        <v>2.88</v>
      </c>
      <c r="E40" s="45">
        <v>2.88</v>
      </c>
      <c r="F40" s="45">
        <v>0</v>
      </c>
      <c r="I40" s="44">
        <v>29</v>
      </c>
      <c r="J40" s="45">
        <v>8.9499999999999993</v>
      </c>
      <c r="K40" s="45">
        <v>0.5</v>
      </c>
      <c r="L40" s="45">
        <v>2.88</v>
      </c>
      <c r="M40" s="45">
        <v>2.88</v>
      </c>
      <c r="N40" s="45">
        <v>0</v>
      </c>
      <c r="Q40" s="115"/>
      <c r="R40" s="115"/>
      <c r="S40" s="115"/>
      <c r="T40" s="115"/>
      <c r="U40" s="115"/>
      <c r="V40" s="115"/>
    </row>
    <row r="41" spans="1:22">
      <c r="A41" s="44">
        <v>30</v>
      </c>
      <c r="B41" s="45">
        <v>9.11</v>
      </c>
      <c r="C41" s="45">
        <v>0.51</v>
      </c>
      <c r="D41" s="45">
        <v>2.93</v>
      </c>
      <c r="E41" s="45">
        <v>2.93</v>
      </c>
      <c r="F41" s="45">
        <v>0</v>
      </c>
      <c r="I41" s="44">
        <v>30</v>
      </c>
      <c r="J41" s="45">
        <v>9.11</v>
      </c>
      <c r="K41" s="45">
        <v>0.51</v>
      </c>
      <c r="L41" s="45">
        <v>2.93</v>
      </c>
      <c r="M41" s="45">
        <v>2.93</v>
      </c>
      <c r="N41" s="45">
        <v>0</v>
      </c>
      <c r="Q41" s="121" t="s">
        <v>559</v>
      </c>
      <c r="R41" s="121"/>
      <c r="S41" s="121"/>
      <c r="T41" s="121"/>
      <c r="U41" s="121"/>
      <c r="V41" s="121"/>
    </row>
    <row r="42" spans="1:22">
      <c r="A42" s="44">
        <v>31</v>
      </c>
      <c r="B42" s="45">
        <v>9.26</v>
      </c>
      <c r="C42" s="45">
        <v>0.52</v>
      </c>
      <c r="D42" s="45">
        <v>2.99</v>
      </c>
      <c r="E42" s="45">
        <v>2.99</v>
      </c>
      <c r="F42" s="45">
        <v>0</v>
      </c>
      <c r="I42" s="44">
        <v>31</v>
      </c>
      <c r="J42" s="45">
        <v>9.26</v>
      </c>
      <c r="K42" s="45">
        <v>0.52</v>
      </c>
      <c r="L42" s="45">
        <v>2.99</v>
      </c>
      <c r="M42" s="45">
        <v>2.99</v>
      </c>
      <c r="N42" s="45">
        <v>0</v>
      </c>
      <c r="Q42" s="121"/>
      <c r="R42" s="121"/>
      <c r="S42" s="121"/>
      <c r="T42" s="121"/>
      <c r="U42" s="121"/>
      <c r="V42" s="121"/>
    </row>
    <row r="43" spans="1:22">
      <c r="A43" s="44">
        <v>32</v>
      </c>
      <c r="B43" s="45">
        <v>9.42</v>
      </c>
      <c r="C43" s="45">
        <v>0.53</v>
      </c>
      <c r="D43" s="45">
        <v>3.05</v>
      </c>
      <c r="E43" s="45">
        <v>3.05</v>
      </c>
      <c r="F43" s="45">
        <v>0</v>
      </c>
      <c r="I43" s="44">
        <v>32</v>
      </c>
      <c r="J43" s="45">
        <v>9.42</v>
      </c>
      <c r="K43" s="45">
        <v>0.53</v>
      </c>
      <c r="L43" s="45">
        <v>3.05</v>
      </c>
      <c r="M43" s="45">
        <v>3.05</v>
      </c>
      <c r="N43" s="45">
        <v>0</v>
      </c>
      <c r="Q43" s="82" t="s">
        <v>560</v>
      </c>
      <c r="R43" s="76"/>
      <c r="S43" s="76"/>
      <c r="T43" s="76"/>
      <c r="U43" s="76"/>
      <c r="V43" s="76"/>
    </row>
    <row r="44" spans="1:22">
      <c r="A44" s="44">
        <v>33</v>
      </c>
      <c r="B44" s="45">
        <v>9.59</v>
      </c>
      <c r="C44" s="45">
        <v>0.54</v>
      </c>
      <c r="D44" s="45">
        <v>3.1</v>
      </c>
      <c r="E44" s="45">
        <v>3.1</v>
      </c>
      <c r="F44" s="45">
        <v>0</v>
      </c>
      <c r="I44" s="44">
        <v>33</v>
      </c>
      <c r="J44" s="45">
        <v>9.59</v>
      </c>
      <c r="K44" s="45">
        <v>0.54</v>
      </c>
      <c r="L44" s="45">
        <v>3.1</v>
      </c>
      <c r="M44" s="45">
        <v>3.1</v>
      </c>
      <c r="N44" s="45">
        <v>0</v>
      </c>
    </row>
    <row r="45" spans="1:22">
      <c r="A45" s="44">
        <v>34</v>
      </c>
      <c r="B45" s="45">
        <v>9.75</v>
      </c>
      <c r="C45" s="45">
        <v>0.55000000000000004</v>
      </c>
      <c r="D45" s="45">
        <v>3.16</v>
      </c>
      <c r="E45" s="45">
        <v>3.16</v>
      </c>
      <c r="F45" s="45">
        <v>0</v>
      </c>
      <c r="I45" s="44">
        <v>34</v>
      </c>
      <c r="J45" s="45">
        <v>9.75</v>
      </c>
      <c r="K45" s="45">
        <v>0.55000000000000004</v>
      </c>
      <c r="L45" s="45">
        <v>3.16</v>
      </c>
      <c r="M45" s="45">
        <v>3.16</v>
      </c>
      <c r="N45" s="45">
        <v>0</v>
      </c>
    </row>
    <row r="46" spans="1:22">
      <c r="A46" s="44">
        <v>35</v>
      </c>
      <c r="B46" s="45">
        <v>9.92</v>
      </c>
      <c r="C46" s="45">
        <v>0.56000000000000005</v>
      </c>
      <c r="D46" s="45">
        <v>3.22</v>
      </c>
      <c r="E46" s="45">
        <v>3.22</v>
      </c>
      <c r="F46" s="45">
        <v>0</v>
      </c>
      <c r="I46" s="44">
        <v>35</v>
      </c>
      <c r="J46" s="45">
        <v>9.92</v>
      </c>
      <c r="K46" s="45">
        <v>0.56000000000000005</v>
      </c>
      <c r="L46" s="45">
        <v>3.22</v>
      </c>
      <c r="M46" s="45">
        <v>3.22</v>
      </c>
      <c r="N46" s="45">
        <v>0</v>
      </c>
    </row>
    <row r="47" spans="1:22">
      <c r="A47" s="44">
        <v>36</v>
      </c>
      <c r="B47" s="45">
        <v>10.1</v>
      </c>
      <c r="C47" s="45">
        <v>0.56999999999999995</v>
      </c>
      <c r="D47" s="45">
        <v>3.28</v>
      </c>
      <c r="E47" s="45">
        <v>3.28</v>
      </c>
      <c r="F47" s="45">
        <v>0</v>
      </c>
      <c r="I47" s="44">
        <v>36</v>
      </c>
      <c r="J47" s="45">
        <v>10.1</v>
      </c>
      <c r="K47" s="45">
        <v>0.56999999999999995</v>
      </c>
      <c r="L47" s="45">
        <v>3.28</v>
      </c>
      <c r="M47" s="45">
        <v>3.28</v>
      </c>
      <c r="N47" s="45">
        <v>0</v>
      </c>
    </row>
    <row r="48" spans="1:22">
      <c r="A48" s="44">
        <v>37</v>
      </c>
      <c r="B48" s="45">
        <v>10.27</v>
      </c>
      <c r="C48" s="45">
        <v>0.57999999999999996</v>
      </c>
      <c r="D48" s="45">
        <v>3.33</v>
      </c>
      <c r="E48" s="45">
        <v>3.33</v>
      </c>
      <c r="F48" s="45">
        <v>0</v>
      </c>
      <c r="I48" s="44">
        <v>37</v>
      </c>
      <c r="J48" s="45">
        <v>10.27</v>
      </c>
      <c r="K48" s="45">
        <v>0.57999999999999996</v>
      </c>
      <c r="L48" s="45">
        <v>3.33</v>
      </c>
      <c r="M48" s="45">
        <v>3.33</v>
      </c>
      <c r="N48" s="45">
        <v>0</v>
      </c>
    </row>
    <row r="49" spans="1:14">
      <c r="A49" s="44">
        <v>38</v>
      </c>
      <c r="B49" s="45">
        <v>10.45</v>
      </c>
      <c r="C49" s="45">
        <v>0.59</v>
      </c>
      <c r="D49" s="45">
        <v>3.39</v>
      </c>
      <c r="E49" s="45">
        <v>3.39</v>
      </c>
      <c r="F49" s="45">
        <v>0</v>
      </c>
      <c r="I49" s="44">
        <v>38</v>
      </c>
      <c r="J49" s="45">
        <v>10.45</v>
      </c>
      <c r="K49" s="45">
        <v>0.59</v>
      </c>
      <c r="L49" s="45">
        <v>3.39</v>
      </c>
      <c r="M49" s="45">
        <v>3.39</v>
      </c>
      <c r="N49" s="45">
        <v>0</v>
      </c>
    </row>
    <row r="50" spans="1:14">
      <c r="A50" s="44">
        <v>39</v>
      </c>
      <c r="B50" s="45">
        <v>10.64</v>
      </c>
      <c r="C50" s="45">
        <v>0.6</v>
      </c>
      <c r="D50" s="45">
        <v>3.45</v>
      </c>
      <c r="E50" s="45">
        <v>3.45</v>
      </c>
      <c r="F50" s="45">
        <v>0</v>
      </c>
      <c r="I50" s="44">
        <v>39</v>
      </c>
      <c r="J50" s="45">
        <v>10.64</v>
      </c>
      <c r="K50" s="45">
        <v>0.6</v>
      </c>
      <c r="L50" s="45">
        <v>3.45</v>
      </c>
      <c r="M50" s="45">
        <v>3.45</v>
      </c>
      <c r="N50" s="45">
        <v>0</v>
      </c>
    </row>
    <row r="51" spans="1:14">
      <c r="A51" s="44">
        <v>40</v>
      </c>
      <c r="B51" s="45">
        <v>10.82</v>
      </c>
      <c r="C51" s="45">
        <v>0.62</v>
      </c>
      <c r="D51" s="45">
        <v>3.51</v>
      </c>
      <c r="E51" s="45">
        <v>3.51</v>
      </c>
      <c r="F51" s="45">
        <v>0</v>
      </c>
      <c r="I51" s="44">
        <v>40</v>
      </c>
      <c r="J51" s="45">
        <v>10.82</v>
      </c>
      <c r="K51" s="45">
        <v>0.62</v>
      </c>
      <c r="L51" s="45">
        <v>3.51</v>
      </c>
      <c r="M51" s="45">
        <v>3.51</v>
      </c>
      <c r="N51" s="45">
        <v>0</v>
      </c>
    </row>
    <row r="52" spans="1:14">
      <c r="A52" s="44">
        <v>41</v>
      </c>
      <c r="B52" s="45">
        <v>11.02</v>
      </c>
      <c r="C52" s="45">
        <v>0.63</v>
      </c>
      <c r="D52" s="45">
        <v>3.56</v>
      </c>
      <c r="E52" s="45">
        <v>3.56</v>
      </c>
      <c r="F52" s="45">
        <v>0</v>
      </c>
      <c r="I52" s="44">
        <v>41</v>
      </c>
      <c r="J52" s="45">
        <v>11.02</v>
      </c>
      <c r="K52" s="45">
        <v>0.63</v>
      </c>
      <c r="L52" s="45">
        <v>3.56</v>
      </c>
      <c r="M52" s="45">
        <v>3.56</v>
      </c>
      <c r="N52" s="45">
        <v>0</v>
      </c>
    </row>
    <row r="53" spans="1:14">
      <c r="A53" s="44">
        <v>42</v>
      </c>
      <c r="B53" s="45">
        <v>11.21</v>
      </c>
      <c r="C53" s="45">
        <v>0.64</v>
      </c>
      <c r="D53" s="45">
        <v>3.62</v>
      </c>
      <c r="E53" s="45">
        <v>3.62</v>
      </c>
      <c r="F53" s="45">
        <v>0</v>
      </c>
      <c r="I53" s="44">
        <v>42</v>
      </c>
      <c r="J53" s="45">
        <v>11.21</v>
      </c>
      <c r="K53" s="45">
        <v>0.64</v>
      </c>
      <c r="L53" s="45">
        <v>3.62</v>
      </c>
      <c r="M53" s="45">
        <v>3.62</v>
      </c>
      <c r="N53" s="45">
        <v>0</v>
      </c>
    </row>
    <row r="54" spans="1:14">
      <c r="A54" s="44">
        <v>43</v>
      </c>
      <c r="B54" s="45">
        <v>11.41</v>
      </c>
      <c r="C54" s="45">
        <v>0.65</v>
      </c>
      <c r="D54" s="45">
        <v>3.68</v>
      </c>
      <c r="E54" s="45">
        <v>3.68</v>
      </c>
      <c r="F54" s="45">
        <v>0</v>
      </c>
      <c r="I54" s="44">
        <v>43</v>
      </c>
      <c r="J54" s="45">
        <v>11.41</v>
      </c>
      <c r="K54" s="45">
        <v>0.65</v>
      </c>
      <c r="L54" s="45">
        <v>3.68</v>
      </c>
      <c r="M54" s="45">
        <v>3.68</v>
      </c>
      <c r="N54" s="45">
        <v>0</v>
      </c>
    </row>
    <row r="55" spans="1:14">
      <c r="A55" s="44">
        <v>44</v>
      </c>
      <c r="B55" s="45">
        <v>11.61</v>
      </c>
      <c r="C55" s="45">
        <v>0.67</v>
      </c>
      <c r="D55" s="45">
        <v>3.73</v>
      </c>
      <c r="E55" s="45">
        <v>3.73</v>
      </c>
      <c r="F55" s="45">
        <v>0</v>
      </c>
      <c r="I55" s="44">
        <v>44</v>
      </c>
      <c r="J55" s="45">
        <v>11.61</v>
      </c>
      <c r="K55" s="45">
        <v>0.67</v>
      </c>
      <c r="L55" s="45">
        <v>3.73</v>
      </c>
      <c r="M55" s="45">
        <v>3.73</v>
      </c>
      <c r="N55" s="45">
        <v>0</v>
      </c>
    </row>
    <row r="56" spans="1:14">
      <c r="A56" s="44">
        <v>45</v>
      </c>
      <c r="B56" s="45">
        <v>11.82</v>
      </c>
      <c r="C56" s="45">
        <v>0.68</v>
      </c>
      <c r="D56" s="45">
        <v>3.79</v>
      </c>
      <c r="E56" s="45">
        <v>3.79</v>
      </c>
      <c r="F56" s="45">
        <v>0</v>
      </c>
      <c r="I56" s="44">
        <v>45</v>
      </c>
      <c r="J56" s="45">
        <v>11.82</v>
      </c>
      <c r="K56" s="45">
        <v>0.68</v>
      </c>
      <c r="L56" s="45">
        <v>3.79</v>
      </c>
      <c r="M56" s="45">
        <v>3.79</v>
      </c>
      <c r="N56" s="45">
        <v>0</v>
      </c>
    </row>
    <row r="57" spans="1:14">
      <c r="A57" s="44">
        <v>46</v>
      </c>
      <c r="B57" s="45">
        <v>12.04</v>
      </c>
      <c r="C57" s="45">
        <v>0.69</v>
      </c>
      <c r="D57" s="45">
        <v>3.84</v>
      </c>
      <c r="E57" s="45">
        <v>3.84</v>
      </c>
      <c r="F57" s="45">
        <v>0</v>
      </c>
      <c r="I57" s="44">
        <v>46</v>
      </c>
      <c r="J57" s="45">
        <v>12.04</v>
      </c>
      <c r="K57" s="45">
        <v>0.69</v>
      </c>
      <c r="L57" s="45">
        <v>3.84</v>
      </c>
      <c r="M57" s="45">
        <v>3.84</v>
      </c>
      <c r="N57" s="45">
        <v>0</v>
      </c>
    </row>
    <row r="58" spans="1:14">
      <c r="A58" s="44">
        <v>47</v>
      </c>
      <c r="B58" s="45">
        <v>12.26</v>
      </c>
      <c r="C58" s="45">
        <v>0.71</v>
      </c>
      <c r="D58" s="45">
        <v>3.9</v>
      </c>
      <c r="E58" s="45">
        <v>3.9</v>
      </c>
      <c r="F58" s="45">
        <v>0</v>
      </c>
      <c r="I58" s="44">
        <v>47</v>
      </c>
      <c r="J58" s="45">
        <v>12.26</v>
      </c>
      <c r="K58" s="45">
        <v>0.71</v>
      </c>
      <c r="L58" s="45">
        <v>3.9</v>
      </c>
      <c r="M58" s="45">
        <v>3.9</v>
      </c>
      <c r="N58" s="45">
        <v>0</v>
      </c>
    </row>
    <row r="59" spans="1:14">
      <c r="A59" s="44">
        <v>48</v>
      </c>
      <c r="B59" s="45">
        <v>12.48</v>
      </c>
      <c r="C59" s="45">
        <v>0.72</v>
      </c>
      <c r="D59" s="45">
        <v>3.95</v>
      </c>
      <c r="E59" s="45">
        <v>3.95</v>
      </c>
      <c r="F59" s="45">
        <v>0</v>
      </c>
      <c r="I59" s="44">
        <v>48</v>
      </c>
      <c r="J59" s="45">
        <v>12.48</v>
      </c>
      <c r="K59" s="45">
        <v>0.72</v>
      </c>
      <c r="L59" s="45">
        <v>3.95</v>
      </c>
      <c r="M59" s="45">
        <v>3.95</v>
      </c>
      <c r="N59" s="45">
        <v>0</v>
      </c>
    </row>
    <row r="60" spans="1:14">
      <c r="A60" s="44">
        <v>49</v>
      </c>
      <c r="B60" s="45">
        <v>12.71</v>
      </c>
      <c r="C60" s="45">
        <v>0.74</v>
      </c>
      <c r="D60" s="45">
        <v>4</v>
      </c>
      <c r="E60" s="45">
        <v>4</v>
      </c>
      <c r="F60" s="45">
        <v>0</v>
      </c>
      <c r="I60" s="44">
        <v>49</v>
      </c>
      <c r="J60" s="45">
        <v>12.71</v>
      </c>
      <c r="K60" s="45">
        <v>0.74</v>
      </c>
      <c r="L60" s="45">
        <v>4</v>
      </c>
      <c r="M60" s="45">
        <v>4</v>
      </c>
      <c r="N60" s="45">
        <v>0</v>
      </c>
    </row>
    <row r="61" spans="1:14">
      <c r="A61" s="44">
        <v>50</v>
      </c>
      <c r="B61" s="45">
        <v>12.95</v>
      </c>
      <c r="C61" s="45">
        <v>0.75</v>
      </c>
      <c r="D61" s="45">
        <v>4.05</v>
      </c>
      <c r="E61" s="45">
        <v>4.05</v>
      </c>
      <c r="F61" s="45">
        <v>0</v>
      </c>
      <c r="I61" s="44">
        <v>50</v>
      </c>
      <c r="J61" s="45">
        <v>12.95</v>
      </c>
      <c r="K61" s="45">
        <v>0.75</v>
      </c>
      <c r="L61" s="45">
        <v>4.05</v>
      </c>
      <c r="M61" s="45">
        <v>4.05</v>
      </c>
      <c r="N61" s="45">
        <v>0</v>
      </c>
    </row>
    <row r="62" spans="1:14">
      <c r="A62" s="44">
        <v>51</v>
      </c>
      <c r="B62" s="45">
        <v>13.19</v>
      </c>
      <c r="C62" s="45">
        <v>0.77</v>
      </c>
      <c r="D62" s="45">
        <v>4.09</v>
      </c>
      <c r="E62" s="45">
        <v>4.09</v>
      </c>
      <c r="F62" s="45">
        <v>0</v>
      </c>
      <c r="I62" s="44">
        <v>51</v>
      </c>
      <c r="J62" s="45">
        <v>13.19</v>
      </c>
      <c r="K62" s="45">
        <v>0.77</v>
      </c>
      <c r="L62" s="45">
        <v>4.09</v>
      </c>
      <c r="M62" s="45">
        <v>4.09</v>
      </c>
      <c r="N62" s="45">
        <v>0</v>
      </c>
    </row>
    <row r="63" spans="1:14">
      <c r="A63" s="44">
        <v>52</v>
      </c>
      <c r="B63" s="45">
        <v>13.44</v>
      </c>
      <c r="C63" s="45">
        <v>0.78</v>
      </c>
      <c r="D63" s="45">
        <v>4.1399999999999997</v>
      </c>
      <c r="E63" s="45">
        <v>4.1399999999999997</v>
      </c>
      <c r="F63" s="45">
        <v>0</v>
      </c>
      <c r="I63" s="44">
        <v>52</v>
      </c>
      <c r="J63" s="45">
        <v>13.44</v>
      </c>
      <c r="K63" s="45">
        <v>0.78</v>
      </c>
      <c r="L63" s="45">
        <v>4.1399999999999997</v>
      </c>
      <c r="M63" s="45">
        <v>4.1399999999999997</v>
      </c>
      <c r="N63" s="45">
        <v>0</v>
      </c>
    </row>
    <row r="64" spans="1:14">
      <c r="A64" s="44">
        <v>53</v>
      </c>
      <c r="B64" s="45">
        <v>13.7</v>
      </c>
      <c r="C64" s="45">
        <v>0.8</v>
      </c>
      <c r="D64" s="45">
        <v>4.18</v>
      </c>
      <c r="E64" s="45">
        <v>4.18</v>
      </c>
      <c r="F64" s="45">
        <v>0</v>
      </c>
      <c r="I64" s="44">
        <v>53</v>
      </c>
      <c r="J64" s="45">
        <v>13.7</v>
      </c>
      <c r="K64" s="45">
        <v>0.8</v>
      </c>
      <c r="L64" s="45">
        <v>4.18</v>
      </c>
      <c r="M64" s="45">
        <v>4.18</v>
      </c>
      <c r="N64" s="45">
        <v>0</v>
      </c>
    </row>
    <row r="65" spans="1:14">
      <c r="A65" s="44">
        <v>54</v>
      </c>
      <c r="B65" s="45">
        <v>13.97</v>
      </c>
      <c r="C65" s="45">
        <v>0.81</v>
      </c>
      <c r="D65" s="45">
        <v>4.22</v>
      </c>
      <c r="E65" s="45">
        <v>4.22</v>
      </c>
      <c r="F65" s="45">
        <v>0</v>
      </c>
      <c r="I65" s="44">
        <v>54</v>
      </c>
      <c r="J65" s="45">
        <v>13.97</v>
      </c>
      <c r="K65" s="45">
        <v>0.81</v>
      </c>
      <c r="L65" s="45">
        <v>4.22</v>
      </c>
      <c r="M65" s="45">
        <v>4.22</v>
      </c>
      <c r="N65" s="45">
        <v>0</v>
      </c>
    </row>
    <row r="66" spans="1:14">
      <c r="A66" s="44">
        <v>55</v>
      </c>
      <c r="B66" s="45">
        <v>14.25</v>
      </c>
      <c r="C66" s="45">
        <v>0.83</v>
      </c>
      <c r="D66" s="45">
        <v>4.25</v>
      </c>
      <c r="E66" s="45">
        <v>4.25</v>
      </c>
      <c r="F66" s="45">
        <v>0</v>
      </c>
      <c r="I66" s="44">
        <v>55</v>
      </c>
      <c r="J66" s="45">
        <v>14.25</v>
      </c>
      <c r="K66" s="45">
        <v>0.83</v>
      </c>
      <c r="L66" s="45">
        <v>4.25</v>
      </c>
      <c r="M66" s="45">
        <v>4.25</v>
      </c>
      <c r="N66" s="45">
        <v>0</v>
      </c>
    </row>
    <row r="67" spans="1:14">
      <c r="A67" s="44">
        <v>56</v>
      </c>
      <c r="B67" s="45">
        <v>14.55</v>
      </c>
      <c r="C67" s="45">
        <v>0.85</v>
      </c>
      <c r="D67" s="45">
        <v>4.28</v>
      </c>
      <c r="E67" s="45">
        <v>4.28</v>
      </c>
      <c r="F67" s="45">
        <v>0</v>
      </c>
      <c r="I67" s="44">
        <v>56</v>
      </c>
      <c r="J67" s="45">
        <v>14.55</v>
      </c>
      <c r="K67" s="45">
        <v>0.85</v>
      </c>
      <c r="L67" s="45">
        <v>4.28</v>
      </c>
      <c r="M67" s="45">
        <v>4.28</v>
      </c>
      <c r="N67" s="45">
        <v>0</v>
      </c>
    </row>
    <row r="68" spans="1:14">
      <c r="A68" s="44">
        <v>57</v>
      </c>
      <c r="B68" s="45">
        <v>14.85</v>
      </c>
      <c r="C68" s="45">
        <v>0.86</v>
      </c>
      <c r="D68" s="45">
        <v>4.3</v>
      </c>
      <c r="E68" s="45">
        <v>4.3</v>
      </c>
      <c r="F68" s="45">
        <v>0</v>
      </c>
      <c r="I68" s="44">
        <v>57</v>
      </c>
      <c r="J68" s="45">
        <v>14.85</v>
      </c>
      <c r="K68" s="45">
        <v>0.86</v>
      </c>
      <c r="L68" s="45">
        <v>4.3</v>
      </c>
      <c r="M68" s="45">
        <v>4.3</v>
      </c>
      <c r="N68" s="45">
        <v>0</v>
      </c>
    </row>
    <row r="69" spans="1:14">
      <c r="A69" s="44">
        <v>58</v>
      </c>
      <c r="B69" s="45">
        <v>15.17</v>
      </c>
      <c r="C69" s="45">
        <v>0.88</v>
      </c>
      <c r="D69" s="45">
        <v>4.32</v>
      </c>
      <c r="E69" s="45">
        <v>4.32</v>
      </c>
      <c r="F69" s="45">
        <v>0</v>
      </c>
      <c r="I69" s="44">
        <v>58</v>
      </c>
      <c r="J69" s="45">
        <v>15.17</v>
      </c>
      <c r="K69" s="45">
        <v>0.88</v>
      </c>
      <c r="L69" s="45">
        <v>4.32</v>
      </c>
      <c r="M69" s="45">
        <v>4.32</v>
      </c>
      <c r="N69" s="45">
        <v>0</v>
      </c>
    </row>
    <row r="70" spans="1:14">
      <c r="A70" s="44">
        <v>59</v>
      </c>
      <c r="B70" s="45">
        <v>15.5</v>
      </c>
      <c r="C70" s="45">
        <v>0.9</v>
      </c>
      <c r="D70" s="45">
        <v>4.33</v>
      </c>
      <c r="E70" s="45">
        <v>4.33</v>
      </c>
      <c r="F70" s="45">
        <v>0</v>
      </c>
      <c r="I70" s="44">
        <v>59</v>
      </c>
      <c r="J70" s="45">
        <v>15.5</v>
      </c>
      <c r="K70" s="45">
        <v>0.9</v>
      </c>
      <c r="L70" s="45">
        <v>4.33</v>
      </c>
      <c r="M70" s="45">
        <v>4.33</v>
      </c>
      <c r="N70" s="45">
        <v>0</v>
      </c>
    </row>
    <row r="71" spans="1:14">
      <c r="A71" s="44">
        <v>60</v>
      </c>
      <c r="B71" s="45">
        <v>15.85</v>
      </c>
      <c r="C71" s="45">
        <v>0.91</v>
      </c>
      <c r="D71" s="45">
        <v>4.34</v>
      </c>
      <c r="E71" s="45">
        <v>4.34</v>
      </c>
      <c r="F71" s="45">
        <v>0</v>
      </c>
    </row>
    <row r="72" spans="1:14">
      <c r="A72" s="44">
        <v>61</v>
      </c>
      <c r="B72" s="45">
        <v>16.21</v>
      </c>
      <c r="C72" s="45">
        <v>0.93</v>
      </c>
      <c r="D72" s="45">
        <v>4.34</v>
      </c>
      <c r="E72" s="45">
        <v>4.34</v>
      </c>
      <c r="F72" s="45">
        <v>0</v>
      </c>
      <c r="I72" s="35" t="s">
        <v>550</v>
      </c>
    </row>
    <row r="73" spans="1:14">
      <c r="A73" s="44">
        <v>62</v>
      </c>
      <c r="B73" s="45">
        <v>16.579999999999998</v>
      </c>
      <c r="C73" s="45">
        <v>0.95</v>
      </c>
      <c r="D73" s="45">
        <v>4.3499999999999996</v>
      </c>
      <c r="E73" s="45">
        <v>4.3499999999999996</v>
      </c>
      <c r="F73" s="45">
        <v>0</v>
      </c>
      <c r="I73" s="119" t="s">
        <v>555</v>
      </c>
      <c r="J73" s="119"/>
      <c r="K73" s="119"/>
      <c r="L73" s="119"/>
      <c r="M73" s="119"/>
      <c r="N73" s="119"/>
    </row>
    <row r="74" spans="1:14">
      <c r="A74" s="44">
        <v>63</v>
      </c>
      <c r="B74" s="45">
        <v>16.98</v>
      </c>
      <c r="C74" s="45">
        <v>0.97</v>
      </c>
      <c r="D74" s="45">
        <v>4.3499999999999996</v>
      </c>
      <c r="E74" s="45">
        <v>4.3499999999999996</v>
      </c>
      <c r="F74" s="45">
        <v>0</v>
      </c>
      <c r="I74" s="119"/>
      <c r="J74" s="119"/>
      <c r="K74" s="119"/>
      <c r="L74" s="119"/>
      <c r="M74" s="119"/>
      <c r="N74" s="119"/>
    </row>
    <row r="75" spans="1:14">
      <c r="A75" s="44">
        <v>64</v>
      </c>
      <c r="B75" s="45">
        <v>17.38</v>
      </c>
      <c r="C75" s="45">
        <v>0.99</v>
      </c>
      <c r="D75" s="45">
        <v>4.34</v>
      </c>
      <c r="E75" s="45">
        <v>4.34</v>
      </c>
      <c r="F75" s="45">
        <v>0</v>
      </c>
      <c r="I75" s="119"/>
      <c r="J75" s="119"/>
      <c r="K75" s="119"/>
      <c r="L75" s="119"/>
      <c r="M75" s="119"/>
      <c r="N75" s="119"/>
    </row>
    <row r="77" spans="1:14">
      <c r="A77" s="35" t="s">
        <v>550</v>
      </c>
      <c r="I77" s="118" t="s">
        <v>556</v>
      </c>
      <c r="J77" s="118"/>
      <c r="K77" s="118"/>
      <c r="L77" s="118"/>
      <c r="M77" s="118"/>
      <c r="N77" s="118"/>
    </row>
    <row r="78" spans="1:14">
      <c r="A78" s="115" t="s">
        <v>555</v>
      </c>
      <c r="B78" s="117"/>
      <c r="C78" s="117"/>
      <c r="D78" s="117"/>
      <c r="E78" s="117"/>
      <c r="F78" s="117"/>
      <c r="I78" s="118"/>
      <c r="J78" s="118"/>
      <c r="K78" s="118"/>
      <c r="L78" s="118"/>
      <c r="M78" s="118"/>
      <c r="N78" s="118"/>
    </row>
    <row r="79" spans="1:14">
      <c r="A79" s="117"/>
      <c r="B79" s="117"/>
      <c r="C79" s="117"/>
      <c r="D79" s="117"/>
      <c r="E79" s="117"/>
      <c r="F79" s="117"/>
    </row>
    <row r="80" spans="1:14">
      <c r="A80" s="117"/>
      <c r="B80" s="117"/>
      <c r="C80" s="117"/>
      <c r="D80" s="117"/>
      <c r="E80" s="117"/>
      <c r="F80" s="117"/>
    </row>
    <row r="82" spans="1:6">
      <c r="A82" s="118" t="s">
        <v>556</v>
      </c>
      <c r="B82" s="118"/>
      <c r="C82" s="118"/>
      <c r="D82" s="118"/>
      <c r="E82" s="118"/>
      <c r="F82" s="118"/>
    </row>
    <row r="83" spans="1:6">
      <c r="A83" s="118"/>
      <c r="B83" s="118"/>
      <c r="C83" s="118"/>
      <c r="D83" s="118"/>
      <c r="E83" s="118"/>
      <c r="F83" s="118"/>
    </row>
  </sheetData>
  <sheetProtection algorithmName="SHA-512" hashValue="E+AcJXEFRaccM5TOrdYDnLGovyv6DkZcnN9UwyXqMCp1AaK03p8Vb2zpnETrKE1h7ff60VFpBIW8AMtMi07lDQ==" saltValue="STH9/rrpQefanxUwvK+CFg==" spinCount="100000" sheet="1" objects="1" scenarios="1"/>
  <mergeCells count="7">
    <mergeCell ref="A78:F80"/>
    <mergeCell ref="A82:F83"/>
    <mergeCell ref="I73:N75"/>
    <mergeCell ref="I77:N78"/>
    <mergeCell ref="Q34:V37"/>
    <mergeCell ref="Q38:V40"/>
    <mergeCell ref="Q41:V42"/>
  </mergeCells>
  <conditionalFormatting sqref="A6:A21">
    <cfRule type="expression" dxfId="971" priority="41" stopIfTrue="1">
      <formula>MOD(ROW(),2)=0</formula>
    </cfRule>
    <cfRule type="expression" dxfId="970" priority="42" stopIfTrue="1">
      <formula>MOD(ROW(),2)&lt;&gt;0</formula>
    </cfRule>
  </conditionalFormatting>
  <conditionalFormatting sqref="B6:F18 B20:F21 C19:F19">
    <cfRule type="expression" dxfId="969" priority="43" stopIfTrue="1">
      <formula>MOD(ROW(),2)=0</formula>
    </cfRule>
    <cfRule type="expression" dxfId="968" priority="44" stopIfTrue="1">
      <formula>MOD(ROW(),2)&lt;&gt;0</formula>
    </cfRule>
  </conditionalFormatting>
  <conditionalFormatting sqref="A26:A75">
    <cfRule type="expression" dxfId="967" priority="45" stopIfTrue="1">
      <formula>MOD(ROW(),2)=0</formula>
    </cfRule>
    <cfRule type="expression" dxfId="966" priority="46" stopIfTrue="1">
      <formula>MOD(ROW(),2)&lt;&gt;0</formula>
    </cfRule>
  </conditionalFormatting>
  <conditionalFormatting sqref="B26:F75">
    <cfRule type="expression" dxfId="965" priority="47" stopIfTrue="1">
      <formula>MOD(ROW(),2)=0</formula>
    </cfRule>
    <cfRule type="expression" dxfId="964" priority="48" stopIfTrue="1">
      <formula>MOD(ROW(),2)&lt;&gt;0</formula>
    </cfRule>
  </conditionalFormatting>
  <conditionalFormatting sqref="I6:I21">
    <cfRule type="expression" dxfId="963" priority="49" stopIfTrue="1">
      <formula>MOD(ROW(),2)=0</formula>
    </cfRule>
    <cfRule type="expression" dxfId="962" priority="50" stopIfTrue="1">
      <formula>MOD(ROW(),2)&lt;&gt;0</formula>
    </cfRule>
  </conditionalFormatting>
  <conditionalFormatting sqref="J6:N18 J20:N21 K19:N19">
    <cfRule type="expression" dxfId="961" priority="51" stopIfTrue="1">
      <formula>MOD(ROW(),2)=0</formula>
    </cfRule>
    <cfRule type="expression" dxfId="960" priority="52" stopIfTrue="1">
      <formula>MOD(ROW(),2)&lt;&gt;0</formula>
    </cfRule>
  </conditionalFormatting>
  <conditionalFormatting sqref="I26:I70">
    <cfRule type="expression" dxfId="959" priority="53" stopIfTrue="1">
      <formula>MOD(ROW(),2)=0</formula>
    </cfRule>
    <cfRule type="expression" dxfId="958" priority="54" stopIfTrue="1">
      <formula>MOD(ROW(),2)&lt;&gt;0</formula>
    </cfRule>
  </conditionalFormatting>
  <conditionalFormatting sqref="J26:N70">
    <cfRule type="expression" dxfId="957" priority="55" stopIfTrue="1">
      <formula>MOD(ROW(),2)=0</formula>
    </cfRule>
    <cfRule type="expression" dxfId="956" priority="56" stopIfTrue="1">
      <formula>MOD(ROW(),2)&lt;&gt;0</formula>
    </cfRule>
  </conditionalFormatting>
  <conditionalFormatting sqref="Q6:Q21">
    <cfRule type="expression" dxfId="955" priority="57" stopIfTrue="1">
      <formula>MOD(ROW(),2)=0</formula>
    </cfRule>
  </conditionalFormatting>
  <conditionalFormatting sqref="Q6:Q21">
    <cfRule type="expression" dxfId="954" priority="58" stopIfTrue="1">
      <formula>MOD(ROW(),2)&lt;&gt;0</formula>
    </cfRule>
  </conditionalFormatting>
  <conditionalFormatting sqref="R6:V6 R8:V18 S7:V7 R20:V21 S19:V19">
    <cfRule type="expression" dxfId="953" priority="59" stopIfTrue="1">
      <formula>MOD(ROW(),2)=0</formula>
    </cfRule>
  </conditionalFormatting>
  <conditionalFormatting sqref="R6:V6 R8:V18 S7:V7 R20:V21 S19:V19">
    <cfRule type="expression" dxfId="952" priority="60" stopIfTrue="1">
      <formula>MOD(ROW(),2)&lt;&gt;0</formula>
    </cfRule>
  </conditionalFormatting>
  <conditionalFormatting sqref="Q26:Q31">
    <cfRule type="expression" dxfId="951" priority="61" stopIfTrue="1">
      <formula>MOD(ROW(),2)=0</formula>
    </cfRule>
  </conditionalFormatting>
  <conditionalFormatting sqref="Q26:Q31">
    <cfRule type="expression" dxfId="950" priority="62" stopIfTrue="1">
      <formula>MOD(ROW(),2)&lt;&gt;0</formula>
    </cfRule>
  </conditionalFormatting>
  <conditionalFormatting sqref="R26:V31">
    <cfRule type="expression" dxfId="949" priority="63" stopIfTrue="1">
      <formula>MOD(ROW(),2)=0</formula>
    </cfRule>
  </conditionalFormatting>
  <conditionalFormatting sqref="R26:V31">
    <cfRule type="expression" dxfId="948" priority="64" stopIfTrue="1">
      <formula>MOD(ROW(),2)&lt;&gt;0</formula>
    </cfRule>
  </conditionalFormatting>
  <conditionalFormatting sqref="R7">
    <cfRule type="expression" dxfId="947" priority="7" stopIfTrue="1">
      <formula>MOD(ROW(),2)=0</formula>
    </cfRule>
    <cfRule type="expression" dxfId="946" priority="8" stopIfTrue="1">
      <formula>MOD(ROW(),2)&lt;&gt;0</formula>
    </cfRule>
  </conditionalFormatting>
  <conditionalFormatting sqref="B19">
    <cfRule type="expression" dxfId="945" priority="5" stopIfTrue="1">
      <formula>MOD(ROW(),2)=0</formula>
    </cfRule>
    <cfRule type="expression" dxfId="944" priority="6" stopIfTrue="1">
      <formula>MOD(ROW(),2)&lt;&gt;0</formula>
    </cfRule>
  </conditionalFormatting>
  <conditionalFormatting sqref="J19">
    <cfRule type="expression" dxfId="943" priority="3" stopIfTrue="1">
      <formula>MOD(ROW(),2)=0</formula>
    </cfRule>
    <cfRule type="expression" dxfId="942" priority="4" stopIfTrue="1">
      <formula>MOD(ROW(),2)&lt;&gt;0</formula>
    </cfRule>
  </conditionalFormatting>
  <conditionalFormatting sqref="R19">
    <cfRule type="expression" dxfId="941" priority="1" stopIfTrue="1">
      <formula>MOD(ROW(),2)=0</formula>
    </cfRule>
    <cfRule type="expression" dxfId="940" priority="2" stopIfTrue="1">
      <formula>MOD(ROW(),2)&lt;&gt;0</formula>
    </cfRule>
  </conditionalFormatting>
  <pageMargins left="0.7" right="0.7" top="0.75" bottom="0.75" header="0.3" footer="0.3"/>
  <tableParts count="3">
    <tablePart r:id="rId1"/>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0FEE-B3CA-4C9F-8BD4-8AC62A4EFCDD}">
  <sheetPr codeName="Sheet11"/>
  <dimension ref="A1:AX80"/>
  <sheetViews>
    <sheetView showGridLines="0" workbookViewId="0">
      <selection activeCell="A6" sqref="A6"/>
    </sheetView>
  </sheetViews>
  <sheetFormatPr defaultRowHeight="12.75"/>
  <cols>
    <col min="1" max="1" width="31.7109375" customWidth="1"/>
    <col min="2" max="6" width="22.7109375" customWidth="1"/>
    <col min="9" max="9" width="31.7109375" customWidth="1"/>
    <col min="10" max="14" width="22.7109375" customWidth="1"/>
    <col min="17" max="17" width="31.7109375" customWidth="1"/>
    <col min="18" max="22" width="22.7109375" customWidth="1"/>
    <col min="25" max="25" width="31.7109375" customWidth="1"/>
    <col min="26" max="30" width="22.7109375" customWidth="1"/>
    <col min="50" max="50" width="10.140625" bestFit="1" customWidth="1"/>
  </cols>
  <sheetData>
    <row r="1" spans="1:30" s="1" customFormat="1" ht="20.25">
      <c r="A1" s="2" t="s">
        <v>0</v>
      </c>
    </row>
    <row r="2" spans="1:30" s="1" customFormat="1" ht="15.75">
      <c r="A2" s="30" t="s">
        <v>1</v>
      </c>
      <c r="B2" s="3" t="str">
        <f>wb_title</f>
        <v>AFPS - Consolidated Factor Spreadsheet</v>
      </c>
    </row>
    <row r="3" spans="1:30" s="1" customFormat="1" ht="15.75">
      <c r="A3" s="30" t="s">
        <v>2</v>
      </c>
      <c r="B3" s="3" t="str">
        <f>TABLE_FACTOR_TYPE_1 &amp; " - x-" &amp; TABLE_SERIES_NUMBER_1</f>
        <v>CETV - x-203</v>
      </c>
    </row>
    <row r="6" spans="1:30">
      <c r="A6" s="41" t="s">
        <v>117</v>
      </c>
      <c r="B6" s="48" t="s">
        <v>118</v>
      </c>
      <c r="C6" s="48"/>
      <c r="D6" s="48"/>
      <c r="E6" s="48"/>
      <c r="F6" s="48"/>
      <c r="I6" s="41" t="s">
        <v>117</v>
      </c>
      <c r="J6" s="48" t="s">
        <v>118</v>
      </c>
      <c r="K6" s="48"/>
      <c r="L6" s="48"/>
      <c r="M6" s="48"/>
      <c r="N6" s="48"/>
      <c r="Q6" s="41" t="s">
        <v>117</v>
      </c>
      <c r="R6" s="48" t="s">
        <v>118</v>
      </c>
      <c r="S6" s="48"/>
      <c r="T6" s="48"/>
      <c r="U6" s="48"/>
      <c r="V6" s="48"/>
      <c r="Y6" s="41" t="s">
        <v>117</v>
      </c>
      <c r="Z6" s="48" t="s">
        <v>118</v>
      </c>
      <c r="AA6" s="48"/>
      <c r="AB6" s="48"/>
      <c r="AC6" s="48"/>
      <c r="AD6" s="48"/>
    </row>
    <row r="7" spans="1:30">
      <c r="A7" s="41" t="s">
        <v>119</v>
      </c>
      <c r="B7" s="48" t="s">
        <v>129</v>
      </c>
      <c r="C7" s="48"/>
      <c r="D7" s="48"/>
      <c r="E7" s="48"/>
      <c r="F7" s="48"/>
      <c r="I7" s="41" t="s">
        <v>119</v>
      </c>
      <c r="J7" s="48" t="s">
        <v>129</v>
      </c>
      <c r="K7" s="48"/>
      <c r="L7" s="48"/>
      <c r="M7" s="48"/>
      <c r="N7" s="48"/>
      <c r="Q7" s="41" t="s">
        <v>119</v>
      </c>
      <c r="R7" s="48" t="s">
        <v>129</v>
      </c>
      <c r="S7" s="48"/>
      <c r="T7" s="48"/>
      <c r="U7" s="48"/>
      <c r="V7" s="48"/>
      <c r="Y7" s="41" t="s">
        <v>119</v>
      </c>
      <c r="Z7" s="48" t="s">
        <v>129</v>
      </c>
      <c r="AA7" s="48"/>
      <c r="AB7" s="48"/>
      <c r="AC7" s="48"/>
      <c r="AD7" s="48"/>
    </row>
    <row r="8" spans="1:30">
      <c r="A8" s="41" t="s">
        <v>104</v>
      </c>
      <c r="B8" s="48" t="s">
        <v>161</v>
      </c>
      <c r="C8" s="48"/>
      <c r="D8" s="48"/>
      <c r="E8" s="48"/>
      <c r="F8" s="48"/>
      <c r="I8" s="41" t="s">
        <v>104</v>
      </c>
      <c r="J8" s="48" t="s">
        <v>161</v>
      </c>
      <c r="K8" s="48"/>
      <c r="L8" s="48"/>
      <c r="M8" s="48"/>
      <c r="N8" s="48"/>
      <c r="Q8" s="41" t="s">
        <v>104</v>
      </c>
      <c r="R8" s="48" t="s">
        <v>161</v>
      </c>
      <c r="S8" s="48"/>
      <c r="T8" s="48"/>
      <c r="U8" s="48"/>
      <c r="V8" s="48"/>
      <c r="Y8" s="41" t="s">
        <v>104</v>
      </c>
      <c r="Z8" s="48" t="s">
        <v>161</v>
      </c>
      <c r="AA8" s="48"/>
      <c r="AB8" s="48"/>
      <c r="AC8" s="48"/>
      <c r="AD8" s="48"/>
    </row>
    <row r="9" spans="1:30">
      <c r="A9" s="41" t="s">
        <v>105</v>
      </c>
      <c r="B9" s="48" t="s">
        <v>149</v>
      </c>
      <c r="C9" s="48"/>
      <c r="D9" s="48"/>
      <c r="E9" s="48"/>
      <c r="F9" s="48"/>
      <c r="I9" s="41" t="s">
        <v>105</v>
      </c>
      <c r="J9" s="48" t="s">
        <v>149</v>
      </c>
      <c r="K9" s="48"/>
      <c r="L9" s="48"/>
      <c r="M9" s="48"/>
      <c r="N9" s="48"/>
      <c r="Q9" s="41" t="s">
        <v>105</v>
      </c>
      <c r="R9" s="48" t="s">
        <v>149</v>
      </c>
      <c r="S9" s="48"/>
      <c r="T9" s="48"/>
      <c r="U9" s="48"/>
      <c r="V9" s="48"/>
      <c r="Y9" s="41" t="s">
        <v>105</v>
      </c>
      <c r="Z9" s="48" t="s">
        <v>149</v>
      </c>
      <c r="AA9" s="48"/>
      <c r="AB9" s="48"/>
      <c r="AC9" s="48"/>
      <c r="AD9" s="48"/>
    </row>
    <row r="10" spans="1:30">
      <c r="A10" s="41" t="s">
        <v>6</v>
      </c>
      <c r="B10" s="48" t="s">
        <v>162</v>
      </c>
      <c r="C10" s="48"/>
      <c r="D10" s="48"/>
      <c r="E10" s="48"/>
      <c r="F10" s="48"/>
      <c r="I10" s="41" t="s">
        <v>6</v>
      </c>
      <c r="J10" s="48" t="s">
        <v>164</v>
      </c>
      <c r="K10" s="48"/>
      <c r="L10" s="48"/>
      <c r="M10" s="48"/>
      <c r="N10" s="48"/>
      <c r="Q10" s="41" t="s">
        <v>6</v>
      </c>
      <c r="R10" s="48" t="s">
        <v>162</v>
      </c>
      <c r="S10" s="48"/>
      <c r="T10" s="48"/>
      <c r="U10" s="48"/>
      <c r="V10" s="48"/>
      <c r="Y10" s="41" t="s">
        <v>6</v>
      </c>
      <c r="Z10" s="48" t="s">
        <v>166</v>
      </c>
      <c r="AA10" s="48"/>
      <c r="AB10" s="48"/>
      <c r="AC10" s="48"/>
      <c r="AD10" s="48"/>
    </row>
    <row r="11" spans="1:30">
      <c r="A11" s="41" t="s">
        <v>106</v>
      </c>
      <c r="B11" s="48" t="s">
        <v>133</v>
      </c>
      <c r="C11" s="48"/>
      <c r="D11" s="48"/>
      <c r="E11" s="48"/>
      <c r="F11" s="48"/>
      <c r="I11" s="41" t="s">
        <v>106</v>
      </c>
      <c r="J11" s="48" t="s">
        <v>133</v>
      </c>
      <c r="K11" s="48"/>
      <c r="L11" s="48"/>
      <c r="M11" s="48"/>
      <c r="N11" s="48"/>
      <c r="Q11" s="41" t="s">
        <v>106</v>
      </c>
      <c r="R11" s="48" t="s">
        <v>145</v>
      </c>
      <c r="S11" s="48"/>
      <c r="T11" s="48"/>
      <c r="U11" s="48"/>
      <c r="V11" s="48"/>
      <c r="Y11" s="41" t="s">
        <v>106</v>
      </c>
      <c r="Z11" s="48" t="s">
        <v>145</v>
      </c>
      <c r="AA11" s="48"/>
      <c r="AB11" s="48"/>
      <c r="AC11" s="48"/>
      <c r="AD11" s="48"/>
    </row>
    <row r="12" spans="1:30">
      <c r="A12" s="41" t="s">
        <v>107</v>
      </c>
      <c r="B12" s="48" t="s">
        <v>134</v>
      </c>
      <c r="C12" s="48"/>
      <c r="D12" s="48"/>
      <c r="E12" s="48"/>
      <c r="F12" s="48"/>
      <c r="I12" s="41" t="s">
        <v>107</v>
      </c>
      <c r="J12" s="48" t="s">
        <v>134</v>
      </c>
      <c r="K12" s="48"/>
      <c r="L12" s="48"/>
      <c r="M12" s="48"/>
      <c r="N12" s="48"/>
      <c r="Q12" s="41" t="s">
        <v>107</v>
      </c>
      <c r="R12" s="48" t="s">
        <v>134</v>
      </c>
      <c r="S12" s="48"/>
      <c r="T12" s="48"/>
      <c r="U12" s="48"/>
      <c r="V12" s="48"/>
      <c r="Y12" s="41" t="s">
        <v>107</v>
      </c>
      <c r="Z12" s="48" t="s">
        <v>134</v>
      </c>
      <c r="AA12" s="48"/>
      <c r="AB12" s="48"/>
      <c r="AC12" s="48"/>
      <c r="AD12" s="48"/>
    </row>
    <row r="13" spans="1:30">
      <c r="A13" s="41" t="s">
        <v>120</v>
      </c>
      <c r="B13" s="48"/>
      <c r="C13" s="48"/>
      <c r="D13" s="48"/>
      <c r="E13" s="48"/>
      <c r="F13" s="48"/>
      <c r="I13" s="41" t="s">
        <v>120</v>
      </c>
      <c r="J13" s="48"/>
      <c r="K13" s="48"/>
      <c r="L13" s="48"/>
      <c r="M13" s="48"/>
      <c r="N13" s="48"/>
      <c r="Q13" s="41" t="s">
        <v>120</v>
      </c>
      <c r="R13" s="48"/>
      <c r="S13" s="48"/>
      <c r="T13" s="48"/>
      <c r="U13" s="48"/>
      <c r="V13" s="48"/>
      <c r="Y13" s="41" t="s">
        <v>120</v>
      </c>
      <c r="Z13" s="48"/>
      <c r="AA13" s="48"/>
      <c r="AB13" s="48"/>
      <c r="AC13" s="48"/>
      <c r="AD13" s="48"/>
    </row>
    <row r="14" spans="1:30">
      <c r="A14" s="41" t="s">
        <v>109</v>
      </c>
      <c r="B14" s="48">
        <v>203</v>
      </c>
      <c r="C14" s="48"/>
      <c r="D14" s="48"/>
      <c r="E14" s="48"/>
      <c r="F14" s="48"/>
      <c r="I14" s="41" t="s">
        <v>109</v>
      </c>
      <c r="J14" s="48">
        <v>203</v>
      </c>
      <c r="K14" s="48"/>
      <c r="L14" s="48"/>
      <c r="M14" s="48"/>
      <c r="N14" s="48"/>
      <c r="Q14" s="41" t="s">
        <v>109</v>
      </c>
      <c r="R14" s="48">
        <v>203</v>
      </c>
      <c r="S14" s="48"/>
      <c r="T14" s="48"/>
      <c r="U14" s="48"/>
      <c r="V14" s="48"/>
      <c r="Y14" s="41" t="s">
        <v>109</v>
      </c>
      <c r="Z14" s="48">
        <v>203</v>
      </c>
      <c r="AA14" s="48"/>
      <c r="AB14" s="48"/>
      <c r="AC14" s="48"/>
      <c r="AD14" s="48"/>
    </row>
    <row r="15" spans="1:30">
      <c r="A15" s="41" t="s">
        <v>121</v>
      </c>
      <c r="B15" s="48" t="s">
        <v>163</v>
      </c>
      <c r="C15" s="48"/>
      <c r="D15" s="48"/>
      <c r="E15" s="48"/>
      <c r="F15" s="48"/>
      <c r="I15" s="41" t="s">
        <v>121</v>
      </c>
      <c r="J15" s="48" t="s">
        <v>165</v>
      </c>
      <c r="K15" s="48"/>
      <c r="L15" s="48"/>
      <c r="M15" s="48"/>
      <c r="N15" s="48"/>
      <c r="Q15" s="41" t="s">
        <v>121</v>
      </c>
      <c r="R15" s="48" t="s">
        <v>458</v>
      </c>
      <c r="S15" s="48"/>
      <c r="T15" s="48"/>
      <c r="U15" s="48"/>
      <c r="V15" s="48"/>
      <c r="Y15" s="41" t="s">
        <v>121</v>
      </c>
      <c r="Z15" s="48" t="s">
        <v>167</v>
      </c>
      <c r="AA15" s="48"/>
      <c r="AB15" s="48"/>
      <c r="AC15" s="48"/>
      <c r="AD15" s="48"/>
    </row>
    <row r="16" spans="1:30">
      <c r="A16" s="41" t="s">
        <v>111</v>
      </c>
      <c r="B16" s="48" t="s">
        <v>568</v>
      </c>
      <c r="C16" s="48"/>
      <c r="D16" s="48"/>
      <c r="E16" s="48"/>
      <c r="F16" s="48"/>
      <c r="I16" s="41" t="s">
        <v>111</v>
      </c>
      <c r="J16" s="48" t="s">
        <v>569</v>
      </c>
      <c r="K16" s="48"/>
      <c r="L16" s="48"/>
      <c r="M16" s="48"/>
      <c r="N16" s="48"/>
      <c r="Q16" s="41" t="s">
        <v>111</v>
      </c>
      <c r="R16" s="48" t="s">
        <v>570</v>
      </c>
      <c r="S16" s="48"/>
      <c r="T16" s="48"/>
      <c r="U16" s="48"/>
      <c r="V16" s="48"/>
      <c r="Y16" s="41" t="s">
        <v>111</v>
      </c>
      <c r="Z16" s="48" t="s">
        <v>571</v>
      </c>
      <c r="AA16" s="48"/>
      <c r="AB16" s="48"/>
      <c r="AC16" s="48"/>
      <c r="AD16" s="48"/>
    </row>
    <row r="17" spans="1:50">
      <c r="A17" s="42" t="s">
        <v>122</v>
      </c>
      <c r="B17" s="48"/>
      <c r="C17" s="48"/>
      <c r="D17" s="48"/>
      <c r="E17" s="48"/>
      <c r="F17" s="48"/>
      <c r="I17" s="42" t="s">
        <v>122</v>
      </c>
      <c r="J17" s="48"/>
      <c r="K17" s="48"/>
      <c r="L17" s="48"/>
      <c r="M17" s="48"/>
      <c r="N17" s="48"/>
      <c r="Q17" s="42" t="s">
        <v>122</v>
      </c>
      <c r="R17" s="48"/>
      <c r="S17" s="48"/>
      <c r="T17" s="48"/>
      <c r="U17" s="48"/>
      <c r="V17" s="48"/>
      <c r="Y17" s="42" t="s">
        <v>122</v>
      </c>
      <c r="Z17" s="48"/>
      <c r="AA17" s="48"/>
      <c r="AB17" s="48"/>
      <c r="AC17" s="48"/>
      <c r="AD17" s="48"/>
    </row>
    <row r="18" spans="1:50">
      <c r="A18" s="41" t="s">
        <v>113</v>
      </c>
      <c r="B18" s="49">
        <v>46177</v>
      </c>
      <c r="C18" s="49"/>
      <c r="D18" s="49"/>
      <c r="E18" s="49"/>
      <c r="F18" s="49"/>
      <c r="I18" s="41" t="s">
        <v>113</v>
      </c>
      <c r="J18" s="49">
        <v>46177</v>
      </c>
      <c r="K18" s="49"/>
      <c r="L18" s="49"/>
      <c r="M18" s="49"/>
      <c r="N18" s="49"/>
      <c r="Q18" s="41" t="s">
        <v>113</v>
      </c>
      <c r="R18" s="49">
        <v>46177</v>
      </c>
      <c r="S18" s="49"/>
      <c r="T18" s="49"/>
      <c r="U18" s="49"/>
      <c r="V18" s="49"/>
      <c r="Y18" s="41" t="s">
        <v>113</v>
      </c>
      <c r="Z18" s="49">
        <v>46177</v>
      </c>
      <c r="AA18" s="49"/>
      <c r="AB18" s="49"/>
      <c r="AC18" s="49"/>
      <c r="AD18" s="49"/>
      <c r="AX18" s="31"/>
    </row>
    <row r="19" spans="1:50">
      <c r="A19" s="41" t="s">
        <v>114</v>
      </c>
      <c r="B19" s="49">
        <v>46161</v>
      </c>
      <c r="C19" s="49"/>
      <c r="D19" s="49"/>
      <c r="E19" s="49"/>
      <c r="F19" s="49"/>
      <c r="I19" s="41" t="s">
        <v>114</v>
      </c>
      <c r="J19" s="49">
        <v>46161</v>
      </c>
      <c r="K19" s="49"/>
      <c r="L19" s="49"/>
      <c r="M19" s="49"/>
      <c r="N19" s="49"/>
      <c r="Q19" s="41" t="s">
        <v>114</v>
      </c>
      <c r="R19" s="49">
        <v>46161</v>
      </c>
      <c r="S19" s="49"/>
      <c r="T19" s="49"/>
      <c r="U19" s="49"/>
      <c r="V19" s="49"/>
      <c r="Y19" s="41" t="s">
        <v>114</v>
      </c>
      <c r="Z19" s="49">
        <v>46161</v>
      </c>
      <c r="AA19" s="49"/>
      <c r="AB19" s="49"/>
      <c r="AC19" s="49"/>
      <c r="AD19" s="49"/>
      <c r="AX19" s="31"/>
    </row>
    <row r="20" spans="1:50">
      <c r="A20" s="41" t="s">
        <v>115</v>
      </c>
      <c r="B20" s="48" t="s">
        <v>422</v>
      </c>
      <c r="C20" s="48"/>
      <c r="D20" s="48"/>
      <c r="E20" s="48"/>
      <c r="F20" s="48"/>
      <c r="I20" s="41" t="s">
        <v>115</v>
      </c>
      <c r="J20" s="48" t="s">
        <v>422</v>
      </c>
      <c r="K20" s="48"/>
      <c r="L20" s="48"/>
      <c r="M20" s="48"/>
      <c r="N20" s="48"/>
      <c r="Q20" s="41" t="s">
        <v>115</v>
      </c>
      <c r="R20" s="48" t="s">
        <v>422</v>
      </c>
      <c r="S20" s="48"/>
      <c r="T20" s="48"/>
      <c r="U20" s="48"/>
      <c r="V20" s="48"/>
      <c r="Y20" s="41" t="s">
        <v>115</v>
      </c>
      <c r="Z20" s="48" t="s">
        <v>422</v>
      </c>
      <c r="AA20" s="48"/>
      <c r="AB20" s="48"/>
      <c r="AC20" s="48"/>
      <c r="AD20" s="48"/>
    </row>
    <row r="21" spans="1:50">
      <c r="A21" s="41" t="s">
        <v>123</v>
      </c>
      <c r="B21" s="48" t="s">
        <v>41</v>
      </c>
      <c r="C21" s="48"/>
      <c r="D21" s="48"/>
      <c r="E21" s="48"/>
      <c r="F21" s="48"/>
      <c r="I21" s="41" t="s">
        <v>123</v>
      </c>
      <c r="J21" s="48" t="s">
        <v>41</v>
      </c>
      <c r="K21" s="48"/>
      <c r="L21" s="48"/>
      <c r="M21" s="48"/>
      <c r="N21" s="48"/>
      <c r="Q21" s="41" t="s">
        <v>123</v>
      </c>
      <c r="R21" s="48" t="s">
        <v>41</v>
      </c>
      <c r="S21" s="48"/>
      <c r="T21" s="48"/>
      <c r="U21" s="48"/>
      <c r="V21" s="48"/>
      <c r="Y21" s="41" t="s">
        <v>123</v>
      </c>
      <c r="Z21" s="48" t="s">
        <v>41</v>
      </c>
      <c r="AA21" s="48"/>
      <c r="AB21" s="48"/>
      <c r="AC21" s="48"/>
      <c r="AD21" s="48"/>
    </row>
    <row r="23" spans="1:50">
      <c r="A23" s="23" t="str">
        <f>HYPERLINK("#'Factor List'!A1", "Back to Factor List")</f>
        <v>Back to Factor List</v>
      </c>
      <c r="B23" s="23" t="str">
        <f>HYPERLINK("#'Assumptions'!A1", "Assumptions")</f>
        <v>Assumptions</v>
      </c>
    </row>
    <row r="26" spans="1:50" s="57" customFormat="1" ht="38.25">
      <c r="A26" s="56" t="s">
        <v>138</v>
      </c>
      <c r="B26" s="56" t="s">
        <v>139</v>
      </c>
      <c r="C26" s="56" t="s">
        <v>140</v>
      </c>
      <c r="D26" s="56" t="s">
        <v>152</v>
      </c>
      <c r="E26" s="56" t="s">
        <v>142</v>
      </c>
      <c r="F26" s="56" t="s">
        <v>144</v>
      </c>
      <c r="I26" s="56" t="s">
        <v>138</v>
      </c>
      <c r="J26" s="56" t="s">
        <v>139</v>
      </c>
      <c r="K26" s="56" t="s">
        <v>140</v>
      </c>
      <c r="L26" s="56" t="s">
        <v>152</v>
      </c>
      <c r="M26" s="56" t="s">
        <v>142</v>
      </c>
      <c r="N26" s="56" t="s">
        <v>144</v>
      </c>
      <c r="Q26" s="56" t="s">
        <v>138</v>
      </c>
      <c r="R26" s="56" t="s">
        <v>139</v>
      </c>
      <c r="S26" s="56" t="s">
        <v>140</v>
      </c>
      <c r="T26" s="56" t="s">
        <v>152</v>
      </c>
      <c r="U26" s="56" t="s">
        <v>142</v>
      </c>
      <c r="V26" s="56" t="s">
        <v>144</v>
      </c>
      <c r="Y26" s="56" t="s">
        <v>138</v>
      </c>
      <c r="Z26" s="56" t="s">
        <v>139</v>
      </c>
      <c r="AA26" s="56" t="s">
        <v>140</v>
      </c>
      <c r="AB26" s="56" t="s">
        <v>152</v>
      </c>
      <c r="AC26" s="56" t="s">
        <v>142</v>
      </c>
      <c r="AD26" s="56" t="s">
        <v>144</v>
      </c>
    </row>
    <row r="27" spans="1:50">
      <c r="A27" s="44">
        <v>16</v>
      </c>
      <c r="B27" s="45">
        <v>6.8</v>
      </c>
      <c r="C27" s="45">
        <v>0.38</v>
      </c>
      <c r="D27" s="45">
        <v>1.98</v>
      </c>
      <c r="E27" s="45">
        <v>1.98</v>
      </c>
      <c r="F27" s="45">
        <v>0</v>
      </c>
      <c r="I27" s="44">
        <v>65</v>
      </c>
      <c r="J27" s="45">
        <v>16.82</v>
      </c>
      <c r="K27" s="45">
        <v>0.99</v>
      </c>
      <c r="L27" s="45">
        <v>4.3600000000000003</v>
      </c>
      <c r="M27" s="45">
        <v>4.3600000000000003</v>
      </c>
      <c r="N27" s="45">
        <v>0</v>
      </c>
      <c r="Q27" s="44">
        <v>16</v>
      </c>
      <c r="R27" s="45">
        <v>6.8</v>
      </c>
      <c r="S27" s="45">
        <v>0.38</v>
      </c>
      <c r="T27" s="45">
        <v>1.98</v>
      </c>
      <c r="U27" s="45">
        <v>1.98</v>
      </c>
      <c r="V27" s="45">
        <v>0</v>
      </c>
      <c r="Y27" s="44">
        <v>60</v>
      </c>
      <c r="Z27" s="45">
        <v>14.97</v>
      </c>
      <c r="AA27" s="45">
        <v>0.9</v>
      </c>
      <c r="AB27" s="45">
        <v>4.3600000000000003</v>
      </c>
      <c r="AC27" s="45">
        <v>4.3600000000000003</v>
      </c>
      <c r="AD27" s="45">
        <v>0</v>
      </c>
    </row>
    <row r="28" spans="1:50">
      <c r="A28" s="44">
        <v>17</v>
      </c>
      <c r="B28" s="45">
        <v>6.92</v>
      </c>
      <c r="C28" s="45">
        <v>0.38</v>
      </c>
      <c r="D28" s="45">
        <v>2.14</v>
      </c>
      <c r="E28" s="45">
        <v>2.14</v>
      </c>
      <c r="F28" s="45">
        <v>0</v>
      </c>
      <c r="Q28" s="44">
        <v>17</v>
      </c>
      <c r="R28" s="45">
        <v>6.92</v>
      </c>
      <c r="S28" s="45">
        <v>0.38</v>
      </c>
      <c r="T28" s="45">
        <v>2.14</v>
      </c>
      <c r="U28" s="45">
        <v>2.14</v>
      </c>
      <c r="V28" s="45">
        <v>0</v>
      </c>
      <c r="Y28" s="44">
        <v>61</v>
      </c>
      <c r="Z28" s="45">
        <v>15.31</v>
      </c>
      <c r="AA28" s="45">
        <v>0.91</v>
      </c>
      <c r="AB28" s="45">
        <v>4.37</v>
      </c>
      <c r="AC28" s="45">
        <v>4.37</v>
      </c>
      <c r="AD28" s="45">
        <v>0</v>
      </c>
    </row>
    <row r="29" spans="1:50">
      <c r="A29" s="44">
        <v>18</v>
      </c>
      <c r="B29" s="45">
        <v>7.04</v>
      </c>
      <c r="C29" s="45">
        <v>0.39</v>
      </c>
      <c r="D29" s="45">
        <v>2.29</v>
      </c>
      <c r="E29" s="45">
        <v>2.29</v>
      </c>
      <c r="F29" s="45">
        <v>0</v>
      </c>
      <c r="I29" s="35" t="s">
        <v>550</v>
      </c>
      <c r="Q29" s="44">
        <v>18</v>
      </c>
      <c r="R29" s="45">
        <v>7.04</v>
      </c>
      <c r="S29" s="45">
        <v>0.39</v>
      </c>
      <c r="T29" s="45">
        <v>2.29</v>
      </c>
      <c r="U29" s="45">
        <v>2.29</v>
      </c>
      <c r="V29" s="45">
        <v>0</v>
      </c>
      <c r="Y29" s="44">
        <v>62</v>
      </c>
      <c r="Z29" s="45">
        <v>15.67</v>
      </c>
      <c r="AA29" s="45">
        <v>0.93</v>
      </c>
      <c r="AB29" s="45">
        <v>4.37</v>
      </c>
      <c r="AC29" s="45">
        <v>4.37</v>
      </c>
      <c r="AD29" s="45">
        <v>0</v>
      </c>
    </row>
    <row r="30" spans="1:50">
      <c r="A30" s="44">
        <v>19</v>
      </c>
      <c r="B30" s="45">
        <v>7.16</v>
      </c>
      <c r="C30" s="45">
        <v>0.4</v>
      </c>
      <c r="D30" s="45">
        <v>2.4</v>
      </c>
      <c r="E30" s="45">
        <v>2.4</v>
      </c>
      <c r="F30" s="45">
        <v>0</v>
      </c>
      <c r="I30" s="118" t="s">
        <v>561</v>
      </c>
      <c r="J30" s="118"/>
      <c r="K30" s="118"/>
      <c r="L30" s="118"/>
      <c r="M30" s="118"/>
      <c r="N30" s="118"/>
      <c r="Q30" s="44">
        <v>19</v>
      </c>
      <c r="R30" s="45">
        <v>7.16</v>
      </c>
      <c r="S30" s="45">
        <v>0.4</v>
      </c>
      <c r="T30" s="45">
        <v>2.4</v>
      </c>
      <c r="U30" s="45">
        <v>2.4</v>
      </c>
      <c r="V30" s="45">
        <v>0</v>
      </c>
      <c r="Y30" s="44">
        <v>63</v>
      </c>
      <c r="Z30" s="45">
        <v>16.03</v>
      </c>
      <c r="AA30" s="45">
        <v>0.95</v>
      </c>
      <c r="AB30" s="45">
        <v>4.37</v>
      </c>
      <c r="AC30" s="45">
        <v>4.37</v>
      </c>
      <c r="AD30" s="45">
        <v>0</v>
      </c>
    </row>
    <row r="31" spans="1:50">
      <c r="A31" s="44">
        <v>20</v>
      </c>
      <c r="B31" s="45">
        <v>7.28</v>
      </c>
      <c r="C31" s="45">
        <v>0.41</v>
      </c>
      <c r="D31" s="45">
        <v>2.44</v>
      </c>
      <c r="E31" s="45">
        <v>2.44</v>
      </c>
      <c r="F31" s="45">
        <v>0</v>
      </c>
      <c r="I31" s="118"/>
      <c r="J31" s="118"/>
      <c r="K31" s="118"/>
      <c r="L31" s="118"/>
      <c r="M31" s="118"/>
      <c r="N31" s="118"/>
      <c r="Q31" s="44">
        <v>20</v>
      </c>
      <c r="R31" s="45">
        <v>7.28</v>
      </c>
      <c r="S31" s="45">
        <v>0.41</v>
      </c>
      <c r="T31" s="45">
        <v>2.44</v>
      </c>
      <c r="U31" s="45">
        <v>2.44</v>
      </c>
      <c r="V31" s="45">
        <v>0</v>
      </c>
      <c r="Y31" s="44">
        <v>64</v>
      </c>
      <c r="Z31" s="45">
        <v>16.420000000000002</v>
      </c>
      <c r="AA31" s="45">
        <v>0.97</v>
      </c>
      <c r="AB31" s="45">
        <v>4.3600000000000003</v>
      </c>
      <c r="AC31" s="45">
        <v>4.3600000000000003</v>
      </c>
      <c r="AD31" s="45">
        <v>0</v>
      </c>
    </row>
    <row r="32" spans="1:50">
      <c r="A32" s="44">
        <v>21</v>
      </c>
      <c r="B32" s="45">
        <v>7.41</v>
      </c>
      <c r="C32" s="45">
        <v>0.41</v>
      </c>
      <c r="D32" s="45">
        <v>2.4900000000000002</v>
      </c>
      <c r="E32" s="45">
        <v>2.4900000000000002</v>
      </c>
      <c r="F32" s="45">
        <v>0</v>
      </c>
      <c r="I32" s="118" t="s">
        <v>562</v>
      </c>
      <c r="J32" s="118"/>
      <c r="K32" s="118"/>
      <c r="L32" s="118"/>
      <c r="M32" s="118"/>
      <c r="N32" s="118"/>
      <c r="Q32" s="44">
        <v>21</v>
      </c>
      <c r="R32" s="45">
        <v>7.41</v>
      </c>
      <c r="S32" s="45">
        <v>0.41</v>
      </c>
      <c r="T32" s="45">
        <v>2.4900000000000002</v>
      </c>
      <c r="U32" s="45">
        <v>2.4900000000000002</v>
      </c>
      <c r="V32" s="45">
        <v>0</v>
      </c>
      <c r="Y32" s="44">
        <v>65</v>
      </c>
      <c r="Z32" s="45">
        <v>16.82</v>
      </c>
      <c r="AA32" s="45">
        <v>0.99</v>
      </c>
      <c r="AB32" s="45">
        <v>4.3600000000000003</v>
      </c>
      <c r="AC32" s="45">
        <v>4.3600000000000003</v>
      </c>
      <c r="AD32" s="45">
        <v>0</v>
      </c>
    </row>
    <row r="33" spans="1:30">
      <c r="A33" s="44">
        <v>22</v>
      </c>
      <c r="B33" s="45">
        <v>7.54</v>
      </c>
      <c r="C33" s="45">
        <v>0.42</v>
      </c>
      <c r="D33" s="45">
        <v>2.54</v>
      </c>
      <c r="E33" s="45">
        <v>2.54</v>
      </c>
      <c r="F33" s="45">
        <v>0</v>
      </c>
      <c r="I33" s="118"/>
      <c r="J33" s="118"/>
      <c r="K33" s="118"/>
      <c r="L33" s="118"/>
      <c r="M33" s="118"/>
      <c r="N33" s="118"/>
      <c r="Q33" s="44">
        <v>22</v>
      </c>
      <c r="R33" s="45">
        <v>7.54</v>
      </c>
      <c r="S33" s="45">
        <v>0.42</v>
      </c>
      <c r="T33" s="45">
        <v>2.54</v>
      </c>
      <c r="U33" s="45">
        <v>2.54</v>
      </c>
      <c r="V33" s="45">
        <v>0</v>
      </c>
    </row>
    <row r="34" spans="1:30">
      <c r="A34" s="44">
        <v>23</v>
      </c>
      <c r="B34" s="45">
        <v>7.67</v>
      </c>
      <c r="C34" s="45">
        <v>0.43</v>
      </c>
      <c r="D34" s="45">
        <v>2.59</v>
      </c>
      <c r="E34" s="45">
        <v>2.59</v>
      </c>
      <c r="F34" s="45">
        <v>0</v>
      </c>
      <c r="Q34" s="44">
        <v>23</v>
      </c>
      <c r="R34" s="45">
        <v>7.67</v>
      </c>
      <c r="S34" s="45">
        <v>0.43</v>
      </c>
      <c r="T34" s="45">
        <v>2.59</v>
      </c>
      <c r="U34" s="45">
        <v>2.59</v>
      </c>
      <c r="V34" s="45">
        <v>0</v>
      </c>
      <c r="Y34" s="35" t="s">
        <v>550</v>
      </c>
    </row>
    <row r="35" spans="1:30">
      <c r="A35" s="44">
        <v>24</v>
      </c>
      <c r="B35" s="45">
        <v>7.8</v>
      </c>
      <c r="C35" s="45">
        <v>0.44</v>
      </c>
      <c r="D35" s="45">
        <v>2.63</v>
      </c>
      <c r="E35" s="45">
        <v>2.63</v>
      </c>
      <c r="F35" s="45">
        <v>0</v>
      </c>
      <c r="Q35" s="44">
        <v>24</v>
      </c>
      <c r="R35" s="45">
        <v>7.8</v>
      </c>
      <c r="S35" s="45">
        <v>0.44</v>
      </c>
      <c r="T35" s="45">
        <v>2.63</v>
      </c>
      <c r="U35" s="45">
        <v>2.63</v>
      </c>
      <c r="V35" s="45">
        <v>0</v>
      </c>
      <c r="Y35" s="118" t="s">
        <v>561</v>
      </c>
      <c r="Z35" s="118"/>
      <c r="AA35" s="118"/>
      <c r="AB35" s="118"/>
      <c r="AC35" s="118"/>
      <c r="AD35" s="118"/>
    </row>
    <row r="36" spans="1:30">
      <c r="A36" s="44">
        <v>25</v>
      </c>
      <c r="B36" s="45">
        <v>7.93</v>
      </c>
      <c r="C36" s="45">
        <v>0.45</v>
      </c>
      <c r="D36" s="45">
        <v>2.68</v>
      </c>
      <c r="E36" s="45">
        <v>2.68</v>
      </c>
      <c r="F36" s="45">
        <v>0</v>
      </c>
      <c r="Q36" s="44">
        <v>25</v>
      </c>
      <c r="R36" s="45">
        <v>7.93</v>
      </c>
      <c r="S36" s="45">
        <v>0.45</v>
      </c>
      <c r="T36" s="45">
        <v>2.68</v>
      </c>
      <c r="U36" s="45">
        <v>2.68</v>
      </c>
      <c r="V36" s="45">
        <v>0</v>
      </c>
      <c r="Y36" s="118"/>
      <c r="Z36" s="118"/>
      <c r="AA36" s="118"/>
      <c r="AB36" s="118"/>
      <c r="AC36" s="118"/>
      <c r="AD36" s="118"/>
    </row>
    <row r="37" spans="1:30">
      <c r="A37" s="44">
        <v>26</v>
      </c>
      <c r="B37" s="45">
        <v>8.07</v>
      </c>
      <c r="C37" s="45">
        <v>0.46</v>
      </c>
      <c r="D37" s="45">
        <v>2.73</v>
      </c>
      <c r="E37" s="45">
        <v>2.73</v>
      </c>
      <c r="F37" s="45">
        <v>0</v>
      </c>
      <c r="Q37" s="44">
        <v>26</v>
      </c>
      <c r="R37" s="45">
        <v>8.07</v>
      </c>
      <c r="S37" s="45">
        <v>0.46</v>
      </c>
      <c r="T37" s="45">
        <v>2.73</v>
      </c>
      <c r="U37" s="45">
        <v>2.73</v>
      </c>
      <c r="V37" s="45">
        <v>0</v>
      </c>
      <c r="Y37" s="118" t="s">
        <v>562</v>
      </c>
      <c r="Z37" s="118"/>
      <c r="AA37" s="118"/>
      <c r="AB37" s="118"/>
      <c r="AC37" s="118"/>
      <c r="AD37" s="118"/>
    </row>
    <row r="38" spans="1:30">
      <c r="A38" s="44">
        <v>27</v>
      </c>
      <c r="B38" s="45">
        <v>8.2100000000000009</v>
      </c>
      <c r="C38" s="45">
        <v>0.47</v>
      </c>
      <c r="D38" s="45">
        <v>2.79</v>
      </c>
      <c r="E38" s="45">
        <v>2.79</v>
      </c>
      <c r="F38" s="45">
        <v>0</v>
      </c>
      <c r="Q38" s="44">
        <v>27</v>
      </c>
      <c r="R38" s="45">
        <v>8.2100000000000009</v>
      </c>
      <c r="S38" s="45">
        <v>0.47</v>
      </c>
      <c r="T38" s="45">
        <v>2.79</v>
      </c>
      <c r="U38" s="45">
        <v>2.79</v>
      </c>
      <c r="V38" s="45">
        <v>0</v>
      </c>
      <c r="Y38" s="118"/>
      <c r="Z38" s="118"/>
      <c r="AA38" s="118"/>
      <c r="AB38" s="118"/>
      <c r="AC38" s="118"/>
      <c r="AD38" s="118"/>
    </row>
    <row r="39" spans="1:30">
      <c r="A39" s="44">
        <v>28</v>
      </c>
      <c r="B39" s="45">
        <v>8.35</v>
      </c>
      <c r="C39" s="45">
        <v>0.48</v>
      </c>
      <c r="D39" s="45">
        <v>2.84</v>
      </c>
      <c r="E39" s="45">
        <v>2.84</v>
      </c>
      <c r="F39" s="45">
        <v>0</v>
      </c>
      <c r="Q39" s="44">
        <v>28</v>
      </c>
      <c r="R39" s="45">
        <v>8.35</v>
      </c>
      <c r="S39" s="45">
        <v>0.48</v>
      </c>
      <c r="T39" s="45">
        <v>2.84</v>
      </c>
      <c r="U39" s="45">
        <v>2.84</v>
      </c>
      <c r="V39" s="45">
        <v>0</v>
      </c>
    </row>
    <row r="40" spans="1:30">
      <c r="A40" s="44">
        <v>29</v>
      </c>
      <c r="B40" s="45">
        <v>8.49</v>
      </c>
      <c r="C40" s="45">
        <v>0.49</v>
      </c>
      <c r="D40" s="45">
        <v>2.89</v>
      </c>
      <c r="E40" s="45">
        <v>2.89</v>
      </c>
      <c r="F40" s="45">
        <v>0</v>
      </c>
      <c r="Q40" s="44">
        <v>29</v>
      </c>
      <c r="R40" s="45">
        <v>8.49</v>
      </c>
      <c r="S40" s="45">
        <v>0.49</v>
      </c>
      <c r="T40" s="45">
        <v>2.89</v>
      </c>
      <c r="U40" s="45">
        <v>2.89</v>
      </c>
      <c r="V40" s="45">
        <v>0</v>
      </c>
    </row>
    <row r="41" spans="1:30">
      <c r="A41" s="44">
        <v>30</v>
      </c>
      <c r="B41" s="45">
        <v>8.64</v>
      </c>
      <c r="C41" s="45">
        <v>0.5</v>
      </c>
      <c r="D41" s="45">
        <v>2.95</v>
      </c>
      <c r="E41" s="45">
        <v>2.95</v>
      </c>
      <c r="F41" s="45">
        <v>0</v>
      </c>
      <c r="Q41" s="44">
        <v>30</v>
      </c>
      <c r="R41" s="45">
        <v>8.64</v>
      </c>
      <c r="S41" s="45">
        <v>0.5</v>
      </c>
      <c r="T41" s="45">
        <v>2.95</v>
      </c>
      <c r="U41" s="45">
        <v>2.95</v>
      </c>
      <c r="V41" s="45">
        <v>0</v>
      </c>
    </row>
    <row r="42" spans="1:30">
      <c r="A42" s="44">
        <v>31</v>
      </c>
      <c r="B42" s="45">
        <v>8.7899999999999991</v>
      </c>
      <c r="C42" s="45">
        <v>0.51</v>
      </c>
      <c r="D42" s="45">
        <v>3</v>
      </c>
      <c r="E42" s="45">
        <v>3</v>
      </c>
      <c r="F42" s="45">
        <v>0</v>
      </c>
      <c r="Q42" s="44">
        <v>31</v>
      </c>
      <c r="R42" s="45">
        <v>8.7899999999999991</v>
      </c>
      <c r="S42" s="45">
        <v>0.51</v>
      </c>
      <c r="T42" s="45">
        <v>3</v>
      </c>
      <c r="U42" s="45">
        <v>3</v>
      </c>
      <c r="V42" s="45">
        <v>0</v>
      </c>
    </row>
    <row r="43" spans="1:30">
      <c r="A43" s="44">
        <v>32</v>
      </c>
      <c r="B43" s="45">
        <v>8.94</v>
      </c>
      <c r="C43" s="45">
        <v>0.52</v>
      </c>
      <c r="D43" s="45">
        <v>3.06</v>
      </c>
      <c r="E43" s="45">
        <v>3.06</v>
      </c>
      <c r="F43" s="45">
        <v>0</v>
      </c>
      <c r="Q43" s="44">
        <v>32</v>
      </c>
      <c r="R43" s="45">
        <v>8.94</v>
      </c>
      <c r="S43" s="45">
        <v>0.52</v>
      </c>
      <c r="T43" s="45">
        <v>3.06</v>
      </c>
      <c r="U43" s="45">
        <v>3.06</v>
      </c>
      <c r="V43" s="45">
        <v>0</v>
      </c>
    </row>
    <row r="44" spans="1:30">
      <c r="A44" s="44">
        <v>33</v>
      </c>
      <c r="B44" s="45">
        <v>9.09</v>
      </c>
      <c r="C44" s="45">
        <v>0.53</v>
      </c>
      <c r="D44" s="45">
        <v>3.11</v>
      </c>
      <c r="E44" s="45">
        <v>3.11</v>
      </c>
      <c r="F44" s="45">
        <v>0</v>
      </c>
      <c r="Q44" s="44">
        <v>33</v>
      </c>
      <c r="R44" s="45">
        <v>9.09</v>
      </c>
      <c r="S44" s="45">
        <v>0.53</v>
      </c>
      <c r="T44" s="45">
        <v>3.11</v>
      </c>
      <c r="U44" s="45">
        <v>3.11</v>
      </c>
      <c r="V44" s="45">
        <v>0</v>
      </c>
    </row>
    <row r="45" spans="1:30">
      <c r="A45" s="44">
        <v>34</v>
      </c>
      <c r="B45" s="45">
        <v>9.25</v>
      </c>
      <c r="C45" s="45">
        <v>0.54</v>
      </c>
      <c r="D45" s="45">
        <v>3.17</v>
      </c>
      <c r="E45" s="45">
        <v>3.17</v>
      </c>
      <c r="F45" s="45">
        <v>0</v>
      </c>
      <c r="Q45" s="44">
        <v>34</v>
      </c>
      <c r="R45" s="45">
        <v>9.25</v>
      </c>
      <c r="S45" s="45">
        <v>0.54</v>
      </c>
      <c r="T45" s="45">
        <v>3.17</v>
      </c>
      <c r="U45" s="45">
        <v>3.17</v>
      </c>
      <c r="V45" s="45">
        <v>0</v>
      </c>
    </row>
    <row r="46" spans="1:30">
      <c r="A46" s="44">
        <v>35</v>
      </c>
      <c r="B46" s="45">
        <v>9.41</v>
      </c>
      <c r="C46" s="45">
        <v>0.55000000000000004</v>
      </c>
      <c r="D46" s="45">
        <v>3.23</v>
      </c>
      <c r="E46" s="45">
        <v>3.23</v>
      </c>
      <c r="F46" s="45">
        <v>0</v>
      </c>
      <c r="Q46" s="44">
        <v>35</v>
      </c>
      <c r="R46" s="45">
        <v>9.41</v>
      </c>
      <c r="S46" s="45">
        <v>0.55000000000000004</v>
      </c>
      <c r="T46" s="45">
        <v>3.23</v>
      </c>
      <c r="U46" s="45">
        <v>3.23</v>
      </c>
      <c r="V46" s="45">
        <v>0</v>
      </c>
    </row>
    <row r="47" spans="1:30">
      <c r="A47" s="44">
        <v>36</v>
      </c>
      <c r="B47" s="45">
        <v>9.57</v>
      </c>
      <c r="C47" s="45">
        <v>0.56000000000000005</v>
      </c>
      <c r="D47" s="45">
        <v>3.29</v>
      </c>
      <c r="E47" s="45">
        <v>3.29</v>
      </c>
      <c r="F47" s="45">
        <v>0</v>
      </c>
      <c r="Q47" s="44">
        <v>36</v>
      </c>
      <c r="R47" s="45">
        <v>9.57</v>
      </c>
      <c r="S47" s="45">
        <v>0.56000000000000005</v>
      </c>
      <c r="T47" s="45">
        <v>3.29</v>
      </c>
      <c r="U47" s="45">
        <v>3.29</v>
      </c>
      <c r="V47" s="45">
        <v>0</v>
      </c>
    </row>
    <row r="48" spans="1:30">
      <c r="A48" s="44">
        <v>37</v>
      </c>
      <c r="B48" s="45">
        <v>9.74</v>
      </c>
      <c r="C48" s="45">
        <v>0.56999999999999995</v>
      </c>
      <c r="D48" s="45">
        <v>3.35</v>
      </c>
      <c r="E48" s="45">
        <v>3.35</v>
      </c>
      <c r="F48" s="45">
        <v>0</v>
      </c>
      <c r="Q48" s="44">
        <v>37</v>
      </c>
      <c r="R48" s="45">
        <v>9.74</v>
      </c>
      <c r="S48" s="45">
        <v>0.56999999999999995</v>
      </c>
      <c r="T48" s="45">
        <v>3.35</v>
      </c>
      <c r="U48" s="45">
        <v>3.35</v>
      </c>
      <c r="V48" s="45">
        <v>0</v>
      </c>
    </row>
    <row r="49" spans="1:22">
      <c r="A49" s="44">
        <v>38</v>
      </c>
      <c r="B49" s="45">
        <v>9.91</v>
      </c>
      <c r="C49" s="45">
        <v>0.57999999999999996</v>
      </c>
      <c r="D49" s="45">
        <v>3.41</v>
      </c>
      <c r="E49" s="45">
        <v>3.41</v>
      </c>
      <c r="F49" s="45">
        <v>0</v>
      </c>
      <c r="Q49" s="44">
        <v>38</v>
      </c>
      <c r="R49" s="45">
        <v>9.91</v>
      </c>
      <c r="S49" s="45">
        <v>0.57999999999999996</v>
      </c>
      <c r="T49" s="45">
        <v>3.41</v>
      </c>
      <c r="U49" s="45">
        <v>3.41</v>
      </c>
      <c r="V49" s="45">
        <v>0</v>
      </c>
    </row>
    <row r="50" spans="1:22">
      <c r="A50" s="44">
        <v>39</v>
      </c>
      <c r="B50" s="45">
        <v>10.08</v>
      </c>
      <c r="C50" s="45">
        <v>0.59</v>
      </c>
      <c r="D50" s="45">
        <v>3.46</v>
      </c>
      <c r="E50" s="45">
        <v>3.46</v>
      </c>
      <c r="F50" s="45">
        <v>0</v>
      </c>
      <c r="Q50" s="44">
        <v>39</v>
      </c>
      <c r="R50" s="45">
        <v>10.08</v>
      </c>
      <c r="S50" s="45">
        <v>0.59</v>
      </c>
      <c r="T50" s="45">
        <v>3.46</v>
      </c>
      <c r="U50" s="45">
        <v>3.46</v>
      </c>
      <c r="V50" s="45">
        <v>0</v>
      </c>
    </row>
    <row r="51" spans="1:22">
      <c r="A51" s="44">
        <v>40</v>
      </c>
      <c r="B51" s="45">
        <v>10.26</v>
      </c>
      <c r="C51" s="45">
        <v>0.6</v>
      </c>
      <c r="D51" s="45">
        <v>3.52</v>
      </c>
      <c r="E51" s="45">
        <v>3.52</v>
      </c>
      <c r="F51" s="45">
        <v>0</v>
      </c>
      <c r="Q51" s="44">
        <v>40</v>
      </c>
      <c r="R51" s="45">
        <v>10.26</v>
      </c>
      <c r="S51" s="45">
        <v>0.6</v>
      </c>
      <c r="T51" s="45">
        <v>3.52</v>
      </c>
      <c r="U51" s="45">
        <v>3.52</v>
      </c>
      <c r="V51" s="45">
        <v>0</v>
      </c>
    </row>
    <row r="52" spans="1:22">
      <c r="A52" s="44">
        <v>41</v>
      </c>
      <c r="B52" s="45">
        <v>10.44</v>
      </c>
      <c r="C52" s="45">
        <v>0.62</v>
      </c>
      <c r="D52" s="45">
        <v>3.58</v>
      </c>
      <c r="E52" s="45">
        <v>3.58</v>
      </c>
      <c r="F52" s="45">
        <v>0</v>
      </c>
      <c r="Q52" s="44">
        <v>41</v>
      </c>
      <c r="R52" s="45">
        <v>10.44</v>
      </c>
      <c r="S52" s="45">
        <v>0.62</v>
      </c>
      <c r="T52" s="45">
        <v>3.58</v>
      </c>
      <c r="U52" s="45">
        <v>3.58</v>
      </c>
      <c r="V52" s="45">
        <v>0</v>
      </c>
    </row>
    <row r="53" spans="1:22">
      <c r="A53" s="44">
        <v>42</v>
      </c>
      <c r="B53" s="45">
        <v>10.62</v>
      </c>
      <c r="C53" s="45">
        <v>0.63</v>
      </c>
      <c r="D53" s="45">
        <v>3.63</v>
      </c>
      <c r="E53" s="45">
        <v>3.63</v>
      </c>
      <c r="F53" s="45">
        <v>0</v>
      </c>
      <c r="Q53" s="44">
        <v>42</v>
      </c>
      <c r="R53" s="45">
        <v>10.62</v>
      </c>
      <c r="S53" s="45">
        <v>0.63</v>
      </c>
      <c r="T53" s="45">
        <v>3.63</v>
      </c>
      <c r="U53" s="45">
        <v>3.63</v>
      </c>
      <c r="V53" s="45">
        <v>0</v>
      </c>
    </row>
    <row r="54" spans="1:22">
      <c r="A54" s="44">
        <v>43</v>
      </c>
      <c r="B54" s="45">
        <v>10.81</v>
      </c>
      <c r="C54" s="45">
        <v>0.64</v>
      </c>
      <c r="D54" s="45">
        <v>3.69</v>
      </c>
      <c r="E54" s="45">
        <v>3.69</v>
      </c>
      <c r="F54" s="45">
        <v>0</v>
      </c>
      <c r="Q54" s="44">
        <v>43</v>
      </c>
      <c r="R54" s="45">
        <v>10.81</v>
      </c>
      <c r="S54" s="45">
        <v>0.64</v>
      </c>
      <c r="T54" s="45">
        <v>3.69</v>
      </c>
      <c r="U54" s="45">
        <v>3.69</v>
      </c>
      <c r="V54" s="45">
        <v>0</v>
      </c>
    </row>
    <row r="55" spans="1:22">
      <c r="A55" s="44">
        <v>44</v>
      </c>
      <c r="B55" s="45">
        <v>11</v>
      </c>
      <c r="C55" s="45">
        <v>0.65</v>
      </c>
      <c r="D55" s="45">
        <v>3.75</v>
      </c>
      <c r="E55" s="45">
        <v>3.75</v>
      </c>
      <c r="F55" s="45">
        <v>0</v>
      </c>
      <c r="Q55" s="44">
        <v>44</v>
      </c>
      <c r="R55" s="45">
        <v>11</v>
      </c>
      <c r="S55" s="45">
        <v>0.65</v>
      </c>
      <c r="T55" s="45">
        <v>3.75</v>
      </c>
      <c r="U55" s="45">
        <v>3.75</v>
      </c>
      <c r="V55" s="45">
        <v>0</v>
      </c>
    </row>
    <row r="56" spans="1:22">
      <c r="A56" s="44">
        <v>45</v>
      </c>
      <c r="B56" s="45">
        <v>11.2</v>
      </c>
      <c r="C56" s="45">
        <v>0.67</v>
      </c>
      <c r="D56" s="45">
        <v>3.81</v>
      </c>
      <c r="E56" s="45">
        <v>3.81</v>
      </c>
      <c r="F56" s="45">
        <v>0</v>
      </c>
      <c r="Q56" s="44">
        <v>45</v>
      </c>
      <c r="R56" s="45">
        <v>11.2</v>
      </c>
      <c r="S56" s="45">
        <v>0.67</v>
      </c>
      <c r="T56" s="45">
        <v>3.81</v>
      </c>
      <c r="U56" s="45">
        <v>3.81</v>
      </c>
      <c r="V56" s="45">
        <v>0</v>
      </c>
    </row>
    <row r="57" spans="1:22">
      <c r="A57" s="44">
        <v>46</v>
      </c>
      <c r="B57" s="45">
        <v>11.4</v>
      </c>
      <c r="C57" s="45">
        <v>0.68</v>
      </c>
      <c r="D57" s="45">
        <v>3.86</v>
      </c>
      <c r="E57" s="45">
        <v>3.86</v>
      </c>
      <c r="F57" s="45">
        <v>0</v>
      </c>
      <c r="Q57" s="44">
        <v>46</v>
      </c>
      <c r="R57" s="45">
        <v>11.4</v>
      </c>
      <c r="S57" s="45">
        <v>0.68</v>
      </c>
      <c r="T57" s="45">
        <v>3.86</v>
      </c>
      <c r="U57" s="45">
        <v>3.86</v>
      </c>
      <c r="V57" s="45">
        <v>0</v>
      </c>
    </row>
    <row r="58" spans="1:22">
      <c r="A58" s="44">
        <v>47</v>
      </c>
      <c r="B58" s="45">
        <v>11.6</v>
      </c>
      <c r="C58" s="45">
        <v>0.69</v>
      </c>
      <c r="D58" s="45">
        <v>3.91</v>
      </c>
      <c r="E58" s="45">
        <v>3.91</v>
      </c>
      <c r="F58" s="45">
        <v>0</v>
      </c>
      <c r="Q58" s="44">
        <v>47</v>
      </c>
      <c r="R58" s="45">
        <v>11.6</v>
      </c>
      <c r="S58" s="45">
        <v>0.69</v>
      </c>
      <c r="T58" s="45">
        <v>3.91</v>
      </c>
      <c r="U58" s="45">
        <v>3.91</v>
      </c>
      <c r="V58" s="45">
        <v>0</v>
      </c>
    </row>
    <row r="59" spans="1:22">
      <c r="A59" s="44">
        <v>48</v>
      </c>
      <c r="B59" s="45">
        <v>11.82</v>
      </c>
      <c r="C59" s="45">
        <v>0.71</v>
      </c>
      <c r="D59" s="45">
        <v>3.96</v>
      </c>
      <c r="E59" s="45">
        <v>3.96</v>
      </c>
      <c r="F59" s="45">
        <v>0</v>
      </c>
      <c r="Q59" s="44">
        <v>48</v>
      </c>
      <c r="R59" s="45">
        <v>11.82</v>
      </c>
      <c r="S59" s="45">
        <v>0.71</v>
      </c>
      <c r="T59" s="45">
        <v>3.96</v>
      </c>
      <c r="U59" s="45">
        <v>3.96</v>
      </c>
      <c r="V59" s="45">
        <v>0</v>
      </c>
    </row>
    <row r="60" spans="1:22">
      <c r="A60" s="44">
        <v>49</v>
      </c>
      <c r="B60" s="45">
        <v>12.03</v>
      </c>
      <c r="C60" s="45">
        <v>0.72</v>
      </c>
      <c r="D60" s="45">
        <v>4.0199999999999996</v>
      </c>
      <c r="E60" s="45">
        <v>4.0199999999999996</v>
      </c>
      <c r="F60" s="45">
        <v>0</v>
      </c>
      <c r="Q60" s="44">
        <v>49</v>
      </c>
      <c r="R60" s="45">
        <v>12.03</v>
      </c>
      <c r="S60" s="45">
        <v>0.72</v>
      </c>
      <c r="T60" s="45">
        <v>4.0199999999999996</v>
      </c>
      <c r="U60" s="45">
        <v>4.0199999999999996</v>
      </c>
      <c r="V60" s="45">
        <v>0</v>
      </c>
    </row>
    <row r="61" spans="1:22">
      <c r="A61" s="44">
        <v>50</v>
      </c>
      <c r="B61" s="45">
        <v>12.26</v>
      </c>
      <c r="C61" s="45">
        <v>0.74</v>
      </c>
      <c r="D61" s="45">
        <v>4.0599999999999996</v>
      </c>
      <c r="E61" s="45">
        <v>4.0599999999999996</v>
      </c>
      <c r="F61" s="45">
        <v>0</v>
      </c>
      <c r="Q61" s="44">
        <v>50</v>
      </c>
      <c r="R61" s="45">
        <v>12.26</v>
      </c>
      <c r="S61" s="45">
        <v>0.74</v>
      </c>
      <c r="T61" s="45">
        <v>4.0599999999999996</v>
      </c>
      <c r="U61" s="45">
        <v>4.0599999999999996</v>
      </c>
      <c r="V61" s="45">
        <v>0</v>
      </c>
    </row>
    <row r="62" spans="1:22">
      <c r="A62" s="44">
        <v>51</v>
      </c>
      <c r="B62" s="45">
        <v>12.48</v>
      </c>
      <c r="C62" s="45">
        <v>0.75</v>
      </c>
      <c r="D62" s="45">
        <v>4.1100000000000003</v>
      </c>
      <c r="E62" s="45">
        <v>4.1100000000000003</v>
      </c>
      <c r="F62" s="45">
        <v>0</v>
      </c>
      <c r="Q62" s="44">
        <v>51</v>
      </c>
      <c r="R62" s="45">
        <v>12.48</v>
      </c>
      <c r="S62" s="45">
        <v>0.75</v>
      </c>
      <c r="T62" s="45">
        <v>4.1100000000000003</v>
      </c>
      <c r="U62" s="45">
        <v>4.1100000000000003</v>
      </c>
      <c r="V62" s="45">
        <v>0</v>
      </c>
    </row>
    <row r="63" spans="1:22">
      <c r="A63" s="44">
        <v>52</v>
      </c>
      <c r="B63" s="45">
        <v>12.72</v>
      </c>
      <c r="C63" s="45">
        <v>0.77</v>
      </c>
      <c r="D63" s="45">
        <v>4.16</v>
      </c>
      <c r="E63" s="45">
        <v>4.16</v>
      </c>
      <c r="F63" s="45">
        <v>0</v>
      </c>
      <c r="Q63" s="44">
        <v>52</v>
      </c>
      <c r="R63" s="45">
        <v>12.72</v>
      </c>
      <c r="S63" s="45">
        <v>0.77</v>
      </c>
      <c r="T63" s="45">
        <v>4.16</v>
      </c>
      <c r="U63" s="45">
        <v>4.16</v>
      </c>
      <c r="V63" s="45">
        <v>0</v>
      </c>
    </row>
    <row r="64" spans="1:22">
      <c r="A64" s="44">
        <v>53</v>
      </c>
      <c r="B64" s="45">
        <v>12.96</v>
      </c>
      <c r="C64" s="45">
        <v>0.78</v>
      </c>
      <c r="D64" s="45">
        <v>4.2</v>
      </c>
      <c r="E64" s="45">
        <v>4.2</v>
      </c>
      <c r="F64" s="45">
        <v>0</v>
      </c>
      <c r="Q64" s="44">
        <v>53</v>
      </c>
      <c r="R64" s="45">
        <v>12.96</v>
      </c>
      <c r="S64" s="45">
        <v>0.78</v>
      </c>
      <c r="T64" s="45">
        <v>4.2</v>
      </c>
      <c r="U64" s="45">
        <v>4.2</v>
      </c>
      <c r="V64" s="45">
        <v>0</v>
      </c>
    </row>
    <row r="65" spans="1:22">
      <c r="A65" s="44">
        <v>54</v>
      </c>
      <c r="B65" s="45">
        <v>13.22</v>
      </c>
      <c r="C65" s="45">
        <v>0.8</v>
      </c>
      <c r="D65" s="45">
        <v>4.24</v>
      </c>
      <c r="E65" s="45">
        <v>4.24</v>
      </c>
      <c r="F65" s="45">
        <v>0</v>
      </c>
      <c r="Q65" s="44">
        <v>54</v>
      </c>
      <c r="R65" s="45">
        <v>13.22</v>
      </c>
      <c r="S65" s="45">
        <v>0.8</v>
      </c>
      <c r="T65" s="45">
        <v>4.24</v>
      </c>
      <c r="U65" s="45">
        <v>4.24</v>
      </c>
      <c r="V65" s="45">
        <v>0</v>
      </c>
    </row>
    <row r="66" spans="1:22">
      <c r="A66" s="44">
        <v>55</v>
      </c>
      <c r="B66" s="45">
        <v>13.48</v>
      </c>
      <c r="C66" s="45">
        <v>0.81</v>
      </c>
      <c r="D66" s="45">
        <v>4.2699999999999996</v>
      </c>
      <c r="E66" s="45">
        <v>4.2699999999999996</v>
      </c>
      <c r="F66" s="45">
        <v>0</v>
      </c>
      <c r="Q66" s="44">
        <v>55</v>
      </c>
      <c r="R66" s="45">
        <v>13.48</v>
      </c>
      <c r="S66" s="45">
        <v>0.81</v>
      </c>
      <c r="T66" s="45">
        <v>4.2699999999999996</v>
      </c>
      <c r="U66" s="45">
        <v>4.2699999999999996</v>
      </c>
      <c r="V66" s="45">
        <v>0</v>
      </c>
    </row>
    <row r="67" spans="1:22">
      <c r="A67" s="44">
        <v>56</v>
      </c>
      <c r="B67" s="45">
        <v>13.76</v>
      </c>
      <c r="C67" s="45">
        <v>0.83</v>
      </c>
      <c r="D67" s="45">
        <v>4.3</v>
      </c>
      <c r="E67" s="45">
        <v>4.3</v>
      </c>
      <c r="F67" s="45">
        <v>0</v>
      </c>
      <c r="Q67" s="44">
        <v>56</v>
      </c>
      <c r="R67" s="45">
        <v>13.76</v>
      </c>
      <c r="S67" s="45">
        <v>0.83</v>
      </c>
      <c r="T67" s="45">
        <v>4.3</v>
      </c>
      <c r="U67" s="45">
        <v>4.3</v>
      </c>
      <c r="V67" s="45">
        <v>0</v>
      </c>
    </row>
    <row r="68" spans="1:22">
      <c r="A68" s="44">
        <v>57</v>
      </c>
      <c r="B68" s="45">
        <v>14.04</v>
      </c>
      <c r="C68" s="45">
        <v>0.85</v>
      </c>
      <c r="D68" s="45">
        <v>4.32</v>
      </c>
      <c r="E68" s="45">
        <v>4.32</v>
      </c>
      <c r="F68" s="45">
        <v>0</v>
      </c>
      <c r="Q68" s="44">
        <v>57</v>
      </c>
      <c r="R68" s="45">
        <v>14.04</v>
      </c>
      <c r="S68" s="45">
        <v>0.85</v>
      </c>
      <c r="T68" s="45">
        <v>4.32</v>
      </c>
      <c r="U68" s="45">
        <v>4.32</v>
      </c>
      <c r="V68" s="45">
        <v>0</v>
      </c>
    </row>
    <row r="69" spans="1:22">
      <c r="A69" s="44">
        <v>58</v>
      </c>
      <c r="B69" s="45">
        <v>14.34</v>
      </c>
      <c r="C69" s="45">
        <v>0.86</v>
      </c>
      <c r="D69" s="45">
        <v>4.34</v>
      </c>
      <c r="E69" s="45">
        <v>4.34</v>
      </c>
      <c r="F69" s="45">
        <v>0</v>
      </c>
      <c r="Q69" s="44">
        <v>58</v>
      </c>
      <c r="R69" s="45">
        <v>14.34</v>
      </c>
      <c r="S69" s="45">
        <v>0.86</v>
      </c>
      <c r="T69" s="45">
        <v>4.34</v>
      </c>
      <c r="U69" s="45">
        <v>4.34</v>
      </c>
      <c r="V69" s="45">
        <v>0</v>
      </c>
    </row>
    <row r="70" spans="1:22">
      <c r="A70" s="44">
        <v>59</v>
      </c>
      <c r="B70" s="45">
        <v>14.65</v>
      </c>
      <c r="C70" s="45">
        <v>0.88</v>
      </c>
      <c r="D70" s="45">
        <v>4.3499999999999996</v>
      </c>
      <c r="E70" s="45">
        <v>4.3499999999999996</v>
      </c>
      <c r="F70" s="45">
        <v>0</v>
      </c>
      <c r="Q70" s="44">
        <v>59</v>
      </c>
      <c r="R70" s="45">
        <v>14.65</v>
      </c>
      <c r="S70" s="45">
        <v>0.88</v>
      </c>
      <c r="T70" s="45">
        <v>4.3499999999999996</v>
      </c>
      <c r="U70" s="45">
        <v>4.3499999999999996</v>
      </c>
      <c r="V70" s="45">
        <v>0</v>
      </c>
    </row>
    <row r="71" spans="1:22">
      <c r="A71" s="44">
        <v>60</v>
      </c>
      <c r="B71" s="45">
        <v>14.97</v>
      </c>
      <c r="C71" s="45">
        <v>0.9</v>
      </c>
      <c r="D71" s="45">
        <v>4.3600000000000003</v>
      </c>
      <c r="E71" s="45">
        <v>4.3600000000000003</v>
      </c>
      <c r="F71" s="45">
        <v>0</v>
      </c>
    </row>
    <row r="72" spans="1:22">
      <c r="A72" s="44">
        <v>61</v>
      </c>
      <c r="B72" s="45">
        <v>15.31</v>
      </c>
      <c r="C72" s="45">
        <v>0.91</v>
      </c>
      <c r="D72" s="45">
        <v>4.37</v>
      </c>
      <c r="E72" s="45">
        <v>4.37</v>
      </c>
      <c r="F72" s="45">
        <v>0</v>
      </c>
    </row>
    <row r="73" spans="1:22">
      <c r="A73" s="44">
        <v>62</v>
      </c>
      <c r="B73" s="45">
        <v>15.67</v>
      </c>
      <c r="C73" s="45">
        <v>0.93</v>
      </c>
      <c r="D73" s="45">
        <v>4.37</v>
      </c>
      <c r="E73" s="45">
        <v>4.37</v>
      </c>
      <c r="F73" s="45">
        <v>0</v>
      </c>
    </row>
    <row r="74" spans="1:22">
      <c r="A74" s="44">
        <v>63</v>
      </c>
      <c r="B74" s="45">
        <v>16.03</v>
      </c>
      <c r="C74" s="45">
        <v>0.95</v>
      </c>
      <c r="D74" s="45">
        <v>4.37</v>
      </c>
      <c r="E74" s="45">
        <v>4.37</v>
      </c>
      <c r="F74" s="45">
        <v>0</v>
      </c>
    </row>
    <row r="75" spans="1:22">
      <c r="A75" s="44">
        <v>64</v>
      </c>
      <c r="B75" s="45">
        <v>16.420000000000002</v>
      </c>
      <c r="C75" s="45">
        <v>0.97</v>
      </c>
      <c r="D75" s="45">
        <v>4.3600000000000003</v>
      </c>
      <c r="E75" s="45">
        <v>4.3600000000000003</v>
      </c>
      <c r="F75" s="45">
        <v>0</v>
      </c>
    </row>
    <row r="77" spans="1:22">
      <c r="A77" s="35" t="s">
        <v>550</v>
      </c>
      <c r="Q77" s="35" t="s">
        <v>550</v>
      </c>
    </row>
    <row r="78" spans="1:22">
      <c r="A78" s="118" t="s">
        <v>561</v>
      </c>
      <c r="B78" s="118"/>
      <c r="C78" s="118"/>
      <c r="D78" s="118"/>
      <c r="E78" s="118"/>
      <c r="F78" s="118"/>
      <c r="Q78" s="118" t="s">
        <v>561</v>
      </c>
      <c r="R78" s="118"/>
      <c r="S78" s="118"/>
      <c r="T78" s="118"/>
      <c r="U78" s="118"/>
      <c r="V78" s="118"/>
    </row>
    <row r="79" spans="1:22">
      <c r="A79" s="118"/>
      <c r="B79" s="118"/>
      <c r="C79" s="118"/>
      <c r="D79" s="118"/>
      <c r="E79" s="118"/>
      <c r="F79" s="118"/>
      <c r="Q79" s="118"/>
      <c r="R79" s="118"/>
      <c r="S79" s="118"/>
      <c r="T79" s="118"/>
      <c r="U79" s="118"/>
      <c r="V79" s="118"/>
    </row>
    <row r="80" spans="1:22" ht="31.5" customHeight="1">
      <c r="A80" s="118" t="s">
        <v>562</v>
      </c>
      <c r="B80" s="118"/>
      <c r="C80" s="118"/>
      <c r="D80" s="118"/>
      <c r="E80" s="118"/>
      <c r="F80" s="118"/>
      <c r="Q80" s="118" t="s">
        <v>562</v>
      </c>
      <c r="R80" s="118"/>
      <c r="S80" s="118"/>
      <c r="T80" s="118"/>
      <c r="U80" s="118"/>
      <c r="V80" s="118"/>
    </row>
  </sheetData>
  <sheetProtection algorithmName="SHA-512" hashValue="VIeZGaWE1CBfd5Ncy1oSzccnkMw2YKOpXFOlEMM9/Hs4p6L2nsN1Vxxakkq/URgs/BKsx1jRTVnaukKn5TqiEQ==" saltValue="lfSS47S9svE+ERh74w9IqQ==" spinCount="100000" sheet="1" objects="1" scenarios="1"/>
  <mergeCells count="8">
    <mergeCell ref="Y35:AD36"/>
    <mergeCell ref="Y37:AD38"/>
    <mergeCell ref="A78:F79"/>
    <mergeCell ref="A80:F80"/>
    <mergeCell ref="I30:N31"/>
    <mergeCell ref="I32:N33"/>
    <mergeCell ref="Q78:V79"/>
    <mergeCell ref="Q80:V80"/>
  </mergeCells>
  <conditionalFormatting sqref="A6:A21">
    <cfRule type="expression" dxfId="933" priority="55" stopIfTrue="1">
      <formula>MOD(ROW(),2)=0</formula>
    </cfRule>
    <cfRule type="expression" dxfId="932" priority="56" stopIfTrue="1">
      <formula>MOD(ROW(),2)&lt;&gt;0</formula>
    </cfRule>
  </conditionalFormatting>
  <conditionalFormatting sqref="B6:F18 B20:F21 C19:F19">
    <cfRule type="expression" dxfId="931" priority="57" stopIfTrue="1">
      <formula>MOD(ROW(),2)=0</formula>
    </cfRule>
    <cfRule type="expression" dxfId="930" priority="58" stopIfTrue="1">
      <formula>MOD(ROW(),2)&lt;&gt;0</formula>
    </cfRule>
  </conditionalFormatting>
  <conditionalFormatting sqref="A26:A75">
    <cfRule type="expression" dxfId="929" priority="59" stopIfTrue="1">
      <formula>MOD(ROW(),2)=0</formula>
    </cfRule>
    <cfRule type="expression" dxfId="928" priority="60" stopIfTrue="1">
      <formula>MOD(ROW(),2)&lt;&gt;0</formula>
    </cfRule>
  </conditionalFormatting>
  <conditionalFormatting sqref="B26:F75">
    <cfRule type="expression" dxfId="927" priority="61" stopIfTrue="1">
      <formula>MOD(ROW(),2)=0</formula>
    </cfRule>
    <cfRule type="expression" dxfId="926" priority="62" stopIfTrue="1">
      <formula>MOD(ROW(),2)&lt;&gt;0</formula>
    </cfRule>
  </conditionalFormatting>
  <conditionalFormatting sqref="I6:I21">
    <cfRule type="expression" dxfId="925" priority="63" stopIfTrue="1">
      <formula>MOD(ROW(),2)=0</formula>
    </cfRule>
    <cfRule type="expression" dxfId="924" priority="64" stopIfTrue="1">
      <formula>MOD(ROW(),2)&lt;&gt;0</formula>
    </cfRule>
  </conditionalFormatting>
  <conditionalFormatting sqref="J6:N18 J20:N21 K19:N19">
    <cfRule type="expression" dxfId="923" priority="65" stopIfTrue="1">
      <formula>MOD(ROW(),2)=0</formula>
    </cfRule>
    <cfRule type="expression" dxfId="922" priority="66" stopIfTrue="1">
      <formula>MOD(ROW(),2)&lt;&gt;0</formula>
    </cfRule>
  </conditionalFormatting>
  <conditionalFormatting sqref="I26:I27">
    <cfRule type="expression" dxfId="921" priority="67" stopIfTrue="1">
      <formula>MOD(ROW(),2)=0</formula>
    </cfRule>
    <cfRule type="expression" dxfId="920" priority="68" stopIfTrue="1">
      <formula>MOD(ROW(),2)&lt;&gt;0</formula>
    </cfRule>
  </conditionalFormatting>
  <conditionalFormatting sqref="J26:N27">
    <cfRule type="expression" dxfId="919" priority="69" stopIfTrue="1">
      <formula>MOD(ROW(),2)=0</formula>
    </cfRule>
    <cfRule type="expression" dxfId="918" priority="70" stopIfTrue="1">
      <formula>MOD(ROW(),2)&lt;&gt;0</formula>
    </cfRule>
  </conditionalFormatting>
  <conditionalFormatting sqref="Q6:Q21">
    <cfRule type="expression" dxfId="917" priority="71" stopIfTrue="1">
      <formula>MOD(ROW(),2)=0</formula>
    </cfRule>
  </conditionalFormatting>
  <conditionalFormatting sqref="Q6:Q21">
    <cfRule type="expression" dxfId="916" priority="72" stopIfTrue="1">
      <formula>MOD(ROW(),2)&lt;&gt;0</formula>
    </cfRule>
  </conditionalFormatting>
  <conditionalFormatting sqref="R6:V18 R20:V21 S19:V19">
    <cfRule type="expression" dxfId="915" priority="73" stopIfTrue="1">
      <formula>MOD(ROW(),2)=0</formula>
    </cfRule>
  </conditionalFormatting>
  <conditionalFormatting sqref="R6:V18 R20:V21 S19:V19">
    <cfRule type="expression" dxfId="914" priority="74" stopIfTrue="1">
      <formula>MOD(ROW(),2)&lt;&gt;0</formula>
    </cfRule>
  </conditionalFormatting>
  <conditionalFormatting sqref="Q26:Q70">
    <cfRule type="expression" dxfId="913" priority="75" stopIfTrue="1">
      <formula>MOD(ROW(),2)=0</formula>
    </cfRule>
  </conditionalFormatting>
  <conditionalFormatting sqref="Q26:Q70">
    <cfRule type="expression" dxfId="912" priority="76" stopIfTrue="1">
      <formula>MOD(ROW(),2)&lt;&gt;0</formula>
    </cfRule>
  </conditionalFormatting>
  <conditionalFormatting sqref="R26:V70">
    <cfRule type="expression" dxfId="911" priority="77" stopIfTrue="1">
      <formula>MOD(ROW(),2)=0</formula>
    </cfRule>
  </conditionalFormatting>
  <conditionalFormatting sqref="R26:V70">
    <cfRule type="expression" dxfId="910" priority="78" stopIfTrue="1">
      <formula>MOD(ROW(),2)&lt;&gt;0</formula>
    </cfRule>
  </conditionalFormatting>
  <conditionalFormatting sqref="Y6:Y21">
    <cfRule type="expression" dxfId="909" priority="79" stopIfTrue="1">
      <formula>MOD(ROW(),2)=0</formula>
    </cfRule>
  </conditionalFormatting>
  <conditionalFormatting sqref="Y6:Y21">
    <cfRule type="expression" dxfId="908" priority="80" stopIfTrue="1">
      <formula>MOD(ROW(),2)&lt;&gt;0</formula>
    </cfRule>
  </conditionalFormatting>
  <conditionalFormatting sqref="Z6:AD6 Z8:AD18 AA7:AD7 Z20:AD21 AA19:AD19">
    <cfRule type="expression" dxfId="907" priority="81" stopIfTrue="1">
      <formula>MOD(ROW(),2)=0</formula>
    </cfRule>
  </conditionalFormatting>
  <conditionalFormatting sqref="Z6:AD6 Z8:AD18 AA7:AD7 Z20:AD21 AA19:AD19">
    <cfRule type="expression" dxfId="906" priority="82" stopIfTrue="1">
      <formula>MOD(ROW(),2)&lt;&gt;0</formula>
    </cfRule>
  </conditionalFormatting>
  <conditionalFormatting sqref="Y26:Y32">
    <cfRule type="expression" dxfId="905" priority="83" stopIfTrue="1">
      <formula>MOD(ROW(),2)=0</formula>
    </cfRule>
  </conditionalFormatting>
  <conditionalFormatting sqref="Y26:Y32">
    <cfRule type="expression" dxfId="904" priority="84" stopIfTrue="1">
      <formula>MOD(ROW(),2)&lt;&gt;0</formula>
    </cfRule>
  </conditionalFormatting>
  <conditionalFormatting sqref="Z26:AD32">
    <cfRule type="expression" dxfId="903" priority="85" stopIfTrue="1">
      <formula>MOD(ROW(),2)=0</formula>
    </cfRule>
  </conditionalFormatting>
  <conditionalFormatting sqref="Z26:AD32">
    <cfRule type="expression" dxfId="902" priority="86" stopIfTrue="1">
      <formula>MOD(ROW(),2)&lt;&gt;0</formula>
    </cfRule>
  </conditionalFormatting>
  <conditionalFormatting sqref="Z7">
    <cfRule type="expression" dxfId="901" priority="9" stopIfTrue="1">
      <formula>MOD(ROW(),2)=0</formula>
    </cfRule>
    <cfRule type="expression" dxfId="900" priority="10" stopIfTrue="1">
      <formula>MOD(ROW(),2)&lt;&gt;0</formula>
    </cfRule>
  </conditionalFormatting>
  <conditionalFormatting sqref="B19">
    <cfRule type="expression" dxfId="899" priority="7" stopIfTrue="1">
      <formula>MOD(ROW(),2)=0</formula>
    </cfRule>
    <cfRule type="expression" dxfId="898" priority="8" stopIfTrue="1">
      <formula>MOD(ROW(),2)&lt;&gt;0</formula>
    </cfRule>
  </conditionalFormatting>
  <conditionalFormatting sqref="J19">
    <cfRule type="expression" dxfId="897" priority="5" stopIfTrue="1">
      <formula>MOD(ROW(),2)=0</formula>
    </cfRule>
    <cfRule type="expression" dxfId="896" priority="6" stopIfTrue="1">
      <formula>MOD(ROW(),2)&lt;&gt;0</formula>
    </cfRule>
  </conditionalFormatting>
  <conditionalFormatting sqref="R19">
    <cfRule type="expression" dxfId="895" priority="3" stopIfTrue="1">
      <formula>MOD(ROW(),2)=0</formula>
    </cfRule>
    <cfRule type="expression" dxfId="894" priority="4" stopIfTrue="1">
      <formula>MOD(ROW(),2)&lt;&gt;0</formula>
    </cfRule>
  </conditionalFormatting>
  <conditionalFormatting sqref="Z19">
    <cfRule type="expression" dxfId="893" priority="1" stopIfTrue="1">
      <formula>MOD(ROW(),2)=0</formula>
    </cfRule>
    <cfRule type="expression" dxfId="892" priority="2" stopIfTrue="1">
      <formula>MOD(ROW(),2)&lt;&gt;0</formula>
    </cfRule>
  </conditionalFormatting>
  <pageMargins left="0.7" right="0.7" top="0.75" bottom="0.75" header="0.3" footer="0.3"/>
  <tableParts count="4">
    <tablePart r:id="rId1"/>
    <tablePart r:id="rId2"/>
    <tablePart r:id="rId3"/>
    <tablePart r:id="rId4"/>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GADWRKGRPACTUA-1580777631-155594</_dlc_DocId>
    <_dlc_DocIdUrl xmlns="f69fd3ce-e1df-49de-b78d-1d800e75d0a3">
      <Url>https://tris42.sharepoint.com/sites/gad_wrkgrp_actuarial/_layouts/15/DocIdRedir.aspx?ID=GADWRKGRPACTUA-1580777631-155594</Url>
      <Description>GADWRKGRPACTUA-1580777631-155594</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1390330a9a8cbd264ec662af88454a38">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114b44d81b99ae3fa640ba5052a1bc89"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2.xml><?xml version="1.0" encoding="utf-8"?>
<ds:datastoreItem xmlns:ds="http://schemas.openxmlformats.org/officeDocument/2006/customXml" ds:itemID="{30FAA2A5-E045-458E-A7A9-69F57C5B7409}">
  <ds:schemaRefs>
    <ds:schemaRef ds:uri="http://schemas.microsoft.com/sharepoint/v3/contenttype/forms"/>
  </ds:schemaRefs>
</ds:datastoreItem>
</file>

<file path=customXml/itemProps3.xml><?xml version="1.0" encoding="utf-8"?>
<ds:datastoreItem xmlns:ds="http://schemas.openxmlformats.org/officeDocument/2006/customXml" ds:itemID="{F32A91F8-47F2-4E1B-9942-1F23C02D827D}">
  <ds:schemaRefs>
    <ds:schemaRef ds:uri="http://schemas.microsoft.com/office/2006/metadata/properties"/>
    <ds:schemaRef ds:uri="http://purl.org/dc/terms/"/>
    <ds:schemaRef ds:uri="f69fd3ce-e1df-49de-b78d-1d800e75d0a3"/>
    <ds:schemaRef ds:uri="http://purl.org/dc/elements/1.1/"/>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62c7038d-3aec-4dd4-8afa-8b92667eb25d"/>
    <ds:schemaRef ds:uri="http://schemas.microsoft.com/sharepoint/v3"/>
    <ds:schemaRef ds:uri="http://www.w3.org/XML/1998/namespace"/>
  </ds:schemaRefs>
</ds:datastoreItem>
</file>

<file path=customXml/itemProps4.xml><?xml version="1.0" encoding="utf-8"?>
<ds:datastoreItem xmlns:ds="http://schemas.openxmlformats.org/officeDocument/2006/customXml" ds:itemID="{E88AA85B-AB34-4896-897B-581CE3800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1601</vt:i4>
      </vt:variant>
    </vt:vector>
  </HeadingPairs>
  <TitlesOfParts>
    <vt:vector size="1671" baseType="lpstr">
      <vt:lpstr>Cover</vt:lpstr>
      <vt:lpstr>Purpose of spreadsheet</vt:lpstr>
      <vt:lpstr>Version control</vt:lpstr>
      <vt:lpstr>Assumptions</vt:lpstr>
      <vt:lpstr>Factor List</vt:lpstr>
      <vt:lpstr>x-109i</vt:lpstr>
      <vt:lpstr>x-201</vt:lpstr>
      <vt:lpstr>x-202</vt:lpstr>
      <vt:lpstr>x-203</vt:lpstr>
      <vt:lpstr>x-204</vt:lpstr>
      <vt:lpstr>x-205</vt:lpstr>
      <vt:lpstr>x-208</vt:lpstr>
      <vt:lpstr>x-209</vt:lpstr>
      <vt:lpstr>x-301</vt:lpstr>
      <vt:lpstr>x-302</vt:lpstr>
      <vt:lpstr>x-306</vt:lpstr>
      <vt:lpstr>x-307</vt:lpstr>
      <vt:lpstr>x-308</vt:lpstr>
      <vt:lpstr>x-309</vt:lpstr>
      <vt:lpstr>x-310</vt:lpstr>
      <vt:lpstr>x-311</vt:lpstr>
      <vt:lpstr>x-312</vt:lpstr>
      <vt:lpstr>x-313</vt:lpstr>
      <vt:lpstr>x-314</vt:lpstr>
      <vt:lpstr>x-315</vt:lpstr>
      <vt:lpstr>x-316</vt:lpstr>
      <vt:lpstr>x-317</vt:lpstr>
      <vt:lpstr>x-401</vt:lpstr>
      <vt:lpstr>x-402</vt:lpstr>
      <vt:lpstr>x-601</vt:lpstr>
      <vt:lpstr>x-602</vt:lpstr>
      <vt:lpstr>x-701</vt:lpstr>
      <vt:lpstr>x-801</vt:lpstr>
      <vt:lpstr>x-1101</vt:lpstr>
      <vt:lpstr>x-1102</vt:lpstr>
      <vt:lpstr>x-1103</vt:lpstr>
      <vt:lpstr>x-1104</vt:lpstr>
      <vt:lpstr>x-1105</vt:lpstr>
      <vt:lpstr>x-1106</vt:lpstr>
      <vt:lpstr>x-1107</vt:lpstr>
      <vt:lpstr>x-1108</vt:lpstr>
      <vt:lpstr>x-1109</vt:lpstr>
      <vt:lpstr>x-1110</vt:lpstr>
      <vt:lpstr>x-1111</vt:lpstr>
      <vt:lpstr>x-1201</vt:lpstr>
      <vt:lpstr>x-1202</vt:lpstr>
      <vt:lpstr>x-1203</vt:lpstr>
      <vt:lpstr>x-1204</vt:lpstr>
      <vt:lpstr>x-1205</vt:lpstr>
      <vt:lpstr>x-1206</vt:lpstr>
      <vt:lpstr>x-1301</vt:lpstr>
      <vt:lpstr>x-1302</vt:lpstr>
      <vt:lpstr>x-1303</vt:lpstr>
      <vt:lpstr>x-1304</vt:lpstr>
      <vt:lpstr>x-1305</vt:lpstr>
      <vt:lpstr>x-1306</vt:lpstr>
      <vt:lpstr>x-1307</vt:lpstr>
      <vt:lpstr>x-1308</vt:lpstr>
      <vt:lpstr>x-1309</vt:lpstr>
      <vt:lpstr>x-1310</vt:lpstr>
      <vt:lpstr>x-1311</vt:lpstr>
      <vt:lpstr>x-1312</vt:lpstr>
      <vt:lpstr>x-1313</vt:lpstr>
      <vt:lpstr>x-1314</vt:lpstr>
      <vt:lpstr>x-1315</vt:lpstr>
      <vt:lpstr>x-1316</vt:lpstr>
      <vt:lpstr>x-1401</vt:lpstr>
      <vt:lpstr>x-1501</vt:lpstr>
      <vt:lpstr>x-1602</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'x-109i'!TABLE_AGE_DEF_1</vt:lpstr>
      <vt:lpstr>'x-1101'!TABLE_AGE_DEF_1</vt:lpstr>
      <vt:lpstr>'x-1102'!TABLE_AGE_DEF_1</vt:lpstr>
      <vt:lpstr>'x-1103'!TABLE_AGE_DEF_1</vt:lpstr>
      <vt:lpstr>'x-1104'!TABLE_AGE_DEF_1</vt:lpstr>
      <vt:lpstr>'x-1105'!TABLE_AGE_DEF_1</vt:lpstr>
      <vt:lpstr>'x-1106'!TABLE_AGE_DEF_1</vt:lpstr>
      <vt:lpstr>'x-1107'!TABLE_AGE_DEF_1</vt:lpstr>
      <vt:lpstr>'x-1108'!TABLE_AGE_DEF_1</vt:lpstr>
      <vt:lpstr>'x-1109'!TABLE_AGE_DEF_1</vt:lpstr>
      <vt:lpstr>'x-1110'!TABLE_AGE_DEF_1</vt:lpstr>
      <vt:lpstr>'x-1111'!TABLE_AGE_DEF_1</vt:lpstr>
      <vt:lpstr>'x-1201'!TABLE_AGE_DEF_1</vt:lpstr>
      <vt:lpstr>'x-1202'!TABLE_AGE_DEF_1</vt:lpstr>
      <vt:lpstr>'x-1203'!TABLE_AGE_DEF_1</vt:lpstr>
      <vt:lpstr>'x-1204'!TABLE_AGE_DEF_1</vt:lpstr>
      <vt:lpstr>'x-1205'!TABLE_AGE_DEF_1</vt:lpstr>
      <vt:lpstr>'x-1206'!TABLE_AGE_DEF_1</vt:lpstr>
      <vt:lpstr>'x-1301'!TABLE_AGE_DEF_1</vt:lpstr>
      <vt:lpstr>'x-1302'!TABLE_AGE_DEF_1</vt:lpstr>
      <vt:lpstr>'x-1303'!TABLE_AGE_DEF_1</vt:lpstr>
      <vt:lpstr>'x-1304'!TABLE_AGE_DEF_1</vt:lpstr>
      <vt:lpstr>'x-1305'!TABLE_AGE_DEF_1</vt:lpstr>
      <vt:lpstr>'x-1306'!TABLE_AGE_DEF_1</vt:lpstr>
      <vt:lpstr>'x-1307'!TABLE_AGE_DEF_1</vt:lpstr>
      <vt:lpstr>'x-1308'!TABLE_AGE_DEF_1</vt:lpstr>
      <vt:lpstr>'x-1309'!TABLE_AGE_DEF_1</vt:lpstr>
      <vt:lpstr>'x-1310'!TABLE_AGE_DEF_1</vt:lpstr>
      <vt:lpstr>'x-1311'!TABLE_AGE_DEF_1</vt:lpstr>
      <vt:lpstr>'x-1312'!TABLE_AGE_DEF_1</vt:lpstr>
      <vt:lpstr>'x-1313'!TABLE_AGE_DEF_1</vt:lpstr>
      <vt:lpstr>'x-1314'!TABLE_AGE_DEF_1</vt:lpstr>
      <vt:lpstr>'x-1315'!TABLE_AGE_DEF_1</vt:lpstr>
      <vt:lpstr>'x-1316'!TABLE_AGE_DEF_1</vt:lpstr>
      <vt:lpstr>'x-1401'!TABLE_AGE_DEF_1</vt:lpstr>
      <vt:lpstr>'x-1501'!TABLE_AGE_DEF_1</vt:lpstr>
      <vt:lpstr>'x-1602'!TABLE_AGE_DEF_1</vt:lpstr>
      <vt:lpstr>'x-201'!TABLE_AGE_DEF_1</vt:lpstr>
      <vt:lpstr>'x-202'!TABLE_AGE_DEF_1</vt:lpstr>
      <vt:lpstr>'x-203'!TABLE_AGE_DEF_1</vt:lpstr>
      <vt:lpstr>'x-204'!TABLE_AGE_DEF_1</vt:lpstr>
      <vt:lpstr>'x-205'!TABLE_AGE_DEF_1</vt:lpstr>
      <vt:lpstr>'x-208'!TABLE_AGE_DEF_1</vt:lpstr>
      <vt:lpstr>'x-301'!TABLE_AGE_DEF_1</vt:lpstr>
      <vt:lpstr>'x-302'!TABLE_AGE_DEF_1</vt:lpstr>
      <vt:lpstr>'x-306'!TABLE_AGE_DEF_1</vt:lpstr>
      <vt:lpstr>'x-307'!TABLE_AGE_DEF_1</vt:lpstr>
      <vt:lpstr>'x-308'!TABLE_AGE_DEF_1</vt:lpstr>
      <vt:lpstr>'x-309'!TABLE_AGE_DEF_1</vt:lpstr>
      <vt:lpstr>'x-310'!TABLE_AGE_DEF_1</vt:lpstr>
      <vt:lpstr>'x-311'!TABLE_AGE_DEF_1</vt:lpstr>
      <vt:lpstr>'x-312'!TABLE_AGE_DEF_1</vt:lpstr>
      <vt:lpstr>'x-401'!TABLE_AGE_DEF_1</vt:lpstr>
      <vt:lpstr>'x-402'!TABLE_AGE_DEF_1</vt:lpstr>
      <vt:lpstr>'x-601'!TABLE_AGE_DEF_1</vt:lpstr>
      <vt:lpstr>'x-602'!TABLE_AGE_DEF_1</vt:lpstr>
      <vt:lpstr>'x-701'!TABLE_AGE_DEF_1</vt:lpstr>
      <vt:lpstr>'x-801'!TABLE_AGE_DEF_1</vt:lpstr>
      <vt:lpstr>'x-template'!TABLE_AGE_DEF_1</vt:lpstr>
      <vt:lpstr>'x-109i'!TABLE_AGE_DEF_2</vt:lpstr>
      <vt:lpstr>'x-1111'!TABLE_AGE_DEF_2</vt:lpstr>
      <vt:lpstr>'x-1201'!TABLE_AGE_DEF_2</vt:lpstr>
      <vt:lpstr>'x-1202'!TABLE_AGE_DEF_2</vt:lpstr>
      <vt:lpstr>'x-1203'!TABLE_AGE_DEF_2</vt:lpstr>
      <vt:lpstr>'x-1204'!TABLE_AGE_DEF_2</vt:lpstr>
      <vt:lpstr>'x-201'!TABLE_AGE_DEF_2</vt:lpstr>
      <vt:lpstr>'x-202'!TABLE_AGE_DEF_2</vt:lpstr>
      <vt:lpstr>'x-203'!TABLE_AGE_DEF_2</vt:lpstr>
      <vt:lpstr>'x-204'!TABLE_AGE_DEF_2</vt:lpstr>
      <vt:lpstr>'x-205'!TABLE_AGE_DEF_2</vt:lpstr>
      <vt:lpstr>'x-208'!TABLE_AGE_DEF_2</vt:lpstr>
      <vt:lpstr>'x-301'!TABLE_AGE_DEF_2</vt:lpstr>
      <vt:lpstr>'x-302'!TABLE_AGE_DEF_2</vt:lpstr>
      <vt:lpstr>'x-306'!TABLE_AGE_DEF_2</vt:lpstr>
      <vt:lpstr>'x-307'!TABLE_AGE_DEF_2</vt:lpstr>
      <vt:lpstr>'x-308'!TABLE_AGE_DEF_2</vt:lpstr>
      <vt:lpstr>'x-309'!TABLE_AGE_DEF_2</vt:lpstr>
      <vt:lpstr>'x-310'!TABLE_AGE_DEF_2</vt:lpstr>
      <vt:lpstr>'x-311'!TABLE_AGE_DEF_2</vt:lpstr>
      <vt:lpstr>'x-312'!TABLE_AGE_DEF_2</vt:lpstr>
      <vt:lpstr>'x-401'!TABLE_AGE_DEF_2</vt:lpstr>
      <vt:lpstr>'x-601'!TABLE_AGE_DEF_2</vt:lpstr>
      <vt:lpstr>'x-602'!TABLE_AGE_DEF_2</vt:lpstr>
      <vt:lpstr>'x-1203'!TABLE_AGE_DEF_3</vt:lpstr>
      <vt:lpstr>'x-1204'!TABLE_AGE_DEF_3</vt:lpstr>
      <vt:lpstr>'x-202'!TABLE_AGE_DEF_3</vt:lpstr>
      <vt:lpstr>'x-203'!TABLE_AGE_DEF_3</vt:lpstr>
      <vt:lpstr>'x-204'!TABLE_AGE_DEF_3</vt:lpstr>
      <vt:lpstr>'x-205'!TABLE_AGE_DEF_3</vt:lpstr>
      <vt:lpstr>'x-1203'!TABLE_AGE_DEF_4</vt:lpstr>
      <vt:lpstr>'x-1204'!TABLE_AGE_DEF_4</vt:lpstr>
      <vt:lpstr>'x-203'!TABLE_AGE_DEF_4</vt:lpstr>
      <vt:lpstr>'x-204'!TABLE_AGE_DEF_4</vt:lpstr>
      <vt:lpstr>'x-205'!TABLE_AGE_DEF_4</vt:lpstr>
      <vt:lpstr>'x-109i'!TABLE_AREA_1</vt:lpstr>
      <vt:lpstr>'x-1102'!TABLE_AREA_1</vt:lpstr>
      <vt:lpstr>'x-1111'!TABLE_AREA_1</vt:lpstr>
      <vt:lpstr>'x-1201'!TABLE_AREA_1</vt:lpstr>
      <vt:lpstr>'x-1202'!TABLE_AREA_1</vt:lpstr>
      <vt:lpstr>'x-1203'!TABLE_AREA_1</vt:lpstr>
      <vt:lpstr>'x-1204'!TABLE_AREA_1</vt:lpstr>
      <vt:lpstr>'x-1301'!TABLE_AREA_1</vt:lpstr>
      <vt:lpstr>'x-1302'!TABLE_AREA_1</vt:lpstr>
      <vt:lpstr>'x-1303'!TABLE_AREA_1</vt:lpstr>
      <vt:lpstr>'x-1304'!TABLE_AREA_1</vt:lpstr>
      <vt:lpstr>'x-1305'!TABLE_AREA_1</vt:lpstr>
      <vt:lpstr>'x-1306'!TABLE_AREA_1</vt:lpstr>
      <vt:lpstr>'x-1307'!TABLE_AREA_1</vt:lpstr>
      <vt:lpstr>'x-1308'!TABLE_AREA_1</vt:lpstr>
      <vt:lpstr>'x-1309'!TABLE_AREA_1</vt:lpstr>
      <vt:lpstr>'x-1310'!TABLE_AREA_1</vt:lpstr>
      <vt:lpstr>'x-1311'!TABLE_AREA_1</vt:lpstr>
      <vt:lpstr>'x-1312'!TABLE_AREA_1</vt:lpstr>
      <vt:lpstr>'x-1313'!TABLE_AREA_1</vt:lpstr>
      <vt:lpstr>'x-1314'!TABLE_AREA_1</vt:lpstr>
      <vt:lpstr>'x-1315'!TABLE_AREA_1</vt:lpstr>
      <vt:lpstr>'x-1316'!TABLE_AREA_1</vt:lpstr>
      <vt:lpstr>'x-1401'!TABLE_AREA_1</vt:lpstr>
      <vt:lpstr>'x-1602'!TABLE_AREA_1</vt:lpstr>
      <vt:lpstr>'x-201'!TABLE_AREA_1</vt:lpstr>
      <vt:lpstr>'x-202'!TABLE_AREA_1</vt:lpstr>
      <vt:lpstr>'x-203'!TABLE_AREA_1</vt:lpstr>
      <vt:lpstr>'x-204'!TABLE_AREA_1</vt:lpstr>
      <vt:lpstr>'x-205'!TABLE_AREA_1</vt:lpstr>
      <vt:lpstr>'x-208'!TABLE_AREA_1</vt:lpstr>
      <vt:lpstr>'x-301'!TABLE_AREA_1</vt:lpstr>
      <vt:lpstr>'x-302'!TABLE_AREA_1</vt:lpstr>
      <vt:lpstr>'x-306'!TABLE_AREA_1</vt:lpstr>
      <vt:lpstr>'x-307'!TABLE_AREA_1</vt:lpstr>
      <vt:lpstr>'x-308'!TABLE_AREA_1</vt:lpstr>
      <vt:lpstr>'x-309'!TABLE_AREA_1</vt:lpstr>
      <vt:lpstr>'x-310'!TABLE_AREA_1</vt:lpstr>
      <vt:lpstr>'x-311'!TABLE_AREA_1</vt:lpstr>
      <vt:lpstr>'x-312'!TABLE_AREA_1</vt:lpstr>
      <vt:lpstr>'x-401'!TABLE_AREA_1</vt:lpstr>
      <vt:lpstr>'x-402'!TABLE_AREA_1</vt:lpstr>
      <vt:lpstr>'x-601'!TABLE_AREA_1</vt:lpstr>
      <vt:lpstr>'x-602'!TABLE_AREA_1</vt:lpstr>
      <vt:lpstr>'x-701'!TABLE_AREA_1</vt:lpstr>
      <vt:lpstr>'x-801'!TABLE_AREA_1</vt:lpstr>
      <vt:lpstr>'x-109i'!TABLE_AREA_2</vt:lpstr>
      <vt:lpstr>'x-1111'!TABLE_AREA_2</vt:lpstr>
      <vt:lpstr>'x-1201'!TABLE_AREA_2</vt:lpstr>
      <vt:lpstr>'x-1202'!TABLE_AREA_2</vt:lpstr>
      <vt:lpstr>'x-1203'!TABLE_AREA_2</vt:lpstr>
      <vt:lpstr>'x-1204'!TABLE_AREA_2</vt:lpstr>
      <vt:lpstr>'x-201'!TABLE_AREA_2</vt:lpstr>
      <vt:lpstr>'x-202'!TABLE_AREA_2</vt:lpstr>
      <vt:lpstr>'x-203'!TABLE_AREA_2</vt:lpstr>
      <vt:lpstr>'x-204'!TABLE_AREA_2</vt:lpstr>
      <vt:lpstr>'x-205'!TABLE_AREA_2</vt:lpstr>
      <vt:lpstr>'x-208'!TABLE_AREA_2</vt:lpstr>
      <vt:lpstr>'x-301'!TABLE_AREA_2</vt:lpstr>
      <vt:lpstr>'x-302'!TABLE_AREA_2</vt:lpstr>
      <vt:lpstr>'x-306'!TABLE_AREA_2</vt:lpstr>
      <vt:lpstr>'x-307'!TABLE_AREA_2</vt:lpstr>
      <vt:lpstr>'x-308'!TABLE_AREA_2</vt:lpstr>
      <vt:lpstr>'x-309'!TABLE_AREA_2</vt:lpstr>
      <vt:lpstr>'x-310'!TABLE_AREA_2</vt:lpstr>
      <vt:lpstr>'x-311'!TABLE_AREA_2</vt:lpstr>
      <vt:lpstr>'x-312'!TABLE_AREA_2</vt:lpstr>
      <vt:lpstr>'x-401'!TABLE_AREA_2</vt:lpstr>
      <vt:lpstr>'x-601'!TABLE_AREA_2</vt:lpstr>
      <vt:lpstr>'x-602'!TABLE_AREA_2</vt:lpstr>
      <vt:lpstr>'x-1203'!TABLE_AREA_3</vt:lpstr>
      <vt:lpstr>'x-1204'!TABLE_AREA_3</vt:lpstr>
      <vt:lpstr>'x-202'!TABLE_AREA_3</vt:lpstr>
      <vt:lpstr>'x-203'!TABLE_AREA_3</vt:lpstr>
      <vt:lpstr>'x-204'!TABLE_AREA_3</vt:lpstr>
      <vt:lpstr>'x-205'!TABLE_AREA_3</vt:lpstr>
      <vt:lpstr>'x-1203'!TABLE_AREA_4</vt:lpstr>
      <vt:lpstr>'x-1204'!TABLE_AREA_4</vt:lpstr>
      <vt:lpstr>'x-203'!TABLE_AREA_4</vt:lpstr>
      <vt:lpstr>'x-204'!TABLE_AREA_4</vt:lpstr>
      <vt:lpstr>'x-205'!TABLE_AREA_4</vt:lpstr>
      <vt:lpstr>'x-109i'!TABLE_ASSUMPTION_SET_1</vt:lpstr>
      <vt:lpstr>'x-1101'!TABLE_ASSUMPTION_SET_1</vt:lpstr>
      <vt:lpstr>'x-1102'!TABLE_ASSUMPTION_SET_1</vt:lpstr>
      <vt:lpstr>'x-1103'!TABLE_ASSUMPTION_SET_1</vt:lpstr>
      <vt:lpstr>'x-1104'!TABLE_ASSUMPTION_SET_1</vt:lpstr>
      <vt:lpstr>'x-1105'!TABLE_ASSUMPTION_SET_1</vt:lpstr>
      <vt:lpstr>'x-1106'!TABLE_ASSUMPTION_SET_1</vt:lpstr>
      <vt:lpstr>'x-1107'!TABLE_ASSUMPTION_SET_1</vt:lpstr>
      <vt:lpstr>'x-1108'!TABLE_ASSUMPTION_SET_1</vt:lpstr>
      <vt:lpstr>'x-1109'!TABLE_ASSUMPTION_SET_1</vt:lpstr>
      <vt:lpstr>'x-1110'!TABLE_ASSUMPTION_SET_1</vt:lpstr>
      <vt:lpstr>'x-1111'!TABLE_ASSUMPTION_SET_1</vt:lpstr>
      <vt:lpstr>'x-1201'!TABLE_ASSUMPTION_SET_1</vt:lpstr>
      <vt:lpstr>'x-1202'!TABLE_ASSUMPTION_SET_1</vt:lpstr>
      <vt:lpstr>'x-1203'!TABLE_ASSUMPTION_SET_1</vt:lpstr>
      <vt:lpstr>'x-1204'!TABLE_ASSUMPTION_SET_1</vt:lpstr>
      <vt:lpstr>'x-1205'!TABLE_ASSUMPTION_SET_1</vt:lpstr>
      <vt:lpstr>'x-1206'!TABLE_ASSUMPTION_SET_1</vt:lpstr>
      <vt:lpstr>'x-1301'!TABLE_ASSUMPTION_SET_1</vt:lpstr>
      <vt:lpstr>'x-1302'!TABLE_ASSUMPTION_SET_1</vt:lpstr>
      <vt:lpstr>'x-1303'!TABLE_ASSUMPTION_SET_1</vt:lpstr>
      <vt:lpstr>'x-1304'!TABLE_ASSUMPTION_SET_1</vt:lpstr>
      <vt:lpstr>'x-1305'!TABLE_ASSUMPTION_SET_1</vt:lpstr>
      <vt:lpstr>'x-1306'!TABLE_ASSUMPTION_SET_1</vt:lpstr>
      <vt:lpstr>'x-1307'!TABLE_ASSUMPTION_SET_1</vt:lpstr>
      <vt:lpstr>'x-1308'!TABLE_ASSUMPTION_SET_1</vt:lpstr>
      <vt:lpstr>'x-1309'!TABLE_ASSUMPTION_SET_1</vt:lpstr>
      <vt:lpstr>'x-1310'!TABLE_ASSUMPTION_SET_1</vt:lpstr>
      <vt:lpstr>'x-1311'!TABLE_ASSUMPTION_SET_1</vt:lpstr>
      <vt:lpstr>'x-1312'!TABLE_ASSUMPTION_SET_1</vt:lpstr>
      <vt:lpstr>'x-1313'!TABLE_ASSUMPTION_SET_1</vt:lpstr>
      <vt:lpstr>'x-1314'!TABLE_ASSUMPTION_SET_1</vt:lpstr>
      <vt:lpstr>'x-1315'!TABLE_ASSUMPTION_SET_1</vt:lpstr>
      <vt:lpstr>'x-1316'!TABLE_ASSUMPTION_SET_1</vt:lpstr>
      <vt:lpstr>'x-1401'!TABLE_ASSUMPTION_SET_1</vt:lpstr>
      <vt:lpstr>'x-1501'!TABLE_ASSUMPTION_SET_1</vt:lpstr>
      <vt:lpstr>'x-1602'!TABLE_ASSUMPTION_SET_1</vt:lpstr>
      <vt:lpstr>'x-201'!TABLE_ASSUMPTION_SET_1</vt:lpstr>
      <vt:lpstr>'x-202'!TABLE_ASSUMPTION_SET_1</vt:lpstr>
      <vt:lpstr>'x-203'!TABLE_ASSUMPTION_SET_1</vt:lpstr>
      <vt:lpstr>'x-204'!TABLE_ASSUMPTION_SET_1</vt:lpstr>
      <vt:lpstr>'x-205'!TABLE_ASSUMPTION_SET_1</vt:lpstr>
      <vt:lpstr>'x-208'!TABLE_ASSUMPTION_SET_1</vt:lpstr>
      <vt:lpstr>'x-301'!TABLE_ASSUMPTION_SET_1</vt:lpstr>
      <vt:lpstr>'x-302'!TABLE_ASSUMPTION_SET_1</vt:lpstr>
      <vt:lpstr>'x-306'!TABLE_ASSUMPTION_SET_1</vt:lpstr>
      <vt:lpstr>'x-307'!TABLE_ASSUMPTION_SET_1</vt:lpstr>
      <vt:lpstr>'x-308'!TABLE_ASSUMPTION_SET_1</vt:lpstr>
      <vt:lpstr>'x-309'!TABLE_ASSUMPTION_SET_1</vt:lpstr>
      <vt:lpstr>'x-310'!TABLE_ASSUMPTION_SET_1</vt:lpstr>
      <vt:lpstr>'x-311'!TABLE_ASSUMPTION_SET_1</vt:lpstr>
      <vt:lpstr>'x-312'!TABLE_ASSUMPTION_SET_1</vt:lpstr>
      <vt:lpstr>'x-401'!TABLE_ASSUMPTION_SET_1</vt:lpstr>
      <vt:lpstr>'x-402'!TABLE_ASSUMPTION_SET_1</vt:lpstr>
      <vt:lpstr>'x-601'!TABLE_ASSUMPTION_SET_1</vt:lpstr>
      <vt:lpstr>'x-602'!TABLE_ASSUMPTION_SET_1</vt:lpstr>
      <vt:lpstr>'x-701'!TABLE_ASSUMPTION_SET_1</vt:lpstr>
      <vt:lpstr>'x-801'!TABLE_ASSUMPTION_SET_1</vt:lpstr>
      <vt:lpstr>'x-template'!TABLE_ASSUMPTION_SET_1</vt:lpstr>
      <vt:lpstr>'x-109i'!TABLE_ASSUMPTION_SET_2</vt:lpstr>
      <vt:lpstr>'x-1111'!TABLE_ASSUMPTION_SET_2</vt:lpstr>
      <vt:lpstr>'x-1201'!TABLE_ASSUMPTION_SET_2</vt:lpstr>
      <vt:lpstr>'x-1202'!TABLE_ASSUMPTION_SET_2</vt:lpstr>
      <vt:lpstr>'x-1203'!TABLE_ASSUMPTION_SET_2</vt:lpstr>
      <vt:lpstr>'x-1204'!TABLE_ASSUMPTION_SET_2</vt:lpstr>
      <vt:lpstr>'x-201'!TABLE_ASSUMPTION_SET_2</vt:lpstr>
      <vt:lpstr>'x-202'!TABLE_ASSUMPTION_SET_2</vt:lpstr>
      <vt:lpstr>'x-203'!TABLE_ASSUMPTION_SET_2</vt:lpstr>
      <vt:lpstr>'x-204'!TABLE_ASSUMPTION_SET_2</vt:lpstr>
      <vt:lpstr>'x-205'!TABLE_ASSUMPTION_SET_2</vt:lpstr>
      <vt:lpstr>'x-208'!TABLE_ASSUMPTION_SET_2</vt:lpstr>
      <vt:lpstr>'x-301'!TABLE_ASSUMPTION_SET_2</vt:lpstr>
      <vt:lpstr>'x-302'!TABLE_ASSUMPTION_SET_2</vt:lpstr>
      <vt:lpstr>'x-306'!TABLE_ASSUMPTION_SET_2</vt:lpstr>
      <vt:lpstr>'x-307'!TABLE_ASSUMPTION_SET_2</vt:lpstr>
      <vt:lpstr>'x-308'!TABLE_ASSUMPTION_SET_2</vt:lpstr>
      <vt:lpstr>'x-309'!TABLE_ASSUMPTION_SET_2</vt:lpstr>
      <vt:lpstr>'x-310'!TABLE_ASSUMPTION_SET_2</vt:lpstr>
      <vt:lpstr>'x-311'!TABLE_ASSUMPTION_SET_2</vt:lpstr>
      <vt:lpstr>'x-312'!TABLE_ASSUMPTION_SET_2</vt:lpstr>
      <vt:lpstr>'x-401'!TABLE_ASSUMPTION_SET_2</vt:lpstr>
      <vt:lpstr>'x-601'!TABLE_ASSUMPTION_SET_2</vt:lpstr>
      <vt:lpstr>'x-602'!TABLE_ASSUMPTION_SET_2</vt:lpstr>
      <vt:lpstr>'x-1203'!TABLE_ASSUMPTION_SET_3</vt:lpstr>
      <vt:lpstr>'x-1204'!TABLE_ASSUMPTION_SET_3</vt:lpstr>
      <vt:lpstr>'x-202'!TABLE_ASSUMPTION_SET_3</vt:lpstr>
      <vt:lpstr>'x-203'!TABLE_ASSUMPTION_SET_3</vt:lpstr>
      <vt:lpstr>'x-204'!TABLE_ASSUMPTION_SET_3</vt:lpstr>
      <vt:lpstr>'x-205'!TABLE_ASSUMPTION_SET_3</vt:lpstr>
      <vt:lpstr>'x-1203'!TABLE_ASSUMPTION_SET_4</vt:lpstr>
      <vt:lpstr>'x-1204'!TABLE_ASSUMPTION_SET_4</vt:lpstr>
      <vt:lpstr>'x-203'!TABLE_ASSUMPTION_SET_4</vt:lpstr>
      <vt:lpstr>'x-204'!TABLE_ASSUMPTION_SET_4</vt:lpstr>
      <vt:lpstr>'x-205'!TABLE_ASSUMPTION_SET_4</vt:lpstr>
      <vt:lpstr>'x-109i'!TABLE_CLIENT_1</vt:lpstr>
      <vt:lpstr>'x-1101'!TABLE_CLIENT_1</vt:lpstr>
      <vt:lpstr>'x-1102'!TABLE_CLIENT_1</vt:lpstr>
      <vt:lpstr>'x-1103'!TABLE_CLIENT_1</vt:lpstr>
      <vt:lpstr>'x-1104'!TABLE_CLIENT_1</vt:lpstr>
      <vt:lpstr>'x-1105'!TABLE_CLIENT_1</vt:lpstr>
      <vt:lpstr>'x-1106'!TABLE_CLIENT_1</vt:lpstr>
      <vt:lpstr>'x-1107'!TABLE_CLIENT_1</vt:lpstr>
      <vt:lpstr>'x-1108'!TABLE_CLIENT_1</vt:lpstr>
      <vt:lpstr>'x-1109'!TABLE_CLIENT_1</vt:lpstr>
      <vt:lpstr>'x-1110'!TABLE_CLIENT_1</vt:lpstr>
      <vt:lpstr>'x-1111'!TABLE_CLIENT_1</vt:lpstr>
      <vt:lpstr>'x-1201'!TABLE_CLIENT_1</vt:lpstr>
      <vt:lpstr>'x-1202'!TABLE_CLIENT_1</vt:lpstr>
      <vt:lpstr>'x-1203'!TABLE_CLIENT_1</vt:lpstr>
      <vt:lpstr>'x-1204'!TABLE_CLIENT_1</vt:lpstr>
      <vt:lpstr>'x-1205'!TABLE_CLIENT_1</vt:lpstr>
      <vt:lpstr>'x-1206'!TABLE_CLIENT_1</vt:lpstr>
      <vt:lpstr>'x-1301'!TABLE_CLIENT_1</vt:lpstr>
      <vt:lpstr>'x-1302'!TABLE_CLIENT_1</vt:lpstr>
      <vt:lpstr>'x-1303'!TABLE_CLIENT_1</vt:lpstr>
      <vt:lpstr>'x-1304'!TABLE_CLIENT_1</vt:lpstr>
      <vt:lpstr>'x-1305'!TABLE_CLIENT_1</vt:lpstr>
      <vt:lpstr>'x-1306'!TABLE_CLIENT_1</vt:lpstr>
      <vt:lpstr>'x-1307'!TABLE_CLIENT_1</vt:lpstr>
      <vt:lpstr>'x-1308'!TABLE_CLIENT_1</vt:lpstr>
      <vt:lpstr>'x-1309'!TABLE_CLIENT_1</vt:lpstr>
      <vt:lpstr>'x-1310'!TABLE_CLIENT_1</vt:lpstr>
      <vt:lpstr>'x-1311'!TABLE_CLIENT_1</vt:lpstr>
      <vt:lpstr>'x-1312'!TABLE_CLIENT_1</vt:lpstr>
      <vt:lpstr>'x-1313'!TABLE_CLIENT_1</vt:lpstr>
      <vt:lpstr>'x-1314'!TABLE_CLIENT_1</vt:lpstr>
      <vt:lpstr>'x-1315'!TABLE_CLIENT_1</vt:lpstr>
      <vt:lpstr>'x-1316'!TABLE_CLIENT_1</vt:lpstr>
      <vt:lpstr>'x-1401'!TABLE_CLIENT_1</vt:lpstr>
      <vt:lpstr>'x-1501'!TABLE_CLIENT_1</vt:lpstr>
      <vt:lpstr>'x-1602'!TABLE_CLIENT_1</vt:lpstr>
      <vt:lpstr>'x-201'!TABLE_CLIENT_1</vt:lpstr>
      <vt:lpstr>'x-202'!TABLE_CLIENT_1</vt:lpstr>
      <vt:lpstr>'x-203'!TABLE_CLIENT_1</vt:lpstr>
      <vt:lpstr>'x-204'!TABLE_CLIENT_1</vt:lpstr>
      <vt:lpstr>'x-205'!TABLE_CLIENT_1</vt:lpstr>
      <vt:lpstr>'x-208'!TABLE_CLIENT_1</vt:lpstr>
      <vt:lpstr>'x-301'!TABLE_CLIENT_1</vt:lpstr>
      <vt:lpstr>'x-302'!TABLE_CLIENT_1</vt:lpstr>
      <vt:lpstr>'x-306'!TABLE_CLIENT_1</vt:lpstr>
      <vt:lpstr>'x-307'!TABLE_CLIENT_1</vt:lpstr>
      <vt:lpstr>'x-308'!TABLE_CLIENT_1</vt:lpstr>
      <vt:lpstr>'x-309'!TABLE_CLIENT_1</vt:lpstr>
      <vt:lpstr>'x-310'!TABLE_CLIENT_1</vt:lpstr>
      <vt:lpstr>'x-311'!TABLE_CLIENT_1</vt:lpstr>
      <vt:lpstr>'x-312'!TABLE_CLIENT_1</vt:lpstr>
      <vt:lpstr>'x-401'!TABLE_CLIENT_1</vt:lpstr>
      <vt:lpstr>'x-402'!TABLE_CLIENT_1</vt:lpstr>
      <vt:lpstr>'x-601'!TABLE_CLIENT_1</vt:lpstr>
      <vt:lpstr>'x-602'!TABLE_CLIENT_1</vt:lpstr>
      <vt:lpstr>'x-701'!TABLE_CLIENT_1</vt:lpstr>
      <vt:lpstr>'x-801'!TABLE_CLIENT_1</vt:lpstr>
      <vt:lpstr>'x-template'!TABLE_CLIENT_1</vt:lpstr>
      <vt:lpstr>'x-109i'!TABLE_CLIENT_2</vt:lpstr>
      <vt:lpstr>'x-1111'!TABLE_CLIENT_2</vt:lpstr>
      <vt:lpstr>'x-1201'!TABLE_CLIENT_2</vt:lpstr>
      <vt:lpstr>'x-1202'!TABLE_CLIENT_2</vt:lpstr>
      <vt:lpstr>'x-1203'!TABLE_CLIENT_2</vt:lpstr>
      <vt:lpstr>'x-1204'!TABLE_CLIENT_2</vt:lpstr>
      <vt:lpstr>'x-201'!TABLE_CLIENT_2</vt:lpstr>
      <vt:lpstr>'x-202'!TABLE_CLIENT_2</vt:lpstr>
      <vt:lpstr>'x-203'!TABLE_CLIENT_2</vt:lpstr>
      <vt:lpstr>'x-204'!TABLE_CLIENT_2</vt:lpstr>
      <vt:lpstr>'x-205'!TABLE_CLIENT_2</vt:lpstr>
      <vt:lpstr>'x-208'!TABLE_CLIENT_2</vt:lpstr>
      <vt:lpstr>'x-301'!TABLE_CLIENT_2</vt:lpstr>
      <vt:lpstr>'x-302'!TABLE_CLIENT_2</vt:lpstr>
      <vt:lpstr>'x-306'!TABLE_CLIENT_2</vt:lpstr>
      <vt:lpstr>'x-307'!TABLE_CLIENT_2</vt:lpstr>
      <vt:lpstr>'x-308'!TABLE_CLIENT_2</vt:lpstr>
      <vt:lpstr>'x-309'!TABLE_CLIENT_2</vt:lpstr>
      <vt:lpstr>'x-310'!TABLE_CLIENT_2</vt:lpstr>
      <vt:lpstr>'x-311'!TABLE_CLIENT_2</vt:lpstr>
      <vt:lpstr>'x-312'!TABLE_CLIENT_2</vt:lpstr>
      <vt:lpstr>'x-401'!TABLE_CLIENT_2</vt:lpstr>
      <vt:lpstr>'x-601'!TABLE_CLIENT_2</vt:lpstr>
      <vt:lpstr>'x-602'!TABLE_CLIENT_2</vt:lpstr>
      <vt:lpstr>'x-1203'!TABLE_CLIENT_3</vt:lpstr>
      <vt:lpstr>'x-1204'!TABLE_CLIENT_3</vt:lpstr>
      <vt:lpstr>'x-202'!TABLE_CLIENT_3</vt:lpstr>
      <vt:lpstr>'x-203'!TABLE_CLIENT_3</vt:lpstr>
      <vt:lpstr>'x-204'!TABLE_CLIENT_3</vt:lpstr>
      <vt:lpstr>'x-205'!TABLE_CLIENT_3</vt:lpstr>
      <vt:lpstr>'x-1203'!TABLE_CLIENT_4</vt:lpstr>
      <vt:lpstr>'x-1204'!TABLE_CLIENT_4</vt:lpstr>
      <vt:lpstr>'x-203'!TABLE_CLIENT_4</vt:lpstr>
      <vt:lpstr>'x-204'!TABLE_CLIENT_4</vt:lpstr>
      <vt:lpstr>'x-205'!TABLE_CLIENT_4</vt:lpstr>
      <vt:lpstr>'x-109i'!TABLE_DATE_IMPLEMENTED_1</vt:lpstr>
      <vt:lpstr>'x-1101'!TABLE_DATE_IMPLEMENTED_1</vt:lpstr>
      <vt:lpstr>'x-1102'!TABLE_DATE_IMPLEMENTED_1</vt:lpstr>
      <vt:lpstr>'x-1103'!TABLE_DATE_IMPLEMENTED_1</vt:lpstr>
      <vt:lpstr>'x-1104'!TABLE_DATE_IMPLEMENTED_1</vt:lpstr>
      <vt:lpstr>'x-1105'!TABLE_DATE_IMPLEMENTED_1</vt:lpstr>
      <vt:lpstr>'x-1106'!TABLE_DATE_IMPLEMENTED_1</vt:lpstr>
      <vt:lpstr>'x-1107'!TABLE_DATE_IMPLEMENTED_1</vt:lpstr>
      <vt:lpstr>'x-1108'!TABLE_DATE_IMPLEMENTED_1</vt:lpstr>
      <vt:lpstr>'x-1109'!TABLE_DATE_IMPLEMENTED_1</vt:lpstr>
      <vt:lpstr>'x-1110'!TABLE_DATE_IMPLEMENTED_1</vt:lpstr>
      <vt:lpstr>'x-1111'!TABLE_DATE_IMPLEMENTED_1</vt:lpstr>
      <vt:lpstr>'x-1201'!TABLE_DATE_IMPLEMENTED_1</vt:lpstr>
      <vt:lpstr>'x-1202'!TABLE_DATE_IMPLEMENTED_1</vt:lpstr>
      <vt:lpstr>'x-1203'!TABLE_DATE_IMPLEMENTED_1</vt:lpstr>
      <vt:lpstr>'x-1204'!TABLE_DATE_IMPLEMENTED_1</vt:lpstr>
      <vt:lpstr>'x-1205'!TABLE_DATE_IMPLEMENTED_1</vt:lpstr>
      <vt:lpstr>'x-1206'!TABLE_DATE_IMPLEMENTED_1</vt:lpstr>
      <vt:lpstr>'x-1301'!TABLE_DATE_IMPLEMENTED_1</vt:lpstr>
      <vt:lpstr>'x-1302'!TABLE_DATE_IMPLEMENTED_1</vt:lpstr>
      <vt:lpstr>'x-1303'!TABLE_DATE_IMPLEMENTED_1</vt:lpstr>
      <vt:lpstr>'x-1304'!TABLE_DATE_IMPLEMENTED_1</vt:lpstr>
      <vt:lpstr>'x-1305'!TABLE_DATE_IMPLEMENTED_1</vt:lpstr>
      <vt:lpstr>'x-1306'!TABLE_DATE_IMPLEMENTED_1</vt:lpstr>
      <vt:lpstr>'x-1307'!TABLE_DATE_IMPLEMENTED_1</vt:lpstr>
      <vt:lpstr>'x-1308'!TABLE_DATE_IMPLEMENTED_1</vt:lpstr>
      <vt:lpstr>'x-1309'!TABLE_DATE_IMPLEMENTED_1</vt:lpstr>
      <vt:lpstr>'x-1310'!TABLE_DATE_IMPLEMENTED_1</vt:lpstr>
      <vt:lpstr>'x-1311'!TABLE_DATE_IMPLEMENTED_1</vt:lpstr>
      <vt:lpstr>'x-1312'!TABLE_DATE_IMPLEMENTED_1</vt:lpstr>
      <vt:lpstr>'x-1313'!TABLE_DATE_IMPLEMENTED_1</vt:lpstr>
      <vt:lpstr>'x-1314'!TABLE_DATE_IMPLEMENTED_1</vt:lpstr>
      <vt:lpstr>'x-1315'!TABLE_DATE_IMPLEMENTED_1</vt:lpstr>
      <vt:lpstr>'x-1316'!TABLE_DATE_IMPLEMENTED_1</vt:lpstr>
      <vt:lpstr>'x-1401'!TABLE_DATE_IMPLEMENTED_1</vt:lpstr>
      <vt:lpstr>'x-1501'!TABLE_DATE_IMPLEMENTED_1</vt:lpstr>
      <vt:lpstr>'x-1602'!TABLE_DATE_IMPLEMENTED_1</vt:lpstr>
      <vt:lpstr>'x-201'!TABLE_DATE_IMPLEMENTED_1</vt:lpstr>
      <vt:lpstr>'x-202'!TABLE_DATE_IMPLEMENTED_1</vt:lpstr>
      <vt:lpstr>'x-203'!TABLE_DATE_IMPLEMENTED_1</vt:lpstr>
      <vt:lpstr>'x-204'!TABLE_DATE_IMPLEMENTED_1</vt:lpstr>
      <vt:lpstr>'x-205'!TABLE_DATE_IMPLEMENTED_1</vt:lpstr>
      <vt:lpstr>'x-208'!TABLE_DATE_IMPLEMENTED_1</vt:lpstr>
      <vt:lpstr>'x-301'!TABLE_DATE_IMPLEMENTED_1</vt:lpstr>
      <vt:lpstr>'x-302'!TABLE_DATE_IMPLEMENTED_1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'x-401'!TABLE_DATE_IMPLEMENTED_1</vt:lpstr>
      <vt:lpstr>'x-402'!TABLE_DATE_IMPLEMENTED_1</vt:lpstr>
      <vt:lpstr>'x-601'!TABLE_DATE_IMPLEMENTED_1</vt:lpstr>
      <vt:lpstr>'x-602'!TABLE_DATE_IMPLEMENTED_1</vt:lpstr>
      <vt:lpstr>'x-701'!TABLE_DATE_IMPLEMENTED_1</vt:lpstr>
      <vt:lpstr>'x-801'!TABLE_DATE_IMPLEMENTED_1</vt:lpstr>
      <vt:lpstr>'x-template'!TABLE_DATE_IMPLEMENTED_1</vt:lpstr>
      <vt:lpstr>'x-109i'!TABLE_DATE_IMPLEMENTED_2</vt:lpstr>
      <vt:lpstr>'x-1111'!TABLE_DATE_IMPLEMENTED_2</vt:lpstr>
      <vt:lpstr>'x-1201'!TABLE_DATE_IMPLEMENTED_2</vt:lpstr>
      <vt:lpstr>'x-1202'!TABLE_DATE_IMPLEMENTED_2</vt:lpstr>
      <vt:lpstr>'x-1203'!TABLE_DATE_IMPLEMENTED_2</vt:lpstr>
      <vt:lpstr>'x-1204'!TABLE_DATE_IMPLEMENTED_2</vt:lpstr>
      <vt:lpstr>'x-201'!TABLE_DATE_IMPLEMENTED_2</vt:lpstr>
      <vt:lpstr>'x-202'!TABLE_DATE_IMPLEMENTED_2</vt:lpstr>
      <vt:lpstr>'x-203'!TABLE_DATE_IMPLEMENTED_2</vt:lpstr>
      <vt:lpstr>'x-204'!TABLE_DATE_IMPLEMENTED_2</vt:lpstr>
      <vt:lpstr>'x-205'!TABLE_DATE_IMPLEMENTED_2</vt:lpstr>
      <vt:lpstr>'x-208'!TABLE_DATE_IMPLEMENTED_2</vt:lpstr>
      <vt:lpstr>'x-301'!TABLE_DATE_IMPLEMENTED_2</vt:lpstr>
      <vt:lpstr>'x-302'!TABLE_DATE_IMPLEMENTED_2</vt:lpstr>
      <vt:lpstr>'x-306'!TABLE_DATE_IMPLEMENTED_2</vt:lpstr>
      <vt:lpstr>'x-307'!TABLE_DATE_IMPLEMENTED_2</vt:lpstr>
      <vt:lpstr>'x-308'!TABLE_DATE_IMPLEMENTED_2</vt:lpstr>
      <vt:lpstr>'x-309'!TABLE_DATE_IMPLEMENTED_2</vt:lpstr>
      <vt:lpstr>'x-310'!TABLE_DATE_IMPLEMENTED_2</vt:lpstr>
      <vt:lpstr>'x-311'!TABLE_DATE_IMPLEMENTED_2</vt:lpstr>
      <vt:lpstr>'x-312'!TABLE_DATE_IMPLEMENTED_2</vt:lpstr>
      <vt:lpstr>'x-401'!TABLE_DATE_IMPLEMENTED_2</vt:lpstr>
      <vt:lpstr>'x-601'!TABLE_DATE_IMPLEMENTED_2</vt:lpstr>
      <vt:lpstr>'x-602'!TABLE_DATE_IMPLEMENTED_2</vt:lpstr>
      <vt:lpstr>'x-1203'!TABLE_DATE_IMPLEMENTED_3</vt:lpstr>
      <vt:lpstr>'x-1204'!TABLE_DATE_IMPLEMENTED_3</vt:lpstr>
      <vt:lpstr>'x-202'!TABLE_DATE_IMPLEMENTED_3</vt:lpstr>
      <vt:lpstr>'x-203'!TABLE_DATE_IMPLEMENTED_3</vt:lpstr>
      <vt:lpstr>'x-204'!TABLE_DATE_IMPLEMENTED_3</vt:lpstr>
      <vt:lpstr>'x-205'!TABLE_DATE_IMPLEMENTED_3</vt:lpstr>
      <vt:lpstr>'x-1203'!TABLE_DATE_IMPLEMENTED_4</vt:lpstr>
      <vt:lpstr>'x-1204'!TABLE_DATE_IMPLEMENTED_4</vt:lpstr>
      <vt:lpstr>'x-203'!TABLE_DATE_IMPLEMENTED_4</vt:lpstr>
      <vt:lpstr>'x-204'!TABLE_DATE_IMPLEMENTED_4</vt:lpstr>
      <vt:lpstr>'x-205'!TABLE_DATE_IMPLEMENTED_4</vt:lpstr>
      <vt:lpstr>'x-109i'!TABLE_DATE_ISSUED_1</vt:lpstr>
      <vt:lpstr>'x-1101'!TABLE_DATE_ISSUED_1</vt:lpstr>
      <vt:lpstr>'x-1102'!TABLE_DATE_ISSUED_1</vt:lpstr>
      <vt:lpstr>'x-1103'!TABLE_DATE_ISSUED_1</vt:lpstr>
      <vt:lpstr>'x-1104'!TABLE_DATE_ISSUED_1</vt:lpstr>
      <vt:lpstr>'x-1105'!TABLE_DATE_ISSUED_1</vt:lpstr>
      <vt:lpstr>'x-1106'!TABLE_DATE_ISSUED_1</vt:lpstr>
      <vt:lpstr>'x-1107'!TABLE_DATE_ISSUED_1</vt:lpstr>
      <vt:lpstr>'x-1108'!TABLE_DATE_ISSUED_1</vt:lpstr>
      <vt:lpstr>'x-1109'!TABLE_DATE_ISSUED_1</vt:lpstr>
      <vt:lpstr>'x-1110'!TABLE_DATE_ISSUED_1</vt:lpstr>
      <vt:lpstr>'x-1111'!TABLE_DATE_ISSUED_1</vt:lpstr>
      <vt:lpstr>'x-1201'!TABLE_DATE_ISSUED_1</vt:lpstr>
      <vt:lpstr>'x-1202'!TABLE_DATE_ISSUED_1</vt:lpstr>
      <vt:lpstr>'x-1203'!TABLE_DATE_ISSUED_1</vt:lpstr>
      <vt:lpstr>'x-1204'!TABLE_DATE_ISSUED_1</vt:lpstr>
      <vt:lpstr>'x-1205'!TABLE_DATE_ISSUED_1</vt:lpstr>
      <vt:lpstr>'x-1206'!TABLE_DATE_ISSUED_1</vt:lpstr>
      <vt:lpstr>'x-1301'!TABLE_DATE_ISSUED_1</vt:lpstr>
      <vt:lpstr>'x-1302'!TABLE_DATE_ISSUED_1</vt:lpstr>
      <vt:lpstr>'x-1303'!TABLE_DATE_ISSUED_1</vt:lpstr>
      <vt:lpstr>'x-1304'!TABLE_DATE_ISSUED_1</vt:lpstr>
      <vt:lpstr>'x-1305'!TABLE_DATE_ISSUED_1</vt:lpstr>
      <vt:lpstr>'x-1306'!TABLE_DATE_ISSUED_1</vt:lpstr>
      <vt:lpstr>'x-1307'!TABLE_DATE_ISSUED_1</vt:lpstr>
      <vt:lpstr>'x-1308'!TABLE_DATE_ISSUED_1</vt:lpstr>
      <vt:lpstr>'x-1309'!TABLE_DATE_ISSUED_1</vt:lpstr>
      <vt:lpstr>'x-1310'!TABLE_DATE_ISSUED_1</vt:lpstr>
      <vt:lpstr>'x-1311'!TABLE_DATE_ISSUED_1</vt:lpstr>
      <vt:lpstr>'x-1312'!TABLE_DATE_ISSUED_1</vt:lpstr>
      <vt:lpstr>'x-1313'!TABLE_DATE_ISSUED_1</vt:lpstr>
      <vt:lpstr>'x-1314'!TABLE_DATE_ISSUED_1</vt:lpstr>
      <vt:lpstr>'x-1315'!TABLE_DATE_ISSUED_1</vt:lpstr>
      <vt:lpstr>'x-1316'!TABLE_DATE_ISSUED_1</vt:lpstr>
      <vt:lpstr>'x-1401'!TABLE_DATE_ISSUED_1</vt:lpstr>
      <vt:lpstr>'x-1501'!TABLE_DATE_ISSUED_1</vt:lpstr>
      <vt:lpstr>'x-1602'!TABLE_DATE_ISSUED_1</vt:lpstr>
      <vt:lpstr>'x-201'!TABLE_DATE_ISSUED_1</vt:lpstr>
      <vt:lpstr>'x-202'!TABLE_DATE_ISSUED_1</vt:lpstr>
      <vt:lpstr>'x-203'!TABLE_DATE_ISSUED_1</vt:lpstr>
      <vt:lpstr>'x-204'!TABLE_DATE_ISSUED_1</vt:lpstr>
      <vt:lpstr>'x-205'!TABLE_DATE_ISSUED_1</vt:lpstr>
      <vt:lpstr>'x-208'!TABLE_DATE_ISSUED_1</vt:lpstr>
      <vt:lpstr>'x-301'!TABLE_DATE_ISSUED_1</vt:lpstr>
      <vt:lpstr>'x-302'!TABLE_DATE_ISSUED_1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'x-401'!TABLE_DATE_ISSUED_1</vt:lpstr>
      <vt:lpstr>'x-402'!TABLE_DATE_ISSUED_1</vt:lpstr>
      <vt:lpstr>'x-601'!TABLE_DATE_ISSUED_1</vt:lpstr>
      <vt:lpstr>'x-602'!TABLE_DATE_ISSUED_1</vt:lpstr>
      <vt:lpstr>'x-701'!TABLE_DATE_ISSUED_1</vt:lpstr>
      <vt:lpstr>'x-801'!TABLE_DATE_ISSUED_1</vt:lpstr>
      <vt:lpstr>'x-template'!TABLE_DATE_ISSUED_1</vt:lpstr>
      <vt:lpstr>'x-109i'!TABLE_DATE_ISSUED_2</vt:lpstr>
      <vt:lpstr>'x-1111'!TABLE_DATE_ISSUED_2</vt:lpstr>
      <vt:lpstr>'x-1201'!TABLE_DATE_ISSUED_2</vt:lpstr>
      <vt:lpstr>'x-1202'!TABLE_DATE_ISSUED_2</vt:lpstr>
      <vt:lpstr>'x-1203'!TABLE_DATE_ISSUED_2</vt:lpstr>
      <vt:lpstr>'x-1204'!TABLE_DATE_ISSUED_2</vt:lpstr>
      <vt:lpstr>'x-201'!TABLE_DATE_ISSUED_2</vt:lpstr>
      <vt:lpstr>'x-202'!TABLE_DATE_ISSUED_2</vt:lpstr>
      <vt:lpstr>'x-203'!TABLE_DATE_ISSUED_2</vt:lpstr>
      <vt:lpstr>'x-204'!TABLE_DATE_ISSUED_2</vt:lpstr>
      <vt:lpstr>'x-205'!TABLE_DATE_ISSUED_2</vt:lpstr>
      <vt:lpstr>'x-208'!TABLE_DATE_ISSUED_2</vt:lpstr>
      <vt:lpstr>'x-301'!TABLE_DATE_ISSUED_2</vt:lpstr>
      <vt:lpstr>'x-302'!TABLE_DATE_ISSUED_2</vt:lpstr>
      <vt:lpstr>'x-306'!TABLE_DATE_ISSUED_2</vt:lpstr>
      <vt:lpstr>'x-307'!TABLE_DATE_ISSUED_2</vt:lpstr>
      <vt:lpstr>'x-308'!TABLE_DATE_ISSUED_2</vt:lpstr>
      <vt:lpstr>'x-309'!TABLE_DATE_ISSUED_2</vt:lpstr>
      <vt:lpstr>'x-310'!TABLE_DATE_ISSUED_2</vt:lpstr>
      <vt:lpstr>'x-311'!TABLE_DATE_ISSUED_2</vt:lpstr>
      <vt:lpstr>'x-312'!TABLE_DATE_ISSUED_2</vt:lpstr>
      <vt:lpstr>'x-401'!TABLE_DATE_ISSUED_2</vt:lpstr>
      <vt:lpstr>'x-601'!TABLE_DATE_ISSUED_2</vt:lpstr>
      <vt:lpstr>'x-602'!TABLE_DATE_ISSUED_2</vt:lpstr>
      <vt:lpstr>'x-1203'!TABLE_DATE_ISSUED_3</vt:lpstr>
      <vt:lpstr>'x-1204'!TABLE_DATE_ISSUED_3</vt:lpstr>
      <vt:lpstr>'x-202'!TABLE_DATE_ISSUED_3</vt:lpstr>
      <vt:lpstr>'x-203'!TABLE_DATE_ISSUED_3</vt:lpstr>
      <vt:lpstr>'x-204'!TABLE_DATE_ISSUED_3</vt:lpstr>
      <vt:lpstr>'x-205'!TABLE_DATE_ISSUED_3</vt:lpstr>
      <vt:lpstr>'x-1203'!TABLE_DATE_ISSUED_4</vt:lpstr>
      <vt:lpstr>'x-1204'!TABLE_DATE_ISSUED_4</vt:lpstr>
      <vt:lpstr>'x-203'!TABLE_DATE_ISSUED_4</vt:lpstr>
      <vt:lpstr>'x-204'!TABLE_DATE_ISSUED_4</vt:lpstr>
      <vt:lpstr>'x-205'!TABLE_DATE_ISSUED_4</vt:lpstr>
      <vt:lpstr>'x-109i'!TABLE_DESCRIPTION_1</vt:lpstr>
      <vt:lpstr>'x-1101'!TABLE_DESCRIPTION_1</vt:lpstr>
      <vt:lpstr>'x-1102'!TABLE_DESCRIPTION_1</vt:lpstr>
      <vt:lpstr>'x-1103'!TABLE_DESCRIPTION_1</vt:lpstr>
      <vt:lpstr>'x-1104'!TABLE_DESCRIPTION_1</vt:lpstr>
      <vt:lpstr>'x-1105'!TABLE_DESCRIPTION_1</vt:lpstr>
      <vt:lpstr>'x-1106'!TABLE_DESCRIPTION_1</vt:lpstr>
      <vt:lpstr>'x-1107'!TABLE_DESCRIPTION_1</vt:lpstr>
      <vt:lpstr>'x-1108'!TABLE_DESCRIPTION_1</vt:lpstr>
      <vt:lpstr>'x-1109'!TABLE_DESCRIPTION_1</vt:lpstr>
      <vt:lpstr>'x-1110'!TABLE_DESCRIPTION_1</vt:lpstr>
      <vt:lpstr>'x-1111'!TABLE_DESCRIPTION_1</vt:lpstr>
      <vt:lpstr>'x-1201'!TABLE_DESCRIPTION_1</vt:lpstr>
      <vt:lpstr>'x-1202'!TABLE_DESCRIPTION_1</vt:lpstr>
      <vt:lpstr>'x-1203'!TABLE_DESCRIPTION_1</vt:lpstr>
      <vt:lpstr>'x-1204'!TABLE_DESCRIPTION_1</vt:lpstr>
      <vt:lpstr>'x-1205'!TABLE_DESCRIPTION_1</vt:lpstr>
      <vt:lpstr>'x-1206'!TABLE_DESCRIPTION_1</vt:lpstr>
      <vt:lpstr>'x-1301'!TABLE_DESCRIPTION_1</vt:lpstr>
      <vt:lpstr>'x-1302'!TABLE_DESCRIPTION_1</vt:lpstr>
      <vt:lpstr>'x-1303'!TABLE_DESCRIPTION_1</vt:lpstr>
      <vt:lpstr>'x-1304'!TABLE_DESCRIPTION_1</vt:lpstr>
      <vt:lpstr>'x-1305'!TABLE_DESCRIPTION_1</vt:lpstr>
      <vt:lpstr>'x-1306'!TABLE_DESCRIPTION_1</vt:lpstr>
      <vt:lpstr>'x-1307'!TABLE_DESCRIPTION_1</vt:lpstr>
      <vt:lpstr>'x-1308'!TABLE_DESCRIPTION_1</vt:lpstr>
      <vt:lpstr>'x-1309'!TABLE_DESCRIPTION_1</vt:lpstr>
      <vt:lpstr>'x-1310'!TABLE_DESCRIPTION_1</vt:lpstr>
      <vt:lpstr>'x-1311'!TABLE_DESCRIPTION_1</vt:lpstr>
      <vt:lpstr>'x-1312'!TABLE_DESCRIPTION_1</vt:lpstr>
      <vt:lpstr>'x-1313'!TABLE_DESCRIPTION_1</vt:lpstr>
      <vt:lpstr>'x-1314'!TABLE_DESCRIPTION_1</vt:lpstr>
      <vt:lpstr>'x-1315'!TABLE_DESCRIPTION_1</vt:lpstr>
      <vt:lpstr>'x-1316'!TABLE_DESCRIPTION_1</vt:lpstr>
      <vt:lpstr>'x-1401'!TABLE_DESCRIPTION_1</vt:lpstr>
      <vt:lpstr>'x-1501'!TABLE_DESCRIPTION_1</vt:lpstr>
      <vt:lpstr>'x-1602'!TABLE_DESCRIPTION_1</vt:lpstr>
      <vt:lpstr>'x-201'!TABLE_DESCRIPTION_1</vt:lpstr>
      <vt:lpstr>'x-202'!TABLE_DESCRIPTION_1</vt:lpstr>
      <vt:lpstr>'x-203'!TABLE_DESCRIPTION_1</vt:lpstr>
      <vt:lpstr>'x-204'!TABLE_DESCRIPTION_1</vt:lpstr>
      <vt:lpstr>'x-205'!TABLE_DESCRIPTION_1</vt:lpstr>
      <vt:lpstr>'x-208'!TABLE_DESCRIPTION_1</vt:lpstr>
      <vt:lpstr>'x-301'!TABLE_DESCRIPTION_1</vt:lpstr>
      <vt:lpstr>'x-302'!TABLE_DESCRIPTION_1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'x-401'!TABLE_DESCRIPTION_1</vt:lpstr>
      <vt:lpstr>'x-402'!TABLE_DESCRIPTION_1</vt:lpstr>
      <vt:lpstr>'x-601'!TABLE_DESCRIPTION_1</vt:lpstr>
      <vt:lpstr>'x-602'!TABLE_DESCRIPTION_1</vt:lpstr>
      <vt:lpstr>'x-701'!TABLE_DESCRIPTION_1</vt:lpstr>
      <vt:lpstr>'x-801'!TABLE_DESCRIPTION_1</vt:lpstr>
      <vt:lpstr>'x-template'!TABLE_DESCRIPTION_1</vt:lpstr>
      <vt:lpstr>'x-109i'!TABLE_DESCRIPTION_2</vt:lpstr>
      <vt:lpstr>'x-1111'!TABLE_DESCRIPTION_2</vt:lpstr>
      <vt:lpstr>'x-1201'!TABLE_DESCRIPTION_2</vt:lpstr>
      <vt:lpstr>'x-1202'!TABLE_DESCRIPTION_2</vt:lpstr>
      <vt:lpstr>'x-1203'!TABLE_DESCRIPTION_2</vt:lpstr>
      <vt:lpstr>'x-1204'!TABLE_DESCRIPTION_2</vt:lpstr>
      <vt:lpstr>'x-201'!TABLE_DESCRIPTION_2</vt:lpstr>
      <vt:lpstr>'x-202'!TABLE_DESCRIPTION_2</vt:lpstr>
      <vt:lpstr>'x-203'!TABLE_DESCRIPTION_2</vt:lpstr>
      <vt:lpstr>'x-204'!TABLE_DESCRIPTION_2</vt:lpstr>
      <vt:lpstr>'x-205'!TABLE_DESCRIPTION_2</vt:lpstr>
      <vt:lpstr>'x-208'!TABLE_DESCRIPTION_2</vt:lpstr>
      <vt:lpstr>'x-301'!TABLE_DESCRIPTION_2</vt:lpstr>
      <vt:lpstr>'x-302'!TABLE_DESCRIPTION_2</vt:lpstr>
      <vt:lpstr>'x-306'!TABLE_DESCRIPTION_2</vt:lpstr>
      <vt:lpstr>'x-307'!TABLE_DESCRIPTION_2</vt:lpstr>
      <vt:lpstr>'x-308'!TABLE_DESCRIPTION_2</vt:lpstr>
      <vt:lpstr>'x-309'!TABLE_DESCRIPTION_2</vt:lpstr>
      <vt:lpstr>'x-310'!TABLE_DESCRIPTION_2</vt:lpstr>
      <vt:lpstr>'x-311'!TABLE_DESCRIPTION_2</vt:lpstr>
      <vt:lpstr>'x-312'!TABLE_DESCRIPTION_2</vt:lpstr>
      <vt:lpstr>'x-401'!TABLE_DESCRIPTION_2</vt:lpstr>
      <vt:lpstr>'x-601'!TABLE_DESCRIPTION_2</vt:lpstr>
      <vt:lpstr>'x-602'!TABLE_DESCRIPTION_2</vt:lpstr>
      <vt:lpstr>'x-1203'!TABLE_DESCRIPTION_3</vt:lpstr>
      <vt:lpstr>'x-1204'!TABLE_DESCRIPTION_3</vt:lpstr>
      <vt:lpstr>'x-202'!TABLE_DESCRIPTION_3</vt:lpstr>
      <vt:lpstr>'x-203'!TABLE_DESCRIPTION_3</vt:lpstr>
      <vt:lpstr>'x-204'!TABLE_DESCRIPTION_3</vt:lpstr>
      <vt:lpstr>'x-205'!TABLE_DESCRIPTION_3</vt:lpstr>
      <vt:lpstr>'x-1203'!TABLE_DESCRIPTION_4</vt:lpstr>
      <vt:lpstr>'x-1204'!TABLE_DESCRIPTION_4</vt:lpstr>
      <vt:lpstr>'x-203'!TABLE_DESCRIPTION_4</vt:lpstr>
      <vt:lpstr>'x-204'!TABLE_DESCRIPTION_4</vt:lpstr>
      <vt:lpstr>'x-205'!TABLE_DESCRIPTION_4</vt:lpstr>
      <vt:lpstr>'x-109i'!TABLE_FACTOR_STATUS_1</vt:lpstr>
      <vt:lpstr>'x-1101'!TABLE_FACTOR_STATUS_1</vt:lpstr>
      <vt:lpstr>'x-1102'!TABLE_FACTOR_STATUS_1</vt:lpstr>
      <vt:lpstr>'x-1103'!TABLE_FACTOR_STATUS_1</vt:lpstr>
      <vt:lpstr>'x-1104'!TABLE_FACTOR_STATUS_1</vt:lpstr>
      <vt:lpstr>'x-1105'!TABLE_FACTOR_STATUS_1</vt:lpstr>
      <vt:lpstr>'x-1106'!TABLE_FACTOR_STATUS_1</vt:lpstr>
      <vt:lpstr>'x-1107'!TABLE_FACTOR_STATUS_1</vt:lpstr>
      <vt:lpstr>'x-1108'!TABLE_FACTOR_STATUS_1</vt:lpstr>
      <vt:lpstr>'x-1109'!TABLE_FACTOR_STATUS_1</vt:lpstr>
      <vt:lpstr>'x-1110'!TABLE_FACTOR_STATUS_1</vt:lpstr>
      <vt:lpstr>'x-1111'!TABLE_FACTOR_STATUS_1</vt:lpstr>
      <vt:lpstr>'x-1201'!TABLE_FACTOR_STATUS_1</vt:lpstr>
      <vt:lpstr>'x-1202'!TABLE_FACTOR_STATUS_1</vt:lpstr>
      <vt:lpstr>'x-1203'!TABLE_FACTOR_STATUS_1</vt:lpstr>
      <vt:lpstr>'x-1204'!TABLE_FACTOR_STATUS_1</vt:lpstr>
      <vt:lpstr>'x-1205'!TABLE_FACTOR_STATUS_1</vt:lpstr>
      <vt:lpstr>'x-1206'!TABLE_FACTOR_STATUS_1</vt:lpstr>
      <vt:lpstr>'x-1301'!TABLE_FACTOR_STATUS_1</vt:lpstr>
      <vt:lpstr>'x-1302'!TABLE_FACTOR_STATUS_1</vt:lpstr>
      <vt:lpstr>'x-1303'!TABLE_FACTOR_STATUS_1</vt:lpstr>
      <vt:lpstr>'x-1304'!TABLE_FACTOR_STATUS_1</vt:lpstr>
      <vt:lpstr>'x-1305'!TABLE_FACTOR_STATUS_1</vt:lpstr>
      <vt:lpstr>'x-1306'!TABLE_FACTOR_STATUS_1</vt:lpstr>
      <vt:lpstr>'x-1307'!TABLE_FACTOR_STATUS_1</vt:lpstr>
      <vt:lpstr>'x-1308'!TABLE_FACTOR_STATUS_1</vt:lpstr>
      <vt:lpstr>'x-1309'!TABLE_FACTOR_STATUS_1</vt:lpstr>
      <vt:lpstr>'x-1310'!TABLE_FACTOR_STATUS_1</vt:lpstr>
      <vt:lpstr>'x-1311'!TABLE_FACTOR_STATUS_1</vt:lpstr>
      <vt:lpstr>'x-1312'!TABLE_FACTOR_STATUS_1</vt:lpstr>
      <vt:lpstr>'x-1313'!TABLE_FACTOR_STATUS_1</vt:lpstr>
      <vt:lpstr>'x-1314'!TABLE_FACTOR_STATUS_1</vt:lpstr>
      <vt:lpstr>'x-1315'!TABLE_FACTOR_STATUS_1</vt:lpstr>
      <vt:lpstr>'x-1316'!TABLE_FACTOR_STATUS_1</vt:lpstr>
      <vt:lpstr>'x-1401'!TABLE_FACTOR_STATUS_1</vt:lpstr>
      <vt:lpstr>'x-1501'!TABLE_FACTOR_STATUS_1</vt:lpstr>
      <vt:lpstr>'x-1602'!TABLE_FACTOR_STATUS_1</vt:lpstr>
      <vt:lpstr>'x-201'!TABLE_FACTOR_STATUS_1</vt:lpstr>
      <vt:lpstr>'x-202'!TABLE_FACTOR_STATUS_1</vt:lpstr>
      <vt:lpstr>'x-203'!TABLE_FACTOR_STATUS_1</vt:lpstr>
      <vt:lpstr>'x-204'!TABLE_FACTOR_STATUS_1</vt:lpstr>
      <vt:lpstr>'x-205'!TABLE_FACTOR_STATUS_1</vt:lpstr>
      <vt:lpstr>'x-208'!TABLE_FACTOR_STATUS_1</vt:lpstr>
      <vt:lpstr>'x-301'!TABLE_FACTOR_STATUS_1</vt:lpstr>
      <vt:lpstr>'x-302'!TABLE_FACTOR_STATUS_1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'x-401'!TABLE_FACTOR_STATUS_1</vt:lpstr>
      <vt:lpstr>'x-402'!TABLE_FACTOR_STATUS_1</vt:lpstr>
      <vt:lpstr>'x-601'!TABLE_FACTOR_STATUS_1</vt:lpstr>
      <vt:lpstr>'x-602'!TABLE_FACTOR_STATUS_1</vt:lpstr>
      <vt:lpstr>'x-701'!TABLE_FACTOR_STATUS_1</vt:lpstr>
      <vt:lpstr>'x-801'!TABLE_FACTOR_STATUS_1</vt:lpstr>
      <vt:lpstr>'x-template'!TABLE_FACTOR_STATUS_1</vt:lpstr>
      <vt:lpstr>'x-109i'!TABLE_FACTOR_STATUS_2</vt:lpstr>
      <vt:lpstr>'x-1111'!TABLE_FACTOR_STATUS_2</vt:lpstr>
      <vt:lpstr>'x-1201'!TABLE_FACTOR_STATUS_2</vt:lpstr>
      <vt:lpstr>'x-1202'!TABLE_FACTOR_STATUS_2</vt:lpstr>
      <vt:lpstr>'x-1203'!TABLE_FACTOR_STATUS_2</vt:lpstr>
      <vt:lpstr>'x-1204'!TABLE_FACTOR_STATUS_2</vt:lpstr>
      <vt:lpstr>'x-201'!TABLE_FACTOR_STATUS_2</vt:lpstr>
      <vt:lpstr>'x-202'!TABLE_FACTOR_STATUS_2</vt:lpstr>
      <vt:lpstr>'x-203'!TABLE_FACTOR_STATUS_2</vt:lpstr>
      <vt:lpstr>'x-204'!TABLE_FACTOR_STATUS_2</vt:lpstr>
      <vt:lpstr>'x-205'!TABLE_FACTOR_STATUS_2</vt:lpstr>
      <vt:lpstr>'x-208'!TABLE_FACTOR_STATUS_2</vt:lpstr>
      <vt:lpstr>'x-301'!TABLE_FACTOR_STATUS_2</vt:lpstr>
      <vt:lpstr>'x-302'!TABLE_FACTOR_STATUS_2</vt:lpstr>
      <vt:lpstr>'x-306'!TABLE_FACTOR_STATUS_2</vt:lpstr>
      <vt:lpstr>'x-307'!TABLE_FACTOR_STATUS_2</vt:lpstr>
      <vt:lpstr>'x-308'!TABLE_FACTOR_STATUS_2</vt:lpstr>
      <vt:lpstr>'x-309'!TABLE_FACTOR_STATUS_2</vt:lpstr>
      <vt:lpstr>'x-310'!TABLE_FACTOR_STATUS_2</vt:lpstr>
      <vt:lpstr>'x-311'!TABLE_FACTOR_STATUS_2</vt:lpstr>
      <vt:lpstr>'x-312'!TABLE_FACTOR_STATUS_2</vt:lpstr>
      <vt:lpstr>'x-401'!TABLE_FACTOR_STATUS_2</vt:lpstr>
      <vt:lpstr>'x-601'!TABLE_FACTOR_STATUS_2</vt:lpstr>
      <vt:lpstr>'x-602'!TABLE_FACTOR_STATUS_2</vt:lpstr>
      <vt:lpstr>'x-1203'!TABLE_FACTOR_STATUS_3</vt:lpstr>
      <vt:lpstr>'x-1204'!TABLE_FACTOR_STATUS_3</vt:lpstr>
      <vt:lpstr>'x-202'!TABLE_FACTOR_STATUS_3</vt:lpstr>
      <vt:lpstr>'x-203'!TABLE_FACTOR_STATUS_3</vt:lpstr>
      <vt:lpstr>'x-204'!TABLE_FACTOR_STATUS_3</vt:lpstr>
      <vt:lpstr>'x-205'!TABLE_FACTOR_STATUS_3</vt:lpstr>
      <vt:lpstr>'x-1203'!TABLE_FACTOR_STATUS_4</vt:lpstr>
      <vt:lpstr>'x-1204'!TABLE_FACTOR_STATUS_4</vt:lpstr>
      <vt:lpstr>'x-203'!TABLE_FACTOR_STATUS_4</vt:lpstr>
      <vt:lpstr>'x-204'!TABLE_FACTOR_STATUS_4</vt:lpstr>
      <vt:lpstr>'x-205'!TABLE_FACTOR_STATUS_4</vt:lpstr>
      <vt:lpstr>'x-109i'!TABLE_FACTOR_TYPE_1</vt:lpstr>
      <vt:lpstr>'x-1101'!TABLE_FACTOR_TYPE_1</vt:lpstr>
      <vt:lpstr>'x-1102'!TABLE_FACTOR_TYPE_1</vt:lpstr>
      <vt:lpstr>'x-1103'!TABLE_FACTOR_TYPE_1</vt:lpstr>
      <vt:lpstr>'x-1104'!TABLE_FACTOR_TYPE_1</vt:lpstr>
      <vt:lpstr>'x-1105'!TABLE_FACTOR_TYPE_1</vt:lpstr>
      <vt:lpstr>'x-1106'!TABLE_FACTOR_TYPE_1</vt:lpstr>
      <vt:lpstr>'x-1107'!TABLE_FACTOR_TYPE_1</vt:lpstr>
      <vt:lpstr>'x-1108'!TABLE_FACTOR_TYPE_1</vt:lpstr>
      <vt:lpstr>'x-1109'!TABLE_FACTOR_TYPE_1</vt:lpstr>
      <vt:lpstr>'x-1110'!TABLE_FACTOR_TYPE_1</vt:lpstr>
      <vt:lpstr>'x-1111'!TABLE_FACTOR_TYPE_1</vt:lpstr>
      <vt:lpstr>'x-1201'!TABLE_FACTOR_TYPE_1</vt:lpstr>
      <vt:lpstr>'x-1202'!TABLE_FACTOR_TYPE_1</vt:lpstr>
      <vt:lpstr>'x-1203'!TABLE_FACTOR_TYPE_1</vt:lpstr>
      <vt:lpstr>'x-1204'!TABLE_FACTOR_TYPE_1</vt:lpstr>
      <vt:lpstr>'x-1205'!TABLE_FACTOR_TYPE_1</vt:lpstr>
      <vt:lpstr>'x-1206'!TABLE_FACTOR_TYPE_1</vt:lpstr>
      <vt:lpstr>'x-1301'!TABLE_FACTOR_TYPE_1</vt:lpstr>
      <vt:lpstr>'x-1302'!TABLE_FACTOR_TYPE_1</vt:lpstr>
      <vt:lpstr>'x-1303'!TABLE_FACTOR_TYPE_1</vt:lpstr>
      <vt:lpstr>'x-1304'!TABLE_FACTOR_TYPE_1</vt:lpstr>
      <vt:lpstr>'x-1305'!TABLE_FACTOR_TYPE_1</vt:lpstr>
      <vt:lpstr>'x-1306'!TABLE_FACTOR_TYPE_1</vt:lpstr>
      <vt:lpstr>'x-1307'!TABLE_FACTOR_TYPE_1</vt:lpstr>
      <vt:lpstr>'x-1308'!TABLE_FACTOR_TYPE_1</vt:lpstr>
      <vt:lpstr>'x-1309'!TABLE_FACTOR_TYPE_1</vt:lpstr>
      <vt:lpstr>'x-1310'!TABLE_FACTOR_TYPE_1</vt:lpstr>
      <vt:lpstr>'x-1311'!TABLE_FACTOR_TYPE_1</vt:lpstr>
      <vt:lpstr>'x-1312'!TABLE_FACTOR_TYPE_1</vt:lpstr>
      <vt:lpstr>'x-1313'!TABLE_FACTOR_TYPE_1</vt:lpstr>
      <vt:lpstr>'x-1314'!TABLE_FACTOR_TYPE_1</vt:lpstr>
      <vt:lpstr>'x-1315'!TABLE_FACTOR_TYPE_1</vt:lpstr>
      <vt:lpstr>'x-1316'!TABLE_FACTOR_TYPE_1</vt:lpstr>
      <vt:lpstr>'x-1401'!TABLE_FACTOR_TYPE_1</vt:lpstr>
      <vt:lpstr>'x-1501'!TABLE_FACTOR_TYPE_1</vt:lpstr>
      <vt:lpstr>'x-1602'!TABLE_FACTOR_TYPE_1</vt:lpstr>
      <vt:lpstr>'x-201'!TABLE_FACTOR_TYPE_1</vt:lpstr>
      <vt:lpstr>'x-202'!TABLE_FACTOR_TYPE_1</vt:lpstr>
      <vt:lpstr>'x-203'!TABLE_FACTOR_TYPE_1</vt:lpstr>
      <vt:lpstr>'x-204'!TABLE_FACTOR_TYPE_1</vt:lpstr>
      <vt:lpstr>'x-205'!TABLE_FACTOR_TYPE_1</vt:lpstr>
      <vt:lpstr>'x-208'!TABLE_FACTOR_TYPE_1</vt:lpstr>
      <vt:lpstr>'x-301'!TABLE_FACTOR_TYPE_1</vt:lpstr>
      <vt:lpstr>'x-302'!TABLE_FACTOR_TYPE_1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'x-401'!TABLE_FACTOR_TYPE_1</vt:lpstr>
      <vt:lpstr>'x-402'!TABLE_FACTOR_TYPE_1</vt:lpstr>
      <vt:lpstr>'x-601'!TABLE_FACTOR_TYPE_1</vt:lpstr>
      <vt:lpstr>'x-602'!TABLE_FACTOR_TYPE_1</vt:lpstr>
      <vt:lpstr>'x-701'!TABLE_FACTOR_TYPE_1</vt:lpstr>
      <vt:lpstr>'x-801'!TABLE_FACTOR_TYPE_1</vt:lpstr>
      <vt:lpstr>'x-template'!TABLE_FACTOR_TYPE_1</vt:lpstr>
      <vt:lpstr>'x-109i'!TABLE_FACTOR_TYPE_2</vt:lpstr>
      <vt:lpstr>'x-1111'!TABLE_FACTOR_TYPE_2</vt:lpstr>
      <vt:lpstr>'x-1201'!TABLE_FACTOR_TYPE_2</vt:lpstr>
      <vt:lpstr>'x-1202'!TABLE_FACTOR_TYPE_2</vt:lpstr>
      <vt:lpstr>'x-1203'!TABLE_FACTOR_TYPE_2</vt:lpstr>
      <vt:lpstr>'x-1204'!TABLE_FACTOR_TYPE_2</vt:lpstr>
      <vt:lpstr>'x-201'!TABLE_FACTOR_TYPE_2</vt:lpstr>
      <vt:lpstr>'x-202'!TABLE_FACTOR_TYPE_2</vt:lpstr>
      <vt:lpstr>'x-203'!TABLE_FACTOR_TYPE_2</vt:lpstr>
      <vt:lpstr>'x-204'!TABLE_FACTOR_TYPE_2</vt:lpstr>
      <vt:lpstr>'x-205'!TABLE_FACTOR_TYPE_2</vt:lpstr>
      <vt:lpstr>'x-208'!TABLE_FACTOR_TYPE_2</vt:lpstr>
      <vt:lpstr>'x-301'!TABLE_FACTOR_TYPE_2</vt:lpstr>
      <vt:lpstr>'x-302'!TABLE_FACTOR_TYPE_2</vt:lpstr>
      <vt:lpstr>'x-306'!TABLE_FACTOR_TYPE_2</vt:lpstr>
      <vt:lpstr>'x-307'!TABLE_FACTOR_TYPE_2</vt:lpstr>
      <vt:lpstr>'x-308'!TABLE_FACTOR_TYPE_2</vt:lpstr>
      <vt:lpstr>'x-309'!TABLE_FACTOR_TYPE_2</vt:lpstr>
      <vt:lpstr>'x-310'!TABLE_FACTOR_TYPE_2</vt:lpstr>
      <vt:lpstr>'x-311'!TABLE_FACTOR_TYPE_2</vt:lpstr>
      <vt:lpstr>'x-312'!TABLE_FACTOR_TYPE_2</vt:lpstr>
      <vt:lpstr>'x-401'!TABLE_FACTOR_TYPE_2</vt:lpstr>
      <vt:lpstr>'x-601'!TABLE_FACTOR_TYPE_2</vt:lpstr>
      <vt:lpstr>'x-602'!TABLE_FACTOR_TYPE_2</vt:lpstr>
      <vt:lpstr>'x-1203'!TABLE_FACTOR_TYPE_3</vt:lpstr>
      <vt:lpstr>'x-1204'!TABLE_FACTOR_TYPE_3</vt:lpstr>
      <vt:lpstr>'x-202'!TABLE_FACTOR_TYPE_3</vt:lpstr>
      <vt:lpstr>'x-203'!TABLE_FACTOR_TYPE_3</vt:lpstr>
      <vt:lpstr>'x-204'!TABLE_FACTOR_TYPE_3</vt:lpstr>
      <vt:lpstr>'x-205'!TABLE_FACTOR_TYPE_3</vt:lpstr>
      <vt:lpstr>'x-1203'!TABLE_FACTOR_TYPE_4</vt:lpstr>
      <vt:lpstr>'x-1204'!TABLE_FACTOR_TYPE_4</vt:lpstr>
      <vt:lpstr>'x-203'!TABLE_FACTOR_TYPE_4</vt:lpstr>
      <vt:lpstr>'x-204'!TABLE_FACTOR_TYPE_4</vt:lpstr>
      <vt:lpstr>'x-205'!TABLE_FACTOR_TYPE_4</vt:lpstr>
      <vt:lpstr>'x-109i'!TABLE_GENDER_1</vt:lpstr>
      <vt:lpstr>'x-1101'!TABLE_GENDER_1</vt:lpstr>
      <vt:lpstr>'x-1102'!TABLE_GENDER_1</vt:lpstr>
      <vt:lpstr>'x-1103'!TABLE_GENDER_1</vt:lpstr>
      <vt:lpstr>'x-1104'!TABLE_GENDER_1</vt:lpstr>
      <vt:lpstr>'x-1105'!TABLE_GENDER_1</vt:lpstr>
      <vt:lpstr>'x-1106'!TABLE_GENDER_1</vt:lpstr>
      <vt:lpstr>'x-1107'!TABLE_GENDER_1</vt:lpstr>
      <vt:lpstr>'x-1108'!TABLE_GENDER_1</vt:lpstr>
      <vt:lpstr>'x-1109'!TABLE_GENDER_1</vt:lpstr>
      <vt:lpstr>'x-1110'!TABLE_GENDER_1</vt:lpstr>
      <vt:lpstr>'x-1111'!TABLE_GENDER_1</vt:lpstr>
      <vt:lpstr>'x-1201'!TABLE_GENDER_1</vt:lpstr>
      <vt:lpstr>'x-1202'!TABLE_GENDER_1</vt:lpstr>
      <vt:lpstr>'x-1203'!TABLE_GENDER_1</vt:lpstr>
      <vt:lpstr>'x-1204'!TABLE_GENDER_1</vt:lpstr>
      <vt:lpstr>'x-1205'!TABLE_GENDER_1</vt:lpstr>
      <vt:lpstr>'x-1206'!TABLE_GENDER_1</vt:lpstr>
      <vt:lpstr>'x-1301'!TABLE_GENDER_1</vt:lpstr>
      <vt:lpstr>'x-1302'!TABLE_GENDER_1</vt:lpstr>
      <vt:lpstr>'x-1303'!TABLE_GENDER_1</vt:lpstr>
      <vt:lpstr>'x-1304'!TABLE_GENDER_1</vt:lpstr>
      <vt:lpstr>'x-1305'!TABLE_GENDER_1</vt:lpstr>
      <vt:lpstr>'x-1306'!TABLE_GENDER_1</vt:lpstr>
      <vt:lpstr>'x-1307'!TABLE_GENDER_1</vt:lpstr>
      <vt:lpstr>'x-1308'!TABLE_GENDER_1</vt:lpstr>
      <vt:lpstr>'x-1309'!TABLE_GENDER_1</vt:lpstr>
      <vt:lpstr>'x-1310'!TABLE_GENDER_1</vt:lpstr>
      <vt:lpstr>'x-1311'!TABLE_GENDER_1</vt:lpstr>
      <vt:lpstr>'x-1312'!TABLE_GENDER_1</vt:lpstr>
      <vt:lpstr>'x-1313'!TABLE_GENDER_1</vt:lpstr>
      <vt:lpstr>'x-1314'!TABLE_GENDER_1</vt:lpstr>
      <vt:lpstr>'x-1315'!TABLE_GENDER_1</vt:lpstr>
      <vt:lpstr>'x-1316'!TABLE_GENDER_1</vt:lpstr>
      <vt:lpstr>'x-1401'!TABLE_GENDER_1</vt:lpstr>
      <vt:lpstr>'x-1501'!TABLE_GENDER_1</vt:lpstr>
      <vt:lpstr>'x-1602'!TABLE_GENDER_1</vt:lpstr>
      <vt:lpstr>'x-201'!TABLE_GENDER_1</vt:lpstr>
      <vt:lpstr>'x-202'!TABLE_GENDER_1</vt:lpstr>
      <vt:lpstr>'x-203'!TABLE_GENDER_1</vt:lpstr>
      <vt:lpstr>'x-204'!TABLE_GENDER_1</vt:lpstr>
      <vt:lpstr>'x-205'!TABLE_GENDER_1</vt:lpstr>
      <vt:lpstr>'x-208'!TABLE_GENDER_1</vt:lpstr>
      <vt:lpstr>'x-301'!TABLE_GENDER_1</vt:lpstr>
      <vt:lpstr>'x-302'!TABLE_GENDER_1</vt:lpstr>
      <vt:lpstr>'x-306'!TABLE_GENDER_1</vt:lpstr>
      <vt:lpstr>'x-307'!TABLE_GENDER_1</vt:lpstr>
      <vt:lpstr>'x-308'!TABLE_GENDER_1</vt:lpstr>
      <vt:lpstr>'x-309'!TABLE_GENDER_1</vt:lpstr>
      <vt:lpstr>'x-310'!TABLE_GENDER_1</vt:lpstr>
      <vt:lpstr>'x-311'!TABLE_GENDER_1</vt:lpstr>
      <vt:lpstr>'x-312'!TABLE_GENDER_1</vt:lpstr>
      <vt:lpstr>'x-401'!TABLE_GENDER_1</vt:lpstr>
      <vt:lpstr>'x-402'!TABLE_GENDER_1</vt:lpstr>
      <vt:lpstr>'x-601'!TABLE_GENDER_1</vt:lpstr>
      <vt:lpstr>'x-602'!TABLE_GENDER_1</vt:lpstr>
      <vt:lpstr>'x-701'!TABLE_GENDER_1</vt:lpstr>
      <vt:lpstr>'x-801'!TABLE_GENDER_1</vt:lpstr>
      <vt:lpstr>'x-template'!TABLE_GENDER_1</vt:lpstr>
      <vt:lpstr>'x-109i'!TABLE_GENDER_2</vt:lpstr>
      <vt:lpstr>'x-1111'!TABLE_GENDER_2</vt:lpstr>
      <vt:lpstr>'x-1201'!TABLE_GENDER_2</vt:lpstr>
      <vt:lpstr>'x-1202'!TABLE_GENDER_2</vt:lpstr>
      <vt:lpstr>'x-1203'!TABLE_GENDER_2</vt:lpstr>
      <vt:lpstr>'x-1204'!TABLE_GENDER_2</vt:lpstr>
      <vt:lpstr>'x-201'!TABLE_GENDER_2</vt:lpstr>
      <vt:lpstr>'x-202'!TABLE_GENDER_2</vt:lpstr>
      <vt:lpstr>'x-203'!TABLE_GENDER_2</vt:lpstr>
      <vt:lpstr>'x-204'!TABLE_GENDER_2</vt:lpstr>
      <vt:lpstr>'x-205'!TABLE_GENDER_2</vt:lpstr>
      <vt:lpstr>'x-208'!TABLE_GENDER_2</vt:lpstr>
      <vt:lpstr>'x-301'!TABLE_GENDER_2</vt:lpstr>
      <vt:lpstr>'x-302'!TABLE_GENDER_2</vt:lpstr>
      <vt:lpstr>'x-306'!TABLE_GENDER_2</vt:lpstr>
      <vt:lpstr>'x-307'!TABLE_GENDER_2</vt:lpstr>
      <vt:lpstr>'x-308'!TABLE_GENDER_2</vt:lpstr>
      <vt:lpstr>'x-309'!TABLE_GENDER_2</vt:lpstr>
      <vt:lpstr>'x-310'!TABLE_GENDER_2</vt:lpstr>
      <vt:lpstr>'x-311'!TABLE_GENDER_2</vt:lpstr>
      <vt:lpstr>'x-312'!TABLE_GENDER_2</vt:lpstr>
      <vt:lpstr>'x-401'!TABLE_GENDER_2</vt:lpstr>
      <vt:lpstr>'x-601'!TABLE_GENDER_2</vt:lpstr>
      <vt:lpstr>'x-602'!TABLE_GENDER_2</vt:lpstr>
      <vt:lpstr>'x-1203'!TABLE_GENDER_3</vt:lpstr>
      <vt:lpstr>'x-1204'!TABLE_GENDER_3</vt:lpstr>
      <vt:lpstr>'x-202'!TABLE_GENDER_3</vt:lpstr>
      <vt:lpstr>'x-203'!TABLE_GENDER_3</vt:lpstr>
      <vt:lpstr>'x-204'!TABLE_GENDER_3</vt:lpstr>
      <vt:lpstr>'x-205'!TABLE_GENDER_3</vt:lpstr>
      <vt:lpstr>'x-1203'!TABLE_GENDER_4</vt:lpstr>
      <vt:lpstr>'x-1204'!TABLE_GENDER_4</vt:lpstr>
      <vt:lpstr>'x-203'!TABLE_GENDER_4</vt:lpstr>
      <vt:lpstr>'x-204'!TABLE_GENDER_4</vt:lpstr>
      <vt:lpstr>'x-205'!TABLE_GENDER_4</vt:lpstr>
      <vt:lpstr>'x-109i'!TABLE_INFO_1</vt:lpstr>
      <vt:lpstr>'x-1101'!TABLE_INFO_1</vt:lpstr>
      <vt:lpstr>'x-1102'!TABLE_INFO_1</vt:lpstr>
      <vt:lpstr>'x-1103'!TABLE_INFO_1</vt:lpstr>
      <vt:lpstr>'x-1104'!TABLE_INFO_1</vt:lpstr>
      <vt:lpstr>'x-1105'!TABLE_INFO_1</vt:lpstr>
      <vt:lpstr>'x-1106'!TABLE_INFO_1</vt:lpstr>
      <vt:lpstr>'x-1107'!TABLE_INFO_1</vt:lpstr>
      <vt:lpstr>'x-1108'!TABLE_INFO_1</vt:lpstr>
      <vt:lpstr>'x-1109'!TABLE_INFO_1</vt:lpstr>
      <vt:lpstr>'x-1110'!TABLE_INFO_1</vt:lpstr>
      <vt:lpstr>'x-1111'!TABLE_INFO_1</vt:lpstr>
      <vt:lpstr>'x-1201'!TABLE_INFO_1</vt:lpstr>
      <vt:lpstr>'x-1202'!TABLE_INFO_1</vt:lpstr>
      <vt:lpstr>'x-1203'!TABLE_INFO_1</vt:lpstr>
      <vt:lpstr>'x-1204'!TABLE_INFO_1</vt:lpstr>
      <vt:lpstr>'x-1205'!TABLE_INFO_1</vt:lpstr>
      <vt:lpstr>'x-1206'!TABLE_INFO_1</vt:lpstr>
      <vt:lpstr>'x-1301'!TABLE_INFO_1</vt:lpstr>
      <vt:lpstr>'x-1302'!TABLE_INFO_1</vt:lpstr>
      <vt:lpstr>'x-1303'!TABLE_INFO_1</vt:lpstr>
      <vt:lpstr>'x-1304'!TABLE_INFO_1</vt:lpstr>
      <vt:lpstr>'x-1305'!TABLE_INFO_1</vt:lpstr>
      <vt:lpstr>'x-1306'!TABLE_INFO_1</vt:lpstr>
      <vt:lpstr>'x-1307'!TABLE_INFO_1</vt:lpstr>
      <vt:lpstr>'x-1308'!TABLE_INFO_1</vt:lpstr>
      <vt:lpstr>'x-1309'!TABLE_INFO_1</vt:lpstr>
      <vt:lpstr>'x-1310'!TABLE_INFO_1</vt:lpstr>
      <vt:lpstr>'x-1311'!TABLE_INFO_1</vt:lpstr>
      <vt:lpstr>'x-1312'!TABLE_INFO_1</vt:lpstr>
      <vt:lpstr>'x-1313'!TABLE_INFO_1</vt:lpstr>
      <vt:lpstr>'x-1314'!TABLE_INFO_1</vt:lpstr>
      <vt:lpstr>'x-1315'!TABLE_INFO_1</vt:lpstr>
      <vt:lpstr>'x-1316'!TABLE_INFO_1</vt:lpstr>
      <vt:lpstr>'x-1401'!TABLE_INFO_1</vt:lpstr>
      <vt:lpstr>'x-1501'!TABLE_INFO_1</vt:lpstr>
      <vt:lpstr>'x-1602'!TABLE_INFO_1</vt:lpstr>
      <vt:lpstr>'x-201'!TABLE_INFO_1</vt:lpstr>
      <vt:lpstr>'x-202'!TABLE_INFO_1</vt:lpstr>
      <vt:lpstr>'x-203'!TABLE_INFO_1</vt:lpstr>
      <vt:lpstr>'x-204'!TABLE_INFO_1</vt:lpstr>
      <vt:lpstr>'x-205'!TABLE_INFO_1</vt:lpstr>
      <vt:lpstr>'x-208'!TABLE_INFO_1</vt:lpstr>
      <vt:lpstr>'x-301'!TABLE_INFO_1</vt:lpstr>
      <vt:lpstr>'x-302'!TABLE_INFO_1</vt:lpstr>
      <vt:lpstr>'x-306'!TABLE_INFO_1</vt:lpstr>
      <vt:lpstr>'x-307'!TABLE_INFO_1</vt:lpstr>
      <vt:lpstr>'x-308'!TABLE_INFO_1</vt:lpstr>
      <vt:lpstr>'x-309'!TABLE_INFO_1</vt:lpstr>
      <vt:lpstr>'x-310'!TABLE_INFO_1</vt:lpstr>
      <vt:lpstr>'x-311'!TABLE_INFO_1</vt:lpstr>
      <vt:lpstr>'x-312'!TABLE_INFO_1</vt:lpstr>
      <vt:lpstr>'x-401'!TABLE_INFO_1</vt:lpstr>
      <vt:lpstr>'x-402'!TABLE_INFO_1</vt:lpstr>
      <vt:lpstr>'x-601'!TABLE_INFO_1</vt:lpstr>
      <vt:lpstr>'x-602'!TABLE_INFO_1</vt:lpstr>
      <vt:lpstr>'x-701'!TABLE_INFO_1</vt:lpstr>
      <vt:lpstr>'x-801'!TABLE_INFO_1</vt:lpstr>
      <vt:lpstr>'x-template'!TABLE_INFO_1</vt:lpstr>
      <vt:lpstr>'x-109i'!TABLE_INFO_2</vt:lpstr>
      <vt:lpstr>'x-1111'!TABLE_INFO_2</vt:lpstr>
      <vt:lpstr>'x-1201'!TABLE_INFO_2</vt:lpstr>
      <vt:lpstr>'x-1202'!TABLE_INFO_2</vt:lpstr>
      <vt:lpstr>'x-1203'!TABLE_INFO_2</vt:lpstr>
      <vt:lpstr>'x-1204'!TABLE_INFO_2</vt:lpstr>
      <vt:lpstr>'x-201'!TABLE_INFO_2</vt:lpstr>
      <vt:lpstr>'x-202'!TABLE_INFO_2</vt:lpstr>
      <vt:lpstr>'x-203'!TABLE_INFO_2</vt:lpstr>
      <vt:lpstr>'x-204'!TABLE_INFO_2</vt:lpstr>
      <vt:lpstr>'x-205'!TABLE_INFO_2</vt:lpstr>
      <vt:lpstr>'x-208'!TABLE_INFO_2</vt:lpstr>
      <vt:lpstr>'x-301'!TABLE_INFO_2</vt:lpstr>
      <vt:lpstr>'x-302'!TABLE_INFO_2</vt:lpstr>
      <vt:lpstr>'x-306'!TABLE_INFO_2</vt:lpstr>
      <vt:lpstr>'x-307'!TABLE_INFO_2</vt:lpstr>
      <vt:lpstr>'x-308'!TABLE_INFO_2</vt:lpstr>
      <vt:lpstr>'x-309'!TABLE_INFO_2</vt:lpstr>
      <vt:lpstr>'x-310'!TABLE_INFO_2</vt:lpstr>
      <vt:lpstr>'x-311'!TABLE_INFO_2</vt:lpstr>
      <vt:lpstr>'x-312'!TABLE_INFO_2</vt:lpstr>
      <vt:lpstr>'x-401'!TABLE_INFO_2</vt:lpstr>
      <vt:lpstr>'x-601'!TABLE_INFO_2</vt:lpstr>
      <vt:lpstr>'x-602'!TABLE_INFO_2</vt:lpstr>
      <vt:lpstr>'x-1203'!TABLE_INFO_3</vt:lpstr>
      <vt:lpstr>'x-1204'!TABLE_INFO_3</vt:lpstr>
      <vt:lpstr>'x-202'!TABLE_INFO_3</vt:lpstr>
      <vt:lpstr>'x-203'!TABLE_INFO_3</vt:lpstr>
      <vt:lpstr>'x-204'!TABLE_INFO_3</vt:lpstr>
      <vt:lpstr>'x-205'!TABLE_INFO_3</vt:lpstr>
      <vt:lpstr>'x-1203'!TABLE_INFO_4</vt:lpstr>
      <vt:lpstr>'x-1204'!TABLE_INFO_4</vt:lpstr>
      <vt:lpstr>'x-203'!TABLE_INFO_4</vt:lpstr>
      <vt:lpstr>'x-204'!TABLE_INFO_4</vt:lpstr>
      <vt:lpstr>'x-205'!TABLE_INFO_4</vt:lpstr>
      <vt:lpstr>'x-109i'!TABLE_REFERENCE_1</vt:lpstr>
      <vt:lpstr>'x-1101'!TABLE_REFERENCE_1</vt:lpstr>
      <vt:lpstr>'x-1102'!TABLE_REFERENCE_1</vt:lpstr>
      <vt:lpstr>'x-1103'!TABLE_REFERENCE_1</vt:lpstr>
      <vt:lpstr>'x-1104'!TABLE_REFERENCE_1</vt:lpstr>
      <vt:lpstr>'x-1105'!TABLE_REFERENCE_1</vt:lpstr>
      <vt:lpstr>'x-1106'!TABLE_REFERENCE_1</vt:lpstr>
      <vt:lpstr>'x-1107'!TABLE_REFERENCE_1</vt:lpstr>
      <vt:lpstr>'x-1108'!TABLE_REFERENCE_1</vt:lpstr>
      <vt:lpstr>'x-1109'!TABLE_REFERENCE_1</vt:lpstr>
      <vt:lpstr>'x-1110'!TABLE_REFERENCE_1</vt:lpstr>
      <vt:lpstr>'x-1111'!TABLE_REFERENCE_1</vt:lpstr>
      <vt:lpstr>'x-1201'!TABLE_REFERENCE_1</vt:lpstr>
      <vt:lpstr>'x-1202'!TABLE_REFERENCE_1</vt:lpstr>
      <vt:lpstr>'x-1203'!TABLE_REFERENCE_1</vt:lpstr>
      <vt:lpstr>'x-1204'!TABLE_REFERENCE_1</vt:lpstr>
      <vt:lpstr>'x-1205'!TABLE_REFERENCE_1</vt:lpstr>
      <vt:lpstr>'x-1206'!TABLE_REFERENCE_1</vt:lpstr>
      <vt:lpstr>'x-1301'!TABLE_REFERENCE_1</vt:lpstr>
      <vt:lpstr>'x-1302'!TABLE_REFERENCE_1</vt:lpstr>
      <vt:lpstr>'x-1303'!TABLE_REFERENCE_1</vt:lpstr>
      <vt:lpstr>'x-1304'!TABLE_REFERENCE_1</vt:lpstr>
      <vt:lpstr>'x-1305'!TABLE_REFERENCE_1</vt:lpstr>
      <vt:lpstr>'x-1306'!TABLE_REFERENCE_1</vt:lpstr>
      <vt:lpstr>'x-1307'!TABLE_REFERENCE_1</vt:lpstr>
      <vt:lpstr>'x-1308'!TABLE_REFERENCE_1</vt:lpstr>
      <vt:lpstr>'x-1309'!TABLE_REFERENCE_1</vt:lpstr>
      <vt:lpstr>'x-1310'!TABLE_REFERENCE_1</vt:lpstr>
      <vt:lpstr>'x-1311'!TABLE_REFERENCE_1</vt:lpstr>
      <vt:lpstr>'x-1312'!TABLE_REFERENCE_1</vt:lpstr>
      <vt:lpstr>'x-1313'!TABLE_REFERENCE_1</vt:lpstr>
      <vt:lpstr>'x-1314'!TABLE_REFERENCE_1</vt:lpstr>
      <vt:lpstr>'x-1315'!TABLE_REFERENCE_1</vt:lpstr>
      <vt:lpstr>'x-1316'!TABLE_REFERENCE_1</vt:lpstr>
      <vt:lpstr>'x-1401'!TABLE_REFERENCE_1</vt:lpstr>
      <vt:lpstr>'x-1501'!TABLE_REFERENCE_1</vt:lpstr>
      <vt:lpstr>'x-1602'!TABLE_REFERENCE_1</vt:lpstr>
      <vt:lpstr>'x-201'!TABLE_REFERENCE_1</vt:lpstr>
      <vt:lpstr>'x-202'!TABLE_REFERENCE_1</vt:lpstr>
      <vt:lpstr>'x-203'!TABLE_REFERENCE_1</vt:lpstr>
      <vt:lpstr>'x-204'!TABLE_REFERENCE_1</vt:lpstr>
      <vt:lpstr>'x-205'!TABLE_REFERENCE_1</vt:lpstr>
      <vt:lpstr>'x-208'!TABLE_REFERENCE_1</vt:lpstr>
      <vt:lpstr>'x-301'!TABLE_REFERENCE_1</vt:lpstr>
      <vt:lpstr>'x-302'!TABLE_REFERENCE_1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'x-401'!TABLE_REFERENCE_1</vt:lpstr>
      <vt:lpstr>'x-402'!TABLE_REFERENCE_1</vt:lpstr>
      <vt:lpstr>'x-601'!TABLE_REFERENCE_1</vt:lpstr>
      <vt:lpstr>'x-602'!TABLE_REFERENCE_1</vt:lpstr>
      <vt:lpstr>'x-701'!TABLE_REFERENCE_1</vt:lpstr>
      <vt:lpstr>'x-801'!TABLE_REFERENCE_1</vt:lpstr>
      <vt:lpstr>'x-template'!TABLE_REFERENCE_1</vt:lpstr>
      <vt:lpstr>'x-109i'!TABLE_REFERENCE_2</vt:lpstr>
      <vt:lpstr>'x-1111'!TABLE_REFERENCE_2</vt:lpstr>
      <vt:lpstr>'x-1201'!TABLE_REFERENCE_2</vt:lpstr>
      <vt:lpstr>'x-1202'!TABLE_REFERENCE_2</vt:lpstr>
      <vt:lpstr>'x-1203'!TABLE_REFERENCE_2</vt:lpstr>
      <vt:lpstr>'x-1204'!TABLE_REFERENCE_2</vt:lpstr>
      <vt:lpstr>'x-201'!TABLE_REFERENCE_2</vt:lpstr>
      <vt:lpstr>'x-202'!TABLE_REFERENCE_2</vt:lpstr>
      <vt:lpstr>'x-203'!TABLE_REFERENCE_2</vt:lpstr>
      <vt:lpstr>'x-204'!TABLE_REFERENCE_2</vt:lpstr>
      <vt:lpstr>'x-205'!TABLE_REFERENCE_2</vt:lpstr>
      <vt:lpstr>'x-208'!TABLE_REFERENCE_2</vt:lpstr>
      <vt:lpstr>'x-301'!TABLE_REFERENCE_2</vt:lpstr>
      <vt:lpstr>'x-302'!TABLE_REFERENCE_2</vt:lpstr>
      <vt:lpstr>'x-306'!TABLE_REFERENCE_2</vt:lpstr>
      <vt:lpstr>'x-307'!TABLE_REFERENCE_2</vt:lpstr>
      <vt:lpstr>'x-308'!TABLE_REFERENCE_2</vt:lpstr>
      <vt:lpstr>'x-309'!TABLE_REFERENCE_2</vt:lpstr>
      <vt:lpstr>'x-310'!TABLE_REFERENCE_2</vt:lpstr>
      <vt:lpstr>'x-311'!TABLE_REFERENCE_2</vt:lpstr>
      <vt:lpstr>'x-312'!TABLE_REFERENCE_2</vt:lpstr>
      <vt:lpstr>'x-401'!TABLE_REFERENCE_2</vt:lpstr>
      <vt:lpstr>'x-601'!TABLE_REFERENCE_2</vt:lpstr>
      <vt:lpstr>'x-602'!TABLE_REFERENCE_2</vt:lpstr>
      <vt:lpstr>'x-1203'!TABLE_REFERENCE_3</vt:lpstr>
      <vt:lpstr>'x-1204'!TABLE_REFERENCE_3</vt:lpstr>
      <vt:lpstr>'x-202'!TABLE_REFERENCE_3</vt:lpstr>
      <vt:lpstr>'x-203'!TABLE_REFERENCE_3</vt:lpstr>
      <vt:lpstr>'x-204'!TABLE_REFERENCE_3</vt:lpstr>
      <vt:lpstr>'x-205'!TABLE_REFERENCE_3</vt:lpstr>
      <vt:lpstr>'x-1203'!TABLE_REFERENCE_4</vt:lpstr>
      <vt:lpstr>'x-1204'!TABLE_REFERENCE_4</vt:lpstr>
      <vt:lpstr>'x-203'!TABLE_REFERENCE_4</vt:lpstr>
      <vt:lpstr>'x-204'!TABLE_REFERENCE_4</vt:lpstr>
      <vt:lpstr>'x-205'!TABLE_REFERENCE_4</vt:lpstr>
      <vt:lpstr>'x-109i'!TABLE_REFERENCE_GUIDANCE_1</vt:lpstr>
      <vt:lpstr>'x-1101'!TABLE_REFERENCE_GUIDANCE_1</vt:lpstr>
      <vt:lpstr>'x-1102'!TABLE_REFERENCE_GUIDANCE_1</vt:lpstr>
      <vt:lpstr>'x-1103'!TABLE_REFERENCE_GUIDANCE_1</vt:lpstr>
      <vt:lpstr>'x-1104'!TABLE_REFERENCE_GUIDANCE_1</vt:lpstr>
      <vt:lpstr>'x-1105'!TABLE_REFERENCE_GUIDANCE_1</vt:lpstr>
      <vt:lpstr>'x-1106'!TABLE_REFERENCE_GUIDANCE_1</vt:lpstr>
      <vt:lpstr>'x-1107'!TABLE_REFERENCE_GUIDANCE_1</vt:lpstr>
      <vt:lpstr>'x-1108'!TABLE_REFERENCE_GUIDANCE_1</vt:lpstr>
      <vt:lpstr>'x-1109'!TABLE_REFERENCE_GUIDANCE_1</vt:lpstr>
      <vt:lpstr>'x-1110'!TABLE_REFERENCE_GUIDANCE_1</vt:lpstr>
      <vt:lpstr>'x-1111'!TABLE_REFERENCE_GUIDANCE_1</vt:lpstr>
      <vt:lpstr>'x-1201'!TABLE_REFERENCE_GUIDANCE_1</vt:lpstr>
      <vt:lpstr>'x-1202'!TABLE_REFERENCE_GUIDANCE_1</vt:lpstr>
      <vt:lpstr>'x-1203'!TABLE_REFERENCE_GUIDANCE_1</vt:lpstr>
      <vt:lpstr>'x-1204'!TABLE_REFERENCE_GUIDANCE_1</vt:lpstr>
      <vt:lpstr>'x-1205'!TABLE_REFERENCE_GUIDANCE_1</vt:lpstr>
      <vt:lpstr>'x-1206'!TABLE_REFERENCE_GUIDANCE_1</vt:lpstr>
      <vt:lpstr>'x-1301'!TABLE_REFERENCE_GUIDANCE_1</vt:lpstr>
      <vt:lpstr>'x-1302'!TABLE_REFERENCE_GUIDANCE_1</vt:lpstr>
      <vt:lpstr>'x-1303'!TABLE_REFERENCE_GUIDANCE_1</vt:lpstr>
      <vt:lpstr>'x-1304'!TABLE_REFERENCE_GUIDANCE_1</vt:lpstr>
      <vt:lpstr>'x-1305'!TABLE_REFERENCE_GUIDANCE_1</vt:lpstr>
      <vt:lpstr>'x-1306'!TABLE_REFERENCE_GUIDANCE_1</vt:lpstr>
      <vt:lpstr>'x-1307'!TABLE_REFERENCE_GUIDANCE_1</vt:lpstr>
      <vt:lpstr>'x-1308'!TABLE_REFERENCE_GUIDANCE_1</vt:lpstr>
      <vt:lpstr>'x-1309'!TABLE_REFERENCE_GUIDANCE_1</vt:lpstr>
      <vt:lpstr>'x-1310'!TABLE_REFERENCE_GUIDANCE_1</vt:lpstr>
      <vt:lpstr>'x-1311'!TABLE_REFERENCE_GUIDANCE_1</vt:lpstr>
      <vt:lpstr>'x-1312'!TABLE_REFERENCE_GUIDANCE_1</vt:lpstr>
      <vt:lpstr>'x-1313'!TABLE_REFERENCE_GUIDANCE_1</vt:lpstr>
      <vt:lpstr>'x-1314'!TABLE_REFERENCE_GUIDANCE_1</vt:lpstr>
      <vt:lpstr>'x-1315'!TABLE_REFERENCE_GUIDANCE_1</vt:lpstr>
      <vt:lpstr>'x-1316'!TABLE_REFERENCE_GUIDANCE_1</vt:lpstr>
      <vt:lpstr>'x-1401'!TABLE_REFERENCE_GUIDANCE_1</vt:lpstr>
      <vt:lpstr>'x-1501'!TABLE_REFERENCE_GUIDANCE_1</vt:lpstr>
      <vt:lpstr>'x-1602'!TABLE_REFERENCE_GUIDANCE_1</vt:lpstr>
      <vt:lpstr>'x-201'!TABLE_REFERENCE_GUIDANCE_1</vt:lpstr>
      <vt:lpstr>'x-202'!TABLE_REFERENCE_GUIDANCE_1</vt:lpstr>
      <vt:lpstr>'x-203'!TABLE_REFERENCE_GUIDANCE_1</vt:lpstr>
      <vt:lpstr>'x-204'!TABLE_REFERENCE_GUIDANCE_1</vt:lpstr>
      <vt:lpstr>'x-205'!TABLE_REFERENCE_GUIDANCE_1</vt:lpstr>
      <vt:lpstr>'x-208'!TABLE_REFERENCE_GUIDANCE_1</vt:lpstr>
      <vt:lpstr>'x-301'!TABLE_REFERENCE_GUIDANCE_1</vt:lpstr>
      <vt:lpstr>'x-302'!TABLE_REFERENCE_GUIDANCE_1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'x-401'!TABLE_REFERENCE_GUIDANCE_1</vt:lpstr>
      <vt:lpstr>'x-402'!TABLE_REFERENCE_GUIDANCE_1</vt:lpstr>
      <vt:lpstr>'x-601'!TABLE_REFERENCE_GUIDANCE_1</vt:lpstr>
      <vt:lpstr>'x-602'!TABLE_REFERENCE_GUIDANCE_1</vt:lpstr>
      <vt:lpstr>'x-701'!TABLE_REFERENCE_GUIDANCE_1</vt:lpstr>
      <vt:lpstr>'x-801'!TABLE_REFERENCE_GUIDANCE_1</vt:lpstr>
      <vt:lpstr>'x-template'!TABLE_REFERENCE_GUIDANCE_1</vt:lpstr>
      <vt:lpstr>'x-109i'!TABLE_REFERENCE_GUIDANCE_2</vt:lpstr>
      <vt:lpstr>'x-1111'!TABLE_REFERENCE_GUIDANCE_2</vt:lpstr>
      <vt:lpstr>'x-1201'!TABLE_REFERENCE_GUIDANCE_2</vt:lpstr>
      <vt:lpstr>'x-1202'!TABLE_REFERENCE_GUIDANCE_2</vt:lpstr>
      <vt:lpstr>'x-1203'!TABLE_REFERENCE_GUIDANCE_2</vt:lpstr>
      <vt:lpstr>'x-1204'!TABLE_REFERENCE_GUIDANCE_2</vt:lpstr>
      <vt:lpstr>'x-201'!TABLE_REFERENCE_GUIDANCE_2</vt:lpstr>
      <vt:lpstr>'x-202'!TABLE_REFERENCE_GUIDANCE_2</vt:lpstr>
      <vt:lpstr>'x-203'!TABLE_REFERENCE_GUIDANCE_2</vt:lpstr>
      <vt:lpstr>'x-204'!TABLE_REFERENCE_GUIDANCE_2</vt:lpstr>
      <vt:lpstr>'x-205'!TABLE_REFERENCE_GUIDANCE_2</vt:lpstr>
      <vt:lpstr>'x-208'!TABLE_REFERENCE_GUIDANCE_2</vt:lpstr>
      <vt:lpstr>'x-301'!TABLE_REFERENCE_GUIDANCE_2</vt:lpstr>
      <vt:lpstr>'x-302'!TABLE_REFERENCE_GUIDANCE_2</vt:lpstr>
      <vt:lpstr>'x-306'!TABLE_REFERENCE_GUIDANCE_2</vt:lpstr>
      <vt:lpstr>'x-307'!TABLE_REFERENCE_GUIDANCE_2</vt:lpstr>
      <vt:lpstr>'x-308'!TABLE_REFERENCE_GUIDANCE_2</vt:lpstr>
      <vt:lpstr>'x-309'!TABLE_REFERENCE_GUIDANCE_2</vt:lpstr>
      <vt:lpstr>'x-310'!TABLE_REFERENCE_GUIDANCE_2</vt:lpstr>
      <vt:lpstr>'x-311'!TABLE_REFERENCE_GUIDANCE_2</vt:lpstr>
      <vt:lpstr>'x-312'!TABLE_REFERENCE_GUIDANCE_2</vt:lpstr>
      <vt:lpstr>'x-401'!TABLE_REFERENCE_GUIDANCE_2</vt:lpstr>
      <vt:lpstr>'x-601'!TABLE_REFERENCE_GUIDANCE_2</vt:lpstr>
      <vt:lpstr>'x-602'!TABLE_REFERENCE_GUIDANCE_2</vt:lpstr>
      <vt:lpstr>'x-1203'!TABLE_REFERENCE_GUIDANCE_3</vt:lpstr>
      <vt:lpstr>'x-1204'!TABLE_REFERENCE_GUIDANCE_3</vt:lpstr>
      <vt:lpstr>'x-202'!TABLE_REFERENCE_GUIDANCE_3</vt:lpstr>
      <vt:lpstr>'x-203'!TABLE_REFERENCE_GUIDANCE_3</vt:lpstr>
      <vt:lpstr>'x-204'!TABLE_REFERENCE_GUIDANCE_3</vt:lpstr>
      <vt:lpstr>'x-205'!TABLE_REFERENCE_GUIDANCE_3</vt:lpstr>
      <vt:lpstr>'x-1203'!TABLE_REFERENCE_GUIDANCE_4</vt:lpstr>
      <vt:lpstr>'x-1204'!TABLE_REFERENCE_GUIDANCE_4</vt:lpstr>
      <vt:lpstr>'x-203'!TABLE_REFERENCE_GUIDANCE_4</vt:lpstr>
      <vt:lpstr>'x-204'!TABLE_REFERENCE_GUIDANCE_4</vt:lpstr>
      <vt:lpstr>'x-205'!TABLE_REFERENCE_GUIDANCE_4</vt:lpstr>
      <vt:lpstr>'x-109i'!TABLE_RELATED_1</vt:lpstr>
      <vt:lpstr>'x-1101'!TABLE_RELATED_1</vt:lpstr>
      <vt:lpstr>'x-1102'!TABLE_RELATED_1</vt:lpstr>
      <vt:lpstr>'x-1103'!TABLE_RELATED_1</vt:lpstr>
      <vt:lpstr>'x-1104'!TABLE_RELATED_1</vt:lpstr>
      <vt:lpstr>'x-1105'!TABLE_RELATED_1</vt:lpstr>
      <vt:lpstr>'x-1106'!TABLE_RELATED_1</vt:lpstr>
      <vt:lpstr>'x-1107'!TABLE_RELATED_1</vt:lpstr>
      <vt:lpstr>'x-1108'!TABLE_RELATED_1</vt:lpstr>
      <vt:lpstr>'x-1109'!TABLE_RELATED_1</vt:lpstr>
      <vt:lpstr>'x-1110'!TABLE_RELATED_1</vt:lpstr>
      <vt:lpstr>'x-1111'!TABLE_RELATED_1</vt:lpstr>
      <vt:lpstr>'x-1201'!TABLE_RELATED_1</vt:lpstr>
      <vt:lpstr>'x-1202'!TABLE_RELATED_1</vt:lpstr>
      <vt:lpstr>'x-1203'!TABLE_RELATED_1</vt:lpstr>
      <vt:lpstr>'x-1204'!TABLE_RELATED_1</vt:lpstr>
      <vt:lpstr>'x-1205'!TABLE_RELATED_1</vt:lpstr>
      <vt:lpstr>'x-1206'!TABLE_RELATED_1</vt:lpstr>
      <vt:lpstr>'x-1301'!TABLE_RELATED_1</vt:lpstr>
      <vt:lpstr>'x-1302'!TABLE_RELATED_1</vt:lpstr>
      <vt:lpstr>'x-1303'!TABLE_RELATED_1</vt:lpstr>
      <vt:lpstr>'x-1304'!TABLE_RELATED_1</vt:lpstr>
      <vt:lpstr>'x-1305'!TABLE_RELATED_1</vt:lpstr>
      <vt:lpstr>'x-1306'!TABLE_RELATED_1</vt:lpstr>
      <vt:lpstr>'x-1307'!TABLE_RELATED_1</vt:lpstr>
      <vt:lpstr>'x-1308'!TABLE_RELATED_1</vt:lpstr>
      <vt:lpstr>'x-1309'!TABLE_RELATED_1</vt:lpstr>
      <vt:lpstr>'x-1310'!TABLE_RELATED_1</vt:lpstr>
      <vt:lpstr>'x-1311'!TABLE_RELATED_1</vt:lpstr>
      <vt:lpstr>'x-1312'!TABLE_RELATED_1</vt:lpstr>
      <vt:lpstr>'x-1313'!TABLE_RELATED_1</vt:lpstr>
      <vt:lpstr>'x-1314'!TABLE_RELATED_1</vt:lpstr>
      <vt:lpstr>'x-1315'!TABLE_RELATED_1</vt:lpstr>
      <vt:lpstr>'x-1316'!TABLE_RELATED_1</vt:lpstr>
      <vt:lpstr>'x-1401'!TABLE_RELATED_1</vt:lpstr>
      <vt:lpstr>'x-1501'!TABLE_RELATED_1</vt:lpstr>
      <vt:lpstr>'x-1602'!TABLE_RELATED_1</vt:lpstr>
      <vt:lpstr>'x-201'!TABLE_RELATED_1</vt:lpstr>
      <vt:lpstr>'x-202'!TABLE_RELATED_1</vt:lpstr>
      <vt:lpstr>'x-203'!TABLE_RELATED_1</vt:lpstr>
      <vt:lpstr>'x-204'!TABLE_RELATED_1</vt:lpstr>
      <vt:lpstr>'x-205'!TABLE_RELATED_1</vt:lpstr>
      <vt:lpstr>'x-208'!TABLE_RELATED_1</vt:lpstr>
      <vt:lpstr>'x-301'!TABLE_RELATED_1</vt:lpstr>
      <vt:lpstr>'x-302'!TABLE_RELATED_1</vt:lpstr>
      <vt:lpstr>'x-306'!TABLE_RELATED_1</vt:lpstr>
      <vt:lpstr>'x-307'!TABLE_RELATED_1</vt:lpstr>
      <vt:lpstr>'x-308'!TABLE_RELATED_1</vt:lpstr>
      <vt:lpstr>'x-309'!TABLE_RELATED_1</vt:lpstr>
      <vt:lpstr>'x-310'!TABLE_RELATED_1</vt:lpstr>
      <vt:lpstr>'x-311'!TABLE_RELATED_1</vt:lpstr>
      <vt:lpstr>'x-312'!TABLE_RELATED_1</vt:lpstr>
      <vt:lpstr>'x-401'!TABLE_RELATED_1</vt:lpstr>
      <vt:lpstr>'x-402'!TABLE_RELATED_1</vt:lpstr>
      <vt:lpstr>'x-601'!TABLE_RELATED_1</vt:lpstr>
      <vt:lpstr>'x-602'!TABLE_RELATED_1</vt:lpstr>
      <vt:lpstr>'x-701'!TABLE_RELATED_1</vt:lpstr>
      <vt:lpstr>'x-801'!TABLE_RELATED_1</vt:lpstr>
      <vt:lpstr>'x-template'!TABLE_RELATED_1</vt:lpstr>
      <vt:lpstr>'x-109i'!TABLE_RELATED_2</vt:lpstr>
      <vt:lpstr>'x-1111'!TABLE_RELATED_2</vt:lpstr>
      <vt:lpstr>'x-1201'!TABLE_RELATED_2</vt:lpstr>
      <vt:lpstr>'x-1202'!TABLE_RELATED_2</vt:lpstr>
      <vt:lpstr>'x-1203'!TABLE_RELATED_2</vt:lpstr>
      <vt:lpstr>'x-1204'!TABLE_RELATED_2</vt:lpstr>
      <vt:lpstr>'x-201'!TABLE_RELATED_2</vt:lpstr>
      <vt:lpstr>'x-202'!TABLE_RELATED_2</vt:lpstr>
      <vt:lpstr>'x-203'!TABLE_RELATED_2</vt:lpstr>
      <vt:lpstr>'x-204'!TABLE_RELATED_2</vt:lpstr>
      <vt:lpstr>'x-205'!TABLE_RELATED_2</vt:lpstr>
      <vt:lpstr>'x-208'!TABLE_RELATED_2</vt:lpstr>
      <vt:lpstr>'x-301'!TABLE_RELATED_2</vt:lpstr>
      <vt:lpstr>'x-302'!TABLE_RELATED_2</vt:lpstr>
      <vt:lpstr>'x-306'!TABLE_RELATED_2</vt:lpstr>
      <vt:lpstr>'x-307'!TABLE_RELATED_2</vt:lpstr>
      <vt:lpstr>'x-308'!TABLE_RELATED_2</vt:lpstr>
      <vt:lpstr>'x-309'!TABLE_RELATED_2</vt:lpstr>
      <vt:lpstr>'x-310'!TABLE_RELATED_2</vt:lpstr>
      <vt:lpstr>'x-311'!TABLE_RELATED_2</vt:lpstr>
      <vt:lpstr>'x-312'!TABLE_RELATED_2</vt:lpstr>
      <vt:lpstr>'x-401'!TABLE_RELATED_2</vt:lpstr>
      <vt:lpstr>'x-601'!TABLE_RELATED_2</vt:lpstr>
      <vt:lpstr>'x-602'!TABLE_RELATED_2</vt:lpstr>
      <vt:lpstr>'x-1203'!TABLE_RELATED_3</vt:lpstr>
      <vt:lpstr>'x-1204'!TABLE_RELATED_3</vt:lpstr>
      <vt:lpstr>'x-202'!TABLE_RELATED_3</vt:lpstr>
      <vt:lpstr>'x-203'!TABLE_RELATED_3</vt:lpstr>
      <vt:lpstr>'x-204'!TABLE_RELATED_3</vt:lpstr>
      <vt:lpstr>'x-205'!TABLE_RELATED_3</vt:lpstr>
      <vt:lpstr>'x-1203'!TABLE_RELATED_4</vt:lpstr>
      <vt:lpstr>'x-1204'!TABLE_RELATED_4</vt:lpstr>
      <vt:lpstr>'x-203'!TABLE_RELATED_4</vt:lpstr>
      <vt:lpstr>'x-204'!TABLE_RELATED_4</vt:lpstr>
      <vt:lpstr>'x-205'!TABLE_RELATED_4</vt:lpstr>
      <vt:lpstr>'x-109i'!TABLE_SECTION_1</vt:lpstr>
      <vt:lpstr>'x-1101'!TABLE_SECTION_1</vt:lpstr>
      <vt:lpstr>'x-1102'!TABLE_SECTION_1</vt:lpstr>
      <vt:lpstr>'x-1103'!TABLE_SECTION_1</vt:lpstr>
      <vt:lpstr>'x-1104'!TABLE_SECTION_1</vt:lpstr>
      <vt:lpstr>'x-1105'!TABLE_SECTION_1</vt:lpstr>
      <vt:lpstr>'x-1106'!TABLE_SECTION_1</vt:lpstr>
      <vt:lpstr>'x-1107'!TABLE_SECTION_1</vt:lpstr>
      <vt:lpstr>'x-1108'!TABLE_SECTION_1</vt:lpstr>
      <vt:lpstr>'x-1109'!TABLE_SECTION_1</vt:lpstr>
      <vt:lpstr>'x-1110'!TABLE_SECTION_1</vt:lpstr>
      <vt:lpstr>'x-1111'!TABLE_SECTION_1</vt:lpstr>
      <vt:lpstr>'x-1201'!TABLE_SECTION_1</vt:lpstr>
      <vt:lpstr>'x-1202'!TABLE_SECTION_1</vt:lpstr>
      <vt:lpstr>'x-1203'!TABLE_SECTION_1</vt:lpstr>
      <vt:lpstr>'x-1204'!TABLE_SECTION_1</vt:lpstr>
      <vt:lpstr>'x-1205'!TABLE_SECTION_1</vt:lpstr>
      <vt:lpstr>'x-1206'!TABLE_SECTION_1</vt:lpstr>
      <vt:lpstr>'x-1301'!TABLE_SECTION_1</vt:lpstr>
      <vt:lpstr>'x-1302'!TABLE_SECTION_1</vt:lpstr>
      <vt:lpstr>'x-1303'!TABLE_SECTION_1</vt:lpstr>
      <vt:lpstr>'x-1304'!TABLE_SECTION_1</vt:lpstr>
      <vt:lpstr>'x-1305'!TABLE_SECTION_1</vt:lpstr>
      <vt:lpstr>'x-1306'!TABLE_SECTION_1</vt:lpstr>
      <vt:lpstr>'x-1307'!TABLE_SECTION_1</vt:lpstr>
      <vt:lpstr>'x-1308'!TABLE_SECTION_1</vt:lpstr>
      <vt:lpstr>'x-1309'!TABLE_SECTION_1</vt:lpstr>
      <vt:lpstr>'x-1310'!TABLE_SECTION_1</vt:lpstr>
      <vt:lpstr>'x-1311'!TABLE_SECTION_1</vt:lpstr>
      <vt:lpstr>'x-1312'!TABLE_SECTION_1</vt:lpstr>
      <vt:lpstr>'x-1313'!TABLE_SECTION_1</vt:lpstr>
      <vt:lpstr>'x-1314'!TABLE_SECTION_1</vt:lpstr>
      <vt:lpstr>'x-1315'!TABLE_SECTION_1</vt:lpstr>
      <vt:lpstr>'x-1316'!TABLE_SECTION_1</vt:lpstr>
      <vt:lpstr>'x-1401'!TABLE_SECTION_1</vt:lpstr>
      <vt:lpstr>'x-1501'!TABLE_SECTION_1</vt:lpstr>
      <vt:lpstr>'x-1602'!TABLE_SECTION_1</vt:lpstr>
      <vt:lpstr>'x-201'!TABLE_SECTION_1</vt:lpstr>
      <vt:lpstr>'x-202'!TABLE_SECTION_1</vt:lpstr>
      <vt:lpstr>'x-203'!TABLE_SECTION_1</vt:lpstr>
      <vt:lpstr>'x-204'!TABLE_SECTION_1</vt:lpstr>
      <vt:lpstr>'x-205'!TABLE_SECTION_1</vt:lpstr>
      <vt:lpstr>'x-208'!TABLE_SECTION_1</vt:lpstr>
      <vt:lpstr>'x-301'!TABLE_SECTION_1</vt:lpstr>
      <vt:lpstr>'x-302'!TABLE_SECTION_1</vt:lpstr>
      <vt:lpstr>'x-306'!TABLE_SECTION_1</vt:lpstr>
      <vt:lpstr>'x-307'!TABLE_SECTION_1</vt:lpstr>
      <vt:lpstr>'x-308'!TABLE_SECTION_1</vt:lpstr>
      <vt:lpstr>'x-309'!TABLE_SECTION_1</vt:lpstr>
      <vt:lpstr>'x-310'!TABLE_SECTION_1</vt:lpstr>
      <vt:lpstr>'x-311'!TABLE_SECTION_1</vt:lpstr>
      <vt:lpstr>'x-312'!TABLE_SECTION_1</vt:lpstr>
      <vt:lpstr>'x-401'!TABLE_SECTION_1</vt:lpstr>
      <vt:lpstr>'x-402'!TABLE_SECTION_1</vt:lpstr>
      <vt:lpstr>'x-601'!TABLE_SECTION_1</vt:lpstr>
      <vt:lpstr>'x-602'!TABLE_SECTION_1</vt:lpstr>
      <vt:lpstr>'x-701'!TABLE_SECTION_1</vt:lpstr>
      <vt:lpstr>'x-801'!TABLE_SECTION_1</vt:lpstr>
      <vt:lpstr>'x-template'!TABLE_SECTION_1</vt:lpstr>
      <vt:lpstr>'x-109i'!TABLE_SECTION_2</vt:lpstr>
      <vt:lpstr>'x-1111'!TABLE_SECTION_2</vt:lpstr>
      <vt:lpstr>'x-1201'!TABLE_SECTION_2</vt:lpstr>
      <vt:lpstr>'x-1202'!TABLE_SECTION_2</vt:lpstr>
      <vt:lpstr>'x-1203'!TABLE_SECTION_2</vt:lpstr>
      <vt:lpstr>'x-1204'!TABLE_SECTION_2</vt:lpstr>
      <vt:lpstr>'x-201'!TABLE_SECTION_2</vt:lpstr>
      <vt:lpstr>'x-202'!TABLE_SECTION_2</vt:lpstr>
      <vt:lpstr>'x-203'!TABLE_SECTION_2</vt:lpstr>
      <vt:lpstr>'x-204'!TABLE_SECTION_2</vt:lpstr>
      <vt:lpstr>'x-205'!TABLE_SECTION_2</vt:lpstr>
      <vt:lpstr>'x-208'!TABLE_SECTION_2</vt:lpstr>
      <vt:lpstr>'x-301'!TABLE_SECTION_2</vt:lpstr>
      <vt:lpstr>'x-302'!TABLE_SECTION_2</vt:lpstr>
      <vt:lpstr>'x-306'!TABLE_SECTION_2</vt:lpstr>
      <vt:lpstr>'x-307'!TABLE_SECTION_2</vt:lpstr>
      <vt:lpstr>'x-308'!TABLE_SECTION_2</vt:lpstr>
      <vt:lpstr>'x-309'!TABLE_SECTION_2</vt:lpstr>
      <vt:lpstr>'x-310'!TABLE_SECTION_2</vt:lpstr>
      <vt:lpstr>'x-311'!TABLE_SECTION_2</vt:lpstr>
      <vt:lpstr>'x-312'!TABLE_SECTION_2</vt:lpstr>
      <vt:lpstr>'x-401'!TABLE_SECTION_2</vt:lpstr>
      <vt:lpstr>'x-601'!TABLE_SECTION_2</vt:lpstr>
      <vt:lpstr>'x-602'!TABLE_SECTION_2</vt:lpstr>
      <vt:lpstr>'x-1203'!TABLE_SECTION_3</vt:lpstr>
      <vt:lpstr>'x-1204'!TABLE_SECTION_3</vt:lpstr>
      <vt:lpstr>'x-202'!TABLE_SECTION_3</vt:lpstr>
      <vt:lpstr>'x-203'!TABLE_SECTION_3</vt:lpstr>
      <vt:lpstr>'x-204'!TABLE_SECTION_3</vt:lpstr>
      <vt:lpstr>'x-205'!TABLE_SECTION_3</vt:lpstr>
      <vt:lpstr>'x-1203'!TABLE_SECTION_4</vt:lpstr>
      <vt:lpstr>'x-1204'!TABLE_SECTION_4</vt:lpstr>
      <vt:lpstr>'x-203'!TABLE_SECTION_4</vt:lpstr>
      <vt:lpstr>'x-204'!TABLE_SECTION_4</vt:lpstr>
      <vt:lpstr>'x-205'!TABLE_SECTION_4</vt:lpstr>
      <vt:lpstr>'x-109i'!TABLE_SECTION_NUMBER_1</vt:lpstr>
      <vt:lpstr>'x-1101'!TABLE_SECTION_NUMBER_1</vt:lpstr>
      <vt:lpstr>'x-1102'!TABLE_SECTION_NUMBER_1</vt:lpstr>
      <vt:lpstr>'x-1103'!TABLE_SECTION_NUMBER_1</vt:lpstr>
      <vt:lpstr>'x-1104'!TABLE_SECTION_NUMBER_1</vt:lpstr>
      <vt:lpstr>'x-1105'!TABLE_SECTION_NUMBER_1</vt:lpstr>
      <vt:lpstr>'x-1106'!TABLE_SECTION_NUMBER_1</vt:lpstr>
      <vt:lpstr>'x-1107'!TABLE_SECTION_NUMBER_1</vt:lpstr>
      <vt:lpstr>'x-1108'!TABLE_SECTION_NUMBER_1</vt:lpstr>
      <vt:lpstr>'x-1109'!TABLE_SECTION_NUMBER_1</vt:lpstr>
      <vt:lpstr>'x-1110'!TABLE_SECTION_NUMBER_1</vt:lpstr>
      <vt:lpstr>'x-1111'!TABLE_SECTION_NUMBER_1</vt:lpstr>
      <vt:lpstr>'x-1201'!TABLE_SECTION_NUMBER_1</vt:lpstr>
      <vt:lpstr>'x-1202'!TABLE_SECTION_NUMBER_1</vt:lpstr>
      <vt:lpstr>'x-1203'!TABLE_SECTION_NUMBER_1</vt:lpstr>
      <vt:lpstr>'x-1204'!TABLE_SECTION_NUMBER_1</vt:lpstr>
      <vt:lpstr>'x-1205'!TABLE_SECTION_NUMBER_1</vt:lpstr>
      <vt:lpstr>'x-1206'!TABLE_SECTION_NUMBER_1</vt:lpstr>
      <vt:lpstr>'x-1301'!TABLE_SECTION_NUMBER_1</vt:lpstr>
      <vt:lpstr>'x-1302'!TABLE_SECTION_NUMBER_1</vt:lpstr>
      <vt:lpstr>'x-1303'!TABLE_SECTION_NUMBER_1</vt:lpstr>
      <vt:lpstr>'x-1304'!TABLE_SECTION_NUMBER_1</vt:lpstr>
      <vt:lpstr>'x-1305'!TABLE_SECTION_NUMBER_1</vt:lpstr>
      <vt:lpstr>'x-1306'!TABLE_SECTION_NUMBER_1</vt:lpstr>
      <vt:lpstr>'x-1307'!TABLE_SECTION_NUMBER_1</vt:lpstr>
      <vt:lpstr>'x-1308'!TABLE_SECTION_NUMBER_1</vt:lpstr>
      <vt:lpstr>'x-1309'!TABLE_SECTION_NUMBER_1</vt:lpstr>
      <vt:lpstr>'x-1310'!TABLE_SECTION_NUMBER_1</vt:lpstr>
      <vt:lpstr>'x-1311'!TABLE_SECTION_NUMBER_1</vt:lpstr>
      <vt:lpstr>'x-1312'!TABLE_SECTION_NUMBER_1</vt:lpstr>
      <vt:lpstr>'x-1313'!TABLE_SECTION_NUMBER_1</vt:lpstr>
      <vt:lpstr>'x-1314'!TABLE_SECTION_NUMBER_1</vt:lpstr>
      <vt:lpstr>'x-1315'!TABLE_SECTION_NUMBER_1</vt:lpstr>
      <vt:lpstr>'x-1316'!TABLE_SECTION_NUMBER_1</vt:lpstr>
      <vt:lpstr>'x-1401'!TABLE_SECTION_NUMBER_1</vt:lpstr>
      <vt:lpstr>'x-1501'!TABLE_SECTION_NUMBER_1</vt:lpstr>
      <vt:lpstr>'x-1602'!TABLE_SECTION_NUMBER_1</vt:lpstr>
      <vt:lpstr>'x-201'!TABLE_SECTION_NUMBER_1</vt:lpstr>
      <vt:lpstr>'x-202'!TABLE_SECTION_NUMBER_1</vt:lpstr>
      <vt:lpstr>'x-203'!TABLE_SECTION_NUMBER_1</vt:lpstr>
      <vt:lpstr>'x-204'!TABLE_SECTION_NUMBER_1</vt:lpstr>
      <vt:lpstr>'x-205'!TABLE_SECTION_NUMBER_1</vt:lpstr>
      <vt:lpstr>'x-208'!TABLE_SECTION_NUMBER_1</vt:lpstr>
      <vt:lpstr>'x-301'!TABLE_SECTION_NUMBER_1</vt:lpstr>
      <vt:lpstr>'x-302'!TABLE_SECTION_NUMBER_1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'x-401'!TABLE_SECTION_NUMBER_1</vt:lpstr>
      <vt:lpstr>'x-402'!TABLE_SECTION_NUMBER_1</vt:lpstr>
      <vt:lpstr>'x-601'!TABLE_SECTION_NUMBER_1</vt:lpstr>
      <vt:lpstr>'x-602'!TABLE_SECTION_NUMBER_1</vt:lpstr>
      <vt:lpstr>'x-701'!TABLE_SECTION_NUMBER_1</vt:lpstr>
      <vt:lpstr>'x-801'!TABLE_SECTION_NUMBER_1</vt:lpstr>
      <vt:lpstr>'x-template'!TABLE_SECTION_NUMBER_1</vt:lpstr>
      <vt:lpstr>'x-109i'!TABLE_SECTION_NUMBER_2</vt:lpstr>
      <vt:lpstr>'x-1111'!TABLE_SECTION_NUMBER_2</vt:lpstr>
      <vt:lpstr>'x-1201'!TABLE_SECTION_NUMBER_2</vt:lpstr>
      <vt:lpstr>'x-1202'!TABLE_SECTION_NUMBER_2</vt:lpstr>
      <vt:lpstr>'x-1203'!TABLE_SECTION_NUMBER_2</vt:lpstr>
      <vt:lpstr>'x-1204'!TABLE_SECTION_NUMBER_2</vt:lpstr>
      <vt:lpstr>'x-201'!TABLE_SECTION_NUMBER_2</vt:lpstr>
      <vt:lpstr>'x-202'!TABLE_SECTION_NUMBER_2</vt:lpstr>
      <vt:lpstr>'x-203'!TABLE_SECTION_NUMBER_2</vt:lpstr>
      <vt:lpstr>'x-204'!TABLE_SECTION_NUMBER_2</vt:lpstr>
      <vt:lpstr>'x-205'!TABLE_SECTION_NUMBER_2</vt:lpstr>
      <vt:lpstr>'x-208'!TABLE_SECTION_NUMBER_2</vt:lpstr>
      <vt:lpstr>'x-301'!TABLE_SECTION_NUMBER_2</vt:lpstr>
      <vt:lpstr>'x-302'!TABLE_SECTION_NUMBER_2</vt:lpstr>
      <vt:lpstr>'x-306'!TABLE_SECTION_NUMBER_2</vt:lpstr>
      <vt:lpstr>'x-307'!TABLE_SECTION_NUMBER_2</vt:lpstr>
      <vt:lpstr>'x-308'!TABLE_SECTION_NUMBER_2</vt:lpstr>
      <vt:lpstr>'x-309'!TABLE_SECTION_NUMBER_2</vt:lpstr>
      <vt:lpstr>'x-310'!TABLE_SECTION_NUMBER_2</vt:lpstr>
      <vt:lpstr>'x-311'!TABLE_SECTION_NUMBER_2</vt:lpstr>
      <vt:lpstr>'x-312'!TABLE_SECTION_NUMBER_2</vt:lpstr>
      <vt:lpstr>'x-401'!TABLE_SECTION_NUMBER_2</vt:lpstr>
      <vt:lpstr>'x-601'!TABLE_SECTION_NUMBER_2</vt:lpstr>
      <vt:lpstr>'x-602'!TABLE_SECTION_NUMBER_2</vt:lpstr>
      <vt:lpstr>'x-1203'!TABLE_SECTION_NUMBER_3</vt:lpstr>
      <vt:lpstr>'x-1204'!TABLE_SECTION_NUMBER_3</vt:lpstr>
      <vt:lpstr>'x-202'!TABLE_SECTION_NUMBER_3</vt:lpstr>
      <vt:lpstr>'x-203'!TABLE_SECTION_NUMBER_3</vt:lpstr>
      <vt:lpstr>'x-204'!TABLE_SECTION_NUMBER_3</vt:lpstr>
      <vt:lpstr>'x-205'!TABLE_SECTION_NUMBER_3</vt:lpstr>
      <vt:lpstr>'x-1203'!TABLE_SECTION_NUMBER_4</vt:lpstr>
      <vt:lpstr>'x-1204'!TABLE_SECTION_NUMBER_4</vt:lpstr>
      <vt:lpstr>'x-203'!TABLE_SECTION_NUMBER_4</vt:lpstr>
      <vt:lpstr>'x-204'!TABLE_SECTION_NUMBER_4</vt:lpstr>
      <vt:lpstr>'x-205'!TABLE_SECTION_NUMBER_4</vt:lpstr>
      <vt:lpstr>'x-109i'!TABLE_SERIES_NUMBER_1</vt:lpstr>
      <vt:lpstr>'x-1101'!TABLE_SERIES_NUMBER_1</vt:lpstr>
      <vt:lpstr>'x-1102'!TABLE_SERIES_NUMBER_1</vt:lpstr>
      <vt:lpstr>'x-1103'!TABLE_SERIES_NUMBER_1</vt:lpstr>
      <vt:lpstr>'x-1104'!TABLE_SERIES_NUMBER_1</vt:lpstr>
      <vt:lpstr>'x-1105'!TABLE_SERIES_NUMBER_1</vt:lpstr>
      <vt:lpstr>'x-1106'!TABLE_SERIES_NUMBER_1</vt:lpstr>
      <vt:lpstr>'x-1107'!TABLE_SERIES_NUMBER_1</vt:lpstr>
      <vt:lpstr>'x-1108'!TABLE_SERIES_NUMBER_1</vt:lpstr>
      <vt:lpstr>'x-1109'!TABLE_SERIES_NUMBER_1</vt:lpstr>
      <vt:lpstr>'x-1110'!TABLE_SERIES_NUMBER_1</vt:lpstr>
      <vt:lpstr>'x-1111'!TABLE_SERIES_NUMBER_1</vt:lpstr>
      <vt:lpstr>'x-1201'!TABLE_SERIES_NUMBER_1</vt:lpstr>
      <vt:lpstr>'x-1202'!TABLE_SERIES_NUMBER_1</vt:lpstr>
      <vt:lpstr>'x-1203'!TABLE_SERIES_NUMBER_1</vt:lpstr>
      <vt:lpstr>'x-1204'!TABLE_SERIES_NUMBER_1</vt:lpstr>
      <vt:lpstr>'x-1205'!TABLE_SERIES_NUMBER_1</vt:lpstr>
      <vt:lpstr>'x-1206'!TABLE_SERIES_NUMBER_1</vt:lpstr>
      <vt:lpstr>'x-1301'!TABLE_SERIES_NUMBER_1</vt:lpstr>
      <vt:lpstr>'x-1302'!TABLE_SERIES_NUMBER_1</vt:lpstr>
      <vt:lpstr>'x-1303'!TABLE_SERIES_NUMBER_1</vt:lpstr>
      <vt:lpstr>'x-1304'!TABLE_SERIES_NUMBER_1</vt:lpstr>
      <vt:lpstr>'x-1305'!TABLE_SERIES_NUMBER_1</vt:lpstr>
      <vt:lpstr>'x-1306'!TABLE_SERIES_NUMBER_1</vt:lpstr>
      <vt:lpstr>'x-1307'!TABLE_SERIES_NUMBER_1</vt:lpstr>
      <vt:lpstr>'x-1308'!TABLE_SERIES_NUMBER_1</vt:lpstr>
      <vt:lpstr>'x-1309'!TABLE_SERIES_NUMBER_1</vt:lpstr>
      <vt:lpstr>'x-1310'!TABLE_SERIES_NUMBER_1</vt:lpstr>
      <vt:lpstr>'x-1311'!TABLE_SERIES_NUMBER_1</vt:lpstr>
      <vt:lpstr>'x-1312'!TABLE_SERIES_NUMBER_1</vt:lpstr>
      <vt:lpstr>'x-1313'!TABLE_SERIES_NUMBER_1</vt:lpstr>
      <vt:lpstr>'x-1314'!TABLE_SERIES_NUMBER_1</vt:lpstr>
      <vt:lpstr>'x-1315'!TABLE_SERIES_NUMBER_1</vt:lpstr>
      <vt:lpstr>'x-1316'!TABLE_SERIES_NUMBER_1</vt:lpstr>
      <vt:lpstr>'x-1401'!TABLE_SERIES_NUMBER_1</vt:lpstr>
      <vt:lpstr>'x-1501'!TABLE_SERIES_NUMBER_1</vt:lpstr>
      <vt:lpstr>'x-1602'!TABLE_SERIES_NUMBER_1</vt:lpstr>
      <vt:lpstr>'x-201'!TABLE_SERIES_NUMBER_1</vt:lpstr>
      <vt:lpstr>'x-202'!TABLE_SERIES_NUMBER_1</vt:lpstr>
      <vt:lpstr>'x-203'!TABLE_SERIES_NUMBER_1</vt:lpstr>
      <vt:lpstr>'x-204'!TABLE_SERIES_NUMBER_1</vt:lpstr>
      <vt:lpstr>'x-205'!TABLE_SERIES_NUMBER_1</vt:lpstr>
      <vt:lpstr>'x-208'!TABLE_SERIES_NUMBER_1</vt:lpstr>
      <vt:lpstr>'x-301'!TABLE_SERIES_NUMBER_1</vt:lpstr>
      <vt:lpstr>'x-302'!TABLE_SERIES_NUMBER_1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'x-401'!TABLE_SERIES_NUMBER_1</vt:lpstr>
      <vt:lpstr>'x-402'!TABLE_SERIES_NUMBER_1</vt:lpstr>
      <vt:lpstr>'x-601'!TABLE_SERIES_NUMBER_1</vt:lpstr>
      <vt:lpstr>'x-602'!TABLE_SERIES_NUMBER_1</vt:lpstr>
      <vt:lpstr>'x-701'!TABLE_SERIES_NUMBER_1</vt:lpstr>
      <vt:lpstr>'x-801'!TABLE_SERIES_NUMBER_1</vt:lpstr>
      <vt:lpstr>'x-template'!TABLE_SERIES_NUMBER_1</vt:lpstr>
      <vt:lpstr>'x-109i'!TABLE_SERIES_NUMBER_2</vt:lpstr>
      <vt:lpstr>'x-1111'!TABLE_SERIES_NUMBER_2</vt:lpstr>
      <vt:lpstr>'x-1201'!TABLE_SERIES_NUMBER_2</vt:lpstr>
      <vt:lpstr>'x-1202'!TABLE_SERIES_NUMBER_2</vt:lpstr>
      <vt:lpstr>'x-1203'!TABLE_SERIES_NUMBER_2</vt:lpstr>
      <vt:lpstr>'x-1204'!TABLE_SERIES_NUMBER_2</vt:lpstr>
      <vt:lpstr>'x-201'!TABLE_SERIES_NUMBER_2</vt:lpstr>
      <vt:lpstr>'x-202'!TABLE_SERIES_NUMBER_2</vt:lpstr>
      <vt:lpstr>'x-203'!TABLE_SERIES_NUMBER_2</vt:lpstr>
      <vt:lpstr>'x-204'!TABLE_SERIES_NUMBER_2</vt:lpstr>
      <vt:lpstr>'x-205'!TABLE_SERIES_NUMBER_2</vt:lpstr>
      <vt:lpstr>'x-208'!TABLE_SERIES_NUMBER_2</vt:lpstr>
      <vt:lpstr>'x-301'!TABLE_SERIES_NUMBER_2</vt:lpstr>
      <vt:lpstr>'x-302'!TABLE_SERIES_NUMBER_2</vt:lpstr>
      <vt:lpstr>'x-306'!TABLE_SERIES_NUMBER_2</vt:lpstr>
      <vt:lpstr>'x-307'!TABLE_SERIES_NUMBER_2</vt:lpstr>
      <vt:lpstr>'x-308'!TABLE_SERIES_NUMBER_2</vt:lpstr>
      <vt:lpstr>'x-309'!TABLE_SERIES_NUMBER_2</vt:lpstr>
      <vt:lpstr>'x-310'!TABLE_SERIES_NUMBER_2</vt:lpstr>
      <vt:lpstr>'x-311'!TABLE_SERIES_NUMBER_2</vt:lpstr>
      <vt:lpstr>'x-312'!TABLE_SERIES_NUMBER_2</vt:lpstr>
      <vt:lpstr>'x-401'!TABLE_SERIES_NUMBER_2</vt:lpstr>
      <vt:lpstr>'x-601'!TABLE_SERIES_NUMBER_2</vt:lpstr>
      <vt:lpstr>'x-602'!TABLE_SERIES_NUMBER_2</vt:lpstr>
      <vt:lpstr>'x-1203'!TABLE_SERIES_NUMBER_3</vt:lpstr>
      <vt:lpstr>'x-1204'!TABLE_SERIES_NUMBER_3</vt:lpstr>
      <vt:lpstr>'x-202'!TABLE_SERIES_NUMBER_3</vt:lpstr>
      <vt:lpstr>'x-203'!TABLE_SERIES_NUMBER_3</vt:lpstr>
      <vt:lpstr>'x-204'!TABLE_SERIES_NUMBER_3</vt:lpstr>
      <vt:lpstr>'x-205'!TABLE_SERIES_NUMBER_3</vt:lpstr>
      <vt:lpstr>'x-1203'!TABLE_SERIES_NUMBER_4</vt:lpstr>
      <vt:lpstr>'x-1204'!TABLE_SERIES_NUMBER_4</vt:lpstr>
      <vt:lpstr>'x-203'!TABLE_SERIES_NUMBER_4</vt:lpstr>
      <vt:lpstr>'x-204'!TABLE_SERIES_NUMBER_4</vt:lpstr>
      <vt:lpstr>'x-205'!TABLE_SERIES_NUMBER_4</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AFPS_Consolidated_Factors_2026-01.xlsm</dc:title>
  <dc:subject/>
  <dc:creator>Garvin, Mathew - GAD</dc:creator>
  <cp:keywords/>
  <dc:description/>
  <cp:lastModifiedBy>Harris, Christopher - GAD</cp:lastModifiedBy>
  <cp:revision/>
  <dcterms:created xsi:type="dcterms:W3CDTF">2007-01-30T12:07:56Z</dcterms:created>
  <dcterms:modified xsi:type="dcterms:W3CDTF">2026-06-04T16:11:02Z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0x01010012B3620EAB1DF74A810920FA00BB7CA7</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6372199e-f648-4d22-a985-4fe1912b1fb7</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y fmtid="{D5CDD505-2E9C-101B-9397-08002B2CF9AE}" pid="26" name="b9c42a306c8b47fcbaf8a41a71352f3a">
    <vt:lpwstr/>
  </property>
  <property fmtid="{D5CDD505-2E9C-101B-9397-08002B2CF9AE}" pid="27" name="HMT_DocumentTypeHTField0">
    <vt:lpwstr>Other|150be646-4ed5-450e-b2aa-5a7d8e5fc7d1</vt:lpwstr>
  </property>
  <property fmtid="{D5CDD505-2E9C-101B-9397-08002B2CF9AE}" pid="28" name="HMT_TeamHTField0">
    <vt:lpwstr/>
  </property>
  <property fmtid="{D5CDD505-2E9C-101B-9397-08002B2CF9AE}" pid="29" name="HMT_GroupHTField0">
    <vt:lpwstr/>
  </property>
  <property fmtid="{D5CDD505-2E9C-101B-9397-08002B2CF9AE}" pid="30" name="HMT_CategoryHTField0">
    <vt:lpwstr/>
  </property>
  <property fmtid="{D5CDD505-2E9C-101B-9397-08002B2CF9AE}" pid="31" name="TaxCatchAll">
    <vt:lpwstr>1;#Other|150be646-4ed5-450e-b2aa-5a7d8e5fc7d1</vt:lpwstr>
  </property>
  <property fmtid="{D5CDD505-2E9C-101B-9397-08002B2CF9AE}" pid="32" name="HMT_SubTeamHTField0">
    <vt:lpwstr/>
  </property>
</Properties>
</file>