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CS NI/Factors &amp; Guidance/2026 Factor Review/Outputs/"/>
    </mc:Choice>
  </mc:AlternateContent>
  <xr:revisionPtr revIDLastSave="0" documentId="8_{BCA36173-9F35-4851-A994-FD89907E0C32}"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001" sheetId="16" r:id="rId6"/>
    <sheet name="x-201" sheetId="17" r:id="rId7"/>
    <sheet name="x-202" sheetId="18" r:id="rId8"/>
    <sheet name="x-203" sheetId="19" r:id="rId9"/>
    <sheet name="x-204" sheetId="20" r:id="rId10"/>
    <sheet name="x-206" sheetId="21" r:id="rId11"/>
    <sheet name="x-207" sheetId="22" r:id="rId12"/>
    <sheet name="x-208" sheetId="23" r:id="rId13"/>
    <sheet name="x-210" sheetId="24" r:id="rId14"/>
    <sheet name="x-211" sheetId="25" r:id="rId15"/>
    <sheet name="x-214" sheetId="26" r:id="rId16"/>
    <sheet name="x-215" sheetId="27" r:id="rId17"/>
    <sheet name="x-216" sheetId="28" r:id="rId18"/>
    <sheet name="x-217" sheetId="29" r:id="rId19"/>
    <sheet name="x-301" sheetId="30" r:id="rId20"/>
    <sheet name="x-302" sheetId="31" r:id="rId21"/>
    <sheet name="x-303" sheetId="32" r:id="rId22"/>
    <sheet name="x-304" sheetId="33" r:id="rId23"/>
    <sheet name="x-305" sheetId="34" r:id="rId24"/>
    <sheet name="x-306" sheetId="35" r:id="rId25"/>
    <sheet name="x-307" sheetId="36" r:id="rId26"/>
    <sheet name="x-308" sheetId="37" r:id="rId27"/>
    <sheet name="x-401" sheetId="38" r:id="rId28"/>
    <sheet name="x-402" sheetId="39" r:id="rId29"/>
    <sheet name="x-403" sheetId="40" r:id="rId30"/>
    <sheet name="x-404" sheetId="41" r:id="rId31"/>
    <sheet name="x-405" sheetId="42" r:id="rId32"/>
    <sheet name="x-406" sheetId="43" r:id="rId33"/>
    <sheet name="x-407" sheetId="44" r:id="rId34"/>
    <sheet name="x-408" sheetId="45" r:id="rId35"/>
    <sheet name="x-409" sheetId="46" r:id="rId36"/>
    <sheet name="x-410" sheetId="47" r:id="rId37"/>
    <sheet name="x-411" sheetId="48" r:id="rId38"/>
    <sheet name="x-412" sheetId="49" r:id="rId39"/>
    <sheet name="x-413" sheetId="50" r:id="rId40"/>
    <sheet name="x-416" sheetId="51" r:id="rId41"/>
    <sheet name="x-417" sheetId="52" r:id="rId42"/>
    <sheet name="x-418" sheetId="53" r:id="rId43"/>
    <sheet name="x-419" sheetId="54" r:id="rId44"/>
    <sheet name="x-420" sheetId="55" r:id="rId45"/>
    <sheet name="x-421" sheetId="56" r:id="rId46"/>
    <sheet name="x-422" sheetId="57" r:id="rId47"/>
    <sheet name="x-423" sheetId="58" r:id="rId48"/>
    <sheet name="x-424" sheetId="59" r:id="rId49"/>
    <sheet name="x-501" sheetId="60" r:id="rId50"/>
    <sheet name="x-502" sheetId="61" r:id="rId51"/>
    <sheet name="x-503" sheetId="62" r:id="rId52"/>
    <sheet name="x-504" sheetId="63" r:id="rId53"/>
    <sheet name="x-601" sheetId="64" r:id="rId54"/>
    <sheet name="x-603" sheetId="65" r:id="rId55"/>
    <sheet name="x-604" sheetId="66" r:id="rId56"/>
    <sheet name="x-605" sheetId="67" r:id="rId57"/>
    <sheet name="x-606" sheetId="68" r:id="rId58"/>
    <sheet name="x-607" sheetId="69" r:id="rId59"/>
    <sheet name="x-608" sheetId="70" r:id="rId60"/>
    <sheet name="x-610" sheetId="71" r:id="rId61"/>
    <sheet name="x-611" sheetId="72" r:id="rId62"/>
    <sheet name="x-612" sheetId="73" r:id="rId63"/>
    <sheet name="x-613" sheetId="74" r:id="rId64"/>
    <sheet name="x-701" sheetId="75" r:id="rId65"/>
    <sheet name="x-702" sheetId="76" r:id="rId66"/>
    <sheet name="x-703" sheetId="77" r:id="rId67"/>
    <sheet name="x-704" sheetId="78" r:id="rId68"/>
    <sheet name="x-705" sheetId="79" r:id="rId69"/>
    <sheet name="x-706" sheetId="80" r:id="rId70"/>
    <sheet name="x-707" sheetId="81" r:id="rId71"/>
    <sheet name="x-708" sheetId="82" r:id="rId72"/>
    <sheet name="x-709" sheetId="83" r:id="rId73"/>
    <sheet name="x-710" sheetId="84" r:id="rId74"/>
    <sheet name="x-711" sheetId="85" r:id="rId75"/>
    <sheet name="x-717" sheetId="86" r:id="rId76"/>
    <sheet name="x-718" sheetId="87" r:id="rId77"/>
    <sheet name="x-719" sheetId="88" r:id="rId78"/>
    <sheet name="x-720" sheetId="89" r:id="rId79"/>
    <sheet name="x-721" sheetId="90" r:id="rId80"/>
    <sheet name="x-722" sheetId="91" r:id="rId81"/>
    <sheet name="x-723" sheetId="92" r:id="rId82"/>
    <sheet name="x-724" sheetId="93" r:id="rId83"/>
    <sheet name="x-725" sheetId="94" r:id="rId84"/>
    <sheet name="x-726" sheetId="95" r:id="rId85"/>
    <sheet name="x-727" sheetId="96" r:id="rId86"/>
    <sheet name="x-728" sheetId="97" r:id="rId87"/>
    <sheet name="x-729" sheetId="98" r:id="rId88"/>
    <sheet name="x-811" sheetId="99" r:id="rId89"/>
    <sheet name="x-812" sheetId="100" r:id="rId90"/>
    <sheet name="x-813" sheetId="101" r:id="rId91"/>
    <sheet name="x-814" sheetId="102" r:id="rId92"/>
    <sheet name="x-815" sheetId="103" r:id="rId93"/>
    <sheet name="x-template" sheetId="14" state="hidden" r:id="rId94"/>
  </sheets>
  <definedNames>
    <definedName name="client_abbr">"Department of Finance (NI)"</definedName>
    <definedName name="client_name">"DoF"</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table">'x-303'!$C$165:$PP$269</definedName>
    <definedName name="scheme_abbr">"PCSPS_NI"</definedName>
    <definedName name="scheme_name">"Northern Ireland Civil Service Pension Scheme"</definedName>
    <definedName name="shorten_scheme_names">#REF!</definedName>
    <definedName name="TABLE_AGE_DEF_1" localSheetId="5">'x-001'!$B$12</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'x-206'!$B$12</definedName>
    <definedName name="TABLE_AGE_DEF_1" localSheetId="11">'x-207'!$B$12</definedName>
    <definedName name="TABLE_AGE_DEF_1" localSheetId="12">'x-208'!$B$12</definedName>
    <definedName name="TABLE_AGE_DEF_1" localSheetId="13">'x-210'!$B$12</definedName>
    <definedName name="TABLE_AGE_DEF_1" localSheetId="14">'x-211'!$B$12</definedName>
    <definedName name="TABLE_AGE_DEF_1" localSheetId="15">'x-214'!$B$12</definedName>
    <definedName name="TABLE_AGE_DEF_1" localSheetId="16">'x-215'!$B$12</definedName>
    <definedName name="TABLE_AGE_DEF_1" localSheetId="17">'x-216'!$B$12</definedName>
    <definedName name="TABLE_AGE_DEF_1" localSheetId="18">'x-217'!$B$12</definedName>
    <definedName name="TABLE_AGE_DEF_1" localSheetId="19">'x-301'!$B$12</definedName>
    <definedName name="TABLE_AGE_DEF_1" localSheetId="20">'x-302'!$B$12</definedName>
    <definedName name="TABLE_AGE_DEF_1" localSheetId="21">'x-303'!$B$12</definedName>
    <definedName name="TABLE_AGE_DEF_1" localSheetId="22">'x-304'!$B$12</definedName>
    <definedName name="TABLE_AGE_DEF_1" localSheetId="23">'x-305'!$B$12</definedName>
    <definedName name="TABLE_AGE_DEF_1" localSheetId="24">'x-306'!$B$12</definedName>
    <definedName name="TABLE_AGE_DEF_1" localSheetId="25">'x-307'!$B$12</definedName>
    <definedName name="TABLE_AGE_DEF_1" localSheetId="26">'x-308'!$B$12</definedName>
    <definedName name="TABLE_AGE_DEF_1" localSheetId="27">'x-401'!$B$12</definedName>
    <definedName name="TABLE_AGE_DEF_1" localSheetId="28">'x-402'!$B$12</definedName>
    <definedName name="TABLE_AGE_DEF_1" localSheetId="29">'x-403'!$B$12</definedName>
    <definedName name="TABLE_AGE_DEF_1" localSheetId="30">'x-404'!$B$12</definedName>
    <definedName name="TABLE_AGE_DEF_1" localSheetId="31">'x-405'!$B$12</definedName>
    <definedName name="TABLE_AGE_DEF_1" localSheetId="32">'x-406'!$B$12</definedName>
    <definedName name="TABLE_AGE_DEF_1" localSheetId="33">'x-407'!$B$12</definedName>
    <definedName name="TABLE_AGE_DEF_1" localSheetId="34">'x-408'!$B$12</definedName>
    <definedName name="TABLE_AGE_DEF_1" localSheetId="35">'x-409'!$B$12</definedName>
    <definedName name="TABLE_AGE_DEF_1" localSheetId="36">'x-410'!$B$12</definedName>
    <definedName name="TABLE_AGE_DEF_1" localSheetId="37">'x-411'!$B$12</definedName>
    <definedName name="TABLE_AGE_DEF_1" localSheetId="38">'x-412'!$B$12</definedName>
    <definedName name="TABLE_AGE_DEF_1" localSheetId="39">'x-413'!$B$12</definedName>
    <definedName name="TABLE_AGE_DEF_1" localSheetId="40">'x-416'!$B$12</definedName>
    <definedName name="TABLE_AGE_DEF_1" localSheetId="41">'x-417'!$B$12</definedName>
    <definedName name="TABLE_AGE_DEF_1" localSheetId="42">'x-418'!$B$12</definedName>
    <definedName name="TABLE_AGE_DEF_1" localSheetId="43">'x-419'!$B$12</definedName>
    <definedName name="TABLE_AGE_DEF_1" localSheetId="44">'x-420'!$B$12</definedName>
    <definedName name="TABLE_AGE_DEF_1" localSheetId="45">'x-421'!$B$12</definedName>
    <definedName name="TABLE_AGE_DEF_1" localSheetId="46">'x-422'!$B$12</definedName>
    <definedName name="TABLE_AGE_DEF_1" localSheetId="47">'x-423'!$B$12</definedName>
    <definedName name="TABLE_AGE_DEF_1" localSheetId="48">'x-424'!$B$12</definedName>
    <definedName name="TABLE_AGE_DEF_1" localSheetId="49">'x-501'!$B$12</definedName>
    <definedName name="TABLE_AGE_DEF_1" localSheetId="50">'x-502'!$B$12</definedName>
    <definedName name="TABLE_AGE_DEF_1" localSheetId="51">'x-503'!$B$12</definedName>
    <definedName name="TABLE_AGE_DEF_1" localSheetId="52">'x-504'!$B$12</definedName>
    <definedName name="TABLE_AGE_DEF_1" localSheetId="53">'x-601'!$B$12</definedName>
    <definedName name="TABLE_AGE_DEF_1" localSheetId="54">'x-603'!$B$12</definedName>
    <definedName name="TABLE_AGE_DEF_1" localSheetId="55">'x-604'!$B$12</definedName>
    <definedName name="TABLE_AGE_DEF_1" localSheetId="56">'x-605'!$B$12</definedName>
    <definedName name="TABLE_AGE_DEF_1" localSheetId="57">'x-606'!$B$12</definedName>
    <definedName name="TABLE_AGE_DEF_1" localSheetId="58">'x-607'!$B$12</definedName>
    <definedName name="TABLE_AGE_DEF_1" localSheetId="59">'x-608'!$B$12</definedName>
    <definedName name="TABLE_AGE_DEF_1" localSheetId="60">'x-610'!$B$12</definedName>
    <definedName name="TABLE_AGE_DEF_1" localSheetId="61">'x-611'!$B$12</definedName>
    <definedName name="TABLE_AGE_DEF_1" localSheetId="62">'x-612'!$B$12</definedName>
    <definedName name="TABLE_AGE_DEF_1" localSheetId="63">'x-613'!$B$12</definedName>
    <definedName name="TABLE_AGE_DEF_1" localSheetId="64">'x-701'!$B$12</definedName>
    <definedName name="TABLE_AGE_DEF_1" localSheetId="65">'x-702'!$B$12</definedName>
    <definedName name="TABLE_AGE_DEF_1" localSheetId="66">'x-703'!$B$12</definedName>
    <definedName name="TABLE_AGE_DEF_1" localSheetId="67">'x-704'!$B$12</definedName>
    <definedName name="TABLE_AGE_DEF_1" localSheetId="68">'x-705'!$B$12</definedName>
    <definedName name="TABLE_AGE_DEF_1" localSheetId="69">'x-706'!$B$12</definedName>
    <definedName name="TABLE_AGE_DEF_1" localSheetId="70">'x-707'!$B$12</definedName>
    <definedName name="TABLE_AGE_DEF_1" localSheetId="71">'x-708'!$B$12</definedName>
    <definedName name="TABLE_AGE_DEF_1" localSheetId="72">'x-709'!$B$12</definedName>
    <definedName name="TABLE_AGE_DEF_1" localSheetId="73">'x-710'!$B$12</definedName>
    <definedName name="TABLE_AGE_DEF_1" localSheetId="74">'x-711'!$B$12</definedName>
    <definedName name="TABLE_AGE_DEF_1" localSheetId="75">'x-717'!$B$12</definedName>
    <definedName name="TABLE_AGE_DEF_1" localSheetId="76">'x-718'!$B$12</definedName>
    <definedName name="TABLE_AGE_DEF_1" localSheetId="77">'x-719'!$B$12</definedName>
    <definedName name="TABLE_AGE_DEF_1" localSheetId="78">'x-720'!$B$12</definedName>
    <definedName name="TABLE_AGE_DEF_1" localSheetId="79">'x-721'!$B$12</definedName>
    <definedName name="TABLE_AGE_DEF_1" localSheetId="80">'x-722'!$B$12</definedName>
    <definedName name="TABLE_AGE_DEF_1" localSheetId="81">'x-723'!$B$12</definedName>
    <definedName name="TABLE_AGE_DEF_1" localSheetId="82">'x-724'!$B$12</definedName>
    <definedName name="TABLE_AGE_DEF_1" localSheetId="83">'x-725'!$B$12</definedName>
    <definedName name="TABLE_AGE_DEF_1" localSheetId="84">'x-726'!$B$12</definedName>
    <definedName name="TABLE_AGE_DEF_1" localSheetId="85">'x-727'!$B$12</definedName>
    <definedName name="TABLE_AGE_DEF_1" localSheetId="86">'x-728'!$B$12</definedName>
    <definedName name="TABLE_AGE_DEF_1" localSheetId="87">'x-729'!$B$12</definedName>
    <definedName name="TABLE_AGE_DEF_1" localSheetId="88">'x-811'!$B$12</definedName>
    <definedName name="TABLE_AGE_DEF_1" localSheetId="89">'x-812'!$B$12</definedName>
    <definedName name="TABLE_AGE_DEF_1" localSheetId="90">'x-813'!$B$12</definedName>
    <definedName name="TABLE_AGE_DEF_1" localSheetId="91">'x-814'!$B$12</definedName>
    <definedName name="TABLE_AGE_DEF_1" localSheetId="92">'x-815'!$B$12</definedName>
    <definedName name="TABLE_AGE_DEF_1" localSheetId="93">'x-template'!$B$12</definedName>
    <definedName name="TABLE_AGE_DEF_2" localSheetId="34">'x-408'!$K$12</definedName>
    <definedName name="TABLE_AGE_DEF_2" localSheetId="38">'x-412'!$K$12</definedName>
    <definedName name="TABLE_AGE_DEF_2" localSheetId="60">'x-610'!$I$12</definedName>
    <definedName name="TABLE_AGE_DEF_2" localSheetId="61">'x-611'!$G$12</definedName>
    <definedName name="TABLE_AGE_DEF_2" localSheetId="75">'x-717'!$Q$12</definedName>
    <definedName name="TABLE_AGE_DEF_2" localSheetId="76">'x-718'!$Q$12</definedName>
    <definedName name="TABLE_AGE_DEF_2" localSheetId="77">'x-719'!$Q$12</definedName>
    <definedName name="TABLE_AGE_DEF_2" localSheetId="86">'x-728'!#REF!</definedName>
    <definedName name="TABLE_AGE_DEF_3" localSheetId="75">'x-717'!$AU$12</definedName>
    <definedName name="TABLE_AGE_DEF_3" localSheetId="76">'x-718'!$AU$12</definedName>
    <definedName name="TABLE_AGE_DEF_4" localSheetId="75">'x-717'!$CN$12</definedName>
    <definedName name="TABLE_AREA_1" localSheetId="5">'x-001'!$A$26:$B$77</definedName>
    <definedName name="TABLE_AREA_1" localSheetId="6">'x-201'!$A$26:$E$85</definedName>
    <definedName name="TABLE_AREA_1" localSheetId="7">'x-202'!$A$26:$E$85</definedName>
    <definedName name="TABLE_AREA_1" localSheetId="8">'x-203'!$A$26:$E$85</definedName>
    <definedName name="TABLE_AREA_1" localSheetId="9">'x-204'!$A$26:$E$85</definedName>
    <definedName name="TABLE_AREA_1" localSheetId="10">'x-206'!$A$26:$I$85</definedName>
    <definedName name="TABLE_AREA_1" localSheetId="11">'x-207'!$A$26:$I$85</definedName>
    <definedName name="TABLE_AREA_1" localSheetId="12">'x-208'!$A$26:$E$85</definedName>
    <definedName name="TABLE_AREA_1" localSheetId="13">'x-210'!$A$26:$G$85</definedName>
    <definedName name="TABLE_AREA_1" localSheetId="14">'x-211'!$A$26:$G$85</definedName>
    <definedName name="TABLE_AREA_1" localSheetId="15">'x-214'!$A$26:$E$85</definedName>
    <definedName name="TABLE_AREA_1" localSheetId="16">'x-215'!$A$26:$E$85</definedName>
    <definedName name="TABLE_AREA_1" localSheetId="17">'x-216'!$A$26:$E$85</definedName>
    <definedName name="TABLE_AREA_1" localSheetId="18">'x-217'!$A$26:$E$85</definedName>
    <definedName name="TABLE_AREA_1" localSheetId="19">'x-301'!$A$26:$I$70</definedName>
    <definedName name="TABLE_AREA_1" localSheetId="20">'x-302'!$A$26:$I$105</definedName>
    <definedName name="TABLE_AREA_1" localSheetId="21">'x-303'!$A$26:$K$75</definedName>
    <definedName name="TABLE_AREA_1" localSheetId="22">'x-304'!$A$26:$K$105</definedName>
    <definedName name="TABLE_AREA_1" localSheetId="23">'x-305'!$A$26:$E$108</definedName>
    <definedName name="TABLE_AREA_1" localSheetId="24">'x-306'!$A$26:$E$108</definedName>
    <definedName name="TABLE_AREA_1" localSheetId="25">'x-307'!$A$26:$E$108</definedName>
    <definedName name="TABLE_AREA_1" localSheetId="26">'x-308'!$A$26:$C$108</definedName>
    <definedName name="TABLE_AREA_1" localSheetId="27">'x-401'!$A$26:$M$38</definedName>
    <definedName name="TABLE_AREA_1" localSheetId="28">'x-402'!$A$26:$N$38</definedName>
    <definedName name="TABLE_AREA_1" localSheetId="29">'x-403'!$A$26:$O$38</definedName>
    <definedName name="TABLE_AREA_1" localSheetId="30">'x-404'!$A$26:$P$38</definedName>
    <definedName name="TABLE_AREA_1" localSheetId="31">'x-405'!$A$26:$L$38</definedName>
    <definedName name="TABLE_AREA_1" localSheetId="32">'x-406'!$A$26:$L$38</definedName>
    <definedName name="TABLE_AREA_1" localSheetId="33">'x-407'!$A$26:$G$38</definedName>
    <definedName name="TABLE_AREA_1" localSheetId="34">'x-408'!$A$26:$G$38</definedName>
    <definedName name="TABLE_AREA_1" localSheetId="35">'x-409'!$A$26:$Q$38</definedName>
    <definedName name="TABLE_AREA_1" localSheetId="36">'x-410'!$A$26:$Q$38</definedName>
    <definedName name="TABLE_AREA_1" localSheetId="37">'x-411'!$A$26:$G$38</definedName>
    <definedName name="TABLE_AREA_1" localSheetId="38">'x-412'!$A$26:$G$38</definedName>
    <definedName name="TABLE_AREA_1" localSheetId="39">'x-413'!$A$26:$M$38</definedName>
    <definedName name="TABLE_AREA_1" localSheetId="40">'x-416'!$A$26:$Q$38</definedName>
    <definedName name="TABLE_AREA_1" localSheetId="41">'x-417'!$A$26:$Q$38</definedName>
    <definedName name="TABLE_AREA_1" localSheetId="42">'x-418'!$A$26:$Q$38</definedName>
    <definedName name="TABLE_AREA_1" localSheetId="43">'x-419'!$A$26:$Q$38</definedName>
    <definedName name="TABLE_AREA_1" localSheetId="44">'x-420'!$A$26:$B$28</definedName>
    <definedName name="TABLE_AREA_1" localSheetId="45">'x-421'!$A$26:$Q$38</definedName>
    <definedName name="TABLE_AREA_1" localSheetId="46">'x-422'!$A$26:$Q$38</definedName>
    <definedName name="TABLE_AREA_1" localSheetId="47">'x-423'!$A$26:$Q$38</definedName>
    <definedName name="TABLE_AREA_1" localSheetId="48">'x-424'!$A$26:$Q$38</definedName>
    <definedName name="TABLE_AREA_1" localSheetId="49">'x-501'!$A$26:$C$62</definedName>
    <definedName name="TABLE_AREA_1" localSheetId="50">'x-502'!$A$26:$C$62</definedName>
    <definedName name="TABLE_AREA_1" localSheetId="51">'x-503'!$A$26:$E$123</definedName>
    <definedName name="TABLE_AREA_1" localSheetId="52">'x-504'!$A$26:$B$27</definedName>
    <definedName name="TABLE_AREA_1" localSheetId="53">'x-601'!$A$26:$I$85</definedName>
    <definedName name="TABLE_AREA_1" localSheetId="54">'x-603'!$A$26:$I$77</definedName>
    <definedName name="TABLE_AREA_1" localSheetId="55">'x-604'!$A$26:$B$42</definedName>
    <definedName name="TABLE_AREA_1" localSheetId="56">'x-605'!$A$26:$C$52</definedName>
    <definedName name="TABLE_AREA_1" localSheetId="57">'x-606'!$A$26:$C$87</definedName>
    <definedName name="TABLE_AREA_1" localSheetId="58">'x-607'!$A$26:$I$85</definedName>
    <definedName name="TABLE_AREA_1" localSheetId="59">'x-608'!$A$26:$C$85</definedName>
    <definedName name="TABLE_AREA_1" localSheetId="60">'x-610'!$A$26:$E$72</definedName>
    <definedName name="TABLE_AREA_1" localSheetId="61">'x-611'!$A$26:$C$42</definedName>
    <definedName name="TABLE_AREA_1" localSheetId="62">'x-612'!$A$26:$C$52</definedName>
    <definedName name="TABLE_AREA_1" localSheetId="63">'x-613'!$A$26:$C$82</definedName>
    <definedName name="TABLE_AREA_1" localSheetId="64">'x-701'!$A$26:$D$86</definedName>
    <definedName name="TABLE_AREA_1" localSheetId="65">'x-702'!$A$26:$D$86</definedName>
    <definedName name="TABLE_AREA_1" localSheetId="66">'x-703'!$A$26:$D$86</definedName>
    <definedName name="TABLE_AREA_1" localSheetId="67">'x-704'!$A$26:$D$86</definedName>
    <definedName name="TABLE_AREA_1" localSheetId="68">'x-705'!$A$26:$D$86</definedName>
    <definedName name="TABLE_AREA_1" localSheetId="69">'x-706'!$A$26:$D$86</definedName>
    <definedName name="TABLE_AREA_1" localSheetId="70">'x-707'!$A$26:$D$86</definedName>
    <definedName name="TABLE_AREA_1" localSheetId="71">'x-708'!$A$26:$D$86</definedName>
    <definedName name="TABLE_AREA_1" localSheetId="72">'x-709'!$A$26:$B$86</definedName>
    <definedName name="TABLE_AREA_1" localSheetId="73">'x-710'!$A$26:$B$86</definedName>
    <definedName name="TABLE_AREA_1" localSheetId="74">'x-711'!$A$26:$D$86</definedName>
    <definedName name="TABLE_AREA_1" localSheetId="75">'x-717'!$A$26:$M$71</definedName>
    <definedName name="TABLE_AREA_1" localSheetId="76">'x-718'!$A$26:$M$71</definedName>
    <definedName name="TABLE_AREA_1" localSheetId="77">'x-719'!$A$26:$M$71</definedName>
    <definedName name="TABLE_AREA_1" localSheetId="78">'x-720'!$A$26:$M$78</definedName>
    <definedName name="TABLE_AREA_1" localSheetId="79">'x-721'!$A$26:$B$77</definedName>
    <definedName name="TABLE_AREA_1" localSheetId="80">'x-722'!$A$26:$L$38</definedName>
    <definedName name="TABLE_AREA_1" localSheetId="81">'x-723'!$A$26:$M$38</definedName>
    <definedName name="TABLE_AREA_1" localSheetId="82">'x-724'!$A$26:$N$38</definedName>
    <definedName name="TABLE_AREA_1" localSheetId="83">'x-725'!$A$26:$O$38</definedName>
    <definedName name="TABLE_AREA_1" localSheetId="84">'x-726'!$A$26:$L$38</definedName>
    <definedName name="TABLE_AREA_1" localSheetId="85">'x-727'!$A$26:$Q$38</definedName>
    <definedName name="TABLE_AREA_1" localSheetId="86">'x-728'!$A$26:$L$38</definedName>
    <definedName name="TABLE_AREA_1" localSheetId="87">'x-729'!$A$26:$G$38</definedName>
    <definedName name="TABLE_AREA_1" localSheetId="88">'x-811'!$A$26:$B$37</definedName>
    <definedName name="TABLE_AREA_1" localSheetId="89">'x-812'!$A$26:$B$66</definedName>
    <definedName name="TABLE_AREA_1" localSheetId="90">'x-813'!$A$26:$B$36</definedName>
    <definedName name="TABLE_AREA_1" localSheetId="91">'x-814'!$A$26:$B$66</definedName>
    <definedName name="TABLE_AREA_1" localSheetId="92">'x-815'!$A$26:$B$27</definedName>
    <definedName name="TABLE_AREA_2" localSheetId="34">'x-408'!$J$26:$P$38</definedName>
    <definedName name="TABLE_AREA_2" localSheetId="38">'x-412'!$J$26:$P$38</definedName>
    <definedName name="TABLE_AREA_2" localSheetId="60">'x-610'!$H$26:$L$72</definedName>
    <definedName name="TABLE_AREA_2" localSheetId="61">'x-611'!$F$26:$H$42</definedName>
    <definedName name="TABLE_AREA_2" localSheetId="75">'x-717'!$P$26:$AB$72</definedName>
    <definedName name="TABLE_AREA_2" localSheetId="76">'x-718'!$P$26:$AB$72</definedName>
    <definedName name="TABLE_AREA_2" localSheetId="77">'x-719'!$P$26:$Q$71</definedName>
    <definedName name="TABLE_AREA_2" localSheetId="86">'x-728'!#REF!</definedName>
    <definedName name="TABLE_AREA_3" localSheetId="75">'x-717'!$AE$26:$AQ$73</definedName>
    <definedName name="TABLE_AREA_3" localSheetId="76">'x-718'!$AE$26:$AF$72</definedName>
    <definedName name="TABLE_AREA_4" localSheetId="75">'x-717'!$AT$26:$AU$73</definedName>
    <definedName name="TABLE_ASSUMPTION_SET_1" localSheetId="5">'x-001'!$B$21</definedName>
    <definedName name="TABLE_ASSUMPTION_SET_1" localSheetId="6">'x-201'!$B$21</definedName>
    <definedName name="TABLE_ASSUMPTION_SET_1" localSheetId="7">'x-202'!$B$21</definedName>
    <definedName name="TABLE_ASSUMPTION_SET_1" localSheetId="8">'x-203'!$B$21</definedName>
    <definedName name="TABLE_ASSUMPTION_SET_1" localSheetId="9">'x-204'!$B$21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'x-210'!$B$21</definedName>
    <definedName name="TABLE_ASSUMPTION_SET_1" localSheetId="14">'x-211'!$B$21</definedName>
    <definedName name="TABLE_ASSUMPTION_SET_1" localSheetId="15">'x-214'!$B$21</definedName>
    <definedName name="TABLE_ASSUMPTION_SET_1" localSheetId="16">'x-215'!$B$21</definedName>
    <definedName name="TABLE_ASSUMPTION_SET_1" localSheetId="17">'x-216'!$B$21</definedName>
    <definedName name="TABLE_ASSUMPTION_SET_1" localSheetId="18">'x-217'!$B$21</definedName>
    <definedName name="TABLE_ASSUMPTION_SET_1" localSheetId="19">'x-301'!$B$21</definedName>
    <definedName name="TABLE_ASSUMPTION_SET_1" localSheetId="20">'x-302'!$B$21</definedName>
    <definedName name="TABLE_ASSUMPTION_SET_1" localSheetId="21">'x-303'!$B$21</definedName>
    <definedName name="TABLE_ASSUMPTION_SET_1" localSheetId="22">'x-304'!$B$21</definedName>
    <definedName name="TABLE_ASSUMPTION_SET_1" localSheetId="23">'x-305'!$B$21</definedName>
    <definedName name="TABLE_ASSUMPTION_SET_1" localSheetId="24">'x-306'!$B$21</definedName>
    <definedName name="TABLE_ASSUMPTION_SET_1" localSheetId="25">'x-307'!$B$21</definedName>
    <definedName name="TABLE_ASSUMPTION_SET_1" localSheetId="26">'x-308'!$B$21</definedName>
    <definedName name="TABLE_ASSUMPTION_SET_1" localSheetId="27">'x-401'!$B$21</definedName>
    <definedName name="TABLE_ASSUMPTION_SET_1" localSheetId="28">'x-402'!$B$21</definedName>
    <definedName name="TABLE_ASSUMPTION_SET_1" localSheetId="29">'x-403'!$B$21</definedName>
    <definedName name="TABLE_ASSUMPTION_SET_1" localSheetId="30">'x-404'!$B$21</definedName>
    <definedName name="TABLE_ASSUMPTION_SET_1" localSheetId="31">'x-405'!$B$21</definedName>
    <definedName name="TABLE_ASSUMPTION_SET_1" localSheetId="32">'x-406'!$B$21</definedName>
    <definedName name="TABLE_ASSUMPTION_SET_1" localSheetId="33">'x-407'!$B$21</definedName>
    <definedName name="TABLE_ASSUMPTION_SET_1" localSheetId="34">'x-408'!$B$21</definedName>
    <definedName name="TABLE_ASSUMPTION_SET_1" localSheetId="35">'x-409'!$B$21</definedName>
    <definedName name="TABLE_ASSUMPTION_SET_1" localSheetId="36">'x-410'!$B$21</definedName>
    <definedName name="TABLE_ASSUMPTION_SET_1" localSheetId="37">'x-411'!$B$21</definedName>
    <definedName name="TABLE_ASSUMPTION_SET_1" localSheetId="38">'x-412'!$B$21</definedName>
    <definedName name="TABLE_ASSUMPTION_SET_1" localSheetId="39">'x-413'!$B$21</definedName>
    <definedName name="TABLE_ASSUMPTION_SET_1" localSheetId="40">'x-416'!$B$21</definedName>
    <definedName name="TABLE_ASSUMPTION_SET_1" localSheetId="41">'x-417'!$B$21</definedName>
    <definedName name="TABLE_ASSUMPTION_SET_1" localSheetId="42">'x-418'!$B$21</definedName>
    <definedName name="TABLE_ASSUMPTION_SET_1" localSheetId="43">'x-419'!$B$21</definedName>
    <definedName name="TABLE_ASSUMPTION_SET_1" localSheetId="44">'x-420'!$B$21</definedName>
    <definedName name="TABLE_ASSUMPTION_SET_1" localSheetId="45">'x-421'!$B$21</definedName>
    <definedName name="TABLE_ASSUMPTION_SET_1" localSheetId="46">'x-422'!$B$21</definedName>
    <definedName name="TABLE_ASSUMPTION_SET_1" localSheetId="47">'x-423'!$B$21</definedName>
    <definedName name="TABLE_ASSUMPTION_SET_1" localSheetId="48">'x-424'!$B$21</definedName>
    <definedName name="TABLE_ASSUMPTION_SET_1" localSheetId="49">'x-501'!$B$21</definedName>
    <definedName name="TABLE_ASSUMPTION_SET_1" localSheetId="50">'x-502'!$B$21</definedName>
    <definedName name="TABLE_ASSUMPTION_SET_1" localSheetId="51">'x-503'!$B$21</definedName>
    <definedName name="TABLE_ASSUMPTION_SET_1" localSheetId="52">'x-504'!$B$21</definedName>
    <definedName name="TABLE_ASSUMPTION_SET_1" localSheetId="53">'x-601'!$B$21</definedName>
    <definedName name="TABLE_ASSUMPTION_SET_1" localSheetId="54">'x-603'!$B$21</definedName>
    <definedName name="TABLE_ASSUMPTION_SET_1" localSheetId="55">'x-604'!$B$21</definedName>
    <definedName name="TABLE_ASSUMPTION_SET_1" localSheetId="56">'x-605'!$B$21</definedName>
    <definedName name="TABLE_ASSUMPTION_SET_1" localSheetId="57">'x-606'!$B$21</definedName>
    <definedName name="TABLE_ASSUMPTION_SET_1" localSheetId="58">'x-607'!$B$21</definedName>
    <definedName name="TABLE_ASSUMPTION_SET_1" localSheetId="59">'x-608'!$B$21</definedName>
    <definedName name="TABLE_ASSUMPTION_SET_1" localSheetId="60">'x-610'!$B$21</definedName>
    <definedName name="TABLE_ASSUMPTION_SET_1" localSheetId="61">'x-611'!$B$21</definedName>
    <definedName name="TABLE_ASSUMPTION_SET_1" localSheetId="62">'x-612'!$B$21</definedName>
    <definedName name="TABLE_ASSUMPTION_SET_1" localSheetId="63">'x-613'!$B$21</definedName>
    <definedName name="TABLE_ASSUMPTION_SET_1" localSheetId="64">'x-701'!$B$21</definedName>
    <definedName name="TABLE_ASSUMPTION_SET_1" localSheetId="65">'x-702'!$B$21</definedName>
    <definedName name="TABLE_ASSUMPTION_SET_1" localSheetId="66">'x-703'!$B$21</definedName>
    <definedName name="TABLE_ASSUMPTION_SET_1" localSheetId="67">'x-704'!$B$21</definedName>
    <definedName name="TABLE_ASSUMPTION_SET_1" localSheetId="68">'x-705'!$B$21</definedName>
    <definedName name="TABLE_ASSUMPTION_SET_1" localSheetId="69">'x-706'!$B$21</definedName>
    <definedName name="TABLE_ASSUMPTION_SET_1" localSheetId="70">'x-707'!$B$21</definedName>
    <definedName name="TABLE_ASSUMPTION_SET_1" localSheetId="71">'x-708'!$B$21</definedName>
    <definedName name="TABLE_ASSUMPTION_SET_1" localSheetId="72">'x-709'!$B$21</definedName>
    <definedName name="TABLE_ASSUMPTION_SET_1" localSheetId="73">'x-710'!$B$21</definedName>
    <definedName name="TABLE_ASSUMPTION_SET_1" localSheetId="74">'x-711'!$B$21</definedName>
    <definedName name="TABLE_ASSUMPTION_SET_1" localSheetId="75">'x-717'!$B$21</definedName>
    <definedName name="TABLE_ASSUMPTION_SET_1" localSheetId="76">'x-718'!$B$21</definedName>
    <definedName name="TABLE_ASSUMPTION_SET_1" localSheetId="77">'x-719'!$B$21</definedName>
    <definedName name="TABLE_ASSUMPTION_SET_1" localSheetId="78">'x-720'!$B$21</definedName>
    <definedName name="TABLE_ASSUMPTION_SET_1" localSheetId="79">'x-721'!$B$21</definedName>
    <definedName name="TABLE_ASSUMPTION_SET_1" localSheetId="80">'x-722'!$B$21</definedName>
    <definedName name="TABLE_ASSUMPTION_SET_1" localSheetId="81">'x-723'!$B$21</definedName>
    <definedName name="TABLE_ASSUMPTION_SET_1" localSheetId="82">'x-724'!$B$21</definedName>
    <definedName name="TABLE_ASSUMPTION_SET_1" localSheetId="83">'x-725'!$B$21</definedName>
    <definedName name="TABLE_ASSUMPTION_SET_1" localSheetId="84">'x-726'!$B$21</definedName>
    <definedName name="TABLE_ASSUMPTION_SET_1" localSheetId="85">'x-727'!$B$21</definedName>
    <definedName name="TABLE_ASSUMPTION_SET_1" localSheetId="86">'x-728'!$B$21</definedName>
    <definedName name="TABLE_ASSUMPTION_SET_1" localSheetId="87">'x-729'!$B$21</definedName>
    <definedName name="TABLE_ASSUMPTION_SET_1" localSheetId="88">'x-811'!$B$21</definedName>
    <definedName name="TABLE_ASSUMPTION_SET_1" localSheetId="89">'x-812'!$B$21</definedName>
    <definedName name="TABLE_ASSUMPTION_SET_1" localSheetId="90">'x-813'!$B$21</definedName>
    <definedName name="TABLE_ASSUMPTION_SET_1" localSheetId="91">'x-814'!$B$21</definedName>
    <definedName name="TABLE_ASSUMPTION_SET_1" localSheetId="92">'x-815'!$B$21</definedName>
    <definedName name="TABLE_ASSUMPTION_SET_1" localSheetId="93">'x-template'!$B$21</definedName>
    <definedName name="TABLE_ASSUMPTION_SET_2" localSheetId="34">'x-408'!$K$21</definedName>
    <definedName name="TABLE_ASSUMPTION_SET_2" localSheetId="38">'x-412'!$K$21</definedName>
    <definedName name="TABLE_ASSUMPTION_SET_2" localSheetId="60">'x-610'!$I$21</definedName>
    <definedName name="TABLE_ASSUMPTION_SET_2" localSheetId="61">'x-611'!$G$21</definedName>
    <definedName name="TABLE_ASSUMPTION_SET_2" localSheetId="75">'x-717'!$Q$21</definedName>
    <definedName name="TABLE_ASSUMPTION_SET_2" localSheetId="76">'x-718'!$Q$21</definedName>
    <definedName name="TABLE_ASSUMPTION_SET_2" localSheetId="77">'x-719'!$Q$21</definedName>
    <definedName name="TABLE_ASSUMPTION_SET_2" localSheetId="86">'x-728'!#REF!</definedName>
    <definedName name="TABLE_ASSUMPTION_SET_3" localSheetId="75">'x-717'!$AU$21</definedName>
    <definedName name="TABLE_ASSUMPTION_SET_3" localSheetId="76">'x-718'!$AU$21</definedName>
    <definedName name="TABLE_ASSUMPTION_SET_4" localSheetId="75">'x-717'!$CN$21</definedName>
    <definedName name="TABLE_CLIENT_1" localSheetId="5">'x-001'!$B$7</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'x-206'!$B$7</definedName>
    <definedName name="TABLE_CLIENT_1" localSheetId="11">'x-207'!$B$7</definedName>
    <definedName name="TABLE_CLIENT_1" localSheetId="12">'x-208'!$B$7</definedName>
    <definedName name="TABLE_CLIENT_1" localSheetId="13">'x-210'!$B$7</definedName>
    <definedName name="TABLE_CLIENT_1" localSheetId="14">'x-211'!$B$7</definedName>
    <definedName name="TABLE_CLIENT_1" localSheetId="15">'x-214'!$B$7</definedName>
    <definedName name="TABLE_CLIENT_1" localSheetId="16">'x-215'!$B$7</definedName>
    <definedName name="TABLE_CLIENT_1" localSheetId="17">'x-216'!$B$7</definedName>
    <definedName name="TABLE_CLIENT_1" localSheetId="18">'x-217'!$B$7</definedName>
    <definedName name="TABLE_CLIENT_1" localSheetId="19">'x-301'!$B$7</definedName>
    <definedName name="TABLE_CLIENT_1" localSheetId="20">'x-302'!$B$7</definedName>
    <definedName name="TABLE_CLIENT_1" localSheetId="21">'x-303'!$B$7</definedName>
    <definedName name="TABLE_CLIENT_1" localSheetId="22">'x-304'!$B$7</definedName>
    <definedName name="TABLE_CLIENT_1" localSheetId="23">'x-305'!$B$7</definedName>
    <definedName name="TABLE_CLIENT_1" localSheetId="24">'x-306'!$B$7</definedName>
    <definedName name="TABLE_CLIENT_1" localSheetId="25">'x-307'!$B$7</definedName>
    <definedName name="TABLE_CLIENT_1" localSheetId="26">'x-308'!$B$7</definedName>
    <definedName name="TABLE_CLIENT_1" localSheetId="27">'x-401'!$B$7</definedName>
    <definedName name="TABLE_CLIENT_1" localSheetId="28">'x-402'!$B$7</definedName>
    <definedName name="TABLE_CLIENT_1" localSheetId="29">'x-403'!$B$7</definedName>
    <definedName name="TABLE_CLIENT_1" localSheetId="30">'x-404'!$B$7</definedName>
    <definedName name="TABLE_CLIENT_1" localSheetId="31">'x-405'!$B$7</definedName>
    <definedName name="TABLE_CLIENT_1" localSheetId="32">'x-406'!$B$7</definedName>
    <definedName name="TABLE_CLIENT_1" localSheetId="33">'x-407'!$B$7</definedName>
    <definedName name="TABLE_CLIENT_1" localSheetId="34">'x-408'!$B$7</definedName>
    <definedName name="TABLE_CLIENT_1" localSheetId="35">'x-409'!$B$7</definedName>
    <definedName name="TABLE_CLIENT_1" localSheetId="36">'x-410'!$B$7</definedName>
    <definedName name="TABLE_CLIENT_1" localSheetId="37">'x-411'!$B$7</definedName>
    <definedName name="TABLE_CLIENT_1" localSheetId="38">'x-412'!$B$7</definedName>
    <definedName name="TABLE_CLIENT_1" localSheetId="39">'x-413'!$B$7</definedName>
    <definedName name="TABLE_CLIENT_1" localSheetId="40">'x-416'!$B$7</definedName>
    <definedName name="TABLE_CLIENT_1" localSheetId="41">'x-417'!$B$7</definedName>
    <definedName name="TABLE_CLIENT_1" localSheetId="42">'x-418'!$B$7</definedName>
    <definedName name="TABLE_CLIENT_1" localSheetId="43">'x-419'!$B$7</definedName>
    <definedName name="TABLE_CLIENT_1" localSheetId="44">'x-420'!$B$7</definedName>
    <definedName name="TABLE_CLIENT_1" localSheetId="45">'x-421'!$B$7</definedName>
    <definedName name="TABLE_CLIENT_1" localSheetId="46">'x-422'!$B$7</definedName>
    <definedName name="TABLE_CLIENT_1" localSheetId="47">'x-423'!$B$7</definedName>
    <definedName name="TABLE_CLIENT_1" localSheetId="48">'x-424'!$B$7</definedName>
    <definedName name="TABLE_CLIENT_1" localSheetId="49">'x-501'!$B$7</definedName>
    <definedName name="TABLE_CLIENT_1" localSheetId="50">'x-502'!$B$7</definedName>
    <definedName name="TABLE_CLIENT_1" localSheetId="51">'x-503'!$B$7</definedName>
    <definedName name="TABLE_CLIENT_1" localSheetId="52">'x-504'!$B$7</definedName>
    <definedName name="TABLE_CLIENT_1" localSheetId="53">'x-601'!$B$7</definedName>
    <definedName name="TABLE_CLIENT_1" localSheetId="54">'x-603'!$B$7</definedName>
    <definedName name="TABLE_CLIENT_1" localSheetId="55">'x-604'!$B$7</definedName>
    <definedName name="TABLE_CLIENT_1" localSheetId="56">'x-605'!$B$7</definedName>
    <definedName name="TABLE_CLIENT_1" localSheetId="57">'x-606'!$B$7</definedName>
    <definedName name="TABLE_CLIENT_1" localSheetId="58">'x-607'!$B$7</definedName>
    <definedName name="TABLE_CLIENT_1" localSheetId="59">'x-608'!$B$7</definedName>
    <definedName name="TABLE_CLIENT_1" localSheetId="60">'x-610'!$B$7</definedName>
    <definedName name="TABLE_CLIENT_1" localSheetId="61">'x-611'!$B$7</definedName>
    <definedName name="TABLE_CLIENT_1" localSheetId="62">'x-612'!$B$7</definedName>
    <definedName name="TABLE_CLIENT_1" localSheetId="63">'x-613'!$B$7</definedName>
    <definedName name="TABLE_CLIENT_1" localSheetId="64">'x-701'!$B$7</definedName>
    <definedName name="TABLE_CLIENT_1" localSheetId="65">'x-702'!$B$7</definedName>
    <definedName name="TABLE_CLIENT_1" localSheetId="66">'x-703'!$B$7</definedName>
    <definedName name="TABLE_CLIENT_1" localSheetId="67">'x-704'!$B$7</definedName>
    <definedName name="TABLE_CLIENT_1" localSheetId="68">'x-705'!$B$7</definedName>
    <definedName name="TABLE_CLIENT_1" localSheetId="69">'x-706'!$B$7</definedName>
    <definedName name="TABLE_CLIENT_1" localSheetId="70">'x-707'!$B$7</definedName>
    <definedName name="TABLE_CLIENT_1" localSheetId="71">'x-708'!$B$7</definedName>
    <definedName name="TABLE_CLIENT_1" localSheetId="72">'x-709'!$B$7</definedName>
    <definedName name="TABLE_CLIENT_1" localSheetId="73">'x-710'!$B$7</definedName>
    <definedName name="TABLE_CLIENT_1" localSheetId="74">'x-711'!$B$7</definedName>
    <definedName name="TABLE_CLIENT_1" localSheetId="75">'x-717'!$B$7</definedName>
    <definedName name="TABLE_CLIENT_1" localSheetId="76">'x-718'!$B$7</definedName>
    <definedName name="TABLE_CLIENT_1" localSheetId="77">'x-719'!$B$7</definedName>
    <definedName name="TABLE_CLIENT_1" localSheetId="78">'x-720'!$B$7</definedName>
    <definedName name="TABLE_CLIENT_1" localSheetId="79">'x-721'!$B$7</definedName>
    <definedName name="TABLE_CLIENT_1" localSheetId="80">'x-722'!$B$7</definedName>
    <definedName name="TABLE_CLIENT_1" localSheetId="81">'x-723'!$B$7</definedName>
    <definedName name="TABLE_CLIENT_1" localSheetId="82">'x-724'!$B$7</definedName>
    <definedName name="TABLE_CLIENT_1" localSheetId="83">'x-725'!$B$7</definedName>
    <definedName name="TABLE_CLIENT_1" localSheetId="84">'x-726'!$B$7</definedName>
    <definedName name="TABLE_CLIENT_1" localSheetId="85">'x-727'!$B$7</definedName>
    <definedName name="TABLE_CLIENT_1" localSheetId="86">'x-728'!$B$7</definedName>
    <definedName name="TABLE_CLIENT_1" localSheetId="87">'x-729'!$B$7</definedName>
    <definedName name="TABLE_CLIENT_1" localSheetId="88">'x-811'!$B$7</definedName>
    <definedName name="TABLE_CLIENT_1" localSheetId="89">'x-812'!$B$7</definedName>
    <definedName name="TABLE_CLIENT_1" localSheetId="90">'x-813'!$B$7</definedName>
    <definedName name="TABLE_CLIENT_1" localSheetId="91">'x-814'!$B$7</definedName>
    <definedName name="TABLE_CLIENT_1" localSheetId="92">'x-815'!$B$7</definedName>
    <definedName name="TABLE_CLIENT_1" localSheetId="93">'x-template'!$B$7</definedName>
    <definedName name="TABLE_CLIENT_2" localSheetId="34">'x-408'!$K$7</definedName>
    <definedName name="TABLE_CLIENT_2" localSheetId="38">'x-412'!$K$7</definedName>
    <definedName name="TABLE_CLIENT_2" localSheetId="60">'x-610'!$I$7</definedName>
    <definedName name="TABLE_CLIENT_2" localSheetId="61">'x-611'!$G$7</definedName>
    <definedName name="TABLE_CLIENT_2" localSheetId="75">'x-717'!$Q$7</definedName>
    <definedName name="TABLE_CLIENT_2" localSheetId="76">'x-718'!$Q$7</definedName>
    <definedName name="TABLE_CLIENT_2" localSheetId="77">'x-719'!$Q$7</definedName>
    <definedName name="TABLE_CLIENT_2" localSheetId="86">'x-728'!#REF!</definedName>
    <definedName name="TABLE_CLIENT_3" localSheetId="75">'x-717'!$AU$7</definedName>
    <definedName name="TABLE_CLIENT_3" localSheetId="76">'x-718'!$AU$7</definedName>
    <definedName name="TABLE_CLIENT_4" localSheetId="75">'x-717'!$CN$7</definedName>
    <definedName name="TABLE_DATE_IMPLEMENTED_1" localSheetId="5">'x-001'!$B$19</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'x-210'!$B$19</definedName>
    <definedName name="TABLE_DATE_IMPLEMENTED_1" localSheetId="14">'x-211'!$B$19</definedName>
    <definedName name="TABLE_DATE_IMPLEMENTED_1" localSheetId="15">'x-214'!$B$19</definedName>
    <definedName name="TABLE_DATE_IMPLEMENTED_1" localSheetId="16">'x-215'!$B$19</definedName>
    <definedName name="TABLE_DATE_IMPLEMENTED_1" localSheetId="17">'x-216'!$B$19</definedName>
    <definedName name="TABLE_DATE_IMPLEMENTED_1" localSheetId="18">'x-217'!$B$19</definedName>
    <definedName name="TABLE_DATE_IMPLEMENTED_1" localSheetId="19">'x-301'!$B$19</definedName>
    <definedName name="TABLE_DATE_IMPLEMENTED_1" localSheetId="20">'x-302'!$B$19</definedName>
    <definedName name="TABLE_DATE_IMPLEMENTED_1" localSheetId="21">'x-303'!$B$19</definedName>
    <definedName name="TABLE_DATE_IMPLEMENTED_1" localSheetId="22">'x-304'!$B$19</definedName>
    <definedName name="TABLE_DATE_IMPLEMENTED_1" localSheetId="23">'x-305'!$B$19</definedName>
    <definedName name="TABLE_DATE_IMPLEMENTED_1" localSheetId="24">'x-306'!$B$19</definedName>
    <definedName name="TABLE_DATE_IMPLEMENTED_1" localSheetId="25">'x-307'!$B$19</definedName>
    <definedName name="TABLE_DATE_IMPLEMENTED_1" localSheetId="26">'x-308'!$B$19</definedName>
    <definedName name="TABLE_DATE_IMPLEMENTED_1" localSheetId="27">'x-401'!$B$19</definedName>
    <definedName name="TABLE_DATE_IMPLEMENTED_1" localSheetId="28">'x-402'!$B$19</definedName>
    <definedName name="TABLE_DATE_IMPLEMENTED_1" localSheetId="29">'x-403'!$B$19</definedName>
    <definedName name="TABLE_DATE_IMPLEMENTED_1" localSheetId="30">'x-404'!$B$19</definedName>
    <definedName name="TABLE_DATE_IMPLEMENTED_1" localSheetId="31">'x-405'!$B$19</definedName>
    <definedName name="TABLE_DATE_IMPLEMENTED_1" localSheetId="32">'x-406'!$B$19</definedName>
    <definedName name="TABLE_DATE_IMPLEMENTED_1" localSheetId="33">'x-407'!$B$19</definedName>
    <definedName name="TABLE_DATE_IMPLEMENTED_1" localSheetId="34">'x-408'!$B$19</definedName>
    <definedName name="TABLE_DATE_IMPLEMENTED_1" localSheetId="35">'x-409'!$B$19</definedName>
    <definedName name="TABLE_DATE_IMPLEMENTED_1" localSheetId="36">'x-410'!$B$19</definedName>
    <definedName name="TABLE_DATE_IMPLEMENTED_1" localSheetId="37">'x-411'!$B$19</definedName>
    <definedName name="TABLE_DATE_IMPLEMENTED_1" localSheetId="38">'x-412'!$B$19</definedName>
    <definedName name="TABLE_DATE_IMPLEMENTED_1" localSheetId="39">'x-413'!$B$19</definedName>
    <definedName name="TABLE_DATE_IMPLEMENTED_1" localSheetId="40">'x-416'!$B$19</definedName>
    <definedName name="TABLE_DATE_IMPLEMENTED_1" localSheetId="41">'x-417'!$B$19</definedName>
    <definedName name="TABLE_DATE_IMPLEMENTED_1" localSheetId="42">'x-418'!$B$19</definedName>
    <definedName name="TABLE_DATE_IMPLEMENTED_1" localSheetId="43">'x-419'!$B$19</definedName>
    <definedName name="TABLE_DATE_IMPLEMENTED_1" localSheetId="44">'x-420'!$B$19</definedName>
    <definedName name="TABLE_DATE_IMPLEMENTED_1" localSheetId="45">'x-421'!$B$19</definedName>
    <definedName name="TABLE_DATE_IMPLEMENTED_1" localSheetId="46">'x-422'!$B$19</definedName>
    <definedName name="TABLE_DATE_IMPLEMENTED_1" localSheetId="47">'x-423'!$B$19</definedName>
    <definedName name="TABLE_DATE_IMPLEMENTED_1" localSheetId="48">'x-424'!$B$19</definedName>
    <definedName name="TABLE_DATE_IMPLEMENTED_1" localSheetId="49">'x-501'!$B$19</definedName>
    <definedName name="TABLE_DATE_IMPLEMENTED_1" localSheetId="50">'x-502'!$B$19</definedName>
    <definedName name="TABLE_DATE_IMPLEMENTED_1" localSheetId="51">'x-503'!$B$19</definedName>
    <definedName name="TABLE_DATE_IMPLEMENTED_1" localSheetId="52">'x-504'!$B$19</definedName>
    <definedName name="TABLE_DATE_IMPLEMENTED_1" localSheetId="53">'x-601'!$B$19</definedName>
    <definedName name="TABLE_DATE_IMPLEMENTED_1" localSheetId="54">'x-603'!$B$19</definedName>
    <definedName name="TABLE_DATE_IMPLEMENTED_1" localSheetId="55">'x-604'!$B$19</definedName>
    <definedName name="TABLE_DATE_IMPLEMENTED_1" localSheetId="56">'x-605'!$B$19</definedName>
    <definedName name="TABLE_DATE_IMPLEMENTED_1" localSheetId="57">'x-606'!$B$19</definedName>
    <definedName name="TABLE_DATE_IMPLEMENTED_1" localSheetId="58">'x-607'!$B$19</definedName>
    <definedName name="TABLE_DATE_IMPLEMENTED_1" localSheetId="59">'x-608'!$B$19</definedName>
    <definedName name="TABLE_DATE_IMPLEMENTED_1" localSheetId="60">'x-610'!$B$19</definedName>
    <definedName name="TABLE_DATE_IMPLEMENTED_1" localSheetId="61">'x-611'!$B$19</definedName>
    <definedName name="TABLE_DATE_IMPLEMENTED_1" localSheetId="62">'x-612'!$B$19</definedName>
    <definedName name="TABLE_DATE_IMPLEMENTED_1" localSheetId="63">'x-613'!$B$19</definedName>
    <definedName name="TABLE_DATE_IMPLEMENTED_1" localSheetId="64">'x-701'!$B$19</definedName>
    <definedName name="TABLE_DATE_IMPLEMENTED_1" localSheetId="65">'x-702'!$B$19</definedName>
    <definedName name="TABLE_DATE_IMPLEMENTED_1" localSheetId="66">'x-703'!$B$19</definedName>
    <definedName name="TABLE_DATE_IMPLEMENTED_1" localSheetId="67">'x-704'!$B$19</definedName>
    <definedName name="TABLE_DATE_IMPLEMENTED_1" localSheetId="68">'x-705'!$B$19</definedName>
    <definedName name="TABLE_DATE_IMPLEMENTED_1" localSheetId="69">'x-706'!$B$19</definedName>
    <definedName name="TABLE_DATE_IMPLEMENTED_1" localSheetId="70">'x-707'!$B$19</definedName>
    <definedName name="TABLE_DATE_IMPLEMENTED_1" localSheetId="71">'x-708'!$B$19</definedName>
    <definedName name="TABLE_DATE_IMPLEMENTED_1" localSheetId="72">'x-709'!$B$19</definedName>
    <definedName name="TABLE_DATE_IMPLEMENTED_1" localSheetId="73">'x-710'!$B$19</definedName>
    <definedName name="TABLE_DATE_IMPLEMENTED_1" localSheetId="74">'x-711'!$B$19</definedName>
    <definedName name="TABLE_DATE_IMPLEMENTED_1" localSheetId="75">'x-717'!$B$19</definedName>
    <definedName name="TABLE_DATE_IMPLEMENTED_1" localSheetId="76">'x-718'!$B$19</definedName>
    <definedName name="TABLE_DATE_IMPLEMENTED_1" localSheetId="77">'x-719'!$B$19</definedName>
    <definedName name="TABLE_DATE_IMPLEMENTED_1" localSheetId="78">'x-720'!$B$19</definedName>
    <definedName name="TABLE_DATE_IMPLEMENTED_1" localSheetId="79">'x-721'!$B$19</definedName>
    <definedName name="TABLE_DATE_IMPLEMENTED_1" localSheetId="80">'x-722'!$B$19</definedName>
    <definedName name="TABLE_DATE_IMPLEMENTED_1" localSheetId="81">'x-723'!$B$19</definedName>
    <definedName name="TABLE_DATE_IMPLEMENTED_1" localSheetId="82">'x-724'!$B$19</definedName>
    <definedName name="TABLE_DATE_IMPLEMENTED_1" localSheetId="83">'x-725'!$B$19</definedName>
    <definedName name="TABLE_DATE_IMPLEMENTED_1" localSheetId="84">'x-726'!$B$19</definedName>
    <definedName name="TABLE_DATE_IMPLEMENTED_1" localSheetId="85">'x-727'!$B$19</definedName>
    <definedName name="TABLE_DATE_IMPLEMENTED_1" localSheetId="86">'x-728'!$B$19</definedName>
    <definedName name="TABLE_DATE_IMPLEMENTED_1" localSheetId="87">'x-729'!$B$19</definedName>
    <definedName name="TABLE_DATE_IMPLEMENTED_1" localSheetId="88">'x-811'!$B$19</definedName>
    <definedName name="TABLE_DATE_IMPLEMENTED_1" localSheetId="89">'x-812'!$B$19</definedName>
    <definedName name="TABLE_DATE_IMPLEMENTED_1" localSheetId="90">'x-813'!$B$19</definedName>
    <definedName name="TABLE_DATE_IMPLEMENTED_1" localSheetId="91">'x-814'!$B$19</definedName>
    <definedName name="TABLE_DATE_IMPLEMENTED_1" localSheetId="92">'x-815'!$B$19</definedName>
    <definedName name="TABLE_DATE_IMPLEMENTED_1" localSheetId="93">'x-template'!$B$19</definedName>
    <definedName name="TABLE_DATE_IMPLEMENTED_2" localSheetId="34">'x-408'!$K$19</definedName>
    <definedName name="TABLE_DATE_IMPLEMENTED_2" localSheetId="38">'x-412'!$K$19</definedName>
    <definedName name="TABLE_DATE_IMPLEMENTED_2" localSheetId="60">'x-610'!$I$19</definedName>
    <definedName name="TABLE_DATE_IMPLEMENTED_2" localSheetId="61">'x-611'!$G$19</definedName>
    <definedName name="TABLE_DATE_IMPLEMENTED_2" localSheetId="75">'x-717'!$Q$19</definedName>
    <definedName name="TABLE_DATE_IMPLEMENTED_2" localSheetId="76">'x-718'!$Q$19</definedName>
    <definedName name="TABLE_DATE_IMPLEMENTED_2" localSheetId="77">'x-719'!$Q$19</definedName>
    <definedName name="TABLE_DATE_IMPLEMENTED_2" localSheetId="86">'x-728'!#REF!</definedName>
    <definedName name="TABLE_DATE_IMPLEMENTED_3" localSheetId="75">'x-717'!$AU$19</definedName>
    <definedName name="TABLE_DATE_IMPLEMENTED_3" localSheetId="76">'x-718'!$AU$19</definedName>
    <definedName name="TABLE_DATE_IMPLEMENTED_4" localSheetId="75">'x-717'!$CN$19</definedName>
    <definedName name="TABLE_DATE_ISSUED_1" localSheetId="5">'x-001'!$B$18</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'x-206'!$B$18</definedName>
    <definedName name="TABLE_DATE_ISSUED_1" localSheetId="11">'x-207'!$B$18</definedName>
    <definedName name="TABLE_DATE_ISSUED_1" localSheetId="12">'x-208'!$B$18</definedName>
    <definedName name="TABLE_DATE_ISSUED_1" localSheetId="13">'x-210'!$B$18</definedName>
    <definedName name="TABLE_DATE_ISSUED_1" localSheetId="14">'x-211'!$B$18</definedName>
    <definedName name="TABLE_DATE_ISSUED_1" localSheetId="15">'x-214'!$B$18</definedName>
    <definedName name="TABLE_DATE_ISSUED_1" localSheetId="16">'x-215'!$B$18</definedName>
    <definedName name="TABLE_DATE_ISSUED_1" localSheetId="17">'x-216'!$B$18</definedName>
    <definedName name="TABLE_DATE_ISSUED_1" localSheetId="18">'x-217'!$B$18</definedName>
    <definedName name="TABLE_DATE_ISSUED_1" localSheetId="19">'x-301'!$B$18</definedName>
    <definedName name="TABLE_DATE_ISSUED_1" localSheetId="20">'x-302'!$B$18</definedName>
    <definedName name="TABLE_DATE_ISSUED_1" localSheetId="21">'x-303'!$B$18</definedName>
    <definedName name="TABLE_DATE_ISSUED_1" localSheetId="22">'x-304'!$B$18</definedName>
    <definedName name="TABLE_DATE_ISSUED_1" localSheetId="23">'x-305'!$B$18</definedName>
    <definedName name="TABLE_DATE_ISSUED_1" localSheetId="24">'x-306'!$B$18</definedName>
    <definedName name="TABLE_DATE_ISSUED_1" localSheetId="25">'x-307'!$B$18</definedName>
    <definedName name="TABLE_DATE_ISSUED_1" localSheetId="26">'x-308'!$B$18</definedName>
    <definedName name="TABLE_DATE_ISSUED_1" localSheetId="27">'x-401'!$B$18</definedName>
    <definedName name="TABLE_DATE_ISSUED_1" localSheetId="28">'x-402'!$B$18</definedName>
    <definedName name="TABLE_DATE_ISSUED_1" localSheetId="29">'x-403'!$B$18</definedName>
    <definedName name="TABLE_DATE_ISSUED_1" localSheetId="30">'x-404'!$B$18</definedName>
    <definedName name="TABLE_DATE_ISSUED_1" localSheetId="31">'x-405'!$B$18</definedName>
    <definedName name="TABLE_DATE_ISSUED_1" localSheetId="32">'x-406'!$B$18</definedName>
    <definedName name="TABLE_DATE_ISSUED_1" localSheetId="33">'x-407'!$B$18</definedName>
    <definedName name="TABLE_DATE_ISSUED_1" localSheetId="34">'x-408'!$B$18</definedName>
    <definedName name="TABLE_DATE_ISSUED_1" localSheetId="35">'x-409'!$B$18</definedName>
    <definedName name="TABLE_DATE_ISSUED_1" localSheetId="36">'x-410'!$B$18</definedName>
    <definedName name="TABLE_DATE_ISSUED_1" localSheetId="37">'x-411'!$B$18</definedName>
    <definedName name="TABLE_DATE_ISSUED_1" localSheetId="38">'x-412'!$B$18</definedName>
    <definedName name="TABLE_DATE_ISSUED_1" localSheetId="39">'x-413'!$B$18</definedName>
    <definedName name="TABLE_DATE_ISSUED_1" localSheetId="40">'x-416'!$B$18</definedName>
    <definedName name="TABLE_DATE_ISSUED_1" localSheetId="41">'x-417'!$B$18</definedName>
    <definedName name="TABLE_DATE_ISSUED_1" localSheetId="42">'x-418'!$B$18</definedName>
    <definedName name="TABLE_DATE_ISSUED_1" localSheetId="43">'x-419'!$B$18</definedName>
    <definedName name="TABLE_DATE_ISSUED_1" localSheetId="44">'x-420'!$B$18</definedName>
    <definedName name="TABLE_DATE_ISSUED_1" localSheetId="45">'x-421'!$B$18</definedName>
    <definedName name="TABLE_DATE_ISSUED_1" localSheetId="46">'x-422'!$B$18</definedName>
    <definedName name="TABLE_DATE_ISSUED_1" localSheetId="47">'x-423'!$B$18</definedName>
    <definedName name="TABLE_DATE_ISSUED_1" localSheetId="48">'x-424'!$B$18</definedName>
    <definedName name="TABLE_DATE_ISSUED_1" localSheetId="49">'x-501'!$B$18</definedName>
    <definedName name="TABLE_DATE_ISSUED_1" localSheetId="50">'x-502'!$B$18</definedName>
    <definedName name="TABLE_DATE_ISSUED_1" localSheetId="51">'x-503'!$B$18</definedName>
    <definedName name="TABLE_DATE_ISSUED_1" localSheetId="52">'x-504'!$B$18</definedName>
    <definedName name="TABLE_DATE_ISSUED_1" localSheetId="53">'x-601'!$B$18</definedName>
    <definedName name="TABLE_DATE_ISSUED_1" localSheetId="54">'x-603'!$B$18</definedName>
    <definedName name="TABLE_DATE_ISSUED_1" localSheetId="55">'x-604'!$B$18</definedName>
    <definedName name="TABLE_DATE_ISSUED_1" localSheetId="56">'x-605'!$B$18</definedName>
    <definedName name="TABLE_DATE_ISSUED_1" localSheetId="57">'x-606'!$B$18</definedName>
    <definedName name="TABLE_DATE_ISSUED_1" localSheetId="58">'x-607'!$B$18</definedName>
    <definedName name="TABLE_DATE_ISSUED_1" localSheetId="59">'x-608'!$B$18</definedName>
    <definedName name="TABLE_DATE_ISSUED_1" localSheetId="60">'x-610'!$B$18</definedName>
    <definedName name="TABLE_DATE_ISSUED_1" localSheetId="61">'x-611'!$B$18</definedName>
    <definedName name="TABLE_DATE_ISSUED_1" localSheetId="62">'x-612'!$B$18</definedName>
    <definedName name="TABLE_DATE_ISSUED_1" localSheetId="63">'x-613'!$B$18</definedName>
    <definedName name="TABLE_DATE_ISSUED_1" localSheetId="64">'x-701'!$B$18</definedName>
    <definedName name="TABLE_DATE_ISSUED_1" localSheetId="65">'x-702'!$B$18</definedName>
    <definedName name="TABLE_DATE_ISSUED_1" localSheetId="66">'x-703'!$B$18</definedName>
    <definedName name="TABLE_DATE_ISSUED_1" localSheetId="67">'x-704'!$B$18</definedName>
    <definedName name="TABLE_DATE_ISSUED_1" localSheetId="68">'x-705'!$B$18</definedName>
    <definedName name="TABLE_DATE_ISSUED_1" localSheetId="69">'x-706'!$B$18</definedName>
    <definedName name="TABLE_DATE_ISSUED_1" localSheetId="70">'x-707'!$B$18</definedName>
    <definedName name="TABLE_DATE_ISSUED_1" localSheetId="71">'x-708'!$B$18</definedName>
    <definedName name="TABLE_DATE_ISSUED_1" localSheetId="72">'x-709'!$B$18</definedName>
    <definedName name="TABLE_DATE_ISSUED_1" localSheetId="73">'x-710'!$B$18</definedName>
    <definedName name="TABLE_DATE_ISSUED_1" localSheetId="74">'x-711'!$B$18</definedName>
    <definedName name="TABLE_DATE_ISSUED_1" localSheetId="75">'x-717'!$B$18</definedName>
    <definedName name="TABLE_DATE_ISSUED_1" localSheetId="76">'x-718'!$B$18</definedName>
    <definedName name="TABLE_DATE_ISSUED_1" localSheetId="77">'x-719'!$B$18</definedName>
    <definedName name="TABLE_DATE_ISSUED_1" localSheetId="78">'x-720'!$B$18</definedName>
    <definedName name="TABLE_DATE_ISSUED_1" localSheetId="79">'x-721'!$B$18</definedName>
    <definedName name="TABLE_DATE_ISSUED_1" localSheetId="80">'x-722'!$B$18</definedName>
    <definedName name="TABLE_DATE_ISSUED_1" localSheetId="81">'x-723'!$B$18</definedName>
    <definedName name="TABLE_DATE_ISSUED_1" localSheetId="82">'x-724'!$B$18</definedName>
    <definedName name="TABLE_DATE_ISSUED_1" localSheetId="83">'x-725'!$B$18</definedName>
    <definedName name="TABLE_DATE_ISSUED_1" localSheetId="84">'x-726'!$B$18</definedName>
    <definedName name="TABLE_DATE_ISSUED_1" localSheetId="85">'x-727'!$B$18</definedName>
    <definedName name="TABLE_DATE_ISSUED_1" localSheetId="86">'x-728'!$B$18</definedName>
    <definedName name="TABLE_DATE_ISSUED_1" localSheetId="87">'x-729'!$B$18</definedName>
    <definedName name="TABLE_DATE_ISSUED_1" localSheetId="88">'x-811'!$B$18</definedName>
    <definedName name="TABLE_DATE_ISSUED_1" localSheetId="89">'x-812'!$B$18</definedName>
    <definedName name="TABLE_DATE_ISSUED_1" localSheetId="90">'x-813'!$B$18</definedName>
    <definedName name="TABLE_DATE_ISSUED_1" localSheetId="91">'x-814'!$B$18</definedName>
    <definedName name="TABLE_DATE_ISSUED_1" localSheetId="92">'x-815'!$B$18</definedName>
    <definedName name="TABLE_DATE_ISSUED_1" localSheetId="93">'x-template'!$B$18</definedName>
    <definedName name="TABLE_DATE_ISSUED_2" localSheetId="34">'x-408'!$K$18</definedName>
    <definedName name="TABLE_DATE_ISSUED_2" localSheetId="38">'x-412'!$K$18</definedName>
    <definedName name="TABLE_DATE_ISSUED_2" localSheetId="60">'x-610'!$I$18</definedName>
    <definedName name="TABLE_DATE_ISSUED_2" localSheetId="61">'x-611'!$G$18</definedName>
    <definedName name="TABLE_DATE_ISSUED_2" localSheetId="75">'x-717'!$Q$18</definedName>
    <definedName name="TABLE_DATE_ISSUED_2" localSheetId="76">'x-718'!$Q$18</definedName>
    <definedName name="TABLE_DATE_ISSUED_2" localSheetId="77">'x-719'!$Q$18</definedName>
    <definedName name="TABLE_DATE_ISSUED_2" localSheetId="86">'x-728'!#REF!</definedName>
    <definedName name="TABLE_DATE_ISSUED_3" localSheetId="75">'x-717'!$AU$18</definedName>
    <definedName name="TABLE_DATE_ISSUED_3" localSheetId="76">'x-718'!$AU$18</definedName>
    <definedName name="TABLE_DATE_ISSUED_4" localSheetId="75">'x-717'!$CN$18</definedName>
    <definedName name="TABLE_DESCRIPTION_1" localSheetId="5">'x-001'!$B$10</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'x-206'!$B$10</definedName>
    <definedName name="TABLE_DESCRIPTION_1" localSheetId="11">'x-207'!$B$10</definedName>
    <definedName name="TABLE_DESCRIPTION_1" localSheetId="12">'x-208'!$B$10</definedName>
    <definedName name="TABLE_DESCRIPTION_1" localSheetId="13">'x-210'!$B$10</definedName>
    <definedName name="TABLE_DESCRIPTION_1" localSheetId="14">'x-211'!$B$10</definedName>
    <definedName name="TABLE_DESCRIPTION_1" localSheetId="15">'x-214'!$B$10</definedName>
    <definedName name="TABLE_DESCRIPTION_1" localSheetId="16">'x-215'!$B$10</definedName>
    <definedName name="TABLE_DESCRIPTION_1" localSheetId="17">'x-216'!$B$10</definedName>
    <definedName name="TABLE_DESCRIPTION_1" localSheetId="18">'x-217'!$B$10</definedName>
    <definedName name="TABLE_DESCRIPTION_1" localSheetId="19">'x-301'!$B$10</definedName>
    <definedName name="TABLE_DESCRIPTION_1" localSheetId="20">'x-302'!$B$10</definedName>
    <definedName name="TABLE_DESCRIPTION_1" localSheetId="21">'x-303'!$B$10</definedName>
    <definedName name="TABLE_DESCRIPTION_1" localSheetId="22">'x-304'!$B$10</definedName>
    <definedName name="TABLE_DESCRIPTION_1" localSheetId="23">'x-305'!$B$10</definedName>
    <definedName name="TABLE_DESCRIPTION_1" localSheetId="24">'x-306'!$B$10</definedName>
    <definedName name="TABLE_DESCRIPTION_1" localSheetId="25">'x-307'!$B$10</definedName>
    <definedName name="TABLE_DESCRIPTION_1" localSheetId="26">'x-308'!$B$10</definedName>
    <definedName name="TABLE_DESCRIPTION_1" localSheetId="27">'x-401'!$B$10</definedName>
    <definedName name="TABLE_DESCRIPTION_1" localSheetId="28">'x-402'!$B$10</definedName>
    <definedName name="TABLE_DESCRIPTION_1" localSheetId="29">'x-403'!$B$10</definedName>
    <definedName name="TABLE_DESCRIPTION_1" localSheetId="30">'x-404'!$B$10</definedName>
    <definedName name="TABLE_DESCRIPTION_1" localSheetId="31">'x-405'!$B$10</definedName>
    <definedName name="TABLE_DESCRIPTION_1" localSheetId="32">'x-406'!$B$10</definedName>
    <definedName name="TABLE_DESCRIPTION_1" localSheetId="33">'x-407'!$B$10</definedName>
    <definedName name="TABLE_DESCRIPTION_1" localSheetId="34">'x-408'!$B$10</definedName>
    <definedName name="TABLE_DESCRIPTION_1" localSheetId="35">'x-409'!$B$10</definedName>
    <definedName name="TABLE_DESCRIPTION_1" localSheetId="36">'x-410'!$B$10</definedName>
    <definedName name="TABLE_DESCRIPTION_1" localSheetId="37">'x-411'!$B$10</definedName>
    <definedName name="TABLE_DESCRIPTION_1" localSheetId="38">'x-412'!$B$10</definedName>
    <definedName name="TABLE_DESCRIPTION_1" localSheetId="39">'x-413'!$B$10</definedName>
    <definedName name="TABLE_DESCRIPTION_1" localSheetId="40">'x-416'!$B$10</definedName>
    <definedName name="TABLE_DESCRIPTION_1" localSheetId="41">'x-417'!$B$10</definedName>
    <definedName name="TABLE_DESCRIPTION_1" localSheetId="42">'x-418'!$B$10</definedName>
    <definedName name="TABLE_DESCRIPTION_1" localSheetId="43">'x-419'!$B$10</definedName>
    <definedName name="TABLE_DESCRIPTION_1" localSheetId="44">'x-420'!$B$10</definedName>
    <definedName name="TABLE_DESCRIPTION_1" localSheetId="45">'x-421'!$B$10</definedName>
    <definedName name="TABLE_DESCRIPTION_1" localSheetId="46">'x-422'!$B$10</definedName>
    <definedName name="TABLE_DESCRIPTION_1" localSheetId="47">'x-423'!$B$10</definedName>
    <definedName name="TABLE_DESCRIPTION_1" localSheetId="48">'x-424'!$B$10</definedName>
    <definedName name="TABLE_DESCRIPTION_1" localSheetId="49">'x-501'!$B$10</definedName>
    <definedName name="TABLE_DESCRIPTION_1" localSheetId="50">'x-502'!$B$10</definedName>
    <definedName name="TABLE_DESCRIPTION_1" localSheetId="51">'x-503'!$B$10</definedName>
    <definedName name="TABLE_DESCRIPTION_1" localSheetId="52">'x-504'!$B$10</definedName>
    <definedName name="TABLE_DESCRIPTION_1" localSheetId="53">'x-601'!$B$10</definedName>
    <definedName name="TABLE_DESCRIPTION_1" localSheetId="54">'x-603'!$B$10</definedName>
    <definedName name="TABLE_DESCRIPTION_1" localSheetId="55">'x-604'!$B$10</definedName>
    <definedName name="TABLE_DESCRIPTION_1" localSheetId="56">'x-605'!$B$10</definedName>
    <definedName name="TABLE_DESCRIPTION_1" localSheetId="57">'x-606'!$B$10</definedName>
    <definedName name="TABLE_DESCRIPTION_1" localSheetId="58">'x-607'!$B$10</definedName>
    <definedName name="TABLE_DESCRIPTION_1" localSheetId="59">'x-608'!$B$10</definedName>
    <definedName name="TABLE_DESCRIPTION_1" localSheetId="60">'x-610'!$B$10</definedName>
    <definedName name="TABLE_DESCRIPTION_1" localSheetId="61">'x-611'!$B$10</definedName>
    <definedName name="TABLE_DESCRIPTION_1" localSheetId="62">'x-612'!$B$10</definedName>
    <definedName name="TABLE_DESCRIPTION_1" localSheetId="63">'x-613'!$B$10</definedName>
    <definedName name="TABLE_DESCRIPTION_1" localSheetId="64">'x-701'!$B$10</definedName>
    <definedName name="TABLE_DESCRIPTION_1" localSheetId="65">'x-702'!$B$10</definedName>
    <definedName name="TABLE_DESCRIPTION_1" localSheetId="66">'x-703'!$B$10</definedName>
    <definedName name="TABLE_DESCRIPTION_1" localSheetId="67">'x-704'!$B$10</definedName>
    <definedName name="TABLE_DESCRIPTION_1" localSheetId="68">'x-705'!$B$10</definedName>
    <definedName name="TABLE_DESCRIPTION_1" localSheetId="69">'x-706'!$B$10</definedName>
    <definedName name="TABLE_DESCRIPTION_1" localSheetId="70">'x-707'!$B$10</definedName>
    <definedName name="TABLE_DESCRIPTION_1" localSheetId="71">'x-708'!$B$10</definedName>
    <definedName name="TABLE_DESCRIPTION_1" localSheetId="72">'x-709'!$B$10</definedName>
    <definedName name="TABLE_DESCRIPTION_1" localSheetId="73">'x-710'!$B$10</definedName>
    <definedName name="TABLE_DESCRIPTION_1" localSheetId="74">'x-711'!$B$10</definedName>
    <definedName name="TABLE_DESCRIPTION_1" localSheetId="75">'x-717'!$B$10</definedName>
    <definedName name="TABLE_DESCRIPTION_1" localSheetId="76">'x-718'!$B$10</definedName>
    <definedName name="TABLE_DESCRIPTION_1" localSheetId="77">'x-719'!$B$10</definedName>
    <definedName name="TABLE_DESCRIPTION_1" localSheetId="78">'x-720'!$B$10</definedName>
    <definedName name="TABLE_DESCRIPTION_1" localSheetId="79">'x-721'!$B$10</definedName>
    <definedName name="TABLE_DESCRIPTION_1" localSheetId="80">'x-722'!$B$10</definedName>
    <definedName name="TABLE_DESCRIPTION_1" localSheetId="81">'x-723'!$B$10</definedName>
    <definedName name="TABLE_DESCRIPTION_1" localSheetId="82">'x-724'!$B$10</definedName>
    <definedName name="TABLE_DESCRIPTION_1" localSheetId="83">'x-725'!$B$10</definedName>
    <definedName name="TABLE_DESCRIPTION_1" localSheetId="84">'x-726'!$B$10</definedName>
    <definedName name="TABLE_DESCRIPTION_1" localSheetId="85">'x-727'!$B$10</definedName>
    <definedName name="TABLE_DESCRIPTION_1" localSheetId="86">'x-728'!$B$10</definedName>
    <definedName name="TABLE_DESCRIPTION_1" localSheetId="87">'x-729'!$B$10</definedName>
    <definedName name="TABLE_DESCRIPTION_1" localSheetId="88">'x-811'!$B$10</definedName>
    <definedName name="TABLE_DESCRIPTION_1" localSheetId="89">'x-812'!$B$10</definedName>
    <definedName name="TABLE_DESCRIPTION_1" localSheetId="90">'x-813'!$B$10</definedName>
    <definedName name="TABLE_DESCRIPTION_1" localSheetId="91">'x-814'!$B$10</definedName>
    <definedName name="TABLE_DESCRIPTION_1" localSheetId="92">'x-815'!$B$10</definedName>
    <definedName name="TABLE_DESCRIPTION_1" localSheetId="93">'x-template'!$B$10</definedName>
    <definedName name="TABLE_DESCRIPTION_2" localSheetId="34">'x-408'!$K$10</definedName>
    <definedName name="TABLE_DESCRIPTION_2" localSheetId="38">'x-412'!$K$10</definedName>
    <definedName name="TABLE_DESCRIPTION_2" localSheetId="60">'x-610'!$I$10</definedName>
    <definedName name="TABLE_DESCRIPTION_2" localSheetId="61">'x-611'!$G$10</definedName>
    <definedName name="TABLE_DESCRIPTION_2" localSheetId="75">'x-717'!$Q$10</definedName>
    <definedName name="TABLE_DESCRIPTION_2" localSheetId="76">'x-718'!$Q$10</definedName>
    <definedName name="TABLE_DESCRIPTION_2" localSheetId="77">'x-719'!$Q$10</definedName>
    <definedName name="TABLE_DESCRIPTION_2" localSheetId="86">'x-728'!#REF!</definedName>
    <definedName name="TABLE_DESCRIPTION_3" localSheetId="75">'x-717'!$AU$10</definedName>
    <definedName name="TABLE_DESCRIPTION_3" localSheetId="76">'x-718'!$AU$10</definedName>
    <definedName name="TABLE_DESCRIPTION_4" localSheetId="75">'x-717'!$CN$10</definedName>
    <definedName name="TABLE_FACTOR_STATUS_1" localSheetId="5">'x-001'!$B$20</definedName>
    <definedName name="TABLE_FACTOR_STATUS_1" localSheetId="6">'x-201'!$B$20</definedName>
    <definedName name="TABLE_FACTOR_STATUS_1" localSheetId="7">'x-202'!$B$20</definedName>
    <definedName name="TABLE_FACTOR_STATUS_1" localSheetId="8">'x-203'!$B$20</definedName>
    <definedName name="TABLE_FACTOR_STATUS_1" localSheetId="9">'x-204'!$B$20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'x-210'!$B$20</definedName>
    <definedName name="TABLE_FACTOR_STATUS_1" localSheetId="14">'x-211'!$B$20</definedName>
    <definedName name="TABLE_FACTOR_STATUS_1" localSheetId="15">'x-214'!$B$20</definedName>
    <definedName name="TABLE_FACTOR_STATUS_1" localSheetId="16">'x-215'!$B$20</definedName>
    <definedName name="TABLE_FACTOR_STATUS_1" localSheetId="17">'x-216'!$B$20</definedName>
    <definedName name="TABLE_FACTOR_STATUS_1" localSheetId="18">'x-217'!$B$20</definedName>
    <definedName name="TABLE_FACTOR_STATUS_1" localSheetId="19">'x-301'!$B$20</definedName>
    <definedName name="TABLE_FACTOR_STATUS_1" localSheetId="20">'x-302'!$B$20</definedName>
    <definedName name="TABLE_FACTOR_STATUS_1" localSheetId="21">'x-303'!$B$20</definedName>
    <definedName name="TABLE_FACTOR_STATUS_1" localSheetId="22">'x-304'!$B$20</definedName>
    <definedName name="TABLE_FACTOR_STATUS_1" localSheetId="23">'x-305'!$B$20</definedName>
    <definedName name="TABLE_FACTOR_STATUS_1" localSheetId="24">'x-306'!$B$20</definedName>
    <definedName name="TABLE_FACTOR_STATUS_1" localSheetId="25">'x-307'!$B$20</definedName>
    <definedName name="TABLE_FACTOR_STATUS_1" localSheetId="26">'x-308'!$B$20</definedName>
    <definedName name="TABLE_FACTOR_STATUS_1" localSheetId="27">'x-401'!$B$20</definedName>
    <definedName name="TABLE_FACTOR_STATUS_1" localSheetId="28">'x-402'!$B$20</definedName>
    <definedName name="TABLE_FACTOR_STATUS_1" localSheetId="29">'x-403'!$B$20</definedName>
    <definedName name="TABLE_FACTOR_STATUS_1" localSheetId="30">'x-404'!$B$20</definedName>
    <definedName name="TABLE_FACTOR_STATUS_1" localSheetId="31">'x-405'!$B$20</definedName>
    <definedName name="TABLE_FACTOR_STATUS_1" localSheetId="32">'x-406'!$B$20</definedName>
    <definedName name="TABLE_FACTOR_STATUS_1" localSheetId="33">'x-407'!$B$20</definedName>
    <definedName name="TABLE_FACTOR_STATUS_1" localSheetId="34">'x-408'!$B$20</definedName>
    <definedName name="TABLE_FACTOR_STATUS_1" localSheetId="35">'x-409'!$B$20</definedName>
    <definedName name="TABLE_FACTOR_STATUS_1" localSheetId="36">'x-410'!$B$20</definedName>
    <definedName name="TABLE_FACTOR_STATUS_1" localSheetId="37">'x-411'!$B$20</definedName>
    <definedName name="TABLE_FACTOR_STATUS_1" localSheetId="38">'x-412'!$B$20</definedName>
    <definedName name="TABLE_FACTOR_STATUS_1" localSheetId="39">'x-413'!$B$20</definedName>
    <definedName name="TABLE_FACTOR_STATUS_1" localSheetId="40">'x-416'!$B$20</definedName>
    <definedName name="TABLE_FACTOR_STATUS_1" localSheetId="41">'x-417'!$B$20</definedName>
    <definedName name="TABLE_FACTOR_STATUS_1" localSheetId="42">'x-418'!$B$20</definedName>
    <definedName name="TABLE_FACTOR_STATUS_1" localSheetId="43">'x-419'!$B$20</definedName>
    <definedName name="TABLE_FACTOR_STATUS_1" localSheetId="44">'x-420'!$B$20</definedName>
    <definedName name="TABLE_FACTOR_STATUS_1" localSheetId="45">'x-421'!$B$20</definedName>
    <definedName name="TABLE_FACTOR_STATUS_1" localSheetId="46">'x-422'!$B$20</definedName>
    <definedName name="TABLE_FACTOR_STATUS_1" localSheetId="47">'x-423'!$B$20</definedName>
    <definedName name="TABLE_FACTOR_STATUS_1" localSheetId="48">'x-424'!$B$20</definedName>
    <definedName name="TABLE_FACTOR_STATUS_1" localSheetId="49">'x-501'!$B$20</definedName>
    <definedName name="TABLE_FACTOR_STATUS_1" localSheetId="50">'x-502'!$B$20</definedName>
    <definedName name="TABLE_FACTOR_STATUS_1" localSheetId="51">'x-503'!$B$20</definedName>
    <definedName name="TABLE_FACTOR_STATUS_1" localSheetId="52">'x-504'!$B$20</definedName>
    <definedName name="TABLE_FACTOR_STATUS_1" localSheetId="53">'x-601'!$B$20</definedName>
    <definedName name="TABLE_FACTOR_STATUS_1" localSheetId="54">'x-603'!$B$20</definedName>
    <definedName name="TABLE_FACTOR_STATUS_1" localSheetId="55">'x-604'!$B$20</definedName>
    <definedName name="TABLE_FACTOR_STATUS_1" localSheetId="56">'x-605'!$B$20</definedName>
    <definedName name="TABLE_FACTOR_STATUS_1" localSheetId="57">'x-606'!$B$20</definedName>
    <definedName name="TABLE_FACTOR_STATUS_1" localSheetId="58">'x-607'!$B$20</definedName>
    <definedName name="TABLE_FACTOR_STATUS_1" localSheetId="59">'x-608'!$B$20</definedName>
    <definedName name="TABLE_FACTOR_STATUS_1" localSheetId="60">'x-610'!$B$20</definedName>
    <definedName name="TABLE_FACTOR_STATUS_1" localSheetId="61">'x-611'!$B$20</definedName>
    <definedName name="TABLE_FACTOR_STATUS_1" localSheetId="62">'x-612'!$B$20</definedName>
    <definedName name="TABLE_FACTOR_STATUS_1" localSheetId="63">'x-613'!$B$20</definedName>
    <definedName name="TABLE_FACTOR_STATUS_1" localSheetId="64">'x-701'!$B$20</definedName>
    <definedName name="TABLE_FACTOR_STATUS_1" localSheetId="65">'x-702'!$B$20</definedName>
    <definedName name="TABLE_FACTOR_STATUS_1" localSheetId="66">'x-703'!$B$20</definedName>
    <definedName name="TABLE_FACTOR_STATUS_1" localSheetId="67">'x-704'!$B$20</definedName>
    <definedName name="TABLE_FACTOR_STATUS_1" localSheetId="68">'x-705'!$B$20</definedName>
    <definedName name="TABLE_FACTOR_STATUS_1" localSheetId="69">'x-706'!$B$20</definedName>
    <definedName name="TABLE_FACTOR_STATUS_1" localSheetId="70">'x-707'!$B$20</definedName>
    <definedName name="TABLE_FACTOR_STATUS_1" localSheetId="71">'x-708'!$B$20</definedName>
    <definedName name="TABLE_FACTOR_STATUS_1" localSheetId="72">'x-709'!$B$20</definedName>
    <definedName name="TABLE_FACTOR_STATUS_1" localSheetId="73">'x-710'!$B$20</definedName>
    <definedName name="TABLE_FACTOR_STATUS_1" localSheetId="74">'x-711'!$B$20</definedName>
    <definedName name="TABLE_FACTOR_STATUS_1" localSheetId="75">'x-717'!$B$20</definedName>
    <definedName name="TABLE_FACTOR_STATUS_1" localSheetId="76">'x-718'!$B$20</definedName>
    <definedName name="TABLE_FACTOR_STATUS_1" localSheetId="77">'x-719'!$B$20</definedName>
    <definedName name="TABLE_FACTOR_STATUS_1" localSheetId="78">'x-720'!$B$20</definedName>
    <definedName name="TABLE_FACTOR_STATUS_1" localSheetId="79">'x-721'!$B$20</definedName>
    <definedName name="TABLE_FACTOR_STATUS_1" localSheetId="80">'x-722'!$B$20</definedName>
    <definedName name="TABLE_FACTOR_STATUS_1" localSheetId="81">'x-723'!$B$20</definedName>
    <definedName name="TABLE_FACTOR_STATUS_1" localSheetId="82">'x-724'!$B$20</definedName>
    <definedName name="TABLE_FACTOR_STATUS_1" localSheetId="83">'x-725'!$B$20</definedName>
    <definedName name="TABLE_FACTOR_STATUS_1" localSheetId="84">'x-726'!$B$20</definedName>
    <definedName name="TABLE_FACTOR_STATUS_1" localSheetId="85">'x-727'!$B$20</definedName>
    <definedName name="TABLE_FACTOR_STATUS_1" localSheetId="86">'x-728'!$B$20</definedName>
    <definedName name="TABLE_FACTOR_STATUS_1" localSheetId="87">'x-729'!$B$20</definedName>
    <definedName name="TABLE_FACTOR_STATUS_1" localSheetId="88">'x-811'!$B$20</definedName>
    <definedName name="TABLE_FACTOR_STATUS_1" localSheetId="89">'x-812'!$B$20</definedName>
    <definedName name="TABLE_FACTOR_STATUS_1" localSheetId="90">'x-813'!$B$20</definedName>
    <definedName name="TABLE_FACTOR_STATUS_1" localSheetId="91">'x-814'!$B$20</definedName>
    <definedName name="TABLE_FACTOR_STATUS_1" localSheetId="92">'x-815'!$B$20</definedName>
    <definedName name="TABLE_FACTOR_STATUS_1" localSheetId="93">'x-template'!$B$20</definedName>
    <definedName name="TABLE_FACTOR_STATUS_2" localSheetId="34">'x-408'!$K$20</definedName>
    <definedName name="TABLE_FACTOR_STATUS_2" localSheetId="38">'x-412'!$K$20</definedName>
    <definedName name="TABLE_FACTOR_STATUS_2" localSheetId="60">'x-610'!$I$20</definedName>
    <definedName name="TABLE_FACTOR_STATUS_2" localSheetId="61">'x-611'!$G$20</definedName>
    <definedName name="TABLE_FACTOR_STATUS_2" localSheetId="75">'x-717'!$Q$20</definedName>
    <definedName name="TABLE_FACTOR_STATUS_2" localSheetId="76">'x-718'!$Q$20</definedName>
    <definedName name="TABLE_FACTOR_STATUS_2" localSheetId="77">'x-719'!$Q$20</definedName>
    <definedName name="TABLE_FACTOR_STATUS_2" localSheetId="86">'x-728'!#REF!</definedName>
    <definedName name="TABLE_FACTOR_STATUS_3" localSheetId="75">'x-717'!$AU$20</definedName>
    <definedName name="TABLE_FACTOR_STATUS_3" localSheetId="76">'x-718'!$AU$20</definedName>
    <definedName name="TABLE_FACTOR_STATUS_4" localSheetId="75">'x-717'!$CN$20</definedName>
    <definedName name="TABLE_FACTOR_TYPE_1" localSheetId="5">'x-001'!$B$9</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'x-206'!$B$9</definedName>
    <definedName name="TABLE_FACTOR_TYPE_1" localSheetId="11">'x-207'!$B$9</definedName>
    <definedName name="TABLE_FACTOR_TYPE_1" localSheetId="12">'x-208'!$B$9</definedName>
    <definedName name="TABLE_FACTOR_TYPE_1" localSheetId="13">'x-210'!$B$9</definedName>
    <definedName name="TABLE_FACTOR_TYPE_1" localSheetId="14">'x-211'!$B$9</definedName>
    <definedName name="TABLE_FACTOR_TYPE_1" localSheetId="15">'x-214'!$B$9</definedName>
    <definedName name="TABLE_FACTOR_TYPE_1" localSheetId="16">'x-215'!$B$9</definedName>
    <definedName name="TABLE_FACTOR_TYPE_1" localSheetId="17">'x-216'!$B$9</definedName>
    <definedName name="TABLE_FACTOR_TYPE_1" localSheetId="18">'x-217'!$B$9</definedName>
    <definedName name="TABLE_FACTOR_TYPE_1" localSheetId="19">'x-301'!$B$9</definedName>
    <definedName name="TABLE_FACTOR_TYPE_1" localSheetId="20">'x-302'!$B$9</definedName>
    <definedName name="TABLE_FACTOR_TYPE_1" localSheetId="21">'x-303'!$B$9</definedName>
    <definedName name="TABLE_FACTOR_TYPE_1" localSheetId="22">'x-304'!$B$9</definedName>
    <definedName name="TABLE_FACTOR_TYPE_1" localSheetId="23">'x-305'!$B$9</definedName>
    <definedName name="TABLE_FACTOR_TYPE_1" localSheetId="24">'x-306'!$B$9</definedName>
    <definedName name="TABLE_FACTOR_TYPE_1" localSheetId="25">'x-307'!$B$9</definedName>
    <definedName name="TABLE_FACTOR_TYPE_1" localSheetId="26">'x-308'!$B$9</definedName>
    <definedName name="TABLE_FACTOR_TYPE_1" localSheetId="27">'x-401'!$B$9</definedName>
    <definedName name="TABLE_FACTOR_TYPE_1" localSheetId="28">'x-402'!$B$9</definedName>
    <definedName name="TABLE_FACTOR_TYPE_1" localSheetId="29">'x-403'!$B$9</definedName>
    <definedName name="TABLE_FACTOR_TYPE_1" localSheetId="30">'x-404'!$B$9</definedName>
    <definedName name="TABLE_FACTOR_TYPE_1" localSheetId="31">'x-405'!$B$9</definedName>
    <definedName name="TABLE_FACTOR_TYPE_1" localSheetId="32">'x-406'!$B$9</definedName>
    <definedName name="TABLE_FACTOR_TYPE_1" localSheetId="33">'x-407'!$B$9</definedName>
    <definedName name="TABLE_FACTOR_TYPE_1" localSheetId="34">'x-408'!$B$9</definedName>
    <definedName name="TABLE_FACTOR_TYPE_1" localSheetId="35">'x-409'!$B$9</definedName>
    <definedName name="TABLE_FACTOR_TYPE_1" localSheetId="36">'x-410'!$B$9</definedName>
    <definedName name="TABLE_FACTOR_TYPE_1" localSheetId="37">'x-411'!$B$9</definedName>
    <definedName name="TABLE_FACTOR_TYPE_1" localSheetId="38">'x-412'!$B$9</definedName>
    <definedName name="TABLE_FACTOR_TYPE_1" localSheetId="39">'x-413'!$B$9</definedName>
    <definedName name="TABLE_FACTOR_TYPE_1" localSheetId="40">'x-416'!$B$9</definedName>
    <definedName name="TABLE_FACTOR_TYPE_1" localSheetId="41">'x-417'!$B$9</definedName>
    <definedName name="TABLE_FACTOR_TYPE_1" localSheetId="42">'x-418'!$B$9</definedName>
    <definedName name="TABLE_FACTOR_TYPE_1" localSheetId="43">'x-419'!$B$9</definedName>
    <definedName name="TABLE_FACTOR_TYPE_1" localSheetId="44">'x-420'!$B$9</definedName>
    <definedName name="TABLE_FACTOR_TYPE_1" localSheetId="45">'x-421'!$B$9</definedName>
    <definedName name="TABLE_FACTOR_TYPE_1" localSheetId="46">'x-422'!$B$9</definedName>
    <definedName name="TABLE_FACTOR_TYPE_1" localSheetId="47">'x-423'!$B$9</definedName>
    <definedName name="TABLE_FACTOR_TYPE_1" localSheetId="48">'x-424'!$B$9</definedName>
    <definedName name="TABLE_FACTOR_TYPE_1" localSheetId="49">'x-501'!$B$9</definedName>
    <definedName name="TABLE_FACTOR_TYPE_1" localSheetId="50">'x-502'!$B$9</definedName>
    <definedName name="TABLE_FACTOR_TYPE_1" localSheetId="51">'x-503'!$B$9</definedName>
    <definedName name="TABLE_FACTOR_TYPE_1" localSheetId="52">'x-504'!$B$9</definedName>
    <definedName name="TABLE_FACTOR_TYPE_1" localSheetId="53">'x-601'!$B$9</definedName>
    <definedName name="TABLE_FACTOR_TYPE_1" localSheetId="54">'x-603'!$B$9</definedName>
    <definedName name="TABLE_FACTOR_TYPE_1" localSheetId="55">'x-604'!$B$9</definedName>
    <definedName name="TABLE_FACTOR_TYPE_1" localSheetId="56">'x-605'!$B$9</definedName>
    <definedName name="TABLE_FACTOR_TYPE_1" localSheetId="57">'x-606'!$B$9</definedName>
    <definedName name="TABLE_FACTOR_TYPE_1" localSheetId="58">'x-607'!$B$9</definedName>
    <definedName name="TABLE_FACTOR_TYPE_1" localSheetId="59">'x-608'!$B$9</definedName>
    <definedName name="TABLE_FACTOR_TYPE_1" localSheetId="60">'x-610'!$B$9</definedName>
    <definedName name="TABLE_FACTOR_TYPE_1" localSheetId="61">'x-611'!$B$9</definedName>
    <definedName name="TABLE_FACTOR_TYPE_1" localSheetId="62">'x-612'!$B$9</definedName>
    <definedName name="TABLE_FACTOR_TYPE_1" localSheetId="63">'x-613'!$B$9</definedName>
    <definedName name="TABLE_FACTOR_TYPE_1" localSheetId="64">'x-701'!$B$9</definedName>
    <definedName name="TABLE_FACTOR_TYPE_1" localSheetId="65">'x-702'!$B$9</definedName>
    <definedName name="TABLE_FACTOR_TYPE_1" localSheetId="66">'x-703'!$B$9</definedName>
    <definedName name="TABLE_FACTOR_TYPE_1" localSheetId="67">'x-704'!$B$9</definedName>
    <definedName name="TABLE_FACTOR_TYPE_1" localSheetId="68">'x-705'!$B$9</definedName>
    <definedName name="TABLE_FACTOR_TYPE_1" localSheetId="69">'x-706'!$B$9</definedName>
    <definedName name="TABLE_FACTOR_TYPE_1" localSheetId="70">'x-707'!$B$9</definedName>
    <definedName name="TABLE_FACTOR_TYPE_1" localSheetId="71">'x-708'!$B$9</definedName>
    <definedName name="TABLE_FACTOR_TYPE_1" localSheetId="72">'x-709'!$B$9</definedName>
    <definedName name="TABLE_FACTOR_TYPE_1" localSheetId="73">'x-710'!$B$9</definedName>
    <definedName name="TABLE_FACTOR_TYPE_1" localSheetId="74">'x-711'!$B$9</definedName>
    <definedName name="TABLE_FACTOR_TYPE_1" localSheetId="75">'x-717'!$B$9</definedName>
    <definedName name="TABLE_FACTOR_TYPE_1" localSheetId="76">'x-718'!$B$9</definedName>
    <definedName name="TABLE_FACTOR_TYPE_1" localSheetId="77">'x-719'!$B$9</definedName>
    <definedName name="TABLE_FACTOR_TYPE_1" localSheetId="78">'x-720'!$B$9</definedName>
    <definedName name="TABLE_FACTOR_TYPE_1" localSheetId="79">'x-721'!$B$9</definedName>
    <definedName name="TABLE_FACTOR_TYPE_1" localSheetId="80">'x-722'!$B$9</definedName>
    <definedName name="TABLE_FACTOR_TYPE_1" localSheetId="81">'x-723'!$B$9</definedName>
    <definedName name="TABLE_FACTOR_TYPE_1" localSheetId="82">'x-724'!$B$9</definedName>
    <definedName name="TABLE_FACTOR_TYPE_1" localSheetId="83">'x-725'!$B$9</definedName>
    <definedName name="TABLE_FACTOR_TYPE_1" localSheetId="84">'x-726'!$B$9</definedName>
    <definedName name="TABLE_FACTOR_TYPE_1" localSheetId="85">'x-727'!$B$9</definedName>
    <definedName name="TABLE_FACTOR_TYPE_1" localSheetId="86">'x-728'!$B$9</definedName>
    <definedName name="TABLE_FACTOR_TYPE_1" localSheetId="87">'x-729'!$B$9</definedName>
    <definedName name="TABLE_FACTOR_TYPE_1" localSheetId="88">'x-811'!$B$9</definedName>
    <definedName name="TABLE_FACTOR_TYPE_1" localSheetId="89">'x-812'!$B$9</definedName>
    <definedName name="TABLE_FACTOR_TYPE_1" localSheetId="90">'x-813'!$B$9</definedName>
    <definedName name="TABLE_FACTOR_TYPE_1" localSheetId="91">'x-814'!$B$9</definedName>
    <definedName name="TABLE_FACTOR_TYPE_1" localSheetId="92">'x-815'!$B$9</definedName>
    <definedName name="TABLE_FACTOR_TYPE_1" localSheetId="93">'x-template'!$B$9</definedName>
    <definedName name="TABLE_FACTOR_TYPE_2" localSheetId="34">'x-408'!$K$9</definedName>
    <definedName name="TABLE_FACTOR_TYPE_2" localSheetId="38">'x-412'!$K$9</definedName>
    <definedName name="TABLE_FACTOR_TYPE_2" localSheetId="60">'x-610'!$I$9</definedName>
    <definedName name="TABLE_FACTOR_TYPE_2" localSheetId="61">'x-611'!$G$9</definedName>
    <definedName name="TABLE_FACTOR_TYPE_2" localSheetId="75">'x-717'!$Q$9</definedName>
    <definedName name="TABLE_FACTOR_TYPE_2" localSheetId="76">'x-718'!$Q$9</definedName>
    <definedName name="TABLE_FACTOR_TYPE_2" localSheetId="77">'x-719'!$Q$9</definedName>
    <definedName name="TABLE_FACTOR_TYPE_2" localSheetId="86">'x-728'!#REF!</definedName>
    <definedName name="TABLE_FACTOR_TYPE_3" localSheetId="75">'x-717'!$AU$9</definedName>
    <definedName name="TABLE_FACTOR_TYPE_3" localSheetId="76">'x-718'!$AU$9</definedName>
    <definedName name="TABLE_FACTOR_TYPE_4" localSheetId="75">'x-717'!$CN$9</definedName>
    <definedName name="TABLE_GENDER_1" localSheetId="5">'x-001'!$B$11</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'x-206'!$B$11</definedName>
    <definedName name="TABLE_GENDER_1" localSheetId="11">'x-207'!$B$11</definedName>
    <definedName name="TABLE_GENDER_1" localSheetId="12">'x-208'!$B$11</definedName>
    <definedName name="TABLE_GENDER_1" localSheetId="13">'x-210'!$B$11</definedName>
    <definedName name="TABLE_GENDER_1" localSheetId="14">'x-211'!$B$11</definedName>
    <definedName name="TABLE_GENDER_1" localSheetId="15">'x-214'!$B$11</definedName>
    <definedName name="TABLE_GENDER_1" localSheetId="16">'x-215'!$B$11</definedName>
    <definedName name="TABLE_GENDER_1" localSheetId="17">'x-216'!$B$11</definedName>
    <definedName name="TABLE_GENDER_1" localSheetId="18">'x-217'!$B$11</definedName>
    <definedName name="TABLE_GENDER_1" localSheetId="19">'x-301'!$B$11</definedName>
    <definedName name="TABLE_GENDER_1" localSheetId="20">'x-302'!$B$11</definedName>
    <definedName name="TABLE_GENDER_1" localSheetId="21">'x-303'!$B$11</definedName>
    <definedName name="TABLE_GENDER_1" localSheetId="22">'x-304'!$B$11</definedName>
    <definedName name="TABLE_GENDER_1" localSheetId="23">'x-305'!$B$11</definedName>
    <definedName name="TABLE_GENDER_1" localSheetId="24">'x-306'!$B$11</definedName>
    <definedName name="TABLE_GENDER_1" localSheetId="25">'x-307'!$B$11</definedName>
    <definedName name="TABLE_GENDER_1" localSheetId="26">'x-308'!$B$11</definedName>
    <definedName name="TABLE_GENDER_1" localSheetId="27">'x-401'!$B$11</definedName>
    <definedName name="TABLE_GENDER_1" localSheetId="28">'x-402'!$B$11</definedName>
    <definedName name="TABLE_GENDER_1" localSheetId="29">'x-403'!$B$11</definedName>
    <definedName name="TABLE_GENDER_1" localSheetId="30">'x-404'!$B$11</definedName>
    <definedName name="TABLE_GENDER_1" localSheetId="31">'x-405'!$B$11</definedName>
    <definedName name="TABLE_GENDER_1" localSheetId="32">'x-406'!$B$11</definedName>
    <definedName name="TABLE_GENDER_1" localSheetId="33">'x-407'!$B$11</definedName>
    <definedName name="TABLE_GENDER_1" localSheetId="34">'x-408'!$B$11</definedName>
    <definedName name="TABLE_GENDER_1" localSheetId="35">'x-409'!$B$11</definedName>
    <definedName name="TABLE_GENDER_1" localSheetId="36">'x-410'!$B$11</definedName>
    <definedName name="TABLE_GENDER_1" localSheetId="37">'x-411'!$B$11</definedName>
    <definedName name="TABLE_GENDER_1" localSheetId="38">'x-412'!$B$11</definedName>
    <definedName name="TABLE_GENDER_1" localSheetId="39">'x-413'!$B$11</definedName>
    <definedName name="TABLE_GENDER_1" localSheetId="40">'x-416'!$B$11</definedName>
    <definedName name="TABLE_GENDER_1" localSheetId="41">'x-417'!$B$11</definedName>
    <definedName name="TABLE_GENDER_1" localSheetId="42">'x-418'!$B$11</definedName>
    <definedName name="TABLE_GENDER_1" localSheetId="43">'x-419'!$B$11</definedName>
    <definedName name="TABLE_GENDER_1" localSheetId="44">'x-420'!$B$11</definedName>
    <definedName name="TABLE_GENDER_1" localSheetId="45">'x-421'!$B$11</definedName>
    <definedName name="TABLE_GENDER_1" localSheetId="46">'x-422'!$B$11</definedName>
    <definedName name="TABLE_GENDER_1" localSheetId="47">'x-423'!$B$11</definedName>
    <definedName name="TABLE_GENDER_1" localSheetId="48">'x-424'!$B$11</definedName>
    <definedName name="TABLE_GENDER_1" localSheetId="49">'x-501'!$B$11</definedName>
    <definedName name="TABLE_GENDER_1" localSheetId="50">'x-502'!$B$11</definedName>
    <definedName name="TABLE_GENDER_1" localSheetId="51">'x-503'!$B$11</definedName>
    <definedName name="TABLE_GENDER_1" localSheetId="52">'x-504'!$B$11</definedName>
    <definedName name="TABLE_GENDER_1" localSheetId="53">'x-601'!$B$11</definedName>
    <definedName name="TABLE_GENDER_1" localSheetId="54">'x-603'!$B$11</definedName>
    <definedName name="TABLE_GENDER_1" localSheetId="55">'x-604'!$B$11</definedName>
    <definedName name="TABLE_GENDER_1" localSheetId="56">'x-605'!$B$11</definedName>
    <definedName name="TABLE_GENDER_1" localSheetId="57">'x-606'!$B$11</definedName>
    <definedName name="TABLE_GENDER_1" localSheetId="58">'x-607'!$B$11</definedName>
    <definedName name="TABLE_GENDER_1" localSheetId="59">'x-608'!$B$11</definedName>
    <definedName name="TABLE_GENDER_1" localSheetId="60">'x-610'!$B$11</definedName>
    <definedName name="TABLE_GENDER_1" localSheetId="61">'x-611'!$B$11</definedName>
    <definedName name="TABLE_GENDER_1" localSheetId="62">'x-612'!$B$11</definedName>
    <definedName name="TABLE_GENDER_1" localSheetId="63">'x-613'!$B$11</definedName>
    <definedName name="TABLE_GENDER_1" localSheetId="64">'x-701'!$B$11</definedName>
    <definedName name="TABLE_GENDER_1" localSheetId="65">'x-702'!$B$11</definedName>
    <definedName name="TABLE_GENDER_1" localSheetId="66">'x-703'!$B$11</definedName>
    <definedName name="TABLE_GENDER_1" localSheetId="67">'x-704'!$B$11</definedName>
    <definedName name="TABLE_GENDER_1" localSheetId="68">'x-705'!$B$11</definedName>
    <definedName name="TABLE_GENDER_1" localSheetId="69">'x-706'!$B$11</definedName>
    <definedName name="TABLE_GENDER_1" localSheetId="70">'x-707'!$B$11</definedName>
    <definedName name="TABLE_GENDER_1" localSheetId="71">'x-708'!$B$11</definedName>
    <definedName name="TABLE_GENDER_1" localSheetId="72">'x-709'!$B$11</definedName>
    <definedName name="TABLE_GENDER_1" localSheetId="73">'x-710'!$B$11</definedName>
    <definedName name="TABLE_GENDER_1" localSheetId="74">'x-711'!$B$11</definedName>
    <definedName name="TABLE_GENDER_1" localSheetId="75">'x-717'!$B$11</definedName>
    <definedName name="TABLE_GENDER_1" localSheetId="76">'x-718'!$B$11</definedName>
    <definedName name="TABLE_GENDER_1" localSheetId="77">'x-719'!$B$11</definedName>
    <definedName name="TABLE_GENDER_1" localSheetId="78">'x-720'!$B$11</definedName>
    <definedName name="TABLE_GENDER_1" localSheetId="79">'x-721'!$B$11</definedName>
    <definedName name="TABLE_GENDER_1" localSheetId="80">'x-722'!$B$11</definedName>
    <definedName name="TABLE_GENDER_1" localSheetId="81">'x-723'!$B$11</definedName>
    <definedName name="TABLE_GENDER_1" localSheetId="82">'x-724'!$B$11</definedName>
    <definedName name="TABLE_GENDER_1" localSheetId="83">'x-725'!$B$11</definedName>
    <definedName name="TABLE_GENDER_1" localSheetId="84">'x-726'!$B$11</definedName>
    <definedName name="TABLE_GENDER_1" localSheetId="85">'x-727'!$B$11</definedName>
    <definedName name="TABLE_GENDER_1" localSheetId="86">'x-728'!$B$11</definedName>
    <definedName name="TABLE_GENDER_1" localSheetId="87">'x-729'!$B$11</definedName>
    <definedName name="TABLE_GENDER_1" localSheetId="88">'x-811'!$B$11</definedName>
    <definedName name="TABLE_GENDER_1" localSheetId="89">'x-812'!$B$11</definedName>
    <definedName name="TABLE_GENDER_1" localSheetId="90">'x-813'!$B$11</definedName>
    <definedName name="TABLE_GENDER_1" localSheetId="91">'x-814'!$B$11</definedName>
    <definedName name="TABLE_GENDER_1" localSheetId="92">'x-815'!$B$11</definedName>
    <definedName name="TABLE_GENDER_1" localSheetId="93">'x-template'!$B$11</definedName>
    <definedName name="TABLE_GENDER_2" localSheetId="34">'x-408'!$K$11</definedName>
    <definedName name="TABLE_GENDER_2" localSheetId="38">'x-412'!$K$11</definedName>
    <definedName name="TABLE_GENDER_2" localSheetId="60">'x-610'!$I$11</definedName>
    <definedName name="TABLE_GENDER_2" localSheetId="61">'x-611'!$G$11</definedName>
    <definedName name="TABLE_GENDER_2" localSheetId="75">'x-717'!$Q$11</definedName>
    <definedName name="TABLE_GENDER_2" localSheetId="76">'x-718'!$Q$11</definedName>
    <definedName name="TABLE_GENDER_2" localSheetId="77">'x-719'!$Q$11</definedName>
    <definedName name="TABLE_GENDER_2" localSheetId="86">'x-728'!#REF!</definedName>
    <definedName name="TABLE_GENDER_3" localSheetId="75">'x-717'!$AU$11</definedName>
    <definedName name="TABLE_GENDER_3" localSheetId="76">'x-718'!$AU$11</definedName>
    <definedName name="TABLE_GENDER_4" localSheetId="75">'x-717'!$CN$11</definedName>
    <definedName name="TABLE_INFO_1" localSheetId="5">'x-001'!$A$6:$B$21</definedName>
    <definedName name="TABLE_INFO_1" localSheetId="6">'x-201'!$A$6:$B$21</definedName>
    <definedName name="TABLE_INFO_1" localSheetId="7">'x-202'!$A$6:$B$21</definedName>
    <definedName name="TABLE_INFO_1" localSheetId="8">'x-203'!$A$6:$B$21</definedName>
    <definedName name="TABLE_INFO_1" localSheetId="9">'x-204'!$A$6:$B$21</definedName>
    <definedName name="TABLE_INFO_1" localSheetId="10">'x-206'!$A$6:$B$21</definedName>
    <definedName name="TABLE_INFO_1" localSheetId="11">'x-207'!$A$6:$B$21</definedName>
    <definedName name="TABLE_INFO_1" localSheetId="12">'x-208'!$A$6:$B$21</definedName>
    <definedName name="TABLE_INFO_1" localSheetId="13">'x-210'!$A$6:$B$21</definedName>
    <definedName name="TABLE_INFO_1" localSheetId="14">'x-211'!$A$6:$B$21</definedName>
    <definedName name="TABLE_INFO_1" localSheetId="15">'x-214'!$A$6:$B$21</definedName>
    <definedName name="TABLE_INFO_1" localSheetId="16">'x-215'!$A$6:$B$21</definedName>
    <definedName name="TABLE_INFO_1" localSheetId="17">'x-216'!$A$6:$B$21</definedName>
    <definedName name="TABLE_INFO_1" localSheetId="18">'x-217'!$A$6:$B$21</definedName>
    <definedName name="TABLE_INFO_1" localSheetId="19">'x-301'!$A$6:$B$21</definedName>
    <definedName name="TABLE_INFO_1" localSheetId="20">'x-302'!$A$6:$B$21</definedName>
    <definedName name="TABLE_INFO_1" localSheetId="21">'x-303'!$A$6:$B$21</definedName>
    <definedName name="TABLE_INFO_1" localSheetId="22">'x-304'!$A$6:$B$21</definedName>
    <definedName name="TABLE_INFO_1" localSheetId="23">'x-305'!$A$6:$B$21</definedName>
    <definedName name="TABLE_INFO_1" localSheetId="24">'x-306'!$A$6:$B$21</definedName>
    <definedName name="TABLE_INFO_1" localSheetId="25">'x-307'!$A$6:$B$21</definedName>
    <definedName name="TABLE_INFO_1" localSheetId="26">'x-308'!$A$6:$B$21</definedName>
    <definedName name="TABLE_INFO_1" localSheetId="27">'x-401'!$A$6:$B$21</definedName>
    <definedName name="TABLE_INFO_1" localSheetId="28">'x-402'!$A$6:$B$21</definedName>
    <definedName name="TABLE_INFO_1" localSheetId="29">'x-403'!$A$6:$B$21</definedName>
    <definedName name="TABLE_INFO_1" localSheetId="30">'x-404'!$A$6:$B$21</definedName>
    <definedName name="TABLE_INFO_1" localSheetId="31">'x-405'!$A$6:$B$21</definedName>
    <definedName name="TABLE_INFO_1" localSheetId="32">'x-406'!$A$6:$B$21</definedName>
    <definedName name="TABLE_INFO_1" localSheetId="33">'x-407'!$A$6:$B$21</definedName>
    <definedName name="TABLE_INFO_1" localSheetId="34">'x-408'!$A$6:$B$21</definedName>
    <definedName name="TABLE_INFO_1" localSheetId="35">'x-409'!$A$6:$B$21</definedName>
    <definedName name="TABLE_INFO_1" localSheetId="36">'x-410'!$A$6:$B$21</definedName>
    <definedName name="TABLE_INFO_1" localSheetId="37">'x-411'!$A$6:$B$21</definedName>
    <definedName name="TABLE_INFO_1" localSheetId="38">'x-412'!$A$6:$B$21</definedName>
    <definedName name="TABLE_INFO_1" localSheetId="39">'x-413'!$A$6:$B$21</definedName>
    <definedName name="TABLE_INFO_1" localSheetId="40">'x-416'!$A$6:$B$21</definedName>
    <definedName name="TABLE_INFO_1" localSheetId="41">'x-417'!$A$6:$B$21</definedName>
    <definedName name="TABLE_INFO_1" localSheetId="42">'x-418'!$A$6:$B$21</definedName>
    <definedName name="TABLE_INFO_1" localSheetId="43">'x-419'!$A$6:$B$21</definedName>
    <definedName name="TABLE_INFO_1" localSheetId="44">'x-420'!$A$6:$B$21</definedName>
    <definedName name="TABLE_INFO_1" localSheetId="45">'x-421'!$A$6:$B$21</definedName>
    <definedName name="TABLE_INFO_1" localSheetId="46">'x-422'!$A$6:$B$21</definedName>
    <definedName name="TABLE_INFO_1" localSheetId="47">'x-423'!$A$6:$B$21</definedName>
    <definedName name="TABLE_INFO_1" localSheetId="48">'x-424'!$A$6:$B$21</definedName>
    <definedName name="TABLE_INFO_1" localSheetId="49">'x-501'!$A$6:$B$21</definedName>
    <definedName name="TABLE_INFO_1" localSheetId="50">'x-502'!$A$6:$B$21</definedName>
    <definedName name="TABLE_INFO_1" localSheetId="51">'x-503'!$A$6:$B$21</definedName>
    <definedName name="TABLE_INFO_1" localSheetId="52">'x-504'!$A$6:$B$21</definedName>
    <definedName name="TABLE_INFO_1" localSheetId="53">'x-601'!$A$6:$B$21</definedName>
    <definedName name="TABLE_INFO_1" localSheetId="54">'x-603'!$A$6:$B$21</definedName>
    <definedName name="TABLE_INFO_1" localSheetId="55">'x-604'!$A$6:$B$21</definedName>
    <definedName name="TABLE_INFO_1" localSheetId="56">'x-605'!$A$6:$B$21</definedName>
    <definedName name="TABLE_INFO_1" localSheetId="57">'x-606'!$A$6:$B$21</definedName>
    <definedName name="TABLE_INFO_1" localSheetId="58">'x-607'!$A$6:$B$21</definedName>
    <definedName name="TABLE_INFO_1" localSheetId="59">'x-608'!$A$6:$B$21</definedName>
    <definedName name="TABLE_INFO_1" localSheetId="60">'x-610'!$A$6:$B$21</definedName>
    <definedName name="TABLE_INFO_1" localSheetId="61">'x-611'!$A$6:$B$21</definedName>
    <definedName name="TABLE_INFO_1" localSheetId="62">'x-612'!$A$6:$B$21</definedName>
    <definedName name="TABLE_INFO_1" localSheetId="63">'x-613'!$A$6:$B$21</definedName>
    <definedName name="TABLE_INFO_1" localSheetId="64">'x-701'!$A$6:$B$21</definedName>
    <definedName name="TABLE_INFO_1" localSheetId="65">'x-702'!$A$6:$B$21</definedName>
    <definedName name="TABLE_INFO_1" localSheetId="66">'x-703'!$A$6:$B$21</definedName>
    <definedName name="TABLE_INFO_1" localSheetId="67">'x-704'!$A$6:$B$21</definedName>
    <definedName name="TABLE_INFO_1" localSheetId="68">'x-705'!$A$6:$B$21</definedName>
    <definedName name="TABLE_INFO_1" localSheetId="69">'x-706'!$A$6:$B$21</definedName>
    <definedName name="TABLE_INFO_1" localSheetId="70">'x-707'!$A$6:$B$21</definedName>
    <definedName name="TABLE_INFO_1" localSheetId="71">'x-708'!$A$6:$B$21</definedName>
    <definedName name="TABLE_INFO_1" localSheetId="72">'x-709'!$A$6:$B$21</definedName>
    <definedName name="TABLE_INFO_1" localSheetId="73">'x-710'!$A$6:$B$21</definedName>
    <definedName name="TABLE_INFO_1" localSheetId="74">'x-711'!$A$6:$B$21</definedName>
    <definedName name="TABLE_INFO_1" localSheetId="75">'x-717'!$A$6:$B$21</definedName>
    <definedName name="TABLE_INFO_1" localSheetId="76">'x-718'!$A$6:$B$21</definedName>
    <definedName name="TABLE_INFO_1" localSheetId="77">'x-719'!$A$6:$B$21</definedName>
    <definedName name="TABLE_INFO_1" localSheetId="78">'x-720'!$A$6:$B$21</definedName>
    <definedName name="TABLE_INFO_1" localSheetId="79">'x-721'!$A$6:$B$21</definedName>
    <definedName name="TABLE_INFO_1" localSheetId="80">'x-722'!$A$6:$B$21</definedName>
    <definedName name="TABLE_INFO_1" localSheetId="81">'x-723'!$A$6:$B$21</definedName>
    <definedName name="TABLE_INFO_1" localSheetId="82">'x-724'!$A$6:$B$21</definedName>
    <definedName name="TABLE_INFO_1" localSheetId="83">'x-725'!$A$6:$B$21</definedName>
    <definedName name="TABLE_INFO_1" localSheetId="84">'x-726'!$A$6:$B$21</definedName>
    <definedName name="TABLE_INFO_1" localSheetId="85">'x-727'!$A$6:$B$21</definedName>
    <definedName name="TABLE_INFO_1" localSheetId="86">'x-728'!$A$6:$B$21</definedName>
    <definedName name="TABLE_INFO_1" localSheetId="87">'x-729'!$A$6:$B$21</definedName>
    <definedName name="TABLE_INFO_1" localSheetId="88">'x-811'!$A$6:$B$21</definedName>
    <definedName name="TABLE_INFO_1" localSheetId="89">'x-812'!$A$6:$B$21</definedName>
    <definedName name="TABLE_INFO_1" localSheetId="90">'x-813'!$A$6:$B$21</definedName>
    <definedName name="TABLE_INFO_1" localSheetId="91">'x-814'!$A$6:$B$21</definedName>
    <definedName name="TABLE_INFO_1" localSheetId="92">'x-815'!$A$6:$B$21</definedName>
    <definedName name="TABLE_INFO_1" localSheetId="93">'x-template'!$A$6:$B$21</definedName>
    <definedName name="TABLE_INFO_2" localSheetId="34">'x-408'!$J$6:$K$21</definedName>
    <definedName name="TABLE_INFO_2" localSheetId="38">'x-412'!$J$6:$K$21</definedName>
    <definedName name="TABLE_INFO_2" localSheetId="60">'x-610'!$H$6:$I$21</definedName>
    <definedName name="TABLE_INFO_2" localSheetId="61">'x-611'!$F$6:$G$21</definedName>
    <definedName name="TABLE_INFO_2" localSheetId="75">'x-717'!$P$6:$Q$21</definedName>
    <definedName name="TABLE_INFO_2" localSheetId="76">'x-718'!$P$6:$Q$21</definedName>
    <definedName name="TABLE_INFO_2" localSheetId="77">'x-719'!$P$6:$Q$21</definedName>
    <definedName name="TABLE_INFO_2" localSheetId="86">'x-728'!#REF!</definedName>
    <definedName name="TABLE_INFO_3" localSheetId="75">'x-717'!$AE$6:$AF$21</definedName>
    <definedName name="TABLE_INFO_3" localSheetId="76">'x-718'!$AE$6:$AF$21</definedName>
    <definedName name="TABLE_INFO_4" localSheetId="75">'x-717'!$AT$6:$AU$21</definedName>
    <definedName name="TABLE_REFERENCE_1" localSheetId="5">'x-001'!$B$15</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'x-206'!$B$15</definedName>
    <definedName name="TABLE_REFERENCE_1" localSheetId="11">'x-207'!$B$15</definedName>
    <definedName name="TABLE_REFERENCE_1" localSheetId="12">'x-208'!$B$15</definedName>
    <definedName name="TABLE_REFERENCE_1" localSheetId="13">'x-210'!$B$15</definedName>
    <definedName name="TABLE_REFERENCE_1" localSheetId="14">'x-211'!$B$15</definedName>
    <definedName name="TABLE_REFERENCE_1" localSheetId="15">'x-214'!$B$15</definedName>
    <definedName name="TABLE_REFERENCE_1" localSheetId="16">'x-215'!$B$15</definedName>
    <definedName name="TABLE_REFERENCE_1" localSheetId="17">'x-216'!$B$15</definedName>
    <definedName name="TABLE_REFERENCE_1" localSheetId="18">'x-217'!$B$15</definedName>
    <definedName name="TABLE_REFERENCE_1" localSheetId="19">'x-301'!$B$15</definedName>
    <definedName name="TABLE_REFERENCE_1" localSheetId="20">'x-302'!$B$15</definedName>
    <definedName name="TABLE_REFERENCE_1" localSheetId="21">'x-303'!$B$15</definedName>
    <definedName name="TABLE_REFERENCE_1" localSheetId="22">'x-304'!$B$15</definedName>
    <definedName name="TABLE_REFERENCE_1" localSheetId="23">'x-305'!$B$15</definedName>
    <definedName name="TABLE_REFERENCE_1" localSheetId="24">'x-306'!$B$15</definedName>
    <definedName name="TABLE_REFERENCE_1" localSheetId="25">'x-307'!$B$15</definedName>
    <definedName name="TABLE_REFERENCE_1" localSheetId="26">'x-308'!$B$15</definedName>
    <definedName name="TABLE_REFERENCE_1" localSheetId="27">'x-401'!$B$15</definedName>
    <definedName name="TABLE_REFERENCE_1" localSheetId="28">'x-402'!$B$15</definedName>
    <definedName name="TABLE_REFERENCE_1" localSheetId="29">'x-403'!$B$15</definedName>
    <definedName name="TABLE_REFERENCE_1" localSheetId="30">'x-404'!$B$15</definedName>
    <definedName name="TABLE_REFERENCE_1" localSheetId="31">'x-405'!$B$15</definedName>
    <definedName name="TABLE_REFERENCE_1" localSheetId="32">'x-406'!$B$15</definedName>
    <definedName name="TABLE_REFERENCE_1" localSheetId="33">'x-407'!$B$15</definedName>
    <definedName name="TABLE_REFERENCE_1" localSheetId="34">'x-408'!$B$15</definedName>
    <definedName name="TABLE_REFERENCE_1" localSheetId="35">'x-409'!$B$15</definedName>
    <definedName name="TABLE_REFERENCE_1" localSheetId="36">'x-410'!$B$15</definedName>
    <definedName name="TABLE_REFERENCE_1" localSheetId="37">'x-411'!$B$15</definedName>
    <definedName name="TABLE_REFERENCE_1" localSheetId="38">'x-412'!$B$15</definedName>
    <definedName name="TABLE_REFERENCE_1" localSheetId="39">'x-413'!$B$15</definedName>
    <definedName name="TABLE_REFERENCE_1" localSheetId="40">'x-416'!$B$15</definedName>
    <definedName name="TABLE_REFERENCE_1" localSheetId="41">'x-417'!$B$15</definedName>
    <definedName name="TABLE_REFERENCE_1" localSheetId="42">'x-418'!$B$15</definedName>
    <definedName name="TABLE_REFERENCE_1" localSheetId="43">'x-419'!$B$15</definedName>
    <definedName name="TABLE_REFERENCE_1" localSheetId="44">'x-420'!$B$15</definedName>
    <definedName name="TABLE_REFERENCE_1" localSheetId="45">'x-421'!$B$15</definedName>
    <definedName name="TABLE_REFERENCE_1" localSheetId="46">'x-422'!$B$15</definedName>
    <definedName name="TABLE_REFERENCE_1" localSheetId="47">'x-423'!$B$15</definedName>
    <definedName name="TABLE_REFERENCE_1" localSheetId="48">'x-424'!$B$15</definedName>
    <definedName name="TABLE_REFERENCE_1" localSheetId="49">'x-501'!$B$15</definedName>
    <definedName name="TABLE_REFERENCE_1" localSheetId="50">'x-502'!$B$15</definedName>
    <definedName name="TABLE_REFERENCE_1" localSheetId="51">'x-503'!$B$15</definedName>
    <definedName name="TABLE_REFERENCE_1" localSheetId="52">'x-504'!$B$15</definedName>
    <definedName name="TABLE_REFERENCE_1" localSheetId="53">'x-601'!$B$15</definedName>
    <definedName name="TABLE_REFERENCE_1" localSheetId="54">'x-603'!$B$15</definedName>
    <definedName name="TABLE_REFERENCE_1" localSheetId="55">'x-604'!$B$15</definedName>
    <definedName name="TABLE_REFERENCE_1" localSheetId="56">'x-605'!$B$15</definedName>
    <definedName name="TABLE_REFERENCE_1" localSheetId="57">'x-606'!$B$15</definedName>
    <definedName name="TABLE_REFERENCE_1" localSheetId="58">'x-607'!$B$15</definedName>
    <definedName name="TABLE_REFERENCE_1" localSheetId="59">'x-608'!$B$15</definedName>
    <definedName name="TABLE_REFERENCE_1" localSheetId="60">'x-610'!$B$15</definedName>
    <definedName name="TABLE_REFERENCE_1" localSheetId="61">'x-611'!$B$15</definedName>
    <definedName name="TABLE_REFERENCE_1" localSheetId="62">'x-612'!$B$15</definedName>
    <definedName name="TABLE_REFERENCE_1" localSheetId="63">'x-613'!$B$15</definedName>
    <definedName name="TABLE_REFERENCE_1" localSheetId="64">'x-701'!$B$15</definedName>
    <definedName name="TABLE_REFERENCE_1" localSheetId="65">'x-702'!$B$15</definedName>
    <definedName name="TABLE_REFERENCE_1" localSheetId="66">'x-703'!$B$15</definedName>
    <definedName name="TABLE_REFERENCE_1" localSheetId="67">'x-704'!$B$15</definedName>
    <definedName name="TABLE_REFERENCE_1" localSheetId="68">'x-705'!$B$15</definedName>
    <definedName name="TABLE_REFERENCE_1" localSheetId="69">'x-706'!$B$15</definedName>
    <definedName name="TABLE_REFERENCE_1" localSheetId="70">'x-707'!$B$15</definedName>
    <definedName name="TABLE_REFERENCE_1" localSheetId="71">'x-708'!$B$15</definedName>
    <definedName name="TABLE_REFERENCE_1" localSheetId="72">'x-709'!$B$15</definedName>
    <definedName name="TABLE_REFERENCE_1" localSheetId="73">'x-710'!$B$15</definedName>
    <definedName name="TABLE_REFERENCE_1" localSheetId="74">'x-711'!$B$15</definedName>
    <definedName name="TABLE_REFERENCE_1" localSheetId="75">'x-717'!$B$15</definedName>
    <definedName name="TABLE_REFERENCE_1" localSheetId="76">'x-718'!$B$15</definedName>
    <definedName name="TABLE_REFERENCE_1" localSheetId="77">'x-719'!$B$15</definedName>
    <definedName name="TABLE_REFERENCE_1" localSheetId="78">'x-720'!$B$15</definedName>
    <definedName name="TABLE_REFERENCE_1" localSheetId="79">'x-721'!$B$15</definedName>
    <definedName name="TABLE_REFERENCE_1" localSheetId="80">'x-722'!$B$15</definedName>
    <definedName name="TABLE_REFERENCE_1" localSheetId="81">'x-723'!$B$15</definedName>
    <definedName name="TABLE_REFERENCE_1" localSheetId="82">'x-724'!$B$15</definedName>
    <definedName name="TABLE_REFERENCE_1" localSheetId="83">'x-725'!$B$15</definedName>
    <definedName name="TABLE_REFERENCE_1" localSheetId="84">'x-726'!$B$15</definedName>
    <definedName name="TABLE_REFERENCE_1" localSheetId="85">'x-727'!$B$15</definedName>
    <definedName name="TABLE_REFERENCE_1" localSheetId="86">'x-728'!$B$15</definedName>
    <definedName name="TABLE_REFERENCE_1" localSheetId="87">'x-729'!$B$15</definedName>
    <definedName name="TABLE_REFERENCE_1" localSheetId="88">'x-811'!$B$15</definedName>
    <definedName name="TABLE_REFERENCE_1" localSheetId="89">'x-812'!$B$15</definedName>
    <definedName name="TABLE_REFERENCE_1" localSheetId="90">'x-813'!$B$15</definedName>
    <definedName name="TABLE_REFERENCE_1" localSheetId="91">'x-814'!$B$15</definedName>
    <definedName name="TABLE_REFERENCE_1" localSheetId="92">'x-815'!$B$15</definedName>
    <definedName name="TABLE_REFERENCE_1" localSheetId="93">'x-template'!$B$15</definedName>
    <definedName name="TABLE_REFERENCE_2" localSheetId="34">'x-408'!$K$15</definedName>
    <definedName name="TABLE_REFERENCE_2" localSheetId="38">'x-412'!$K$15</definedName>
    <definedName name="TABLE_REFERENCE_2" localSheetId="60">'x-610'!$I$15</definedName>
    <definedName name="TABLE_REFERENCE_2" localSheetId="61">'x-611'!$G$15</definedName>
    <definedName name="TABLE_REFERENCE_2" localSheetId="75">'x-717'!$Q$15</definedName>
    <definedName name="TABLE_REFERENCE_2" localSheetId="76">'x-718'!$Q$15</definedName>
    <definedName name="TABLE_REFERENCE_2" localSheetId="77">'x-719'!$Q$15</definedName>
    <definedName name="TABLE_REFERENCE_2" localSheetId="86">'x-728'!#REF!</definedName>
    <definedName name="TABLE_REFERENCE_3" localSheetId="75">'x-717'!$AU$15</definedName>
    <definedName name="TABLE_REFERENCE_3" localSheetId="76">'x-718'!$AU$15</definedName>
    <definedName name="TABLE_REFERENCE_4" localSheetId="75">'x-717'!$CN$15</definedName>
    <definedName name="TABLE_REFERENCE_GUIDANCE_1" localSheetId="5">'x-001'!$B$16</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'x-210'!$B$16</definedName>
    <definedName name="TABLE_REFERENCE_GUIDANCE_1" localSheetId="14">'x-211'!$B$16</definedName>
    <definedName name="TABLE_REFERENCE_GUIDANCE_1" localSheetId="15">'x-214'!$B$16</definedName>
    <definedName name="TABLE_REFERENCE_GUIDANCE_1" localSheetId="16">'x-215'!$B$16</definedName>
    <definedName name="TABLE_REFERENCE_GUIDANCE_1" localSheetId="17">'x-216'!$B$16</definedName>
    <definedName name="TABLE_REFERENCE_GUIDANCE_1" localSheetId="18">'x-217'!$B$16</definedName>
    <definedName name="TABLE_REFERENCE_GUIDANCE_1" localSheetId="19">'x-301'!$B$16</definedName>
    <definedName name="TABLE_REFERENCE_GUIDANCE_1" localSheetId="20">'x-302'!$B$16</definedName>
    <definedName name="TABLE_REFERENCE_GUIDANCE_1" localSheetId="21">'x-303'!$B$16</definedName>
    <definedName name="TABLE_REFERENCE_GUIDANCE_1" localSheetId="22">'x-304'!$B$16</definedName>
    <definedName name="TABLE_REFERENCE_GUIDANCE_1" localSheetId="23">'x-305'!$B$16</definedName>
    <definedName name="TABLE_REFERENCE_GUIDANCE_1" localSheetId="24">'x-306'!$B$16</definedName>
    <definedName name="TABLE_REFERENCE_GUIDANCE_1" localSheetId="25">'x-307'!$B$16</definedName>
    <definedName name="TABLE_REFERENCE_GUIDANCE_1" localSheetId="26">'x-308'!$B$16</definedName>
    <definedName name="TABLE_REFERENCE_GUIDANCE_1" localSheetId="27">'x-401'!$B$16</definedName>
    <definedName name="TABLE_REFERENCE_GUIDANCE_1" localSheetId="28">'x-402'!$B$16</definedName>
    <definedName name="TABLE_REFERENCE_GUIDANCE_1" localSheetId="29">'x-403'!$B$16</definedName>
    <definedName name="TABLE_REFERENCE_GUIDANCE_1" localSheetId="30">'x-404'!$B$16</definedName>
    <definedName name="TABLE_REFERENCE_GUIDANCE_1" localSheetId="31">'x-405'!$B$16</definedName>
    <definedName name="TABLE_REFERENCE_GUIDANCE_1" localSheetId="32">'x-406'!$B$16</definedName>
    <definedName name="TABLE_REFERENCE_GUIDANCE_1" localSheetId="33">'x-407'!$B$16</definedName>
    <definedName name="TABLE_REFERENCE_GUIDANCE_1" localSheetId="34">'x-408'!$B$16</definedName>
    <definedName name="TABLE_REFERENCE_GUIDANCE_1" localSheetId="35">'x-409'!$B$16</definedName>
    <definedName name="TABLE_REFERENCE_GUIDANCE_1" localSheetId="36">'x-410'!$B$16</definedName>
    <definedName name="TABLE_REFERENCE_GUIDANCE_1" localSheetId="37">'x-411'!$B$16</definedName>
    <definedName name="TABLE_REFERENCE_GUIDANCE_1" localSheetId="38">'x-412'!$B$16</definedName>
    <definedName name="TABLE_REFERENCE_GUIDANCE_1" localSheetId="39">'x-413'!$B$16</definedName>
    <definedName name="TABLE_REFERENCE_GUIDANCE_1" localSheetId="40">'x-416'!$B$16</definedName>
    <definedName name="TABLE_REFERENCE_GUIDANCE_1" localSheetId="41">'x-417'!$B$16</definedName>
    <definedName name="TABLE_REFERENCE_GUIDANCE_1" localSheetId="42">'x-418'!$B$16</definedName>
    <definedName name="TABLE_REFERENCE_GUIDANCE_1" localSheetId="43">'x-419'!$B$16</definedName>
    <definedName name="TABLE_REFERENCE_GUIDANCE_1" localSheetId="44">'x-420'!$B$16</definedName>
    <definedName name="TABLE_REFERENCE_GUIDANCE_1" localSheetId="45">'x-421'!$B$16</definedName>
    <definedName name="TABLE_REFERENCE_GUIDANCE_1" localSheetId="46">'x-422'!$B$16</definedName>
    <definedName name="TABLE_REFERENCE_GUIDANCE_1" localSheetId="47">'x-423'!$B$16</definedName>
    <definedName name="TABLE_REFERENCE_GUIDANCE_1" localSheetId="48">'x-424'!$B$16</definedName>
    <definedName name="TABLE_REFERENCE_GUIDANCE_1" localSheetId="49">'x-501'!$B$16</definedName>
    <definedName name="TABLE_REFERENCE_GUIDANCE_1" localSheetId="50">'x-502'!$B$16</definedName>
    <definedName name="TABLE_REFERENCE_GUIDANCE_1" localSheetId="51">'x-503'!$B$16</definedName>
    <definedName name="TABLE_REFERENCE_GUIDANCE_1" localSheetId="52">'x-504'!$B$16</definedName>
    <definedName name="TABLE_REFERENCE_GUIDANCE_1" localSheetId="53">'x-601'!$B$16</definedName>
    <definedName name="TABLE_REFERENCE_GUIDANCE_1" localSheetId="54">'x-603'!$B$16</definedName>
    <definedName name="TABLE_REFERENCE_GUIDANCE_1" localSheetId="55">'x-604'!$B$16</definedName>
    <definedName name="TABLE_REFERENCE_GUIDANCE_1" localSheetId="56">'x-605'!$B$16</definedName>
    <definedName name="TABLE_REFERENCE_GUIDANCE_1" localSheetId="57">'x-606'!$B$16</definedName>
    <definedName name="TABLE_REFERENCE_GUIDANCE_1" localSheetId="58">'x-607'!$B$16</definedName>
    <definedName name="TABLE_REFERENCE_GUIDANCE_1" localSheetId="59">'x-608'!$B$16</definedName>
    <definedName name="TABLE_REFERENCE_GUIDANCE_1" localSheetId="60">'x-610'!$B$16</definedName>
    <definedName name="TABLE_REFERENCE_GUIDANCE_1" localSheetId="61">'x-611'!$B$16</definedName>
    <definedName name="TABLE_REFERENCE_GUIDANCE_1" localSheetId="62">'x-612'!$B$16</definedName>
    <definedName name="TABLE_REFERENCE_GUIDANCE_1" localSheetId="63">'x-613'!$B$16</definedName>
    <definedName name="TABLE_REFERENCE_GUIDANCE_1" localSheetId="64">'x-701'!$B$16</definedName>
    <definedName name="TABLE_REFERENCE_GUIDANCE_1" localSheetId="65">'x-702'!$B$16</definedName>
    <definedName name="TABLE_REFERENCE_GUIDANCE_1" localSheetId="66">'x-703'!$B$16</definedName>
    <definedName name="TABLE_REFERENCE_GUIDANCE_1" localSheetId="67">'x-704'!$B$16</definedName>
    <definedName name="TABLE_REFERENCE_GUIDANCE_1" localSheetId="68">'x-705'!$B$16</definedName>
    <definedName name="TABLE_REFERENCE_GUIDANCE_1" localSheetId="69">'x-706'!$B$16</definedName>
    <definedName name="TABLE_REFERENCE_GUIDANCE_1" localSheetId="70">'x-707'!$B$16</definedName>
    <definedName name="TABLE_REFERENCE_GUIDANCE_1" localSheetId="71">'x-708'!$B$16</definedName>
    <definedName name="TABLE_REFERENCE_GUIDANCE_1" localSheetId="72">'x-709'!$B$16</definedName>
    <definedName name="TABLE_REFERENCE_GUIDANCE_1" localSheetId="73">'x-710'!$B$16</definedName>
    <definedName name="TABLE_REFERENCE_GUIDANCE_1" localSheetId="74">'x-711'!$B$16</definedName>
    <definedName name="TABLE_REFERENCE_GUIDANCE_1" localSheetId="75">'x-717'!$B$16</definedName>
    <definedName name="TABLE_REFERENCE_GUIDANCE_1" localSheetId="76">'x-718'!$B$16</definedName>
    <definedName name="TABLE_REFERENCE_GUIDANCE_1" localSheetId="77">'x-719'!$B$16</definedName>
    <definedName name="TABLE_REFERENCE_GUIDANCE_1" localSheetId="78">'x-720'!$B$16</definedName>
    <definedName name="TABLE_REFERENCE_GUIDANCE_1" localSheetId="79">'x-721'!$B$16</definedName>
    <definedName name="TABLE_REFERENCE_GUIDANCE_1" localSheetId="80">'x-722'!$B$16</definedName>
    <definedName name="TABLE_REFERENCE_GUIDANCE_1" localSheetId="81">'x-723'!$B$16</definedName>
    <definedName name="TABLE_REFERENCE_GUIDANCE_1" localSheetId="82">'x-724'!$B$16</definedName>
    <definedName name="TABLE_REFERENCE_GUIDANCE_1" localSheetId="83">'x-725'!$B$16</definedName>
    <definedName name="TABLE_REFERENCE_GUIDANCE_1" localSheetId="84">'x-726'!$B$16</definedName>
    <definedName name="TABLE_REFERENCE_GUIDANCE_1" localSheetId="85">'x-727'!$B$16</definedName>
    <definedName name="TABLE_REFERENCE_GUIDANCE_1" localSheetId="86">'x-728'!$B$16</definedName>
    <definedName name="TABLE_REFERENCE_GUIDANCE_1" localSheetId="87">'x-729'!$B$16</definedName>
    <definedName name="TABLE_REFERENCE_GUIDANCE_1" localSheetId="88">'x-811'!$B$16</definedName>
    <definedName name="TABLE_REFERENCE_GUIDANCE_1" localSheetId="89">'x-812'!$B$16</definedName>
    <definedName name="TABLE_REFERENCE_GUIDANCE_1" localSheetId="90">'x-813'!$B$16</definedName>
    <definedName name="TABLE_REFERENCE_GUIDANCE_1" localSheetId="91">'x-814'!$B$16</definedName>
    <definedName name="TABLE_REFERENCE_GUIDANCE_1" localSheetId="92">'x-815'!$B$16</definedName>
    <definedName name="TABLE_REFERENCE_GUIDANCE_1" localSheetId="93">'x-template'!$B$16</definedName>
    <definedName name="TABLE_REFERENCE_GUIDANCE_2" localSheetId="34">'x-408'!$K$16</definedName>
    <definedName name="TABLE_REFERENCE_GUIDANCE_2" localSheetId="38">'x-412'!$K$16</definedName>
    <definedName name="TABLE_REFERENCE_GUIDANCE_2" localSheetId="60">'x-610'!$I$16</definedName>
    <definedName name="TABLE_REFERENCE_GUIDANCE_2" localSheetId="61">'x-611'!$G$16</definedName>
    <definedName name="TABLE_REFERENCE_GUIDANCE_2" localSheetId="75">'x-717'!$Q$16</definedName>
    <definedName name="TABLE_REFERENCE_GUIDANCE_2" localSheetId="76">'x-718'!$Q$16</definedName>
    <definedName name="TABLE_REFERENCE_GUIDANCE_2" localSheetId="77">'x-719'!$Q$16</definedName>
    <definedName name="TABLE_REFERENCE_GUIDANCE_2" localSheetId="86">'x-728'!#REF!</definedName>
    <definedName name="TABLE_REFERENCE_GUIDANCE_3" localSheetId="75">'x-717'!$AU$16</definedName>
    <definedName name="TABLE_REFERENCE_GUIDANCE_3" localSheetId="76">'x-718'!$AU$16</definedName>
    <definedName name="TABLE_REFERENCE_GUIDANCE_4" localSheetId="75">'x-717'!$CN$16</definedName>
    <definedName name="TABLE_RELATED_1" localSheetId="5">'x-001'!$B$17</definedName>
    <definedName name="TABLE_RELATED_1" localSheetId="6">'x-201'!$B$17</definedName>
    <definedName name="TABLE_RELATED_1" localSheetId="7">'x-202'!$B$17</definedName>
    <definedName name="TABLE_RELATED_1" localSheetId="8">'x-203'!$B$17</definedName>
    <definedName name="TABLE_RELATED_1" localSheetId="9">'x-204'!$B$17</definedName>
    <definedName name="TABLE_RELATED_1" localSheetId="10">'x-206'!$B$17</definedName>
    <definedName name="TABLE_RELATED_1" localSheetId="11">'x-207'!$B$17</definedName>
    <definedName name="TABLE_RELATED_1" localSheetId="12">'x-208'!$B$17</definedName>
    <definedName name="TABLE_RELATED_1" localSheetId="13">'x-210'!$B$17</definedName>
    <definedName name="TABLE_RELATED_1" localSheetId="14">'x-211'!$B$17</definedName>
    <definedName name="TABLE_RELATED_1" localSheetId="15">'x-214'!$B$17</definedName>
    <definedName name="TABLE_RELATED_1" localSheetId="16">'x-215'!$B$17</definedName>
    <definedName name="TABLE_RELATED_1" localSheetId="17">'x-216'!$B$17</definedName>
    <definedName name="TABLE_RELATED_1" localSheetId="18">'x-217'!$B$17</definedName>
    <definedName name="TABLE_RELATED_1" localSheetId="19">'x-301'!$B$17</definedName>
    <definedName name="TABLE_RELATED_1" localSheetId="20">'x-302'!$B$17</definedName>
    <definedName name="TABLE_RELATED_1" localSheetId="21">'x-303'!$B$17</definedName>
    <definedName name="TABLE_RELATED_1" localSheetId="22">'x-304'!$B$17</definedName>
    <definedName name="TABLE_RELATED_1" localSheetId="23">'x-305'!$B$17</definedName>
    <definedName name="TABLE_RELATED_1" localSheetId="24">'x-306'!$B$17</definedName>
    <definedName name="TABLE_RELATED_1" localSheetId="25">'x-307'!$B$17</definedName>
    <definedName name="TABLE_RELATED_1" localSheetId="26">'x-308'!$B$17</definedName>
    <definedName name="TABLE_RELATED_1" localSheetId="27">'x-401'!$B$17</definedName>
    <definedName name="TABLE_RELATED_1" localSheetId="28">'x-402'!$B$17</definedName>
    <definedName name="TABLE_RELATED_1" localSheetId="29">'x-403'!$B$17</definedName>
    <definedName name="TABLE_RELATED_1" localSheetId="30">'x-404'!$B$17</definedName>
    <definedName name="TABLE_RELATED_1" localSheetId="31">'x-405'!$B$17</definedName>
    <definedName name="TABLE_RELATED_1" localSheetId="32">'x-406'!$B$17</definedName>
    <definedName name="TABLE_RELATED_1" localSheetId="33">'x-407'!$B$17</definedName>
    <definedName name="TABLE_RELATED_1" localSheetId="34">'x-408'!$B$17</definedName>
    <definedName name="TABLE_RELATED_1" localSheetId="35">'x-409'!$B$17</definedName>
    <definedName name="TABLE_RELATED_1" localSheetId="36">'x-410'!$B$17</definedName>
    <definedName name="TABLE_RELATED_1" localSheetId="37">'x-411'!$B$17</definedName>
    <definedName name="TABLE_RELATED_1" localSheetId="38">'x-412'!$B$17</definedName>
    <definedName name="TABLE_RELATED_1" localSheetId="39">'x-413'!$B$17</definedName>
    <definedName name="TABLE_RELATED_1" localSheetId="40">'x-416'!$B$17</definedName>
    <definedName name="TABLE_RELATED_1" localSheetId="41">'x-417'!$B$17</definedName>
    <definedName name="TABLE_RELATED_1" localSheetId="42">'x-418'!$B$17</definedName>
    <definedName name="TABLE_RELATED_1" localSheetId="43">'x-419'!$B$17</definedName>
    <definedName name="TABLE_RELATED_1" localSheetId="44">'x-420'!$B$17</definedName>
    <definedName name="TABLE_RELATED_1" localSheetId="45">'x-421'!$B$17</definedName>
    <definedName name="TABLE_RELATED_1" localSheetId="46">'x-422'!$B$17</definedName>
    <definedName name="TABLE_RELATED_1" localSheetId="47">'x-423'!$B$17</definedName>
    <definedName name="TABLE_RELATED_1" localSheetId="48">'x-424'!$B$17</definedName>
    <definedName name="TABLE_RELATED_1" localSheetId="49">'x-501'!$B$17</definedName>
    <definedName name="TABLE_RELATED_1" localSheetId="50">'x-502'!$B$17</definedName>
    <definedName name="TABLE_RELATED_1" localSheetId="51">'x-503'!$B$17</definedName>
    <definedName name="TABLE_RELATED_1" localSheetId="52">'x-504'!$B$17</definedName>
    <definedName name="TABLE_RELATED_1" localSheetId="53">'x-601'!$B$17</definedName>
    <definedName name="TABLE_RELATED_1" localSheetId="54">'x-603'!$B$17</definedName>
    <definedName name="TABLE_RELATED_1" localSheetId="55">'x-604'!$B$17</definedName>
    <definedName name="TABLE_RELATED_1" localSheetId="56">'x-605'!$B$17</definedName>
    <definedName name="TABLE_RELATED_1" localSheetId="57">'x-606'!$B$17</definedName>
    <definedName name="TABLE_RELATED_1" localSheetId="58">'x-607'!$B$17</definedName>
    <definedName name="TABLE_RELATED_1" localSheetId="59">'x-608'!$B$17</definedName>
    <definedName name="TABLE_RELATED_1" localSheetId="60">'x-610'!$B$17</definedName>
    <definedName name="TABLE_RELATED_1" localSheetId="61">'x-611'!$B$17</definedName>
    <definedName name="TABLE_RELATED_1" localSheetId="62">'x-612'!$B$17</definedName>
    <definedName name="TABLE_RELATED_1" localSheetId="63">'x-613'!$B$17</definedName>
    <definedName name="TABLE_RELATED_1" localSheetId="64">'x-701'!$B$17</definedName>
    <definedName name="TABLE_RELATED_1" localSheetId="65">'x-702'!$B$17</definedName>
    <definedName name="TABLE_RELATED_1" localSheetId="66">'x-703'!$B$17</definedName>
    <definedName name="TABLE_RELATED_1" localSheetId="67">'x-704'!$B$17</definedName>
    <definedName name="TABLE_RELATED_1" localSheetId="68">'x-705'!$B$17</definedName>
    <definedName name="TABLE_RELATED_1" localSheetId="69">'x-706'!$B$17</definedName>
    <definedName name="TABLE_RELATED_1" localSheetId="70">'x-707'!$B$17</definedName>
    <definedName name="TABLE_RELATED_1" localSheetId="71">'x-708'!$B$17</definedName>
    <definedName name="TABLE_RELATED_1" localSheetId="72">'x-709'!$B$17</definedName>
    <definedName name="TABLE_RELATED_1" localSheetId="73">'x-710'!$B$17</definedName>
    <definedName name="TABLE_RELATED_1" localSheetId="74">'x-711'!$B$17</definedName>
    <definedName name="TABLE_RELATED_1" localSheetId="75">'x-717'!$B$17</definedName>
    <definedName name="TABLE_RELATED_1" localSheetId="76">'x-718'!$B$17</definedName>
    <definedName name="TABLE_RELATED_1" localSheetId="77">'x-719'!$B$17</definedName>
    <definedName name="TABLE_RELATED_1" localSheetId="78">'x-720'!$B$17</definedName>
    <definedName name="TABLE_RELATED_1" localSheetId="79">'x-721'!$B$17</definedName>
    <definedName name="TABLE_RELATED_1" localSheetId="80">'x-722'!$B$17</definedName>
    <definedName name="TABLE_RELATED_1" localSheetId="81">'x-723'!$B$17</definedName>
    <definedName name="TABLE_RELATED_1" localSheetId="82">'x-724'!$B$17</definedName>
    <definedName name="TABLE_RELATED_1" localSheetId="83">'x-725'!$B$17</definedName>
    <definedName name="TABLE_RELATED_1" localSheetId="84">'x-726'!$B$17</definedName>
    <definedName name="TABLE_RELATED_1" localSheetId="85">'x-727'!$B$17</definedName>
    <definedName name="TABLE_RELATED_1" localSheetId="86">'x-728'!$B$17</definedName>
    <definedName name="TABLE_RELATED_1" localSheetId="87">'x-729'!$B$17</definedName>
    <definedName name="TABLE_RELATED_1" localSheetId="88">'x-811'!$B$17</definedName>
    <definedName name="TABLE_RELATED_1" localSheetId="89">'x-812'!$B$17</definedName>
    <definedName name="TABLE_RELATED_1" localSheetId="90">'x-813'!$B$17</definedName>
    <definedName name="TABLE_RELATED_1" localSheetId="91">'x-814'!$B$17</definedName>
    <definedName name="TABLE_RELATED_1" localSheetId="92">'x-815'!$B$17</definedName>
    <definedName name="TABLE_RELATED_1" localSheetId="93">'x-template'!$B$17</definedName>
    <definedName name="TABLE_RELATED_2" localSheetId="34">'x-408'!$K$17</definedName>
    <definedName name="TABLE_RELATED_2" localSheetId="38">'x-412'!$K$17</definedName>
    <definedName name="TABLE_RELATED_2" localSheetId="60">'x-610'!$I$17</definedName>
    <definedName name="TABLE_RELATED_2" localSheetId="61">'x-611'!$G$17</definedName>
    <definedName name="TABLE_RELATED_2" localSheetId="75">'x-717'!$Q$17</definedName>
    <definedName name="TABLE_RELATED_2" localSheetId="76">'x-718'!$Q$17</definedName>
    <definedName name="TABLE_RELATED_2" localSheetId="77">'x-719'!$Q$17</definedName>
    <definedName name="TABLE_RELATED_2" localSheetId="86">'x-728'!#REF!</definedName>
    <definedName name="TABLE_RELATED_3" localSheetId="75">'x-717'!$AU$17</definedName>
    <definedName name="TABLE_RELATED_3" localSheetId="76">'x-718'!$AU$17</definedName>
    <definedName name="TABLE_RELATED_4" localSheetId="75">'x-717'!$CN$17</definedName>
    <definedName name="TABLE_SECTION_1" localSheetId="5">'x-001'!$B$8</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'x-206'!$B$8</definedName>
    <definedName name="TABLE_SECTION_1" localSheetId="11">'x-207'!$B$8</definedName>
    <definedName name="TABLE_SECTION_1" localSheetId="12">'x-208'!$B$8</definedName>
    <definedName name="TABLE_SECTION_1" localSheetId="13">'x-210'!$B$8</definedName>
    <definedName name="TABLE_SECTION_1" localSheetId="14">'x-211'!$B$8</definedName>
    <definedName name="TABLE_SECTION_1" localSheetId="15">'x-214'!$B$8</definedName>
    <definedName name="TABLE_SECTION_1" localSheetId="16">'x-215'!$B$8</definedName>
    <definedName name="TABLE_SECTION_1" localSheetId="17">'x-216'!$B$8</definedName>
    <definedName name="TABLE_SECTION_1" localSheetId="18">'x-217'!$B$8</definedName>
    <definedName name="TABLE_SECTION_1" localSheetId="19">'x-301'!$B$8</definedName>
    <definedName name="TABLE_SECTION_1" localSheetId="20">'x-302'!$B$8</definedName>
    <definedName name="TABLE_SECTION_1" localSheetId="21">'x-303'!$B$8</definedName>
    <definedName name="TABLE_SECTION_1" localSheetId="22">'x-304'!$B$8</definedName>
    <definedName name="TABLE_SECTION_1" localSheetId="23">'x-305'!$B$8</definedName>
    <definedName name="TABLE_SECTION_1" localSheetId="24">'x-306'!$B$8</definedName>
    <definedName name="TABLE_SECTION_1" localSheetId="25">'x-307'!$B$8</definedName>
    <definedName name="TABLE_SECTION_1" localSheetId="26">'x-308'!$B$8</definedName>
    <definedName name="TABLE_SECTION_1" localSheetId="27">'x-401'!$B$8</definedName>
    <definedName name="TABLE_SECTION_1" localSheetId="28">'x-402'!$B$8</definedName>
    <definedName name="TABLE_SECTION_1" localSheetId="29">'x-403'!$B$8</definedName>
    <definedName name="TABLE_SECTION_1" localSheetId="30">'x-404'!$B$8</definedName>
    <definedName name="TABLE_SECTION_1" localSheetId="31">'x-405'!$B$8</definedName>
    <definedName name="TABLE_SECTION_1" localSheetId="32">'x-406'!$B$8</definedName>
    <definedName name="TABLE_SECTION_1" localSheetId="33">'x-407'!$B$8</definedName>
    <definedName name="TABLE_SECTION_1" localSheetId="34">'x-408'!$B$8</definedName>
    <definedName name="TABLE_SECTION_1" localSheetId="35">'x-409'!$B$8</definedName>
    <definedName name="TABLE_SECTION_1" localSheetId="36">'x-410'!$B$8</definedName>
    <definedName name="TABLE_SECTION_1" localSheetId="37">'x-411'!$B$8</definedName>
    <definedName name="TABLE_SECTION_1" localSheetId="38">'x-412'!$B$8</definedName>
    <definedName name="TABLE_SECTION_1" localSheetId="39">'x-413'!$B$8</definedName>
    <definedName name="TABLE_SECTION_1" localSheetId="40">'x-416'!$B$8</definedName>
    <definedName name="TABLE_SECTION_1" localSheetId="41">'x-417'!$B$8</definedName>
    <definedName name="TABLE_SECTION_1" localSheetId="42">'x-418'!$B$8</definedName>
    <definedName name="TABLE_SECTION_1" localSheetId="43">'x-419'!$B$8</definedName>
    <definedName name="TABLE_SECTION_1" localSheetId="44">'x-420'!$B$8</definedName>
    <definedName name="TABLE_SECTION_1" localSheetId="45">'x-421'!$B$8</definedName>
    <definedName name="TABLE_SECTION_1" localSheetId="46">'x-422'!$B$8</definedName>
    <definedName name="TABLE_SECTION_1" localSheetId="47">'x-423'!$B$8</definedName>
    <definedName name="TABLE_SECTION_1" localSheetId="48">'x-424'!$B$8</definedName>
    <definedName name="TABLE_SECTION_1" localSheetId="49">'x-501'!$B$8</definedName>
    <definedName name="TABLE_SECTION_1" localSheetId="50">'x-502'!$B$8</definedName>
    <definedName name="TABLE_SECTION_1" localSheetId="51">'x-503'!$B$8</definedName>
    <definedName name="TABLE_SECTION_1" localSheetId="52">'x-504'!$B$8</definedName>
    <definedName name="TABLE_SECTION_1" localSheetId="53">'x-601'!$B$8</definedName>
    <definedName name="TABLE_SECTION_1" localSheetId="54">'x-603'!$B$8</definedName>
    <definedName name="TABLE_SECTION_1" localSheetId="55">'x-604'!$B$8</definedName>
    <definedName name="TABLE_SECTION_1" localSheetId="56">'x-605'!$B$8</definedName>
    <definedName name="TABLE_SECTION_1" localSheetId="57">'x-606'!$B$8</definedName>
    <definedName name="TABLE_SECTION_1" localSheetId="58">'x-607'!$B$8</definedName>
    <definedName name="TABLE_SECTION_1" localSheetId="59">'x-608'!$B$8</definedName>
    <definedName name="TABLE_SECTION_1" localSheetId="60">'x-610'!$B$8</definedName>
    <definedName name="TABLE_SECTION_1" localSheetId="61">'x-611'!$B$8</definedName>
    <definedName name="TABLE_SECTION_1" localSheetId="62">'x-612'!$B$8</definedName>
    <definedName name="TABLE_SECTION_1" localSheetId="63">'x-613'!$B$8</definedName>
    <definedName name="TABLE_SECTION_1" localSheetId="64">'x-701'!$B$8</definedName>
    <definedName name="TABLE_SECTION_1" localSheetId="65">'x-702'!$B$8</definedName>
    <definedName name="TABLE_SECTION_1" localSheetId="66">'x-703'!$B$8</definedName>
    <definedName name="TABLE_SECTION_1" localSheetId="67">'x-704'!$B$8</definedName>
    <definedName name="TABLE_SECTION_1" localSheetId="68">'x-705'!$B$8</definedName>
    <definedName name="TABLE_SECTION_1" localSheetId="69">'x-706'!$B$8</definedName>
    <definedName name="TABLE_SECTION_1" localSheetId="70">'x-707'!$B$8</definedName>
    <definedName name="TABLE_SECTION_1" localSheetId="71">'x-708'!$B$8</definedName>
    <definedName name="TABLE_SECTION_1" localSheetId="72">'x-709'!$B$8</definedName>
    <definedName name="TABLE_SECTION_1" localSheetId="73">'x-710'!$B$8</definedName>
    <definedName name="TABLE_SECTION_1" localSheetId="74">'x-711'!$B$8</definedName>
    <definedName name="TABLE_SECTION_1" localSheetId="75">'x-717'!$B$8</definedName>
    <definedName name="TABLE_SECTION_1" localSheetId="76">'x-718'!$B$8</definedName>
    <definedName name="TABLE_SECTION_1" localSheetId="77">'x-719'!$B$8</definedName>
    <definedName name="TABLE_SECTION_1" localSheetId="78">'x-720'!$B$8</definedName>
    <definedName name="TABLE_SECTION_1" localSheetId="79">'x-721'!$B$8</definedName>
    <definedName name="TABLE_SECTION_1" localSheetId="80">'x-722'!$B$8</definedName>
    <definedName name="TABLE_SECTION_1" localSheetId="81">'x-723'!$B$8</definedName>
    <definedName name="TABLE_SECTION_1" localSheetId="82">'x-724'!$B$8</definedName>
    <definedName name="TABLE_SECTION_1" localSheetId="83">'x-725'!$B$8</definedName>
    <definedName name="TABLE_SECTION_1" localSheetId="84">'x-726'!$B$8</definedName>
    <definedName name="TABLE_SECTION_1" localSheetId="85">'x-727'!$B$8</definedName>
    <definedName name="TABLE_SECTION_1" localSheetId="86">'x-728'!$B$8</definedName>
    <definedName name="TABLE_SECTION_1" localSheetId="87">'x-729'!$B$8</definedName>
    <definedName name="TABLE_SECTION_1" localSheetId="88">'x-811'!$B$8</definedName>
    <definedName name="TABLE_SECTION_1" localSheetId="89">'x-812'!$B$8</definedName>
    <definedName name="TABLE_SECTION_1" localSheetId="90">'x-813'!$B$8</definedName>
    <definedName name="TABLE_SECTION_1" localSheetId="91">'x-814'!$B$8</definedName>
    <definedName name="TABLE_SECTION_1" localSheetId="92">'x-815'!$B$8</definedName>
    <definedName name="TABLE_SECTION_1" localSheetId="93">'x-template'!$B$8</definedName>
    <definedName name="TABLE_SECTION_2" localSheetId="34">'x-408'!$K$8</definedName>
    <definedName name="TABLE_SECTION_2" localSheetId="38">'x-412'!$K$8</definedName>
    <definedName name="TABLE_SECTION_2" localSheetId="60">'x-610'!$I$8</definedName>
    <definedName name="TABLE_SECTION_2" localSheetId="61">'x-611'!$G$8</definedName>
    <definedName name="TABLE_SECTION_2" localSheetId="75">'x-717'!$Q$8</definedName>
    <definedName name="TABLE_SECTION_2" localSheetId="76">'x-718'!$Q$8</definedName>
    <definedName name="TABLE_SECTION_2" localSheetId="77">'x-719'!$Q$8</definedName>
    <definedName name="TABLE_SECTION_2" localSheetId="86">'x-728'!#REF!</definedName>
    <definedName name="TABLE_SECTION_3" localSheetId="75">'x-717'!$AU$8</definedName>
    <definedName name="TABLE_SECTION_3" localSheetId="76">'x-718'!$AU$8</definedName>
    <definedName name="TABLE_SECTION_4" localSheetId="75">'x-717'!$CN$8</definedName>
    <definedName name="TABLE_SECTION_NUMBER_1" localSheetId="5">'x-001'!$B$13</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'x-210'!$B$13</definedName>
    <definedName name="TABLE_SECTION_NUMBER_1" localSheetId="14">'x-211'!$B$13</definedName>
    <definedName name="TABLE_SECTION_NUMBER_1" localSheetId="15">'x-214'!$B$13</definedName>
    <definedName name="TABLE_SECTION_NUMBER_1" localSheetId="16">'x-215'!$B$13</definedName>
    <definedName name="TABLE_SECTION_NUMBER_1" localSheetId="17">'x-216'!$B$13</definedName>
    <definedName name="TABLE_SECTION_NUMBER_1" localSheetId="18">'x-217'!$B$13</definedName>
    <definedName name="TABLE_SECTION_NUMBER_1" localSheetId="19">'x-301'!$B$13</definedName>
    <definedName name="TABLE_SECTION_NUMBER_1" localSheetId="20">'x-302'!$B$13</definedName>
    <definedName name="TABLE_SECTION_NUMBER_1" localSheetId="21">'x-303'!$B$13</definedName>
    <definedName name="TABLE_SECTION_NUMBER_1" localSheetId="22">'x-304'!$B$13</definedName>
    <definedName name="TABLE_SECTION_NUMBER_1" localSheetId="23">'x-305'!$B$13</definedName>
    <definedName name="TABLE_SECTION_NUMBER_1" localSheetId="24">'x-306'!$B$13</definedName>
    <definedName name="TABLE_SECTION_NUMBER_1" localSheetId="25">'x-307'!$B$13</definedName>
    <definedName name="TABLE_SECTION_NUMBER_1" localSheetId="26">'x-308'!$B$13</definedName>
    <definedName name="TABLE_SECTION_NUMBER_1" localSheetId="27">'x-401'!$B$13</definedName>
    <definedName name="TABLE_SECTION_NUMBER_1" localSheetId="28">'x-402'!$B$13</definedName>
    <definedName name="TABLE_SECTION_NUMBER_1" localSheetId="29">'x-403'!$B$13</definedName>
    <definedName name="TABLE_SECTION_NUMBER_1" localSheetId="30">'x-404'!$B$13</definedName>
    <definedName name="TABLE_SECTION_NUMBER_1" localSheetId="31">'x-405'!$B$13</definedName>
    <definedName name="TABLE_SECTION_NUMBER_1" localSheetId="32">'x-406'!$B$13</definedName>
    <definedName name="TABLE_SECTION_NUMBER_1" localSheetId="33">'x-407'!$B$13</definedName>
    <definedName name="TABLE_SECTION_NUMBER_1" localSheetId="34">'x-408'!$B$13</definedName>
    <definedName name="TABLE_SECTION_NUMBER_1" localSheetId="35">'x-409'!$B$13</definedName>
    <definedName name="TABLE_SECTION_NUMBER_1" localSheetId="36">'x-410'!$B$13</definedName>
    <definedName name="TABLE_SECTION_NUMBER_1" localSheetId="37">'x-411'!$B$13</definedName>
    <definedName name="TABLE_SECTION_NUMBER_1" localSheetId="38">'x-412'!$B$13</definedName>
    <definedName name="TABLE_SECTION_NUMBER_1" localSheetId="39">'x-413'!$B$13</definedName>
    <definedName name="TABLE_SECTION_NUMBER_1" localSheetId="40">'x-416'!$B$13</definedName>
    <definedName name="TABLE_SECTION_NUMBER_1" localSheetId="41">'x-417'!$B$13</definedName>
    <definedName name="TABLE_SECTION_NUMBER_1" localSheetId="42">'x-418'!$B$13</definedName>
    <definedName name="TABLE_SECTION_NUMBER_1" localSheetId="43">'x-419'!$B$13</definedName>
    <definedName name="TABLE_SECTION_NUMBER_1" localSheetId="44">'x-420'!$B$13</definedName>
    <definedName name="TABLE_SECTION_NUMBER_1" localSheetId="45">'x-421'!$B$13</definedName>
    <definedName name="TABLE_SECTION_NUMBER_1" localSheetId="46">'x-422'!$B$13</definedName>
    <definedName name="TABLE_SECTION_NUMBER_1" localSheetId="47">'x-423'!$B$13</definedName>
    <definedName name="TABLE_SECTION_NUMBER_1" localSheetId="48">'x-424'!$B$13</definedName>
    <definedName name="TABLE_SECTION_NUMBER_1" localSheetId="49">'x-501'!$B$13</definedName>
    <definedName name="TABLE_SECTION_NUMBER_1" localSheetId="50">'x-502'!$B$13</definedName>
    <definedName name="TABLE_SECTION_NUMBER_1" localSheetId="51">'x-503'!$B$13</definedName>
    <definedName name="TABLE_SECTION_NUMBER_1" localSheetId="52">'x-504'!$B$13</definedName>
    <definedName name="TABLE_SECTION_NUMBER_1" localSheetId="53">'x-601'!$B$13</definedName>
    <definedName name="TABLE_SECTION_NUMBER_1" localSheetId="54">'x-603'!$B$13</definedName>
    <definedName name="TABLE_SECTION_NUMBER_1" localSheetId="55">'x-604'!$B$13</definedName>
    <definedName name="TABLE_SECTION_NUMBER_1" localSheetId="56">'x-605'!$B$13</definedName>
    <definedName name="TABLE_SECTION_NUMBER_1" localSheetId="57">'x-606'!$B$13</definedName>
    <definedName name="TABLE_SECTION_NUMBER_1" localSheetId="58">'x-607'!$B$13</definedName>
    <definedName name="TABLE_SECTION_NUMBER_1" localSheetId="59">'x-608'!$B$13</definedName>
    <definedName name="TABLE_SECTION_NUMBER_1" localSheetId="60">'x-610'!$B$13</definedName>
    <definedName name="TABLE_SECTION_NUMBER_1" localSheetId="61">'x-611'!$B$13</definedName>
    <definedName name="TABLE_SECTION_NUMBER_1" localSheetId="62">'x-612'!$B$13</definedName>
    <definedName name="TABLE_SECTION_NUMBER_1" localSheetId="63">'x-613'!$B$13</definedName>
    <definedName name="TABLE_SECTION_NUMBER_1" localSheetId="64">'x-701'!$B$13</definedName>
    <definedName name="TABLE_SECTION_NUMBER_1" localSheetId="65">'x-702'!$B$13</definedName>
    <definedName name="TABLE_SECTION_NUMBER_1" localSheetId="66">'x-703'!$B$13</definedName>
    <definedName name="TABLE_SECTION_NUMBER_1" localSheetId="67">'x-704'!$B$13</definedName>
    <definedName name="TABLE_SECTION_NUMBER_1" localSheetId="68">'x-705'!$B$13</definedName>
    <definedName name="TABLE_SECTION_NUMBER_1" localSheetId="69">'x-706'!$B$13</definedName>
    <definedName name="TABLE_SECTION_NUMBER_1" localSheetId="70">'x-707'!$B$13</definedName>
    <definedName name="TABLE_SECTION_NUMBER_1" localSheetId="71">'x-708'!$B$13</definedName>
    <definedName name="TABLE_SECTION_NUMBER_1" localSheetId="72">'x-709'!$B$13</definedName>
    <definedName name="TABLE_SECTION_NUMBER_1" localSheetId="73">'x-710'!$B$13</definedName>
    <definedName name="TABLE_SECTION_NUMBER_1" localSheetId="74">'x-711'!$B$13</definedName>
    <definedName name="TABLE_SECTION_NUMBER_1" localSheetId="75">'x-717'!$B$13</definedName>
    <definedName name="TABLE_SECTION_NUMBER_1" localSheetId="76">'x-718'!$B$13</definedName>
    <definedName name="TABLE_SECTION_NUMBER_1" localSheetId="77">'x-719'!$B$13</definedName>
    <definedName name="TABLE_SECTION_NUMBER_1" localSheetId="78">'x-720'!$B$13</definedName>
    <definedName name="TABLE_SECTION_NUMBER_1" localSheetId="79">'x-721'!$B$13</definedName>
    <definedName name="TABLE_SECTION_NUMBER_1" localSheetId="80">'x-722'!$B$13</definedName>
    <definedName name="TABLE_SECTION_NUMBER_1" localSheetId="81">'x-723'!$B$13</definedName>
    <definedName name="TABLE_SECTION_NUMBER_1" localSheetId="82">'x-724'!$B$13</definedName>
    <definedName name="TABLE_SECTION_NUMBER_1" localSheetId="83">'x-725'!$B$13</definedName>
    <definedName name="TABLE_SECTION_NUMBER_1" localSheetId="84">'x-726'!$B$13</definedName>
    <definedName name="TABLE_SECTION_NUMBER_1" localSheetId="85">'x-727'!$B$13</definedName>
    <definedName name="TABLE_SECTION_NUMBER_1" localSheetId="86">'x-728'!$B$13</definedName>
    <definedName name="TABLE_SECTION_NUMBER_1" localSheetId="87">'x-729'!$B$13</definedName>
    <definedName name="TABLE_SECTION_NUMBER_1" localSheetId="88">'x-811'!$B$13</definedName>
    <definedName name="TABLE_SECTION_NUMBER_1" localSheetId="89">'x-812'!$B$13</definedName>
    <definedName name="TABLE_SECTION_NUMBER_1" localSheetId="90">'x-813'!$B$13</definedName>
    <definedName name="TABLE_SECTION_NUMBER_1" localSheetId="91">'x-814'!$B$13</definedName>
    <definedName name="TABLE_SECTION_NUMBER_1" localSheetId="92">'x-815'!$B$13</definedName>
    <definedName name="TABLE_SECTION_NUMBER_1" localSheetId="93">'x-template'!$B$13</definedName>
    <definedName name="TABLE_SECTION_NUMBER_2" localSheetId="34">'x-408'!$K$13</definedName>
    <definedName name="TABLE_SECTION_NUMBER_2" localSheetId="38">'x-412'!$K$13</definedName>
    <definedName name="TABLE_SECTION_NUMBER_2" localSheetId="60">'x-610'!$I$13</definedName>
    <definedName name="TABLE_SECTION_NUMBER_2" localSheetId="61">'x-611'!$G$13</definedName>
    <definedName name="TABLE_SECTION_NUMBER_2" localSheetId="75">'x-717'!$Q$13</definedName>
    <definedName name="TABLE_SECTION_NUMBER_2" localSheetId="76">'x-718'!$Q$13</definedName>
    <definedName name="TABLE_SECTION_NUMBER_2" localSheetId="77">'x-719'!$Q$13</definedName>
    <definedName name="TABLE_SECTION_NUMBER_2" localSheetId="86">'x-728'!#REF!</definedName>
    <definedName name="TABLE_SECTION_NUMBER_3" localSheetId="75">'x-717'!$AU$13</definedName>
    <definedName name="TABLE_SECTION_NUMBER_3" localSheetId="76">'x-718'!$AU$13</definedName>
    <definedName name="TABLE_SECTION_NUMBER_4" localSheetId="75">'x-717'!$CN$13</definedName>
    <definedName name="TABLE_SERIES_NUMBER_1" localSheetId="5">'x-001'!$B$14</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'x-210'!$B$14</definedName>
    <definedName name="TABLE_SERIES_NUMBER_1" localSheetId="14">'x-211'!$B$14</definedName>
    <definedName name="TABLE_SERIES_NUMBER_1" localSheetId="15">'x-214'!$B$14</definedName>
    <definedName name="TABLE_SERIES_NUMBER_1" localSheetId="16">'x-215'!$B$14</definedName>
    <definedName name="TABLE_SERIES_NUMBER_1" localSheetId="17">'x-216'!$B$14</definedName>
    <definedName name="TABLE_SERIES_NUMBER_1" localSheetId="18">'x-217'!$B$14</definedName>
    <definedName name="TABLE_SERIES_NUMBER_1" localSheetId="19">'x-301'!$B$14</definedName>
    <definedName name="TABLE_SERIES_NUMBER_1" localSheetId="20">'x-302'!$B$14</definedName>
    <definedName name="TABLE_SERIES_NUMBER_1" localSheetId="21">'x-303'!$B$14</definedName>
    <definedName name="TABLE_SERIES_NUMBER_1" localSheetId="22">'x-304'!$B$14</definedName>
    <definedName name="TABLE_SERIES_NUMBER_1" localSheetId="23">'x-305'!$B$14</definedName>
    <definedName name="TABLE_SERIES_NUMBER_1" localSheetId="24">'x-306'!$B$14</definedName>
    <definedName name="TABLE_SERIES_NUMBER_1" localSheetId="25">'x-307'!$B$14</definedName>
    <definedName name="TABLE_SERIES_NUMBER_1" localSheetId="26">'x-308'!$B$14</definedName>
    <definedName name="TABLE_SERIES_NUMBER_1" localSheetId="27">'x-401'!$B$14</definedName>
    <definedName name="TABLE_SERIES_NUMBER_1" localSheetId="28">'x-402'!$B$14</definedName>
    <definedName name="TABLE_SERIES_NUMBER_1" localSheetId="29">'x-403'!$B$14</definedName>
    <definedName name="TABLE_SERIES_NUMBER_1" localSheetId="30">'x-404'!$B$14</definedName>
    <definedName name="TABLE_SERIES_NUMBER_1" localSheetId="31">'x-405'!$B$14</definedName>
    <definedName name="TABLE_SERIES_NUMBER_1" localSheetId="32">'x-406'!$B$14</definedName>
    <definedName name="TABLE_SERIES_NUMBER_1" localSheetId="33">'x-407'!$B$14</definedName>
    <definedName name="TABLE_SERIES_NUMBER_1" localSheetId="34">'x-408'!$B$14</definedName>
    <definedName name="TABLE_SERIES_NUMBER_1" localSheetId="35">'x-409'!$B$14</definedName>
    <definedName name="TABLE_SERIES_NUMBER_1" localSheetId="36">'x-410'!$B$14</definedName>
    <definedName name="TABLE_SERIES_NUMBER_1" localSheetId="37">'x-411'!$B$14</definedName>
    <definedName name="TABLE_SERIES_NUMBER_1" localSheetId="38">'x-412'!$B$14</definedName>
    <definedName name="TABLE_SERIES_NUMBER_1" localSheetId="39">'x-413'!$B$14</definedName>
    <definedName name="TABLE_SERIES_NUMBER_1" localSheetId="40">'x-416'!$B$14</definedName>
    <definedName name="TABLE_SERIES_NUMBER_1" localSheetId="41">'x-417'!$B$14</definedName>
    <definedName name="TABLE_SERIES_NUMBER_1" localSheetId="42">'x-418'!$B$14</definedName>
    <definedName name="TABLE_SERIES_NUMBER_1" localSheetId="43">'x-419'!$B$14</definedName>
    <definedName name="TABLE_SERIES_NUMBER_1" localSheetId="44">'x-420'!$B$14</definedName>
    <definedName name="TABLE_SERIES_NUMBER_1" localSheetId="45">'x-421'!$B$14</definedName>
    <definedName name="TABLE_SERIES_NUMBER_1" localSheetId="46">'x-422'!$B$14</definedName>
    <definedName name="TABLE_SERIES_NUMBER_1" localSheetId="47">'x-423'!$B$14</definedName>
    <definedName name="TABLE_SERIES_NUMBER_1" localSheetId="48">'x-424'!$B$14</definedName>
    <definedName name="TABLE_SERIES_NUMBER_1" localSheetId="49">'x-501'!$B$14</definedName>
    <definedName name="TABLE_SERIES_NUMBER_1" localSheetId="50">'x-502'!$B$14</definedName>
    <definedName name="TABLE_SERIES_NUMBER_1" localSheetId="51">'x-503'!$B$14</definedName>
    <definedName name="TABLE_SERIES_NUMBER_1" localSheetId="52">'x-504'!$B$14</definedName>
    <definedName name="TABLE_SERIES_NUMBER_1" localSheetId="53">'x-601'!$B$14</definedName>
    <definedName name="TABLE_SERIES_NUMBER_1" localSheetId="54">'x-603'!$B$14</definedName>
    <definedName name="TABLE_SERIES_NUMBER_1" localSheetId="55">'x-604'!$B$14</definedName>
    <definedName name="TABLE_SERIES_NUMBER_1" localSheetId="56">'x-605'!$B$14</definedName>
    <definedName name="TABLE_SERIES_NUMBER_1" localSheetId="57">'x-606'!$B$14</definedName>
    <definedName name="TABLE_SERIES_NUMBER_1" localSheetId="58">'x-607'!$B$14</definedName>
    <definedName name="TABLE_SERIES_NUMBER_1" localSheetId="59">'x-608'!$B$14</definedName>
    <definedName name="TABLE_SERIES_NUMBER_1" localSheetId="60">'x-610'!$B$14</definedName>
    <definedName name="TABLE_SERIES_NUMBER_1" localSheetId="61">'x-611'!$B$14</definedName>
    <definedName name="TABLE_SERIES_NUMBER_1" localSheetId="62">'x-612'!$B$14</definedName>
    <definedName name="TABLE_SERIES_NUMBER_1" localSheetId="63">'x-613'!$B$14</definedName>
    <definedName name="TABLE_SERIES_NUMBER_1" localSheetId="64">'x-701'!$B$14</definedName>
    <definedName name="TABLE_SERIES_NUMBER_1" localSheetId="65">'x-702'!$B$14</definedName>
    <definedName name="TABLE_SERIES_NUMBER_1" localSheetId="66">'x-703'!$B$14</definedName>
    <definedName name="TABLE_SERIES_NUMBER_1" localSheetId="67">'x-704'!$B$14</definedName>
    <definedName name="TABLE_SERIES_NUMBER_1" localSheetId="68">'x-705'!$B$14</definedName>
    <definedName name="TABLE_SERIES_NUMBER_1" localSheetId="69">'x-706'!$B$14</definedName>
    <definedName name="TABLE_SERIES_NUMBER_1" localSheetId="70">'x-707'!$B$14</definedName>
    <definedName name="TABLE_SERIES_NUMBER_1" localSheetId="71">'x-708'!$B$14</definedName>
    <definedName name="TABLE_SERIES_NUMBER_1" localSheetId="72">'x-709'!$B$14</definedName>
    <definedName name="TABLE_SERIES_NUMBER_1" localSheetId="73">'x-710'!$B$14</definedName>
    <definedName name="TABLE_SERIES_NUMBER_1" localSheetId="74">'x-711'!$B$14</definedName>
    <definedName name="TABLE_SERIES_NUMBER_1" localSheetId="75">'x-717'!$B$14</definedName>
    <definedName name="TABLE_SERIES_NUMBER_1" localSheetId="76">'x-718'!$B$14</definedName>
    <definedName name="TABLE_SERIES_NUMBER_1" localSheetId="77">'x-719'!$B$14</definedName>
    <definedName name="TABLE_SERIES_NUMBER_1" localSheetId="78">'x-720'!$B$14</definedName>
    <definedName name="TABLE_SERIES_NUMBER_1" localSheetId="79">'x-721'!$B$14</definedName>
    <definedName name="TABLE_SERIES_NUMBER_1" localSheetId="80">'x-722'!$B$14</definedName>
    <definedName name="TABLE_SERIES_NUMBER_1" localSheetId="81">'x-723'!$B$14</definedName>
    <definedName name="TABLE_SERIES_NUMBER_1" localSheetId="82">'x-724'!$B$14</definedName>
    <definedName name="TABLE_SERIES_NUMBER_1" localSheetId="83">'x-725'!$B$14</definedName>
    <definedName name="TABLE_SERIES_NUMBER_1" localSheetId="84">'x-726'!$B$14</definedName>
    <definedName name="TABLE_SERIES_NUMBER_1" localSheetId="85">'x-727'!$B$14</definedName>
    <definedName name="TABLE_SERIES_NUMBER_1" localSheetId="86">'x-728'!$B$14</definedName>
    <definedName name="TABLE_SERIES_NUMBER_1" localSheetId="87">'x-729'!$B$14</definedName>
    <definedName name="TABLE_SERIES_NUMBER_1" localSheetId="88">'x-811'!$B$14</definedName>
    <definedName name="TABLE_SERIES_NUMBER_1" localSheetId="89">'x-812'!$B$14</definedName>
    <definedName name="TABLE_SERIES_NUMBER_1" localSheetId="90">'x-813'!$B$14</definedName>
    <definedName name="TABLE_SERIES_NUMBER_1" localSheetId="91">'x-814'!$B$14</definedName>
    <definedName name="TABLE_SERIES_NUMBER_1" localSheetId="92">'x-815'!$B$14</definedName>
    <definedName name="TABLE_SERIES_NUMBER_1" localSheetId="93">'x-template'!$B$14</definedName>
    <definedName name="TABLE_SERIES_NUMBER_2" localSheetId="34">'x-408'!$K$14</definedName>
    <definedName name="TABLE_SERIES_NUMBER_2" localSheetId="38">'x-412'!$K$14</definedName>
    <definedName name="TABLE_SERIES_NUMBER_2" localSheetId="60">'x-610'!$I$14</definedName>
    <definedName name="TABLE_SERIES_NUMBER_2" localSheetId="61">'x-611'!$G$14</definedName>
    <definedName name="TABLE_SERIES_NUMBER_2" localSheetId="75">'x-717'!$Q$14</definedName>
    <definedName name="TABLE_SERIES_NUMBER_2" localSheetId="76">'x-718'!$Q$14</definedName>
    <definedName name="TABLE_SERIES_NUMBER_2" localSheetId="77">'x-719'!$Q$14</definedName>
    <definedName name="TABLE_SERIES_NUMBER_2" localSheetId="86">'x-728'!#REF!</definedName>
    <definedName name="TABLE_SERIES_NUMBER_3" localSheetId="75">'x-717'!$AU$14</definedName>
    <definedName name="TABLE_SERIES_NUMBER_3" localSheetId="76">'x-718'!$AU$14</definedName>
    <definedName name="TABLE_SERIES_NUMBER_4" localSheetId="75">'x-717'!$CN$14</definedName>
    <definedName name="update_from_factor_list">#REF!</definedName>
    <definedName name="wb_title">Cover!$B$2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9" l="1"/>
  <c r="A85" i="9"/>
  <c r="A86" i="9"/>
  <c r="A69" i="9"/>
  <c r="A67" i="9"/>
  <c r="A44" i="9"/>
  <c r="A39" i="9"/>
  <c r="A8" i="9"/>
  <c r="A9" i="9"/>
  <c r="E23" i="16" l="1"/>
  <c r="D23" i="16"/>
  <c r="A103" i="9" l="1"/>
  <c r="A102" i="9"/>
  <c r="A101" i="9"/>
  <c r="A100" i="9"/>
  <c r="A99" i="9"/>
  <c r="A98" i="9"/>
  <c r="A97" i="9"/>
  <c r="A96" i="9"/>
  <c r="A95" i="9"/>
  <c r="A94" i="9"/>
  <c r="A93" i="9"/>
  <c r="A92" i="9"/>
  <c r="A91" i="9"/>
  <c r="A90" i="9"/>
  <c r="A89" i="9"/>
  <c r="A87" i="9"/>
  <c r="A84" i="9"/>
  <c r="A83" i="9"/>
  <c r="A82" i="9"/>
  <c r="A81" i="9"/>
  <c r="A80" i="9"/>
  <c r="A79" i="9"/>
  <c r="A78" i="9"/>
  <c r="A77" i="9"/>
  <c r="A76" i="9"/>
  <c r="A75" i="9"/>
  <c r="A74" i="9"/>
  <c r="A73" i="9"/>
  <c r="A72" i="9"/>
  <c r="A71" i="9"/>
  <c r="A70" i="9"/>
  <c r="A68" i="9"/>
  <c r="A66" i="9"/>
  <c r="A65" i="9"/>
  <c r="A64" i="9"/>
  <c r="A63" i="9"/>
  <c r="A62" i="9"/>
  <c r="A61" i="9"/>
  <c r="A60" i="9"/>
  <c r="A59" i="9"/>
  <c r="A58" i="9"/>
  <c r="A57" i="9"/>
  <c r="A56" i="9"/>
  <c r="A55" i="9"/>
  <c r="A54" i="9"/>
  <c r="A53" i="9"/>
  <c r="A52" i="9"/>
  <c r="A51" i="9"/>
  <c r="A50" i="9"/>
  <c r="A49" i="9"/>
  <c r="A48" i="9"/>
  <c r="A47" i="9"/>
  <c r="A46" i="9"/>
  <c r="A45" i="9"/>
  <c r="A43" i="9"/>
  <c r="A42" i="9"/>
  <c r="A41" i="9"/>
  <c r="A40"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B23" i="103"/>
  <c r="A23" i="103"/>
  <c r="B3" i="103"/>
  <c r="B23" i="102"/>
  <c r="A23" i="102"/>
  <c r="B3" i="102"/>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8" l="1"/>
  <c r="B2" i="76"/>
  <c r="B2" i="65"/>
  <c r="B2" i="54"/>
  <c r="B2" i="43"/>
  <c r="B2" i="21"/>
  <c r="B2" i="70"/>
  <c r="B2" i="59"/>
  <c r="B2" i="37"/>
  <c r="B2" i="26"/>
  <c r="B2" i="75"/>
  <c r="B2" i="42"/>
  <c r="B2" i="31"/>
  <c r="B2" i="20"/>
  <c r="B2" i="80"/>
  <c r="B2" i="74"/>
  <c r="B2" i="52"/>
  <c r="B2" i="41"/>
  <c r="B2" i="68"/>
  <c r="B2" i="57"/>
  <c r="B2" i="62"/>
  <c r="B2" i="29"/>
  <c r="B2" i="18"/>
  <c r="B2" i="92"/>
  <c r="B2" i="103"/>
  <c r="B2" i="97"/>
  <c r="B2" i="86"/>
  <c r="B2" i="91"/>
  <c r="B2" i="102"/>
  <c r="B2" i="96"/>
  <c r="B2" i="85"/>
  <c r="B2" i="101"/>
  <c r="B2" i="90"/>
  <c r="B2" i="95"/>
  <c r="B2" i="84"/>
  <c r="B2" i="89"/>
  <c r="B2" i="100"/>
  <c r="B2" i="94"/>
  <c r="B2" i="83"/>
  <c r="B2" i="72"/>
  <c r="B2" i="61"/>
  <c r="B2" i="50"/>
  <c r="B2" i="39"/>
  <c r="B2" i="28"/>
  <c r="B2" i="17"/>
  <c r="B2" i="77"/>
  <c r="B2" i="66"/>
  <c r="B2" i="55"/>
  <c r="B2" i="44"/>
  <c r="B2" i="33"/>
  <c r="B2" i="22"/>
  <c r="B2" i="71"/>
  <c r="B2" i="60"/>
  <c r="B2" i="49"/>
  <c r="B2" i="38"/>
  <c r="B2" i="27"/>
  <c r="B2" i="16"/>
  <c r="B2" i="35"/>
  <c r="B2" i="24"/>
  <c r="B2" i="73"/>
  <c r="B2" i="40"/>
  <c r="B2" i="78"/>
  <c r="B2" i="56"/>
  <c r="B2" i="34"/>
  <c r="B2" i="88"/>
  <c r="B2" i="99"/>
  <c r="B2" i="93"/>
  <c r="B2" i="82"/>
  <c r="B2" i="87"/>
  <c r="B2" i="32"/>
  <c r="B2" i="81"/>
  <c r="B2" i="48"/>
  <c r="B2" i="64"/>
  <c r="B2" i="53"/>
  <c r="B2" i="69"/>
  <c r="B2" i="58"/>
  <c r="B2" i="47"/>
  <c r="B2" i="36"/>
  <c r="B2" i="25"/>
  <c r="B2" i="63"/>
  <c r="B2" i="30"/>
  <c r="B2" i="19"/>
  <c r="B2" i="79"/>
  <c r="B2" i="46"/>
  <c r="B2" i="51"/>
  <c r="B2" i="67"/>
  <c r="B2" i="45"/>
  <c r="B2" i="23"/>
  <c r="B2" i="14"/>
  <c r="B2" i="5"/>
  <c r="B2" i="9" l="1"/>
  <c r="B2" i="10"/>
  <c r="B2" i="7"/>
</calcChain>
</file>

<file path=xl/sharedStrings.xml><?xml version="1.0" encoding="utf-8"?>
<sst xmlns="http://schemas.openxmlformats.org/spreadsheetml/2006/main" count="4616" uniqueCount="685">
  <si>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</si>
  <si>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</si>
  <si>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</si>
  <si>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</si>
  <si>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</si>
  <si>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</si>
  <si>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</si>
  <si>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</si>
  <si>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</si>
  <si>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</si>
  <si>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</si>
  <si>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</si>
  <si>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</si>
  <si>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</si>
  <si>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</si>
  <si>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</si>
  <si>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</si>
  <si>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</si>
  <si>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</si>
  <si>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</si>
  <si>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</si>
  <si>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</si>
  <si>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</si>
  <si>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</si>
  <si>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</si>
  <si>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</si>
  <si>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</si>
  <si>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</si>
  <si>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</si>
  <si>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</si>
  <si>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</si>
  <si>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</si>
  <si>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</si>
  <si>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</si>
  <si>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</si>
  <si>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2018 - 1 (9 November 2018)</t>
  </si>
  <si>
    <t>Provides the following new factor tables:</t>
  </si>
  <si>
    <t>Provides the following revised factors:</t>
  </si>
  <si>
    <t>x-200 and x-300 series</t>
  </si>
  <si>
    <t>Confirms that the following factor table is no longer required by DoF NI:</t>
  </si>
  <si>
    <t>Factors still to follow:</t>
  </si>
  <si>
    <t>x-100, x-400, x-500, x-600, x-700, and x800 series</t>
  </si>
  <si>
    <t>Methodology changes:</t>
  </si>
  <si>
    <t>None - table should be used with existing guidance notes as referenced</t>
  </si>
  <si>
    <t>Date modified:</t>
  </si>
  <si>
    <t>Version 2018 - 2 (21 December 2018)</t>
  </si>
  <si>
    <t>x-200 (TV in for Nuvos and Alpha only), x-300 (Pension Credit only), x-400, x-500, x-700 (AP and EPA/EEPA only)</t>
  </si>
  <si>
    <t>x-200 (TV in for Classic, Classic Plus and Premium only), x-600, x-700(ARBO), and x800 series</t>
  </si>
  <si>
    <t>Version 2019-1 (12 March 2019)</t>
  </si>
  <si>
    <t>x-100 (Club factors), x-200 (TV in for Classic, Classic Plus and Premium: tables 221 and 222), x-600 (Scheme Pays factors), and x-700 (ARBO: tables 722 to 729).</t>
  </si>
  <si>
    <t>TBC</t>
  </si>
  <si>
    <t>Version 2019-2 (1 August 2019)</t>
  </si>
  <si>
    <t>x-001 (Revaluation factors), x-421 (P1AANUV1), x-422 (P1AANUV2), x-423 (P1LPSNUV1) and x-422 (P1LPSNUV2)</t>
  </si>
  <si>
    <t>x-413 (P1ER65NUV)</t>
  </si>
  <si>
    <t>x-212, x-213, x-219, x-220, x-309, x-602, x-609, x-715, x-716 (all replaced with x-001)
x-414 and x-415</t>
  </si>
  <si>
    <t>None</t>
  </si>
  <si>
    <t>Udpated guidance and factors for Nuvos ERFs and LRFs</t>
  </si>
  <si>
    <t>Version 2020-1 (01 December 2020)</t>
  </si>
  <si>
    <t>x-811 (Classic WPS Refunds for members retiring in normal health), 
x-812 (Classic WPS Refunds for members retiring early in ill health), 
x-813 (Classic Plus WPS Refunds for members retiring in normal health), and 
x-814 (Classic Plus WPS Refunds for members retiring early in ill health).</t>
  </si>
  <si>
    <t>Version 2023-01</t>
  </si>
  <si>
    <t>Provides the following updated factor tables:</t>
  </si>
  <si>
    <t xml:space="preserve">x-201 to x-211, x-301 to x-308
</t>
  </si>
  <si>
    <t>Withdrawn factor tables:</t>
  </si>
  <si>
    <t>x-205, x-209 removed (PR tables)</t>
  </si>
  <si>
    <t>Date Modified:</t>
  </si>
  <si>
    <t>Version 2023-02</t>
  </si>
  <si>
    <t>x-214 to x-217,
x-401 to x-413, 
x-416 to x-424</t>
  </si>
  <si>
    <t>x-218, x-221, x-222 (final salary transfer in factor tables)</t>
  </si>
  <si>
    <t>Version 2023-03</t>
  </si>
  <si>
    <t>x-501 to x-503
x-601, 
x-603 to x-608, 
x-610 to x-613,
x-722 to x-729</t>
  </si>
  <si>
    <t>Version 2023-04</t>
  </si>
  <si>
    <t xml:space="preserve">Club 2023 Tables 2-6 (copies of updated Club factors)
</t>
  </si>
  <si>
    <t xml:space="preserve">x-701 to x-711, x-717 to x-721
x-811 to x-814
</t>
  </si>
  <si>
    <t>x-712 to x-714 (Legacy AP Lump sum factors), 
x-101 to x-110 (Old Club factors. These have been replaced by Club 2023 Tables 2 to 6)</t>
  </si>
  <si>
    <t>Version 2023-05</t>
  </si>
  <si>
    <t>x-503 (extended)</t>
  </si>
  <si>
    <t>Version 2023-06</t>
  </si>
  <si>
    <t>x-503 (extended to age 35)</t>
  </si>
  <si>
    <t>Version 2025-01</t>
  </si>
  <si>
    <t>x-504</t>
  </si>
  <si>
    <t>Other changes:</t>
  </si>
  <si>
    <t>The key assumptions underlying the factors have been added on a separate tab called "Assumptions".</t>
  </si>
  <si>
    <t>x-201 to x-204, x-206 to x-208, x-210 to x-211, x-301 to x-308</t>
  </si>
  <si>
    <t>Assumptions underlying factors</t>
  </si>
  <si>
    <t>2026 factor review set</t>
  </si>
  <si>
    <t>2023 factor review set</t>
  </si>
  <si>
    <t>Discount rate net of CPI</t>
  </si>
  <si>
    <t>2% pa</t>
  </si>
  <si>
    <t>1.7% pa</t>
  </si>
  <si>
    <t>Discount rate net of post88 GMP</t>
  </si>
  <si>
    <t>2.452% pa</t>
  </si>
  <si>
    <t>2.302% pa</t>
  </si>
  <si>
    <t>Nominal discount rate</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</si>
  <si>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</si>
  <si>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</si>
  <si>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</si>
  <si>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</si>
  <si>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</si>
  <si>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</si>
  <si>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</si>
  <si>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</si>
  <si>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</si>
  <si>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</si>
  <si>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</si>
  <si>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</si>
  <si>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</si>
  <si>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</si>
  <si>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</si>
  <si>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</si>
  <si>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86% of S3NMA_H</t>
  </si>
  <si>
    <t>Female pensioners</t>
  </si>
  <si>
    <t>107% of S3NFA_H</t>
  </si>
  <si>
    <t>Male pensioners (ill-health)</t>
  </si>
  <si>
    <t>N/A</t>
  </si>
  <si>
    <t>Female pensioners (ill-health)</t>
  </si>
  <si>
    <t>Male dependants</t>
  </si>
  <si>
    <t>100% of S3DMA</t>
  </si>
  <si>
    <t>Female dependants</t>
  </si>
  <si>
    <t>116% of S3DFA</t>
  </si>
  <si>
    <t>Future mortality improvements</t>
  </si>
  <si>
    <t>Based on ONS 2022 principal UK population projections</t>
  </si>
  <si>
    <t>Based on ONS 2020 principal UK population projections</t>
  </si>
  <si>
    <t>Year of use</t>
  </si>
  <si>
    <t>Proportion of male and female members for unisex factors</t>
  </si>
  <si>
    <t>Members: 50% male, 50% female
Dependants: 50% male, 50% female</t>
  </si>
  <si>
    <t>Expense loading</t>
  </si>
  <si>
    <t>Allowance for short-term dependants’ pensions</t>
  </si>
  <si>
    <t>Normal pension age in the 2015 scheme</t>
  </si>
  <si>
    <t>In line with DOF NI valuation directions</t>
  </si>
  <si>
    <t>Proportion partnered at retirement</t>
  </si>
  <si>
    <t>Generally in line with 2020 valuation assumptions:
Classic: 68% male and 50% female assumed married at retirement
Non-Classic: 73% male and 50% female assumed married at retirement
100% for options where the member can purchase additional dependant benefits</t>
  </si>
  <si>
    <t>Age difference between member and partner</t>
  </si>
  <si>
    <t>Male: 3 years older than partner
Female: 2 years younger than partner</t>
  </si>
  <si>
    <t>Rates of ill-health retirement</t>
  </si>
  <si>
    <t>Mortality before retirement</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</si>
  <si>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</si>
  <si>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</si>
  <si>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</si>
  <si>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</si>
  <si>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</si>
  <si>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</si>
  <si>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</si>
  <si>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</si>
  <si>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</si>
  <si>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</si>
  <si>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</si>
  <si>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</si>
  <si>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</si>
  <si>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</si>
  <si>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</si>
  <si>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</si>
  <si>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</si>
  <si>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</si>
  <si>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</si>
  <si>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</si>
  <si>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</si>
  <si>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</si>
  <si>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Civil Servants and Others Pension Scheme (Northern Ireland) (CSOPS(NI))</t>
  </si>
  <si>
    <t>Alpha</t>
  </si>
  <si>
    <t>All</t>
  </si>
  <si>
    <t>Revaluation factors</t>
  </si>
  <si>
    <t>Unisex</t>
  </si>
  <si>
    <t>Number of 1 Aprils between Calculation Date and NPA</t>
  </si>
  <si>
    <t>001</t>
  </si>
  <si>
    <t>0-001</t>
  </si>
  <si>
    <t>REVAL</t>
  </si>
  <si>
    <t>Various</t>
  </si>
  <si>
    <t>Issued</t>
  </si>
  <si>
    <t>Principal Civil Service Pension Scheme (Northern Ireland) (PCSPS(NI))</t>
  </si>
  <si>
    <t>Classic, Classic Plus and Premium</t>
  </si>
  <si>
    <t>1-001</t>
  </si>
  <si>
    <t>CETV</t>
  </si>
  <si>
    <t>Alpha CETV factors for pension age of 65</t>
  </si>
  <si>
    <t>Male &amp; Female</t>
  </si>
  <si>
    <t>Age last birthday</t>
  </si>
  <si>
    <t>0-201</t>
  </si>
  <si>
    <t>P2CETV65</t>
  </si>
  <si>
    <t>Alpha CETV factors for pension age of 66</t>
  </si>
  <si>
    <t>0-202</t>
  </si>
  <si>
    <t>P2CETV66</t>
  </si>
  <si>
    <t>Alpha CETV factors for pension age of 67</t>
  </si>
  <si>
    <t>0-203</t>
  </si>
  <si>
    <t>P2CETV67</t>
  </si>
  <si>
    <t>Alpha CETV factors for pension age of 68</t>
  </si>
  <si>
    <t>0-204</t>
  </si>
  <si>
    <t>P2CETV68</t>
  </si>
  <si>
    <t>CETV factors for normal pension age of 60 - classic, classic plus and premium</t>
  </si>
  <si>
    <t>1-206</t>
  </si>
  <si>
    <t>P1CETV60</t>
  </si>
  <si>
    <t>CETV factors for normal pension age of 65 - classic, classic plus and premium</t>
  </si>
  <si>
    <t>1-207</t>
  </si>
  <si>
    <t>P1CETV65</t>
  </si>
  <si>
    <t>Nuvos</t>
  </si>
  <si>
    <t>CETV factors for normal pension age of 65 - nuvos</t>
  </si>
  <si>
    <t>1-208</t>
  </si>
  <si>
    <t>P1CETVN</t>
  </si>
  <si>
    <t>Classic</t>
  </si>
  <si>
    <t>CETV factors for added pension benefits - Classic</t>
  </si>
  <si>
    <t>1-210</t>
  </si>
  <si>
    <t>P1CETVAPC</t>
  </si>
  <si>
    <t>Classic Plus and Premium</t>
  </si>
  <si>
    <t>CETV factors for added pension benefits - classic plus and premium</t>
  </si>
  <si>
    <t>1-211</t>
  </si>
  <si>
    <t>P1CETVAPP</t>
  </si>
  <si>
    <t>TV In (non-club)</t>
  </si>
  <si>
    <t>Non Club alpha transfer in factors for NPA of 65</t>
  </si>
  <si>
    <t>0-214</t>
  </si>
  <si>
    <t>P2TVIN65</t>
  </si>
  <si>
    <t>Non Club alpha transfer in factors for NPA of 66</t>
  </si>
  <si>
    <t>0-215</t>
  </si>
  <si>
    <t>P2TVIN66</t>
  </si>
  <si>
    <t>Non Club alpha transfer in factors for NPA of 67</t>
  </si>
  <si>
    <t>0-216</t>
  </si>
  <si>
    <t>P2TVIN67</t>
  </si>
  <si>
    <t>Non Club alpha transfer in factors for NPA of 68</t>
  </si>
  <si>
    <t>0-217</t>
  </si>
  <si>
    <t>P2TVIN68</t>
  </si>
  <si>
    <t>Pensioner CE</t>
  </si>
  <si>
    <t>alpha - pensioner cash equivalents on divorce factors - pensioners not on ill health</t>
  </si>
  <si>
    <t>0-301</t>
  </si>
  <si>
    <t>P2CENH1</t>
  </si>
  <si>
    <t>alpha - pensioner cash equivalents on divorce factors - pensioners on ill health</t>
  </si>
  <si>
    <t>0-302</t>
  </si>
  <si>
    <t>P2CEIH1</t>
  </si>
  <si>
    <t>All Sections</t>
  </si>
  <si>
    <t>PCSPS - pensioner cash equivalents on divorce factors - pensioner not on ill health</t>
  </si>
  <si>
    <t>1-303</t>
  </si>
  <si>
    <t>P1CENH1</t>
  </si>
  <si>
    <t xml:space="preserve"> Issued</t>
  </si>
  <si>
    <t>PCSPS - pensioner cash equivalents on divorce factors - pensioner on ill health</t>
  </si>
  <si>
    <t>1-304</t>
  </si>
  <si>
    <t>P1CEIH1</t>
  </si>
  <si>
    <t>Pension Credit</t>
  </si>
  <si>
    <t xml:space="preserve">alpha - factors to convert pension credit to pension for a male pension credit member </t>
  </si>
  <si>
    <t>Male</t>
  </si>
  <si>
    <t>Age last birthday at relevant date</t>
  </si>
  <si>
    <t>0-305</t>
  </si>
  <si>
    <t>P2PCM1</t>
  </si>
  <si>
    <t xml:space="preserve">alpha - factors to convert pension credit to pension for a female pension credit member </t>
  </si>
  <si>
    <t>Female</t>
  </si>
  <si>
    <t>0-306</t>
  </si>
  <si>
    <t>P2PCF1</t>
  </si>
  <si>
    <t>PCSPS (NI) - factors to convert pension credit to pension for a classic, classic plus or premium pension credit member</t>
  </si>
  <si>
    <t>1-307</t>
  </si>
  <si>
    <t>P1PCCP1</t>
  </si>
  <si>
    <t>nuvos - factors to convert pension credit to pension for a nuvos pension credit member</t>
  </si>
  <si>
    <t>1-308</t>
  </si>
  <si>
    <t>P1PCNU1</t>
  </si>
  <si>
    <t>ERF</t>
  </si>
  <si>
    <t>Early payment reduction factors for NPA/EPA 65</t>
  </si>
  <si>
    <t>Age at early retirement (complete years and months, ignoring part months)</t>
  </si>
  <si>
    <t>0-401</t>
  </si>
  <si>
    <t>P2ER65</t>
  </si>
  <si>
    <t>Early payment reduction factors for NPA/EPA 66</t>
  </si>
  <si>
    <t>0-402</t>
  </si>
  <si>
    <t>P2ER66</t>
  </si>
  <si>
    <t>Early payment reduction factors for NPA/EPA 67</t>
  </si>
  <si>
    <t>0-403</t>
  </si>
  <si>
    <t>P2ER67</t>
  </si>
  <si>
    <t>Early payment reduction factors for NPA/EPA 68</t>
  </si>
  <si>
    <t>0-404</t>
  </si>
  <si>
    <t>P2ER68</t>
  </si>
  <si>
    <t>Classic and Premium</t>
  </si>
  <si>
    <t>Early retirement direct from service and/or over age 55 - Classic and Premium NPA 60 members - Factors for calculating the actuarially reduced pension</t>
  </si>
  <si>
    <t>Age at early retirement (in years and complete months)</t>
  </si>
  <si>
    <t>1-405</t>
  </si>
  <si>
    <t>P1ER60PEN1</t>
  </si>
  <si>
    <t>Early retirement direct from service and deferred status over age 55 - Classic NPA 60 members - Factors for calculating the actuarially reduced lump sum</t>
  </si>
  <si>
    <t>1-406</t>
  </si>
  <si>
    <t>P1ER60LS1</t>
  </si>
  <si>
    <t>Early retirement from deferment and under 55 - Classic and Premium NPA 60 members - Factors for calculating the actuarially reduced pension</t>
  </si>
  <si>
    <t>1-407</t>
  </si>
  <si>
    <t>P1ER60PEN2</t>
  </si>
  <si>
    <t>Early retirement from deferment and under 55 - Classic NPA 60 members - Factors for calculating the actuarially reduced lump sum</t>
  </si>
  <si>
    <t>1-408A</t>
  </si>
  <si>
    <t>P1ER60LS2 - Table B</t>
  </si>
  <si>
    <t>1-408B</t>
  </si>
  <si>
    <t>P1ER60LS2 - Table C</t>
  </si>
  <si>
    <t>Early retirement direct from service or deferred status over age 55 - Classic and Premium NPA 65 members - Factors for calculating the actuarially reduced pension</t>
  </si>
  <si>
    <t>1-409</t>
  </si>
  <si>
    <t>P1ER65PEN1</t>
  </si>
  <si>
    <t>Early retirement direct from service and/or over age 55 - Classic NPA 65 members - Factors for calculating the actuarially reduced lump sum</t>
  </si>
  <si>
    <t>1-410</t>
  </si>
  <si>
    <t>P1ER65LS1</t>
  </si>
  <si>
    <t>Early retirement from deferment and under 55 - Classic and Premium NPA 65 members - Factors for calculating the actuarially reduced pension</t>
  </si>
  <si>
    <t>1-411A</t>
  </si>
  <si>
    <t>P1ER65PEN2</t>
  </si>
  <si>
    <t>Early retirement from deferment and under 55 - Classic NPA 65 members - Factors for calculating the actuarially reduced lump sum</t>
  </si>
  <si>
    <t>1-412A</t>
  </si>
  <si>
    <t>P1ER65LS2 - Table B</t>
  </si>
  <si>
    <t>1-412B</t>
  </si>
  <si>
    <t>P1ER65LS2 - Table C</t>
  </si>
  <si>
    <t>Early retirement from nuvos scheme</t>
  </si>
  <si>
    <t>1-413</t>
  </si>
  <si>
    <t>P1ER65NUV</t>
  </si>
  <si>
    <t>LRF</t>
  </si>
  <si>
    <t>Age addition factors across various NPA/EPAs - for use with all descriptions of pension except added (self only) pension</t>
  </si>
  <si>
    <t>Age when assessing (assumed) age addition (complete years and months, ignoring part months)</t>
  </si>
  <si>
    <t>0-416</t>
  </si>
  <si>
    <t>P2AA1</t>
  </si>
  <si>
    <t>Age addition factors across various NPA/EPAs - for use with added (self only) pension</t>
  </si>
  <si>
    <t>0-417</t>
  </si>
  <si>
    <t>P2AA2</t>
  </si>
  <si>
    <t>Late payment Supplement Factors across various NPAs (unisex) for use where member's and contingent partner's pension will receive a LPS</t>
  </si>
  <si>
    <t>Age at early retirement (in years and completed months)</t>
  </si>
  <si>
    <t>0-418</t>
  </si>
  <si>
    <t>P2LPS1</t>
  </si>
  <si>
    <t>Late payment supplement factors across various NPAs (Unisex) - for use with added (self only) pension</t>
  </si>
  <si>
    <t>0-419</t>
  </si>
  <si>
    <t>P2LPS2</t>
  </si>
  <si>
    <t>Early retirement for all members except for those retiring before age 55 whose deemed date for PI is in an earlier financial year then when date of ER occurs</t>
  </si>
  <si>
    <t>1-420</t>
  </si>
  <si>
    <t>Section 2.7</t>
  </si>
  <si>
    <t>Age addition factors in Nuvos - for use with all descriptions of pension where a contingent spouse’s pension is payable.</t>
  </si>
  <si>
    <t>1-421</t>
  </si>
  <si>
    <t>P1AANUV1</t>
  </si>
  <si>
    <t>Age addition factors in Nuvos - for use with pension where no contingent spouse’s pension is payable e.g. contributed (self only) pension.</t>
  </si>
  <si>
    <t>1-422</t>
  </si>
  <si>
    <t>P1AANUV2</t>
  </si>
  <si>
    <t>Late payment supplement factors in Nuvos – for use where member’s and contingent partner’s pension will receive a LPS</t>
  </si>
  <si>
    <t>Age at late retirement (in years and completed months)</t>
  </si>
  <si>
    <t>1-423</t>
  </si>
  <si>
    <t>P1LPSNUV1</t>
  </si>
  <si>
    <t>Late payment supplement factors in Nuvos - for use where the LPS applies only to the member’s pension e.g. contributed (self only) pension.</t>
  </si>
  <si>
    <t>1-424</t>
  </si>
  <si>
    <t>P1LPSNUV2</t>
  </si>
  <si>
    <t>Triv Comm</t>
  </si>
  <si>
    <t>Trivial Commutation Unisex factors</t>
  </si>
  <si>
    <t>Age</t>
  </si>
  <si>
    <t>0-501</t>
  </si>
  <si>
    <t>P2TC1</t>
  </si>
  <si>
    <t>All sections</t>
  </si>
  <si>
    <t>Classic, classic plus, premium and nuvos: trivial commutation unisex factors</t>
  </si>
  <si>
    <t>1-502</t>
  </si>
  <si>
    <t>P1TCCL1</t>
  </si>
  <si>
    <t>Inverse Comm</t>
  </si>
  <si>
    <t>Classic: inverse commutation factors (amount of additional pension for every £100 of lump sum)</t>
  </si>
  <si>
    <t>Age at retirement in years and complete months</t>
  </si>
  <si>
    <t>1-503</t>
  </si>
  <si>
    <t>P1IC1</t>
  </si>
  <si>
    <t>Classic: inverse commutation - age adjustment factor</t>
  </si>
  <si>
    <t>1-504</t>
  </si>
  <si>
    <t>P1IC2</t>
  </si>
  <si>
    <t>Scheme pays AA</t>
  </si>
  <si>
    <t>Alpha scheme pays factors - all NPAs</t>
  </si>
  <si>
    <t>0-601</t>
  </si>
  <si>
    <t>A1</t>
  </si>
  <si>
    <t>Reduction to pension offset on ill health retirement</t>
  </si>
  <si>
    <t>Years after NPA at date of retirement</t>
  </si>
  <si>
    <t>0-603</t>
  </si>
  <si>
    <t>B1</t>
  </si>
  <si>
    <t>Scheme pays AA LRF</t>
  </si>
  <si>
    <t>Increases to pension offset for retirement after NPA</t>
  </si>
  <si>
    <t>0-604</t>
  </si>
  <si>
    <t>C1</t>
  </si>
  <si>
    <t>Pensioner members (normal health) - Scheme pays factors - All NPAs</t>
  </si>
  <si>
    <t>0-605</t>
  </si>
  <si>
    <t>D1</t>
  </si>
  <si>
    <t>Pensioner members (ill health) - Scheme pays factors - All NPAs</t>
  </si>
  <si>
    <t>0-606</t>
  </si>
  <si>
    <t>D2</t>
  </si>
  <si>
    <t>Classic and Premium scheme pays factors (NPA 60 and NPA 65)</t>
  </si>
  <si>
    <t>1-607</t>
  </si>
  <si>
    <t>Nuvos scheme pays factors - NPA 65</t>
  </si>
  <si>
    <t>1-608</t>
  </si>
  <si>
    <t>A2</t>
  </si>
  <si>
    <t>Reduction to pension offset on ill health retirement - NPA 60</t>
  </si>
  <si>
    <t>Years until NPA at date of retirement</t>
  </si>
  <si>
    <t>1-610A</t>
  </si>
  <si>
    <t>Reduction to pension offset on ill health retirement - NPA 65</t>
  </si>
  <si>
    <t>1-610B</t>
  </si>
  <si>
    <t>Increases to pension and lump sum offset for retirement after NPA 60</t>
  </si>
  <si>
    <t>1-611A</t>
  </si>
  <si>
    <t>Increases to pension and lump sum offset for retirement after NPA 65</t>
  </si>
  <si>
    <t>1-611B</t>
  </si>
  <si>
    <t>Scheme pays factors where the member has already retired in normal health</t>
  </si>
  <si>
    <t>1-612</t>
  </si>
  <si>
    <t>Scheme pays factors where the member has already retired in ill health</t>
  </si>
  <si>
    <t>1-613</t>
  </si>
  <si>
    <t>Added pension</t>
  </si>
  <si>
    <t>Alpha added pension by lump sum factors for normal pension age of 65</t>
  </si>
  <si>
    <t>0-701</t>
  </si>
  <si>
    <t>P2APLS65</t>
  </si>
  <si>
    <t>Alpha added pension by lump sum factors for normal pension age of 66</t>
  </si>
  <si>
    <t>0-702</t>
  </si>
  <si>
    <t>P2APLS66</t>
  </si>
  <si>
    <t>Alpha added pension by lump sum factors for normal pension age of 67</t>
  </si>
  <si>
    <t>0-703</t>
  </si>
  <si>
    <t>P2APLS67</t>
  </si>
  <si>
    <t>Alpha added pension by lump sum factors for normal pension age of 68</t>
  </si>
  <si>
    <t>0-704</t>
  </si>
  <si>
    <t>P2APLS68</t>
  </si>
  <si>
    <t xml:space="preserve">Alpha Added Pension by periodical contribution factors for normal pension age of 65 </t>
  </si>
  <si>
    <t>0-705</t>
  </si>
  <si>
    <t>P2APPC65</t>
  </si>
  <si>
    <t xml:space="preserve">Alpha Added Pension by periodical contribution factors for normal pension age of 66 </t>
  </si>
  <si>
    <t>0-706</t>
  </si>
  <si>
    <t>P2APPC66</t>
  </si>
  <si>
    <t>Alpha Added Pension by periodical contribution factors for normal pension age of 67</t>
  </si>
  <si>
    <t>0-707</t>
  </si>
  <si>
    <t>P2APPC67</t>
  </si>
  <si>
    <t>Alpha Added Pension by periodical contribution factors for normal pension age of 68</t>
  </si>
  <si>
    <t>0-708</t>
  </si>
  <si>
    <t>P2APPC68</t>
  </si>
  <si>
    <t>Added pension by periodical contribution factors for classic</t>
  </si>
  <si>
    <t>1-709</t>
  </si>
  <si>
    <t>P1APPCCL1</t>
  </si>
  <si>
    <t>Premium and Classic Plus</t>
  </si>
  <si>
    <t>Added pension by periodical contribution factors for classic plus and premium</t>
  </si>
  <si>
    <t>1-710</t>
  </si>
  <si>
    <t>P1APPCCP1</t>
  </si>
  <si>
    <t>Added pension by periodical contribution factors for nuvos</t>
  </si>
  <si>
    <t>1-711</t>
  </si>
  <si>
    <t>P1APPCNU1</t>
  </si>
  <si>
    <t>EPA</t>
  </si>
  <si>
    <t>Contribution rates for EPA options - Retire 1 year early from NPA 65</t>
  </si>
  <si>
    <t>Age (complete years, ignoring part years) and NPA (in complete years and complete months, ignoring part
months)</t>
  </si>
  <si>
    <t>0-717A</t>
  </si>
  <si>
    <t>P2EPA1</t>
  </si>
  <si>
    <t>Contribution rates for EPA options - Retire 2 years early from NPA 66</t>
  </si>
  <si>
    <t>0-718A</t>
  </si>
  <si>
    <t>P2EPA2</t>
  </si>
  <si>
    <t>Contribution rates for EPA options - Retire 2 years early from NPA 67</t>
  </si>
  <si>
    <t>0-718B</t>
  </si>
  <si>
    <t>Contribution rates for EPA options - Retire 2 years early from NPA 68</t>
  </si>
  <si>
    <t>Age (complete years, ignoring part years)</t>
  </si>
  <si>
    <t>0-718C</t>
  </si>
  <si>
    <t>Contribution rates for EPA options - Retire 3 years early from NPA 67</t>
  </si>
  <si>
    <t>0-719A</t>
  </si>
  <si>
    <t>P2EPA3</t>
  </si>
  <si>
    <t>Contribution rates for EPA options - Retire 3 years early from NPA 68</t>
  </si>
  <si>
    <t>0-719B</t>
  </si>
  <si>
    <t>Headroom factors - prospective accrual accumulation factor</t>
  </si>
  <si>
    <t>Period between Option commencement date and EPA (in years and months, ignoring part months)</t>
  </si>
  <si>
    <t>0-720</t>
  </si>
  <si>
    <t>P2HR1</t>
  </si>
  <si>
    <t>Headroom factors - revaluation factor</t>
  </si>
  <si>
    <t>Number of years (ignoring part years) between Option commencement date and EPA</t>
  </si>
  <si>
    <t>0-721</t>
  </si>
  <si>
    <t>P2HRRev1</t>
  </si>
  <si>
    <t>ARBO</t>
  </si>
  <si>
    <t>Factors for actuarial reduction buy out (NPA 65)</t>
  </si>
  <si>
    <t>Age at early retirement</t>
  </si>
  <si>
    <t>0-722</t>
  </si>
  <si>
    <t>P2ARBO65</t>
  </si>
  <si>
    <t>Factors for actuarial reduction buy out (NPA 66)</t>
  </si>
  <si>
    <t>0-723</t>
  </si>
  <si>
    <t>P2ARBO66</t>
  </si>
  <si>
    <t>Factors for actuarial reduction buy out (NPA 67)</t>
  </si>
  <si>
    <t>0-724</t>
  </si>
  <si>
    <t>P2ARBO67</t>
  </si>
  <si>
    <t>Factors for actuarial reduction buy out (NPA 68)</t>
  </si>
  <si>
    <t>0-725</t>
  </si>
  <si>
    <t>P2ARBO68</t>
  </si>
  <si>
    <t>ARBO factors for classic or premium members (NPA 60)</t>
  </si>
  <si>
    <t>1-726</t>
  </si>
  <si>
    <t>P1ARBO60</t>
  </si>
  <si>
    <t>ARBO factors for classic or premium members (NPA 65)</t>
  </si>
  <si>
    <t>1-727</t>
  </si>
  <si>
    <t>P1ARBO65FS</t>
  </si>
  <si>
    <t>ARBO factors for nuvos members (NPA 65)</t>
  </si>
  <si>
    <t>1-728</t>
  </si>
  <si>
    <t>P1ARBO65NUV</t>
  </si>
  <si>
    <t>ARBO factors for nuvos pension credit members</t>
  </si>
  <si>
    <t>1-729</t>
  </si>
  <si>
    <t>P1ARBO60NUV</t>
  </si>
  <si>
    <t>WPS refunds</t>
  </si>
  <si>
    <t>WPS refunds – Factors to calculate the premium for members retiring in normal health</t>
  </si>
  <si>
    <t>1-811</t>
  </si>
  <si>
    <t>P1WPS_NH1</t>
  </si>
  <si>
    <t>WPS refunds – Factors to calculate the premium for members retiring early in ill health</t>
  </si>
  <si>
    <t>1-812</t>
  </si>
  <si>
    <t>P1WPS_IH1</t>
  </si>
  <si>
    <t>Classic Plus</t>
  </si>
  <si>
    <t>WPS refunds – Factors to calculate the additional reduction for classic plus members retiring in normal health</t>
  </si>
  <si>
    <t>1-813</t>
  </si>
  <si>
    <t>P1WPS_NH2</t>
  </si>
  <si>
    <t>WPS refunds – Factors to calculate the additional reduction for classic plus members retiring early in ill health</t>
  </si>
  <si>
    <t>1-814</t>
  </si>
  <si>
    <t>P1WPS_IH2</t>
  </si>
  <si>
    <t>GMP test</t>
  </si>
  <si>
    <t>Factor for increasing the GMP in the GMP test</t>
  </si>
  <si>
    <t>Years from age last birthday to relevant birthday</t>
  </si>
  <si>
    <t>1-815</t>
  </si>
  <si>
    <t>TestValue_GMPincrease_Factor</t>
  </si>
  <si>
    <t>Data Item</t>
  </si>
  <si>
    <t>Factor Table Information</t>
  </si>
  <si>
    <t>Client</t>
  </si>
  <si>
    <t>Section(s)</t>
  </si>
  <si>
    <t>Section Number</t>
  </si>
  <si>
    <t>Table Reference</t>
  </si>
  <si>
    <t>Related Factor Table Reference</t>
  </si>
  <si>
    <t>Assumption Set</t>
  </si>
  <si>
    <t>Number of 1 Aprils</t>
  </si>
  <si>
    <t>Factor</t>
  </si>
  <si>
    <t>Male - Member's pension factor</t>
  </si>
  <si>
    <t>Male - Partner's pension factor</t>
  </si>
  <si>
    <t>Female - Member's pension factor</t>
  </si>
  <si>
    <t>Female - Partner's pension factor</t>
  </si>
  <si>
    <t>Male - Deduction for NI modification factor</t>
  </si>
  <si>
    <t>Male - Lump sum</t>
  </si>
  <si>
    <t>Female - Deduction for NI modification factor</t>
  </si>
  <si>
    <t>Female - Lump sum</t>
  </si>
  <si>
    <t>Male - Member + spouse's pension factor</t>
  </si>
  <si>
    <t>Female - Member + spouse's pension factor</t>
  </si>
  <si>
    <t>Member's pension factor - Male</t>
  </si>
  <si>
    <t>Partner's pension factor - Male</t>
  </si>
  <si>
    <t>Member's pension factor - Female</t>
  </si>
  <si>
    <t>Partner's pension factor - Female</t>
  </si>
  <si>
    <t>Male - Gross pension of £1 a year</t>
  </si>
  <si>
    <t>Male - Partner's pension of £1 a year</t>
  </si>
  <si>
    <t>Male - Deduction for GMP of £1 a year Pre-88</t>
  </si>
  <si>
    <t>Male - Deduction for GMP of £1 a year Post-88</t>
  </si>
  <si>
    <t>Female - Gross pension of £1 a year</t>
  </si>
  <si>
    <t>Female - Partner's pension of £1 a year</t>
  </si>
  <si>
    <t>Female - Deduction for GMP of £1 a year Pre-88</t>
  </si>
  <si>
    <t>Female - Deduction for GMP of £1 a year Post-88</t>
  </si>
  <si>
    <t>Male - Deduction for NI modification of £1 a year</t>
  </si>
  <si>
    <t>Female - Deduction for NI modification of £1 a year</t>
  </si>
  <si>
    <t>Gross pension of £1 a year: with NPA 65</t>
  </si>
  <si>
    <t>Gross pension of £1 a year: with NPA 66</t>
  </si>
  <si>
    <t>Gross pension of £1 a year: with NPA 67</t>
  </si>
  <si>
    <t>Gross pension of £1 a year: with NPA 68</t>
  </si>
  <si>
    <t>Male - Gross pension of £1 a year: classic, classic plus or premium credit member</t>
  </si>
  <si>
    <t>Male - Lump Sum of £1: classic pension credit member</t>
  </si>
  <si>
    <t>Female - Gross pension of £1 a year: classic, classic plus or premium credit member</t>
  </si>
  <si>
    <t>Female - Lump Sum of £1: classic pension credit member</t>
  </si>
  <si>
    <t>Male - Gross pension of £1 a year: nuvos pension credit member</t>
  </si>
  <si>
    <t>Female - Gross pension of £1 a year: nuvos pension credit member</t>
  </si>
  <si>
    <t>Months/Age</t>
  </si>
  <si>
    <t>NPA</t>
  </si>
  <si>
    <t>F</t>
  </si>
  <si>
    <t>Amount of lump sum for every £1 of pension - Former Contributing member's and dependant's pension</t>
  </si>
  <si>
    <t>Amount of lump sum for every £1 of pension - Dependant's pension</t>
  </si>
  <si>
    <t>Member Pension - Male Member</t>
  </si>
  <si>
    <t>Member Pension - Female Member</t>
  </si>
  <si>
    <t>Member and Dependant - Male Member</t>
  </si>
  <si>
    <t>Member and Dependant - Female Member</t>
  </si>
  <si>
    <t>from</t>
  </si>
  <si>
    <t>35 years and 0 months to 35 years and 5 months</t>
  </si>
  <si>
    <t>35 years and 6 months to 35 years and 11 months</t>
  </si>
  <si>
    <t>36 years and 0 months to 36 years and 5 months</t>
  </si>
  <si>
    <t>36 years and 6 months to 36 years and 11 months</t>
  </si>
  <si>
    <t>37 years and 0 months to 37 years and 5 months</t>
  </si>
  <si>
    <t>37 years and 6 months to 37 years and 11 months</t>
  </si>
  <si>
    <t>38 years and 0 months to 38 years and 5 months</t>
  </si>
  <si>
    <t>38 years and 6 months to 38 years and 11 months</t>
  </si>
  <si>
    <t>39 years and 0 months to 39 years and 5 months</t>
  </si>
  <si>
    <t>39 years and 6 months to 39 years and 11 months</t>
  </si>
  <si>
    <t>40 years and 0 months to 40 years and 5 months</t>
  </si>
  <si>
    <t>40 years and 6 months to 40 years and 11 months</t>
  </si>
  <si>
    <t>41 years and 0 months to 41 years and 5 months</t>
  </si>
  <si>
    <t>41 years and 6 months to 41 years and 11 months</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</si>
  <si>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</si>
  <si>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</si>
  <si>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</si>
  <si>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</si>
  <si>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</si>
  <si>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</si>
  <si>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45 years and 0 months to 45 years and 5 months</t>
  </si>
  <si>
    <t>45 years and 6 months to 45 years and 11 months</t>
  </si>
  <si>
    <t>46 years and 0 months to 46 years and 5 months</t>
  </si>
  <si>
    <t>46 years and 6 months to 46 years and 11 months</t>
  </si>
  <si>
    <t>47 years and 0 months to 47 years and 5 months</t>
  </si>
  <si>
    <t>47 years and 6 months to 47 years and 11 months</t>
  </si>
  <si>
    <t>48 years and 0 months to 48 years and 5 months</t>
  </si>
  <si>
    <t>48 years and 6 months to 48 years and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</si>
  <si>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</si>
  <si>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</si>
  <si>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</si>
  <si>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</si>
  <si>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</si>
  <si>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and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</si>
  <si>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</si>
  <si>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</si>
  <si>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</si>
  <si>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</si>
  <si>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</si>
  <si>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and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</si>
  <si>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</si>
  <si>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</si>
  <si>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</si>
  <si>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</si>
  <si>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</si>
  <si>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</si>
  <si>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</si>
  <si>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58 years and 6 months to 58 years and 11 months</t>
  </si>
  <si>
    <t>59 years and 0 months to 59 years and 5 months</t>
  </si>
  <si>
    <t xml:space="preserve">59 years and 6 months to 59 years and 11 months </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</si>
  <si>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</si>
  <si>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</si>
  <si>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</si>
  <si>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</si>
  <si>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</si>
  <si>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</si>
  <si>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</si>
  <si>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</si>
  <si>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</si>
  <si>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</si>
  <si>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</si>
  <si>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</si>
  <si>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 xml:space="preserve">66 years and 0 months to 66 years and 5 months </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</si>
  <si>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</si>
  <si>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</si>
  <si>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</si>
  <si>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</si>
  <si>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</si>
  <si>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</si>
  <si>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</si>
  <si>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</si>
  <si>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</si>
  <si>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</si>
  <si>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</si>
  <si>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72 years and 0 months to 72 years and 5 months</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</si>
  <si>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</si>
  <si>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</si>
  <si>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</si>
  <si>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</si>
  <si>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</si>
  <si>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75 years and 0 months to 75 years and 5 months</t>
  </si>
  <si>
    <t>75 years and 6 months to 75 years and 11 months</t>
  </si>
  <si>
    <t>76 years and 0 months to 76 years and 5 months</t>
  </si>
  <si>
    <t>76 years and 6 months to 76 years and 11 months</t>
  </si>
  <si>
    <t>77 years and 0 months to 77 years and 5 months</t>
  </si>
  <si>
    <t>77 years and 6 months to 77 years and 11 months</t>
  </si>
  <si>
    <t>78 years and 0 months to 78 years and 5 months</t>
  </si>
  <si>
    <t>78 years and 6 months to 78 years and 11 months</t>
  </si>
  <si>
    <t>79 years and 0 months to 79 years and 5 months</t>
  </si>
  <si>
    <t>79 years and 6 months to 79 years and 11 months</t>
  </si>
  <si>
    <t>80 years and 0 months to 80 years and 5 months</t>
  </si>
  <si>
    <t>80 years and 6 months to 80 years and 11 months</t>
  </si>
  <si>
    <t>81 years and 0 months to 81 years and 5 months</t>
  </si>
  <si>
    <t>81 years and 6 months to 81 years and 11 months</t>
  </si>
  <si>
    <t>82 years and 0 months to 82 years and 5 months</t>
  </si>
  <si>
    <t>82 years and 6 months to 82 years and 11 months</t>
  </si>
  <si>
    <t>Item</t>
  </si>
  <si>
    <t>Percentage reduction per year</t>
  </si>
  <si>
    <t>Age reduction</t>
  </si>
  <si>
    <t xml:space="preserve">Note that the amount of extra pension should be adjusted where the member and spouse pension will both be increased (columns 3 and 4) and the member is more than 10 years older than their spouse.  The adjustment is a reduction of 0.5% for each complete year in excess of 10 years that the member is older than the spouse. </t>
  </si>
  <si>
    <t>Male NPA 65 Factor</t>
  </si>
  <si>
    <t>Female NPA 65 Factor</t>
  </si>
  <si>
    <t>Male NPA 66 Factor</t>
  </si>
  <si>
    <t>Female NPA 66 Factor</t>
  </si>
  <si>
    <t>Male NPA 67 Factor</t>
  </si>
  <si>
    <t>Female NPA 67 Factor</t>
  </si>
  <si>
    <t>Male NPA 68 Factor</t>
  </si>
  <si>
    <t>Female NPA 68 Factor</t>
  </si>
  <si>
    <t>Years Early</t>
  </si>
  <si>
    <t>Years Late</t>
  </si>
  <si>
    <t>Male Factor</t>
  </si>
  <si>
    <t>Female Factor</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</si>
  <si>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</si>
  <si>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</si>
  <si>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</si>
  <si>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</si>
  <si>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</si>
  <si>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</si>
  <si>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</si>
  <si>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</si>
  <si>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NPA 60 Pension Factor</t>
  </si>
  <si>
    <t>NPA 60 Lump Sum Factor</t>
  </si>
  <si>
    <t>NPA 65 Pension Factor</t>
  </si>
  <si>
    <t>NPA 65 Lump Sum Factor</t>
  </si>
  <si>
    <t>Member's pension factor - Males</t>
  </si>
  <si>
    <t>Member's pension factor - Females</t>
  </si>
  <si>
    <t>Member + spouse - Unisex</t>
  </si>
  <si>
    <t>Member + Spouse - Unisex</t>
  </si>
  <si>
    <t>Member + spouse</t>
  </si>
  <si>
    <t>Contribution rates for EPA options - Retire 1 year early from NPA 66</t>
  </si>
  <si>
    <t>Contribution rates for EPA options - Retire 1 year early from NPA 67</t>
  </si>
  <si>
    <t>Contribution rates for EPA options - Retire 1 year early from NPA 68</t>
  </si>
  <si>
    <t>0-717B</t>
  </si>
  <si>
    <t>0-717C</t>
  </si>
  <si>
    <t>0-717D</t>
  </si>
  <si>
    <t>Age/Months</t>
  </si>
  <si>
    <t>Scheme Number</t>
  </si>
  <si>
    <t>Years/Months Early</t>
  </si>
  <si>
    <t>60 and above</t>
  </si>
  <si>
    <t>Test value</t>
  </si>
  <si>
    <t>Value</t>
  </si>
  <si>
    <t>Annual percentage increase</t>
  </si>
  <si>
    <t>4.040% pa</t>
  </si>
  <si>
    <t>Post-retirement mortality</t>
  </si>
  <si>
    <t>In line with 2020 valuation assumptions</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</si>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</sst>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7"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
      <b/>
      <sz val="9"/>
      <name val="Arial"/>
      <family val="2"/>
    </font>
    <font>
      <u/>
      <sz val="10"/>
      <color rgb="FF000000"/>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cellStyleXfs>
  <cellXfs count="66">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49" fontId="33" fillId="0" borderId="0" xfId="0" applyNumberFormat="1" applyFont="1" applyAlignment="1">
      <alignment horizontal="right" vertical="center" wrapText="1"/>
    </xf>
    <xf numFmtId="14" fontId="33" fillId="0" borderId="0" xfId="0" applyNumberFormat="1" applyFont="1" applyAlignment="1">
      <alignment vertical="center" wrapText="1"/>
    </xf>
    <xf numFmtId="0" fontId="36" fillId="0" borderId="0" xfId="0" applyFont="1" applyAlignment="1">
      <alignment wrapText="1"/>
    </xf>
    <xf numFmtId="0" fontId="33" fillId="0" borderId="0" xfId="0" applyFont="1" applyAlignment="1">
      <alignment horizontal="right" wrapText="1"/>
    </xf>
    <xf numFmtId="0" fontId="35" fillId="0" borderId="0" xfId="31" applyFont="1" applyAlignment="1">
      <alignment vertical="center" wrapText="1"/>
    </xf>
    <xf numFmtId="14" fontId="33" fillId="0" borderId="0" xfId="0" applyNumberFormat="1" applyFont="1" applyFill="1" applyAlignment="1"/>
  </cellXfs>
  <cellStyles count="32">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201E654B-0159-473B-B8C3-B6324077CA34}"/>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111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1113"/>
      <tableStyleElement type="headerRow" dxfId="1112"/>
      <tableStyleElement type="totalRow" dxfId="1111"/>
      <tableStyleElement type="firstColumn" dxfId="1110"/>
      <tableStyleElement type="lastColumn" dxfId="1109"/>
      <tableStyleElement type="firstRowStripe" dxfId="1108"/>
    </tableStyle>
    <tableStyle name="factors_info_tables 2" pivot="0" count="7" xr9:uid="{B838DEFE-4598-4119-B37C-EAA3AADE8F7A}">
      <tableStyleElement type="wholeTable" dxfId="1107"/>
      <tableStyleElement type="headerRow" dxfId="1106"/>
      <tableStyleElement type="totalRow" dxfId="1105"/>
      <tableStyleElement type="firstColumn" dxfId="1104"/>
      <tableStyleElement type="lastColumn" dxfId="1103"/>
      <tableStyleElement type="firstRowStripe" dxfId="1102"/>
      <tableStyleElement type="secondRowStripe" dxfId="1101"/>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7" totalsRowShown="0" headerRowDxfId="1048" dataDxfId="1047">
  <autoFilter ref="A6:C37" xr:uid="{5867D1E3-03AB-4746-8B71-91C0E9F37CC6}"/>
  <tableColumns count="3">
    <tableColumn id="1" xr3:uid="{A0123B3F-DD51-4E80-AF96-8EE75733E5DE}" name="Assumptions underlying factors" dataDxfId="1046"/>
    <tableColumn id="2" xr3:uid="{364EC9BF-E51C-4E91-BFDB-864F1F09D986}" name="2026 factor review set" dataDxfId="1045"/>
    <tableColumn id="3" xr3:uid="{5BB598A0-04CA-466B-B3CD-3613DDBE97F5}" name="2023 factor review set" dataDxfId="1044"/>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228A73-2705-4B68-B5ED-D5031A9DA163}" name="x_207_template_table_1" displayName="x_207_template_table_1" ref="A6:B21" totalsRowShown="0">
  <autoFilter ref="A6:B21" xr:uid="{C725761B-DC0A-4807-ABBB-1B10DF3821F0}">
    <filterColumn colId="0" hiddenButton="1"/>
    <filterColumn colId="1" hiddenButton="1"/>
  </autoFilter>
  <tableColumns count="2">
    <tableColumn id="1" xr3:uid="{F6D5CD9C-E2BD-4CB2-825B-4D70D1A78237}" name="Data Item" dataDxfId="945"/>
    <tableColumn id="2" xr3:uid="{9F3B5823-1D3D-4229-874B-FBAD47BD5A02}" name="Factor Table Information" dataDxfId="944"/>
  </tableColumns>
  <tableStyleInfo name="factors_info_tables" showFirstColumn="1"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11DB5B59-A57B-4C3A-A359-8704C862D928}" name="x_814_template_table_1" displayName="x_814_template_table_1" ref="A6:B21" totalsRowShown="0">
  <autoFilter ref="A6:B21" xr:uid="{C725761B-DC0A-4807-ABBB-1B10DF3821F0}">
    <filterColumn colId="0" hiddenButton="1"/>
    <filterColumn colId="1" hiddenButton="1"/>
  </autoFilter>
  <tableColumns count="2">
    <tableColumn id="1" xr3:uid="{A8C15D47-3257-41A7-ADEF-C68E5E9F1DFD}" name="Data Item" dataDxfId="45"/>
    <tableColumn id="2" xr3:uid="{960E5D03-7ABA-4E18-9D16-1967CB535466}" name="Factor Table Information" dataDxfId="44"/>
  </tableColumns>
  <tableStyleInfo name="factors_info_tables" showFirstColumn="1"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39039CC5-BE17-411F-B325-AB0A4FAE587B}" name="x_815_template_table_1" displayName="x_815_template_table_1" ref="A6:B21" totalsRowShown="0">
  <autoFilter ref="A6:B21" xr:uid="{C725761B-DC0A-4807-ABBB-1B10DF3821F0}">
    <filterColumn colId="0" hiddenButton="1"/>
    <filterColumn colId="1" hiddenButton="1"/>
  </autoFilter>
  <tableColumns count="2">
    <tableColumn id="1" xr3:uid="{93A3D377-ACF4-485D-BDC7-F7EF9EDE80E4}" name="Data Item" dataDxfId="35"/>
    <tableColumn id="2" xr3:uid="{E80C7D26-CBD0-4986-98CF-ABFC0CA1037B}" name="Factor Table Information" dataDxfId="34"/>
  </tableColumns>
  <tableStyleInfo name="factors_info_tables" showFirstColumn="1"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EB7CF6-DA2C-4418-A9CE-E9BBE75C0A34}" name="x_208_template_table_1" displayName="x_208_template_table_1" ref="A6:B21" totalsRowShown="0">
  <autoFilter ref="A6:B21" xr:uid="{C725761B-DC0A-4807-ABBB-1B10DF3821F0}">
    <filterColumn colId="0" hiddenButton="1"/>
    <filterColumn colId="1" hiddenButton="1"/>
  </autoFilter>
  <tableColumns count="2">
    <tableColumn id="1" xr3:uid="{9386F436-EFD3-42AB-B6B6-AECAE3FD2EE6}" name="Data Item" dataDxfId="935"/>
    <tableColumn id="2" xr3:uid="{31A09E25-EEA7-46BC-A1CC-2E1844479490}" name="Factor Table Information" dataDxfId="934"/>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9ED98E3-DF82-4251-BE8A-2AAFF1F59069}" name="x_210_template_table_1" displayName="x_210_template_table_1" ref="A6:B21" totalsRowShown="0">
  <autoFilter ref="A6:B21" xr:uid="{C725761B-DC0A-4807-ABBB-1B10DF3821F0}">
    <filterColumn colId="0" hiddenButton="1"/>
    <filterColumn colId="1" hiddenButton="1"/>
  </autoFilter>
  <tableColumns count="2">
    <tableColumn id="1" xr3:uid="{9BED3DE6-902B-4720-80AE-519C2930F708}" name="Data Item" dataDxfId="925"/>
    <tableColumn id="2" xr3:uid="{A94B6A8F-E04C-4929-86DE-D89201E99791}" name="Factor Table Information" dataDxfId="924"/>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495D32-3AD1-4E41-9953-91F6CA33873D}" name="x_211_template_table_1" displayName="x_211_template_table_1" ref="A6:B21" totalsRowShown="0">
  <autoFilter ref="A6:B21" xr:uid="{C725761B-DC0A-4807-ABBB-1B10DF3821F0}">
    <filterColumn colId="0" hiddenButton="1"/>
    <filterColumn colId="1" hiddenButton="1"/>
  </autoFilter>
  <tableColumns count="2">
    <tableColumn id="1" xr3:uid="{C7DD5F71-460A-408E-A166-7538E27DF6C5}" name="Data Item" dataDxfId="915"/>
    <tableColumn id="2" xr3:uid="{74693140-8149-4564-BEC4-415B4168BFB7}" name="Factor Table Information" dataDxfId="914"/>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2B90524-45DC-4499-83DC-560AC31BC7D7}" name="x_214_template_table_1" displayName="x_214_template_table_1" ref="A6:B21" totalsRowShown="0">
  <autoFilter ref="A6:B21" xr:uid="{C725761B-DC0A-4807-ABBB-1B10DF3821F0}">
    <filterColumn colId="0" hiddenButton="1"/>
    <filterColumn colId="1" hiddenButton="1"/>
  </autoFilter>
  <tableColumns count="2">
    <tableColumn id="1" xr3:uid="{B1C63E6B-3335-4E92-A6FF-A67320263BDB}" name="Data Item" dataDxfId="905"/>
    <tableColumn id="2" xr3:uid="{AB744D58-338B-498B-A43F-7D54028BF997}" name="Factor Table Information" dataDxfId="904"/>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772D5-8651-4D9F-A69D-31ACEEAABE3C}" name="x_215_template_table_1" displayName="x_215_template_table_1" ref="A6:B21" totalsRowShown="0">
  <autoFilter ref="A6:B21" xr:uid="{C725761B-DC0A-4807-ABBB-1B10DF3821F0}">
    <filterColumn colId="0" hiddenButton="1"/>
    <filterColumn colId="1" hiddenButton="1"/>
  </autoFilter>
  <tableColumns count="2">
    <tableColumn id="1" xr3:uid="{DE39DF6B-8DE7-45BC-94A0-850C89BA543B}" name="Data Item" dataDxfId="895"/>
    <tableColumn id="2" xr3:uid="{C4F5C3CD-CB94-4D89-93DB-DF3DF9BFEA12}" name="Factor Table Information" dataDxfId="894"/>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391A2E-8E6E-4587-ADA4-17FE2C9F711B}" name="x_216_template_table_1" displayName="x_216_template_table_1" ref="A6:B21" totalsRowShown="0">
  <autoFilter ref="A6:B21" xr:uid="{C725761B-DC0A-4807-ABBB-1B10DF3821F0}">
    <filterColumn colId="0" hiddenButton="1"/>
    <filterColumn colId="1" hiddenButton="1"/>
  </autoFilter>
  <tableColumns count="2">
    <tableColumn id="1" xr3:uid="{DAF37FF4-AF30-4720-AF44-563B8B128D96}" name="Data Item" dataDxfId="885"/>
    <tableColumn id="2" xr3:uid="{C6A36675-F4A0-4B85-A5A5-64AF30EEFF7E}" name="Factor Table Information" dataDxfId="884"/>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735086-B5C0-4B8F-A06A-C8373C1D2F43}" name="x_217_template_table_1" displayName="x_217_template_table_1" ref="A6:B21" totalsRowShown="0">
  <autoFilter ref="A6:B21" xr:uid="{C725761B-DC0A-4807-ABBB-1B10DF3821F0}">
    <filterColumn colId="0" hiddenButton="1"/>
    <filterColumn colId="1" hiddenButton="1"/>
  </autoFilter>
  <tableColumns count="2">
    <tableColumn id="1" xr3:uid="{6F060AA2-796B-4FA9-9312-44E73DE3C1D1}" name="Data Item" dataDxfId="875"/>
    <tableColumn id="2" xr3:uid="{60D20DA4-D151-4AE1-A84B-52B81E9F7628}" name="Factor Table Information" dataDxfId="87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85F4968-31E9-4D33-9CD5-B5627A7E99ED}" name="x_301_template_table_1" displayName="x_301_template_table_1" ref="A6:B21" totalsRowShown="0">
  <autoFilter ref="A6:B21" xr:uid="{C725761B-DC0A-4807-ABBB-1B10DF3821F0}">
    <filterColumn colId="0" hiddenButton="1"/>
    <filterColumn colId="1" hiddenButton="1"/>
  </autoFilter>
  <tableColumns count="2">
    <tableColumn id="1" xr3:uid="{ECAD0151-D67B-4D28-A5BA-BEB13E1BBBB2}" name="Data Item" dataDxfId="865"/>
    <tableColumn id="2" xr3:uid="{EFD98CEC-0562-4BAB-8A43-02B06D6C1CB1}" name="Factor Table Information" dataDxfId="864"/>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1D10DF8-988A-4234-8EE3-670AF336E1B1}" name="x_302_template_table_1" displayName="x_302_template_table_1" ref="A6:B21" totalsRowShown="0">
  <autoFilter ref="A6:B21" xr:uid="{C725761B-DC0A-4807-ABBB-1B10DF3821F0}">
    <filterColumn colId="0" hiddenButton="1"/>
    <filterColumn colId="1" hiddenButton="1"/>
  </autoFilter>
  <tableColumns count="2">
    <tableColumn id="1" xr3:uid="{01DEE281-A621-4FDD-89C6-E794E99DE810}" name="Data Item" dataDxfId="855"/>
    <tableColumn id="2" xr3:uid="{B6E2F991-7606-4E40-8BB9-1A9F046FFF70}" name="Factor Table Information" dataDxfId="854"/>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103" totalsRowShown="0" headerRowDxfId="1043" dataDxfId="1042">
  <autoFilter ref="A7:P103" xr:uid="{3C0DB539-FF7D-4AE8-A136-71294137EDDD}"/>
  <tableColumns count="16">
    <tableColumn id="16" xr3:uid="{AD00A7A2-1E25-4CED-B71E-C04F52532AF9}" name="Link to Tables" dataDxfId="1041" dataCellStyle="Hyperlink">
      <calculatedColumnFormula>HYPERLINK("#'x-" &amp; factor_list_table[[#This Row],[Series Number]] &amp; "'!A1", "x-" &amp; factor_list_table[[#This Row],[Series Number]])</calculatedColumnFormula>
    </tableColumn>
    <tableColumn id="1" xr3:uid="{31EF05DA-0C14-4B08-9BF5-EE7FBBB4706E}" name="Scheme" dataDxfId="1040"/>
    <tableColumn id="2" xr3:uid="{8F58F67B-E05E-4DB6-BF88-E92042A8F804}" name="Section" dataDxfId="1039"/>
    <tableColumn id="3" xr3:uid="{C0CC1951-45CA-47FA-980B-1AD23814E39F}" name="Factor Type" dataDxfId="1038"/>
    <tableColumn id="4" xr3:uid="{9F12BD33-F9DF-49F8-9914-453AC95DF880}" name="Description" dataDxfId="1037"/>
    <tableColumn id="5" xr3:uid="{26876318-934A-41B2-B629-0C93C4B8D47A}" name="Gender" dataDxfId="1036"/>
    <tableColumn id="6" xr3:uid="{D347DB19-8E22-4CF2-926B-735C5B28F5EB}" name="Factor Age/Period Definition" dataDxfId="1035"/>
    <tableColumn id="7" xr3:uid="{751250A1-458B-4196-8A5C-382ED39D5917}" name="Section Number (x)" dataDxfId="1034"/>
    <tableColumn id="8" xr3:uid="{07B464F6-6BE5-4432-B85B-EF35BE710CF8}" name="Series Number" dataDxfId="1033"/>
    <tableColumn id="9" xr3:uid="{E6205105-7908-4AAF-80B1-0CCFB94FF453}" name="Table Reference_x000a_(Section-Series Number)" dataDxfId="1032"/>
    <tableColumn id="10" xr3:uid="{179ECF6B-3231-4E3A-8DC5-94232DF189CF}" name="Table Reference in Guidance" dataDxfId="1031"/>
    <tableColumn id="11" xr3:uid="{5DF71A96-CC23-450E-A89E-249924BE2DF8}" name="Related Factor Guidance" dataDxfId="1030"/>
    <tableColumn id="12" xr3:uid="{4BE7D75B-29B3-4D4D-81BC-2D76080A84A0}" name="Date Factors Issued to Client" dataDxfId="1029"/>
    <tableColumn id="13" xr3:uid="{17725A31-2931-4C1D-A856-4290CBCE5D78}" name="Date Factors Implemented (if known)" dataDxfId="1028"/>
    <tableColumn id="14" xr3:uid="{C0DEF26D-D1B8-482B-B0F3-D897795941C7}" name="Factor Status" dataDxfId="1027"/>
    <tableColumn id="15" xr3:uid="{85E54397-0AFF-41E7-A379-C974577BD7C4}" name="Assumption set" dataDxfId="1026"/>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8BA922-C992-4C9E-91D5-7758BE685F76}" name="x_303_template_table_1" displayName="x_303_template_table_1" ref="A6:B21" totalsRowShown="0">
  <autoFilter ref="A6:B21" xr:uid="{C725761B-DC0A-4807-ABBB-1B10DF3821F0}">
    <filterColumn colId="0" hiddenButton="1"/>
    <filterColumn colId="1" hiddenButton="1"/>
  </autoFilter>
  <tableColumns count="2">
    <tableColumn id="1" xr3:uid="{E0360CDD-652D-4290-8127-2627537EA4EA}" name="Data Item" dataDxfId="845"/>
    <tableColumn id="2" xr3:uid="{3D80486E-D279-4833-9AF5-D653949F61F9}" name="Factor Table Information" dataDxfId="844"/>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A14BE88-6A15-484C-A880-2BCEBE139778}" name="x_304_template_table_1" displayName="x_304_template_table_1" ref="A6:B21" totalsRowShown="0">
  <autoFilter ref="A6:B21" xr:uid="{C725761B-DC0A-4807-ABBB-1B10DF3821F0}">
    <filterColumn colId="0" hiddenButton="1"/>
    <filterColumn colId="1" hiddenButton="1"/>
  </autoFilter>
  <tableColumns count="2">
    <tableColumn id="1" xr3:uid="{9D34E55E-2748-4656-B7F8-C1DC38D46C0B}" name="Data Item" dataDxfId="835"/>
    <tableColumn id="2" xr3:uid="{94B0CF6F-761E-4FF4-BA8E-4C93DF115516}" name="Factor Table Information" dataDxfId="834"/>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9D37BBE-22A5-4BA6-BD95-67FB9264809A}" name="x_305_template_table_1" displayName="x_305_template_table_1" ref="A6:B21" totalsRowShown="0">
  <autoFilter ref="A6:B21" xr:uid="{C725761B-DC0A-4807-ABBB-1B10DF3821F0}">
    <filterColumn colId="0" hiddenButton="1"/>
    <filterColumn colId="1" hiddenButton="1"/>
  </autoFilter>
  <tableColumns count="2">
    <tableColumn id="1" xr3:uid="{6C7D2F05-D154-40B6-ACC3-E221611C5F80}" name="Data Item" dataDxfId="825"/>
    <tableColumn id="2" xr3:uid="{88706B44-8394-4DE8-A1A6-513E5B035490}" name="Factor Table Information" dataDxfId="824"/>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D25A163-C9FA-4D2B-8CEC-F90EDE3C151D}" name="x_306_template_table_1" displayName="x_306_template_table_1" ref="A6:B21" totalsRowShown="0">
  <autoFilter ref="A6:B21" xr:uid="{C725761B-DC0A-4807-ABBB-1B10DF3821F0}">
    <filterColumn colId="0" hiddenButton="1"/>
    <filterColumn colId="1" hiddenButton="1"/>
  </autoFilter>
  <tableColumns count="2">
    <tableColumn id="1" xr3:uid="{8B839303-1102-4F2C-A319-6424778C6FB3}" name="Data Item" dataDxfId="815"/>
    <tableColumn id="2" xr3:uid="{4AB537BD-7CD4-4B58-9682-23A7E4884B1F}" name="Factor Table Information" dataDxfId="814"/>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E3A6090-D507-4933-BEDB-F4B390AC2FCE}" name="x_307_template_table_1" displayName="x_307_template_table_1" ref="A6:B21" totalsRowShown="0">
  <autoFilter ref="A6:B21" xr:uid="{C725761B-DC0A-4807-ABBB-1B10DF3821F0}">
    <filterColumn colId="0" hiddenButton="1"/>
    <filterColumn colId="1" hiddenButton="1"/>
  </autoFilter>
  <tableColumns count="2">
    <tableColumn id="1" xr3:uid="{030BCDBD-BB97-4409-821B-F80067E82938}" name="Data Item" dataDxfId="805"/>
    <tableColumn id="2" xr3:uid="{A79A28CE-D12D-445E-9DA0-F130E8EBF8F3}" name="Factor Table Information" dataDxfId="804"/>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7D0AFE5-8F8B-4424-B439-C82AFCDEECFB}" name="x_308_template_table_1" displayName="x_308_template_table_1" ref="A6:B21" totalsRowShown="0">
  <autoFilter ref="A6:B21" xr:uid="{C725761B-DC0A-4807-ABBB-1B10DF3821F0}">
    <filterColumn colId="0" hiddenButton="1"/>
    <filterColumn colId="1" hiddenButton="1"/>
  </autoFilter>
  <tableColumns count="2">
    <tableColumn id="1" xr3:uid="{E98D3073-4FD2-46AD-8A59-AA7595EBB656}" name="Data Item" dataDxfId="795"/>
    <tableColumn id="2" xr3:uid="{F1E06E37-0F8E-4893-B763-113E69C7E342}" name="Factor Table Information" dataDxfId="794"/>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BB932E9-CF4C-4D1C-9E33-DB1D473DBDBB}" name="x_401_template_table_1" displayName="x_401_template_table_1" ref="A6:B21" totalsRowShown="0">
  <autoFilter ref="A6:B21" xr:uid="{C725761B-DC0A-4807-ABBB-1B10DF3821F0}">
    <filterColumn colId="0" hiddenButton="1"/>
    <filterColumn colId="1" hiddenButton="1"/>
  </autoFilter>
  <tableColumns count="2">
    <tableColumn id="1" xr3:uid="{6B7C511E-2196-4D76-9073-86F968389062}" name="Data Item" dataDxfId="785"/>
    <tableColumn id="2" xr3:uid="{65389348-7D89-4092-98E4-1DDA7A845252}" name="Factor Table Information" dataDxfId="784"/>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CB7D4D5-558B-47D9-AA64-687B926EF4CE}" name="x_402_template_table_1" displayName="x_402_template_table_1" ref="A6:B21" totalsRowShown="0">
  <autoFilter ref="A6:B21" xr:uid="{C725761B-DC0A-4807-ABBB-1B10DF3821F0}">
    <filterColumn colId="0" hiddenButton="1"/>
    <filterColumn colId="1" hiddenButton="1"/>
  </autoFilter>
  <tableColumns count="2">
    <tableColumn id="1" xr3:uid="{46BAAEC9-0169-4DA8-B10B-6174B226A6A6}" name="Data Item" dataDxfId="775"/>
    <tableColumn id="2" xr3:uid="{864F24EF-1FDC-48AF-A69B-E9B393C71536}" name="Factor Table Information" dataDxfId="774"/>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9EACD2E-B59F-4F75-8C94-B39DB76715C6}" name="x_403_template_table_1" displayName="x_403_template_table_1" ref="A6:B21" totalsRowShown="0">
  <autoFilter ref="A6:B21" xr:uid="{C725761B-DC0A-4807-ABBB-1B10DF3821F0}">
    <filterColumn colId="0" hiddenButton="1"/>
    <filterColumn colId="1" hiddenButton="1"/>
  </autoFilter>
  <tableColumns count="2">
    <tableColumn id="1" xr3:uid="{B17BC94F-51D9-41AC-A56D-E2BF63B4F459}" name="Data Item" dataDxfId="765"/>
    <tableColumn id="2" xr3:uid="{AC58C599-2EEE-42DC-9A88-529BF7109DB0}" name="Factor Table Information" dataDxfId="764"/>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C0796AF-3ED0-4D67-B867-C82FE64EA562}" name="x_404_template_table_1" displayName="x_404_template_table_1" ref="A6:B21" totalsRowShown="0">
  <autoFilter ref="A6:B21" xr:uid="{C725761B-DC0A-4807-ABBB-1B10DF3821F0}">
    <filterColumn colId="0" hiddenButton="1"/>
    <filterColumn colId="1" hiddenButton="1"/>
  </autoFilter>
  <tableColumns count="2">
    <tableColumn id="1" xr3:uid="{C08BD5F3-2E3F-489F-A071-C88D5FF33E44}" name="Data Item" dataDxfId="755"/>
    <tableColumn id="2" xr3:uid="{AD0E9F4B-6183-41AF-A659-F5791698C269}" name="Factor Table Information" dataDxfId="754"/>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42D118-1C16-46A0-91D3-ECC85560239D}" name="x_001_template_table_1" displayName="x_001_template_table_1" ref="A6:B21" totalsRowShown="0">
  <autoFilter ref="A6:B21" xr:uid="{C725761B-DC0A-4807-ABBB-1B10DF3821F0}">
    <filterColumn colId="0" hiddenButton="1"/>
    <filterColumn colId="1" hiddenButton="1"/>
  </autoFilter>
  <tableColumns count="2">
    <tableColumn id="1" xr3:uid="{C608D72D-40DD-4750-A8FD-50C474393178}" name="Data Item" dataDxfId="1007"/>
    <tableColumn id="2" xr3:uid="{910B88EC-3559-41E4-AA84-A9909E2A4D0E}" name="Factor Table Information" dataDxfId="1006"/>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466C692-A8D1-4A3B-862F-ABBC9C27E118}" name="x_405_template_table_1" displayName="x_405_template_table_1" ref="A6:B21" totalsRowShown="0">
  <autoFilter ref="A6:B21" xr:uid="{C725761B-DC0A-4807-ABBB-1B10DF3821F0}">
    <filterColumn colId="0" hiddenButton="1"/>
    <filterColumn colId="1" hiddenButton="1"/>
  </autoFilter>
  <tableColumns count="2">
    <tableColumn id="1" xr3:uid="{6D275889-F371-49A4-9AF0-890164CD31DE}" name="Data Item" dataDxfId="745"/>
    <tableColumn id="2" xr3:uid="{E2EFA3BD-8F48-43AB-BE4A-F56A80138812}" name="Factor Table Information" dataDxfId="744"/>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70F2FBB-BCA9-4E9C-BD2F-FD57F1FC2800}" name="x_406_template_table_1" displayName="x_406_template_table_1" ref="A6:B21" totalsRowShown="0">
  <autoFilter ref="A6:B21" xr:uid="{C725761B-DC0A-4807-ABBB-1B10DF3821F0}">
    <filterColumn colId="0" hiddenButton="1"/>
    <filterColumn colId="1" hiddenButton="1"/>
  </autoFilter>
  <tableColumns count="2">
    <tableColumn id="1" xr3:uid="{498603E1-F160-41D5-A991-286CF8077CCF}" name="Data Item" dataDxfId="735"/>
    <tableColumn id="2" xr3:uid="{250642DD-9241-4E0B-898F-708C471C3689}" name="Factor Table Information" dataDxfId="734"/>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7BF493C-05F1-42E5-9D23-14B0E12DA723}" name="x_407_template_table_1" displayName="x_407_template_table_1" ref="A6:B21" totalsRowShown="0">
  <autoFilter ref="A6:B21" xr:uid="{C725761B-DC0A-4807-ABBB-1B10DF3821F0}">
    <filterColumn colId="0" hiddenButton="1"/>
    <filterColumn colId="1" hiddenButton="1"/>
  </autoFilter>
  <tableColumns count="2">
    <tableColumn id="1" xr3:uid="{C4F122F8-8661-44C5-8C28-D039B06EBC02}" name="Data Item" dataDxfId="725"/>
    <tableColumn id="2" xr3:uid="{3E5F2D91-B6C0-438F-B95A-B716ED19BF4E}" name="Factor Table Information" dataDxfId="724"/>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3D051F4-91D3-4F24-BB47-D7E55F5C0741}" name="x_408_template_table_1" displayName="x_408_template_table_1" ref="A6:B21" totalsRowShown="0">
  <autoFilter ref="A6:B21" xr:uid="{C725761B-DC0A-4807-ABBB-1B10DF3821F0}">
    <filterColumn colId="0" hiddenButton="1"/>
    <filterColumn colId="1" hiddenButton="1"/>
  </autoFilter>
  <tableColumns count="2">
    <tableColumn id="1" xr3:uid="{E36B766A-1C3A-4826-8FD1-5AEE2CFB0689}" name="Data Item" dataDxfId="707"/>
    <tableColumn id="2" xr3:uid="{EA393323-0834-4DF9-A181-A24F761A1AF0}" name="Factor Table Information" dataDxfId="706"/>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6137A49-8D67-4AC3-8F9C-3B564B036E34}" name="x_408_template_table_2" displayName="x_408_template_table_2" ref="J6:K21" totalsRowShown="0">
  <tableColumns count="2">
    <tableColumn id="1" xr3:uid="{0A408CA6-147F-4D6E-9239-50E0DEA9A777}" name="Data Item" dataDxfId="705"/>
    <tableColumn id="2" xr3:uid="{1E9723F3-76A1-44C5-80B4-ED8C0D0F1F46}" name="Factor Table Information" dataDxfId="704"/>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4DC8F6F-E844-4B97-A07D-A16DAB0EF4F9}" name="x_409_template_table_1" displayName="x_409_template_table_1" ref="A6:B21" totalsRowShown="0">
  <autoFilter ref="A6:B21" xr:uid="{C725761B-DC0A-4807-ABBB-1B10DF3821F0}">
    <filterColumn colId="0" hiddenButton="1"/>
    <filterColumn colId="1" hiddenButton="1"/>
  </autoFilter>
  <tableColumns count="2">
    <tableColumn id="1" xr3:uid="{4160C093-3484-4FB2-9ACE-25EE7068AD94}" name="Data Item" dataDxfId="695"/>
    <tableColumn id="2" xr3:uid="{636F661F-2936-4B0E-BAC7-14344C85B73D}" name="Factor Table Information" dataDxfId="694"/>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C65F87E-CB01-4402-AAB2-F387F8583ADA}" name="x_410_template_table_1" displayName="x_410_template_table_1" ref="A6:B21" totalsRowShown="0">
  <autoFilter ref="A6:B21" xr:uid="{C725761B-DC0A-4807-ABBB-1B10DF3821F0}">
    <filterColumn colId="0" hiddenButton="1"/>
    <filterColumn colId="1" hiddenButton="1"/>
  </autoFilter>
  <tableColumns count="2">
    <tableColumn id="1" xr3:uid="{49FE94F5-6BB0-49AD-AF91-CCE392B8108E}" name="Data Item" dataDxfId="685"/>
    <tableColumn id="2" xr3:uid="{6DDE6982-4F1D-475C-A4CB-59901181F3D6}" name="Factor Table Information" dataDxfId="684"/>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DCB202F-F09F-4E9A-84B6-E5CAE40427BF}" name="x_411_template_table_1" displayName="x_411_template_table_1" ref="A6:B21" totalsRowShown="0">
  <autoFilter ref="A6:B21" xr:uid="{C725761B-DC0A-4807-ABBB-1B10DF3821F0}">
    <filterColumn colId="0" hiddenButton="1"/>
    <filterColumn colId="1" hiddenButton="1"/>
  </autoFilter>
  <tableColumns count="2">
    <tableColumn id="1" xr3:uid="{CFB967F5-833B-47E1-951B-1E9C87922086}" name="Data Item" dataDxfId="675"/>
    <tableColumn id="2" xr3:uid="{9B110E68-0087-49F4-B022-3F4CDCF8F938}" name="Factor Table Information" dataDxfId="674"/>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EB157CE-2015-46A3-9C79-785A269B07CE}" name="x_412_template_table_1" displayName="x_412_template_table_1" ref="A6:B21" totalsRowShown="0">
  <autoFilter ref="A6:B21" xr:uid="{C725761B-DC0A-4807-ABBB-1B10DF3821F0}">
    <filterColumn colId="0" hiddenButton="1"/>
    <filterColumn colId="1" hiddenButton="1"/>
  </autoFilter>
  <tableColumns count="2">
    <tableColumn id="1" xr3:uid="{CAB838BD-6473-48F4-BAF5-9359FFB12E4A}" name="Data Item" dataDxfId="657"/>
    <tableColumn id="2" xr3:uid="{32F8C003-531A-460F-A90A-A4CE1629428F}" name="Factor Table Information" dataDxfId="656"/>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F4CE650-9F59-406E-B0A2-0C2DCE24C2A7}" name="x_412_template_table_2" displayName="x_412_template_table_2" ref="J6:K21" totalsRowShown="0">
  <tableColumns count="2">
    <tableColumn id="1" xr3:uid="{A2B3365C-75FD-4033-97F8-D58422CD1ADB}" name="Data Item" dataDxfId="655"/>
    <tableColumn id="2" xr3:uid="{FC4F3EC4-F09F-4785-AC3B-58B3643D6921}" name="Factor Table Information" dataDxfId="654"/>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244244F-3E92-47E1-B0DE-8879C5A600D3}" name="x_001_template_table_1105" displayName="x_001_template_table_1105" ref="D6:E21" totalsRowShown="0">
  <tableColumns count="2">
    <tableColumn id="1" xr3:uid="{C6F568D0-8FAA-4418-82E3-D2DFB14E7E01}" name="Data Item" dataDxfId="1005"/>
    <tableColumn id="2" xr3:uid="{8F51E31F-21E0-4526-91E6-7ACA3A66447C}" name="Factor Table Information" dataDxfId="1004"/>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4714A56-2D18-4F5F-AEE8-00305A22D092}" name="x_413_template_table_1" displayName="x_413_template_table_1" ref="A6:B21" totalsRowShown="0">
  <autoFilter ref="A6:B21" xr:uid="{C725761B-DC0A-4807-ABBB-1B10DF3821F0}">
    <filterColumn colId="0" hiddenButton="1"/>
    <filterColumn colId="1" hiddenButton="1"/>
  </autoFilter>
  <tableColumns count="2">
    <tableColumn id="1" xr3:uid="{8491B4D9-2432-4F00-B01A-0871EDC15FAA}" name="Data Item" dataDxfId="645"/>
    <tableColumn id="2" xr3:uid="{380A1970-800F-4CAF-8409-AEA3029E4743}" name="Factor Table Information" dataDxfId="644"/>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CF6B843-93E1-4797-8C58-06F42AC1CE9D}" name="x_416_template_table_1" displayName="x_416_template_table_1" ref="A6:B21" totalsRowShown="0">
  <autoFilter ref="A6:B21" xr:uid="{C725761B-DC0A-4807-ABBB-1B10DF3821F0}">
    <filterColumn colId="0" hiddenButton="1"/>
    <filterColumn colId="1" hiddenButton="1"/>
  </autoFilter>
  <tableColumns count="2">
    <tableColumn id="1" xr3:uid="{36D23BDD-E5B9-4123-B1C2-8E399903136A}" name="Data Item" dataDxfId="635"/>
    <tableColumn id="2" xr3:uid="{D78AFFE8-6713-483B-BAEB-06DEC3E7FAEC}" name="Factor Table Information" dataDxfId="634"/>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FA81779-F91E-4829-AE68-B1551C61E9CD}" name="x_417_template_table_1" displayName="x_417_template_table_1" ref="A6:B21" totalsRowShown="0">
  <autoFilter ref="A6:B21" xr:uid="{C725761B-DC0A-4807-ABBB-1B10DF3821F0}">
    <filterColumn colId="0" hiddenButton="1"/>
    <filterColumn colId="1" hiddenButton="1"/>
  </autoFilter>
  <tableColumns count="2">
    <tableColumn id="1" xr3:uid="{6A9FB05A-4542-4787-8C1B-DEEFC8520FD8}" name="Data Item" dataDxfId="625"/>
    <tableColumn id="2" xr3:uid="{DC295CF0-1D99-44C3-820C-94C255CDFB52}" name="Factor Table Information" dataDxfId="624"/>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56E0C90-7753-4BC0-8B11-19185D584CB5}" name="x_418_template_table_1" displayName="x_418_template_table_1" ref="A6:B21" totalsRowShown="0">
  <autoFilter ref="A6:B21" xr:uid="{C725761B-DC0A-4807-ABBB-1B10DF3821F0}">
    <filterColumn colId="0" hiddenButton="1"/>
    <filterColumn colId="1" hiddenButton="1"/>
  </autoFilter>
  <tableColumns count="2">
    <tableColumn id="1" xr3:uid="{F0CA8301-FF65-4857-BE27-46B031974DB8}" name="Data Item" dataDxfId="615"/>
    <tableColumn id="2" xr3:uid="{384B451C-1F88-409C-9C47-4223848068B7}" name="Factor Table Information" dataDxfId="614"/>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871176E-AD6A-4E5F-B8DC-82E73368CDEC}" name="x_419_template_table_1" displayName="x_419_template_table_1" ref="A6:B21" totalsRowShown="0">
  <autoFilter ref="A6:B21" xr:uid="{C725761B-DC0A-4807-ABBB-1B10DF3821F0}">
    <filterColumn colId="0" hiddenButton="1"/>
    <filterColumn colId="1" hiddenButton="1"/>
  </autoFilter>
  <tableColumns count="2">
    <tableColumn id="1" xr3:uid="{7D1F7570-E910-4F27-A953-F23102C999D4}" name="Data Item" dataDxfId="605"/>
    <tableColumn id="2" xr3:uid="{8CA4F827-3B5A-4F9E-86EA-B532788F76D9}" name="Factor Table Information" dataDxfId="604"/>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ABC5379-54E2-4004-A1DD-7314325C4C60}" name="x_420_template_table_1" displayName="x_420_template_table_1" ref="A6:B21" totalsRowShown="0">
  <autoFilter ref="A6:B21" xr:uid="{C725761B-DC0A-4807-ABBB-1B10DF3821F0}">
    <filterColumn colId="0" hiddenButton="1"/>
    <filterColumn colId="1" hiddenButton="1"/>
  </autoFilter>
  <tableColumns count="2">
    <tableColumn id="1" xr3:uid="{8C3444FC-5970-43EB-BA20-02F16792F493}" name="Data Item" dataDxfId="595"/>
    <tableColumn id="2" xr3:uid="{CB3448FE-44D2-47C6-A981-FC56BA320212}" name="Factor Table Information" dataDxfId="594"/>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FD38B3D9-F664-436B-91AA-229F85228A42}" name="x_421_template_table_1" displayName="x_421_template_table_1" ref="A6:B21" totalsRowShown="0">
  <autoFilter ref="A6:B21" xr:uid="{C725761B-DC0A-4807-ABBB-1B10DF3821F0}">
    <filterColumn colId="0" hiddenButton="1"/>
    <filterColumn colId="1" hiddenButton="1"/>
  </autoFilter>
  <tableColumns count="2">
    <tableColumn id="1" xr3:uid="{96A6D355-E8D7-4423-816C-A9DBDA20C0FF}" name="Data Item" dataDxfId="585"/>
    <tableColumn id="2" xr3:uid="{B9AC5C47-3C12-4AE6-BB81-EF04A1513E24}" name="Factor Table Information" dataDxfId="584"/>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585AABD-FA07-4A89-8939-249702859DF9}" name="x_422_template_table_1" displayName="x_422_template_table_1" ref="A6:B21" totalsRowShown="0">
  <autoFilter ref="A6:B21" xr:uid="{C725761B-DC0A-4807-ABBB-1B10DF3821F0}">
    <filterColumn colId="0" hiddenButton="1"/>
    <filterColumn colId="1" hiddenButton="1"/>
  </autoFilter>
  <tableColumns count="2">
    <tableColumn id="1" xr3:uid="{976B22D5-FF9A-4301-92EE-189DD95492F9}" name="Data Item" dataDxfId="575"/>
    <tableColumn id="2" xr3:uid="{84B57B76-23BA-45F7-8174-37DFD15D524C}" name="Factor Table Information" dataDxfId="574"/>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243C5C6-BFCF-4C1F-9930-881464ADC154}" name="x_423_template_table_1" displayName="x_423_template_table_1" ref="A6:B21" totalsRowShown="0">
  <autoFilter ref="A6:B21" xr:uid="{C725761B-DC0A-4807-ABBB-1B10DF3821F0}">
    <filterColumn colId="0" hiddenButton="1"/>
    <filterColumn colId="1" hiddenButton="1"/>
  </autoFilter>
  <tableColumns count="2">
    <tableColumn id="1" xr3:uid="{11037314-DBB0-4BC5-A073-67B8CE56F3AE}" name="Data Item" dataDxfId="565"/>
    <tableColumn id="2" xr3:uid="{8922D33C-3F64-439D-9B39-FC60F9053776}" name="Factor Table Information" dataDxfId="564"/>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1085CF5-7C35-4E81-B89B-48BA432F9793}" name="x_424_template_table_1" displayName="x_424_template_table_1" ref="A6:B21" totalsRowShown="0">
  <autoFilter ref="A6:B21" xr:uid="{C725761B-DC0A-4807-ABBB-1B10DF3821F0}">
    <filterColumn colId="0" hiddenButton="1"/>
    <filterColumn colId="1" hiddenButton="1"/>
  </autoFilter>
  <tableColumns count="2">
    <tableColumn id="1" xr3:uid="{7A49B4DB-0373-4E3F-813E-2A58C29B79E0}" name="Data Item" dataDxfId="555"/>
    <tableColumn id="2" xr3:uid="{9EA13752-09E9-4F7F-A172-78C3E57F40DF}" name="Factor Table Information" dataDxfId="554"/>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61F80C-4245-4602-AA36-C8E8F3608224}" name="x_201_template_table_1" displayName="x_201_template_table_1" ref="A6:B21" totalsRowShown="0">
  <autoFilter ref="A6:B21" xr:uid="{C725761B-DC0A-4807-ABBB-1B10DF3821F0}">
    <filterColumn colId="0" hiddenButton="1"/>
    <filterColumn colId="1" hiddenButton="1"/>
  </autoFilter>
  <tableColumns count="2">
    <tableColumn id="1" xr3:uid="{840C353C-C84F-42CD-A3B1-C4D7A281AA80}" name="Data Item" dataDxfId="995"/>
    <tableColumn id="2" xr3:uid="{BA1C4463-7EF4-40D7-8A87-4CDD0F11BBD6}" name="Factor Table Information" dataDxfId="99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3D9FCAF-4B10-4098-A232-F7DA4F772825}" name="x_501_template_table_1" displayName="x_501_template_table_1" ref="A6:B21" totalsRowShown="0">
  <autoFilter ref="A6:B21" xr:uid="{C725761B-DC0A-4807-ABBB-1B10DF3821F0}">
    <filterColumn colId="0" hiddenButton="1"/>
    <filterColumn colId="1" hiddenButton="1"/>
  </autoFilter>
  <tableColumns count="2">
    <tableColumn id="1" xr3:uid="{B7BCF119-DEF6-4B80-90EE-391E855337F6}" name="Data Item" dataDxfId="545"/>
    <tableColumn id="2" xr3:uid="{E4C3FD1D-671C-47C0-BF14-318989DF14EE}" name="Factor Table Information" dataDxfId="544"/>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E812F96-450A-43A3-A456-5DE07EA926CB}" name="x_502_template_table_1" displayName="x_502_template_table_1" ref="A6:B21" totalsRowShown="0">
  <autoFilter ref="A6:B21" xr:uid="{C725761B-DC0A-4807-ABBB-1B10DF3821F0}">
    <filterColumn colId="0" hiddenButton="1"/>
    <filterColumn colId="1" hiddenButton="1"/>
  </autoFilter>
  <tableColumns count="2">
    <tableColumn id="1" xr3:uid="{8F9BCA57-48FA-4F43-A357-ABF84331AE67}" name="Data Item" dataDxfId="535"/>
    <tableColumn id="2" xr3:uid="{92F847AA-838B-47A0-9BE6-B3A2157B8BC7}" name="Factor Table Information" dataDxfId="534"/>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C9F51F2-C15B-41C4-BDB8-4248D1559AEE}" name="x_503_template_table_1" displayName="x_503_template_table_1" ref="A6:B21" totalsRowShown="0">
  <autoFilter ref="A6:B21" xr:uid="{C725761B-DC0A-4807-ABBB-1B10DF3821F0}">
    <filterColumn colId="0" hiddenButton="1"/>
    <filterColumn colId="1" hiddenButton="1"/>
  </autoFilter>
  <tableColumns count="2">
    <tableColumn id="1" xr3:uid="{2388F2CD-CA67-4910-AF94-B8C2E845A1F3}" name="Data Item" dataDxfId="525"/>
    <tableColumn id="2" xr3:uid="{543AC581-C3D2-4696-88FF-268CE1DD3961}" name="Factor Table Information" dataDxfId="524"/>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7A719C0-B015-4884-8670-0F21764A6453}" name="x_504_template_table_1" displayName="x_504_template_table_1" ref="A6:B21" totalsRowShown="0">
  <autoFilter ref="A6:B21" xr:uid="{C725761B-DC0A-4807-ABBB-1B10DF3821F0}">
    <filterColumn colId="0" hiddenButton="1"/>
    <filterColumn colId="1" hiddenButton="1"/>
  </autoFilter>
  <tableColumns count="2">
    <tableColumn id="1" xr3:uid="{9378747F-E0E4-42C1-85E6-C8911D25FD88}" name="Data Item" dataDxfId="515"/>
    <tableColumn id="2" xr3:uid="{E7E9B756-79A5-40B3-A887-E7DC28EEF8D7}" name="Factor Table Information" dataDxfId="514"/>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C4F017A-5742-41DB-861A-6620AE8B3625}" name="x_601_template_table_1" displayName="x_601_template_table_1" ref="A6:B21" totalsRowShown="0">
  <autoFilter ref="A6:B21" xr:uid="{C725761B-DC0A-4807-ABBB-1B10DF3821F0}">
    <filterColumn colId="0" hiddenButton="1"/>
    <filterColumn colId="1" hiddenButton="1"/>
  </autoFilter>
  <tableColumns count="2">
    <tableColumn id="1" xr3:uid="{B5DD0CB5-739A-46B5-9A49-4E1B3D48D2CC}" name="Data Item" dataDxfId="505"/>
    <tableColumn id="2" xr3:uid="{69B443BA-A1C4-4B10-B97D-C7E31B248508}" name="Factor Table Information" dataDxfId="504"/>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6A27BFD-4C58-4E0B-B093-9A560C66AB96}" name="x_603_template_table_1" displayName="x_603_template_table_1" ref="A6:B21" totalsRowShown="0">
  <autoFilter ref="A6:B21" xr:uid="{C725761B-DC0A-4807-ABBB-1B10DF3821F0}">
    <filterColumn colId="0" hiddenButton="1"/>
    <filterColumn colId="1" hiddenButton="1"/>
  </autoFilter>
  <tableColumns count="2">
    <tableColumn id="1" xr3:uid="{C49971BC-EEA3-462D-87F7-B6C56F88B20C}" name="Data Item" dataDxfId="495"/>
    <tableColumn id="2" xr3:uid="{8B0B4D21-84FA-42C1-B12E-3E592DFB8BCE}" name="Factor Table Information" dataDxfId="494"/>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1CA3867-C668-4102-BE3D-4ADF2E0554CE}" name="x_604_template_table_1" displayName="x_604_template_table_1" ref="A6:B21" totalsRowShown="0">
  <autoFilter ref="A6:B21" xr:uid="{C725761B-DC0A-4807-ABBB-1B10DF3821F0}">
    <filterColumn colId="0" hiddenButton="1"/>
    <filterColumn colId="1" hiddenButton="1"/>
  </autoFilter>
  <tableColumns count="2">
    <tableColumn id="1" xr3:uid="{E9E5E36A-BC1C-434B-B244-83557A13314F}" name="Data Item" dataDxfId="485"/>
    <tableColumn id="2" xr3:uid="{1F1CE5BD-6B48-44E5-A408-9EF080212F45}" name="Factor Table Information" dataDxfId="484"/>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DEA1948-D508-4C24-8BF9-9981F6E4AA14}" name="x_605_template_table_1" displayName="x_605_template_table_1" ref="A6:B21" totalsRowShown="0">
  <autoFilter ref="A6:B21" xr:uid="{C725761B-DC0A-4807-ABBB-1B10DF3821F0}">
    <filterColumn colId="0" hiddenButton="1"/>
    <filterColumn colId="1" hiddenButton="1"/>
  </autoFilter>
  <tableColumns count="2">
    <tableColumn id="1" xr3:uid="{BBC3A63E-F748-4B3B-9D99-9DE476555F35}" name="Data Item" dataDxfId="475"/>
    <tableColumn id="2" xr3:uid="{1A2EC609-9192-49EF-A7D8-884FFC3A8E5E}" name="Factor Table Information" dataDxfId="474"/>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5BF55C1-8A56-443A-A449-F5C81507D90A}" name="x_606_template_table_1" displayName="x_606_template_table_1" ref="A6:B21" totalsRowShown="0">
  <autoFilter ref="A6:B21" xr:uid="{C725761B-DC0A-4807-ABBB-1B10DF3821F0}">
    <filterColumn colId="0" hiddenButton="1"/>
    <filterColumn colId="1" hiddenButton="1"/>
  </autoFilter>
  <tableColumns count="2">
    <tableColumn id="1" xr3:uid="{E2FAF385-24CC-4322-A410-3D52D898A2A8}" name="Data Item" dataDxfId="465"/>
    <tableColumn id="2" xr3:uid="{45ABE942-6490-4A63-AC3E-C4206CB5D915}" name="Factor Table Information" dataDxfId="464"/>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1C06B84-8046-4D5F-A067-3364A7AAB1E9}" name="x_607_template_table_1" displayName="x_607_template_table_1" ref="A6:B21" totalsRowShown="0">
  <autoFilter ref="A6:B21" xr:uid="{C725761B-DC0A-4807-ABBB-1B10DF3821F0}">
    <filterColumn colId="0" hiddenButton="1"/>
    <filterColumn colId="1" hiddenButton="1"/>
  </autoFilter>
  <tableColumns count="2">
    <tableColumn id="1" xr3:uid="{7DEA3FDA-473E-4E59-9DBB-AED22F3F3FD0}" name="Data Item" dataDxfId="455"/>
    <tableColumn id="2" xr3:uid="{0E20376B-C1B9-44ED-9CDB-7C2D4A4CC5EF}" name="Factor Table Information" dataDxfId="454"/>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4E89A4-CD2D-4F6D-86C4-BA27155DD213}" name="x_202_template_table_1" displayName="x_202_template_table_1" ref="A6:B21" totalsRowShown="0">
  <autoFilter ref="A6:B21" xr:uid="{C725761B-DC0A-4807-ABBB-1B10DF3821F0}">
    <filterColumn colId="0" hiddenButton="1"/>
    <filterColumn colId="1" hiddenButton="1"/>
  </autoFilter>
  <tableColumns count="2">
    <tableColumn id="1" xr3:uid="{F9F8FC46-5DE8-43BB-9D63-DFFB571FC55A}" name="Data Item" dataDxfId="985"/>
    <tableColumn id="2" xr3:uid="{4CD70B56-1CF5-4300-8858-AD5AC2378EA4}" name="Factor Table Information" dataDxfId="984"/>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299FAA6-A50E-4D20-A11D-007662D30275}" name="x_608_template_table_1" displayName="x_608_template_table_1" ref="A6:B21" totalsRowShown="0">
  <autoFilter ref="A6:B21" xr:uid="{C725761B-DC0A-4807-ABBB-1B10DF3821F0}">
    <filterColumn colId="0" hiddenButton="1"/>
    <filterColumn colId="1" hiddenButton="1"/>
  </autoFilter>
  <tableColumns count="2">
    <tableColumn id="1" xr3:uid="{27B071AB-389B-4D20-B084-10C5ECD601E2}" name="Data Item" dataDxfId="445"/>
    <tableColumn id="2" xr3:uid="{07A8A206-3117-4580-BE0C-70850AE5B38B}" name="Factor Table Information" dataDxfId="444"/>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6124AF9C-2D28-4233-A449-266D4AC6B2E7}" name="x_610_template_table_1" displayName="x_610_template_table_1" ref="A6:B21" totalsRowShown="0">
  <autoFilter ref="A6:B21" xr:uid="{C725761B-DC0A-4807-ABBB-1B10DF3821F0}">
    <filterColumn colId="0" hiddenButton="1"/>
    <filterColumn colId="1" hiddenButton="1"/>
  </autoFilter>
  <tableColumns count="2">
    <tableColumn id="1" xr3:uid="{0EF1970C-F3F5-4425-B7C6-77A85AECE9AB}" name="Data Item" dataDxfId="427"/>
    <tableColumn id="2" xr3:uid="{880A9E37-19A7-441A-905B-6C1AB21859A4}" name="Factor Table Information" dataDxfId="42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7D7A3A0-CA22-4C8B-876B-9F09A9660EB0}" name="x_610_template_table_2" displayName="x_610_template_table_2" ref="H6:I21" totalsRowShown="0">
  <tableColumns count="2">
    <tableColumn id="1" xr3:uid="{D18BF45B-1CA4-4F91-B528-9F1F0A357B35}" name="Data Item" dataDxfId="425"/>
    <tableColumn id="2" xr3:uid="{2916C484-9FA3-414B-95A2-DF9A27B97872}" name="Factor Table Information" dataDxfId="424"/>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1D000BA-4BD4-4FCB-B828-D390E2A2EF3B}" name="x_611_template_table_1" displayName="x_611_template_table_1" ref="A6:B21" totalsRowShown="0">
  <autoFilter ref="A6:B21" xr:uid="{C725761B-DC0A-4807-ABBB-1B10DF3821F0}">
    <filterColumn colId="0" hiddenButton="1"/>
    <filterColumn colId="1" hiddenButton="1"/>
  </autoFilter>
  <tableColumns count="2">
    <tableColumn id="1" xr3:uid="{CD834692-552D-494B-92C2-75F56748C9D7}" name="Data Item" dataDxfId="407"/>
    <tableColumn id="2" xr3:uid="{FCFB775D-C290-42BC-8296-9E0CF5905BEA}" name="Factor Table Information" dataDxfId="406"/>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1B09621-B8BB-4C67-B1D2-D53A4A46B747}" name="x_611_template_table_2" displayName="x_611_template_table_2" ref="F6:G21" totalsRowShown="0">
  <tableColumns count="2">
    <tableColumn id="1" xr3:uid="{C2496F54-0F25-462F-BFE8-19E0D7F2A78A}" name="Data Item" dataDxfId="405"/>
    <tableColumn id="2" xr3:uid="{D8D2CA3D-776D-4CCB-89EF-4EAA22547EB2}" name="Factor Table Information" dataDxfId="404"/>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DEBC26CF-064E-4D3D-BE9A-D58D3EAE1A84}" name="x_612_template_table_1" displayName="x_612_template_table_1" ref="A6:B21" totalsRowShown="0">
  <autoFilter ref="A6:B21" xr:uid="{C725761B-DC0A-4807-ABBB-1B10DF3821F0}">
    <filterColumn colId="0" hiddenButton="1"/>
    <filterColumn colId="1" hiddenButton="1"/>
  </autoFilter>
  <tableColumns count="2">
    <tableColumn id="1" xr3:uid="{82D4C101-7D45-4C0E-9677-2B486B61B4F6}" name="Data Item" dataDxfId="395"/>
    <tableColumn id="2" xr3:uid="{D8DF7EE4-7D39-4A99-9506-487E86A8493A}" name="Factor Table Information" dataDxfId="394"/>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CB5004D-DF6F-48F0-ABBE-A5064750A765}" name="x_613_template_table_1" displayName="x_613_template_table_1" ref="A6:B21" totalsRowShown="0">
  <autoFilter ref="A6:B21" xr:uid="{C725761B-DC0A-4807-ABBB-1B10DF3821F0}">
    <filterColumn colId="0" hiddenButton="1"/>
    <filterColumn colId="1" hiddenButton="1"/>
  </autoFilter>
  <tableColumns count="2">
    <tableColumn id="1" xr3:uid="{E6EE1D3B-A346-47DD-B398-F44FDADEA70B}" name="Data Item" dataDxfId="385"/>
    <tableColumn id="2" xr3:uid="{673DF806-A5D1-4ACE-A6FF-116ACB0DF2D5}" name="Factor Table Information" dataDxfId="384"/>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AD5F26A-0FBE-4FCA-AE1E-D7F847129E2C}" name="x_701_template_table_1" displayName="x_701_template_table_1" ref="A6:B21" totalsRowShown="0">
  <autoFilter ref="A6:B21" xr:uid="{C725761B-DC0A-4807-ABBB-1B10DF3821F0}">
    <filterColumn colId="0" hiddenButton="1"/>
    <filterColumn colId="1" hiddenButton="1"/>
  </autoFilter>
  <tableColumns count="2">
    <tableColumn id="1" xr3:uid="{6D35C60B-585C-418F-9424-5792763D9FE1}" name="Data Item" dataDxfId="375"/>
    <tableColumn id="2" xr3:uid="{90A31861-713C-4693-8EC7-1AB071800F95}" name="Factor Table Information" dataDxfId="374"/>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DDF0BA2-2C94-4C5C-BB67-EE0A3876BA8E}" name="x_702_template_table_1" displayName="x_702_template_table_1" ref="A6:B21" totalsRowShown="0">
  <autoFilter ref="A6:B21" xr:uid="{C725761B-DC0A-4807-ABBB-1B10DF3821F0}">
    <filterColumn colId="0" hiddenButton="1"/>
    <filterColumn colId="1" hiddenButton="1"/>
  </autoFilter>
  <tableColumns count="2">
    <tableColumn id="1" xr3:uid="{234553A7-46B1-40A0-88B0-A27E4AA4DF5B}" name="Data Item" dataDxfId="365"/>
    <tableColumn id="2" xr3:uid="{D4BED6F9-72C2-4CBC-A7F5-3F6D707BA1F4}" name="Factor Table Information" dataDxfId="364"/>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CBDB899-01B3-48DE-A395-8AD153432D9E}" name="x_703_template_table_1" displayName="x_703_template_table_1" ref="A6:B21" totalsRowShown="0">
  <autoFilter ref="A6:B21" xr:uid="{C725761B-DC0A-4807-ABBB-1B10DF3821F0}">
    <filterColumn colId="0" hiddenButton="1"/>
    <filterColumn colId="1" hiddenButton="1"/>
  </autoFilter>
  <tableColumns count="2">
    <tableColumn id="1" xr3:uid="{34F5CF5F-5EDD-41FB-9C26-7EB2B59E876E}" name="Data Item" dataDxfId="355"/>
    <tableColumn id="2" xr3:uid="{D2F8A479-B55B-4A2C-BFA2-F1EFA91B62D3}" name="Factor Table Information" dataDxfId="354"/>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4CBF571-E21C-420E-8A6C-7DC306D5E2C7}" name="x_203_template_table_1" displayName="x_203_template_table_1" ref="A6:B21" totalsRowShown="0">
  <autoFilter ref="A6:B21" xr:uid="{C725761B-DC0A-4807-ABBB-1B10DF3821F0}">
    <filterColumn colId="0" hiddenButton="1"/>
    <filterColumn colId="1" hiddenButton="1"/>
  </autoFilter>
  <tableColumns count="2">
    <tableColumn id="1" xr3:uid="{4AE88BF7-8FAF-4D1F-94E2-98FD3897F2B7}" name="Data Item" dataDxfId="975"/>
    <tableColumn id="2" xr3:uid="{652632E5-E08B-4282-AA6A-20CD960557B7}" name="Factor Table Information" dataDxfId="974"/>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F81698B2-EA20-4951-9AF5-9E569C4199D7}" name="x_704_template_table_1" displayName="x_704_template_table_1" ref="A6:B21" totalsRowShown="0">
  <autoFilter ref="A6:B21" xr:uid="{C725761B-DC0A-4807-ABBB-1B10DF3821F0}">
    <filterColumn colId="0" hiddenButton="1"/>
    <filterColumn colId="1" hiddenButton="1"/>
  </autoFilter>
  <tableColumns count="2">
    <tableColumn id="1" xr3:uid="{EDC47D42-8CF2-48FD-8AF3-730FC9B4C2F5}" name="Data Item" dataDxfId="345"/>
    <tableColumn id="2" xr3:uid="{03499120-856B-414E-A34B-B7C22538C90F}" name="Factor Table Information" dataDxfId="344"/>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8DA50B0-4358-402C-8F24-8746F8E406A8}" name="x_705_template_table_1" displayName="x_705_template_table_1" ref="A6:B21" totalsRowShown="0">
  <autoFilter ref="A6:B21" xr:uid="{C725761B-DC0A-4807-ABBB-1B10DF3821F0}">
    <filterColumn colId="0" hiddenButton="1"/>
    <filterColumn colId="1" hiddenButton="1"/>
  </autoFilter>
  <tableColumns count="2">
    <tableColumn id="1" xr3:uid="{4D1D904D-9605-4FFD-B4CD-67EB45A7F3C7}" name="Data Item" dataDxfId="335"/>
    <tableColumn id="2" xr3:uid="{694EF7CF-786D-40D6-947C-898EB77F2FBB}" name="Factor Table Information" dataDxfId="334"/>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F368C74-9FAE-46AB-9F08-8B900C1B4D6F}" name="x_706_template_table_1" displayName="x_706_template_table_1" ref="A6:B21" totalsRowShown="0">
  <autoFilter ref="A6:B21" xr:uid="{C725761B-DC0A-4807-ABBB-1B10DF3821F0}">
    <filterColumn colId="0" hiddenButton="1"/>
    <filterColumn colId="1" hiddenButton="1"/>
  </autoFilter>
  <tableColumns count="2">
    <tableColumn id="1" xr3:uid="{F6DB9877-01B2-4F5D-9A93-20DF081199B3}" name="Data Item" dataDxfId="325"/>
    <tableColumn id="2" xr3:uid="{369E4D22-0DC5-4452-903E-655E5B14EEE4}" name="Factor Table Information" dataDxfId="324"/>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58B069F-9D06-4AF0-90A8-3D68EAB1AADB}" name="x_707_template_table_1" displayName="x_707_template_table_1" ref="A6:B21" totalsRowShown="0">
  <autoFilter ref="A6:B21" xr:uid="{C725761B-DC0A-4807-ABBB-1B10DF3821F0}">
    <filterColumn colId="0" hiddenButton="1"/>
    <filterColumn colId="1" hiddenButton="1"/>
  </autoFilter>
  <tableColumns count="2">
    <tableColumn id="1" xr3:uid="{F2554D6C-4BF1-47E6-9409-7D86155008FC}" name="Data Item" dataDxfId="315"/>
    <tableColumn id="2" xr3:uid="{D0313DCD-7002-4C45-A622-51222615843B}" name="Factor Table Information" dataDxfId="314"/>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0D77736-3652-4562-ADB1-FDA8EC15A9E5}" name="x_708_template_table_1" displayName="x_708_template_table_1" ref="A6:B21" totalsRowShown="0">
  <autoFilter ref="A6:B21" xr:uid="{C725761B-DC0A-4807-ABBB-1B10DF3821F0}">
    <filterColumn colId="0" hiddenButton="1"/>
    <filterColumn colId="1" hiddenButton="1"/>
  </autoFilter>
  <tableColumns count="2">
    <tableColumn id="1" xr3:uid="{AFFD7670-269C-48B9-B74C-71A15CFF7794}" name="Data Item" dataDxfId="305"/>
    <tableColumn id="2" xr3:uid="{89978B4A-BF3C-428B-BB4A-96A720B3BB09}" name="Factor Table Information" dataDxfId="304"/>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F945BCC1-9944-411A-A267-A5EF9E13534D}" name="x_709_template_table_1" displayName="x_709_template_table_1" ref="A6:B21" totalsRowShown="0">
  <autoFilter ref="A6:B21" xr:uid="{C725761B-DC0A-4807-ABBB-1B10DF3821F0}">
    <filterColumn colId="0" hiddenButton="1"/>
    <filterColumn colId="1" hiddenButton="1"/>
  </autoFilter>
  <tableColumns count="2">
    <tableColumn id="1" xr3:uid="{5FD27FB4-E476-48AE-BCD5-BE1944EBE3BC}" name="Data Item" dataDxfId="295"/>
    <tableColumn id="2" xr3:uid="{9C8DB150-1FEC-4C68-A078-44569C12E831}" name="Factor Table Information" dataDxfId="294"/>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6FA32C2-9AEE-4445-AE1C-1903B7AB3EA6}" name="x_710_template_table_1" displayName="x_710_template_table_1" ref="A6:B21" totalsRowShown="0">
  <autoFilter ref="A6:B21" xr:uid="{C725761B-DC0A-4807-ABBB-1B10DF3821F0}">
    <filterColumn colId="0" hiddenButton="1"/>
    <filterColumn colId="1" hiddenButton="1"/>
  </autoFilter>
  <tableColumns count="2">
    <tableColumn id="1" xr3:uid="{EEA8D5BA-36DE-4270-AAB1-6D0EE14A34D4}" name="Data Item" dataDxfId="285"/>
    <tableColumn id="2" xr3:uid="{B2D4B803-DEEA-4AD9-919A-04375F8C9A2F}" name="Factor Table Information" dataDxfId="284"/>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6667650C-DC13-4C51-A3E1-D60460F016D6}" name="x_711_template_table_1" displayName="x_711_template_table_1" ref="A6:B21" totalsRowShown="0">
  <autoFilter ref="A6:B21" xr:uid="{C725761B-DC0A-4807-ABBB-1B10DF3821F0}">
    <filterColumn colId="0" hiddenButton="1"/>
    <filterColumn colId="1" hiddenButton="1"/>
  </autoFilter>
  <tableColumns count="2">
    <tableColumn id="1" xr3:uid="{38270106-E2C7-44BE-AC40-14885E55C3B0}" name="Data Item" dataDxfId="275"/>
    <tableColumn id="2" xr3:uid="{348AA0DA-87D3-4B17-8AB5-29A45FCA32F4}" name="Factor Table Information" dataDxfId="274"/>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3A40E15-A088-463D-B4E6-69D25F9544A1}" name="x_717_template_table_1" displayName="x_717_template_table_1" ref="A6:B21" totalsRowShown="0">
  <autoFilter ref="A6:B21" xr:uid="{C725761B-DC0A-4807-ABBB-1B10DF3821F0}">
    <filterColumn colId="0" hiddenButton="1"/>
    <filterColumn colId="1" hiddenButton="1"/>
  </autoFilter>
  <tableColumns count="2">
    <tableColumn id="1" xr3:uid="{7B8C94CC-BCAF-4C14-800E-F1E525C9C445}" name="Data Item" dataDxfId="241"/>
    <tableColumn id="2" xr3:uid="{C55B15EB-D78A-476C-9FA4-918E7C8A85D9}" name="Factor Table Information" dataDxfId="240"/>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32BD8359-D61D-42DD-8158-11E678EEC89B}" name="x_717_template_table_2" displayName="x_717_template_table_2" ref="P6:Q21" totalsRowShown="0">
  <tableColumns count="2">
    <tableColumn id="1" xr3:uid="{329F0D17-9B36-430C-99C1-F4A742E1059E}" name="Data Item" dataDxfId="239"/>
    <tableColumn id="2" xr3:uid="{E57FD8FE-BC5F-4D22-B0B8-80DADA432823}" name="Factor Table Information" dataDxfId="238"/>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5FB18D-63E1-425C-8CD7-5F62414383C3}" name="x_204_template_table_1" displayName="x_204_template_table_1" ref="A6:B21" totalsRowShown="0">
  <autoFilter ref="A6:B21" xr:uid="{C725761B-DC0A-4807-ABBB-1B10DF3821F0}">
    <filterColumn colId="0" hiddenButton="1"/>
    <filterColumn colId="1" hiddenButton="1"/>
  </autoFilter>
  <tableColumns count="2">
    <tableColumn id="1" xr3:uid="{9582B6EA-C144-451F-9A7A-901DD335F346}" name="Data Item" dataDxfId="965"/>
    <tableColumn id="2" xr3:uid="{C430C9DA-4F89-4790-BC0A-55CD97CC0BAA}" name="Factor Table Information" dataDxfId="964"/>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270C306E-85F4-42A4-AEC7-1628CD1263C4}" name="x_717_template_table_3" displayName="x_717_template_table_3" ref="AE6:AF21" totalsRowShown="0">
  <tableColumns count="2">
    <tableColumn id="1" xr3:uid="{BFC1FB84-C8EB-4022-96D4-DCBF54B8C77B}" name="Data Item" dataDxfId="237"/>
    <tableColumn id="2" xr3:uid="{71F3DFD0-FC58-4EA4-90A6-18ABDB88B3F1}" name="Factor Table Information" dataDxfId="236"/>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2BB8A83-6093-4D82-AED6-694898C03312}" name="x_717_template_table_4" displayName="x_717_template_table_4" ref="AT6:AU21" totalsRowShown="0">
  <tableColumns count="2">
    <tableColumn id="1" xr3:uid="{8B293390-3C1C-4804-99F0-C6E9001F169D}" name="Data Item" dataDxfId="235"/>
    <tableColumn id="2" xr3:uid="{CF2B4B7F-662D-4DAF-B385-DD0F4FD7DD59}" name="Factor Table Information" dataDxfId="234"/>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9808CDA6-5372-45AE-8D8E-35D489DC49B0}" name="x_718_template_table_1" displayName="x_718_template_table_1" ref="A6:B21" totalsRowShown="0">
  <autoFilter ref="A6:B21" xr:uid="{C725761B-DC0A-4807-ABBB-1B10DF3821F0}">
    <filterColumn colId="0" hiddenButton="1"/>
    <filterColumn colId="1" hiddenButton="1"/>
  </autoFilter>
  <tableColumns count="2">
    <tableColumn id="1" xr3:uid="{49562DE4-3D73-467E-ABDD-624E3A4D4B0B}" name="Data Item" dataDxfId="209"/>
    <tableColumn id="2" xr3:uid="{77750B5D-E16E-4829-A0E6-41154F1E8ECB}" name="Factor Table Information" dataDxfId="20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D408E0B-CB91-4374-B98F-81400D68365C}" name="x_718_template_table_2" displayName="x_718_template_table_2" ref="P6:Q21" totalsRowShown="0">
  <tableColumns count="2">
    <tableColumn id="1" xr3:uid="{FF72946D-6235-4658-86FE-EED2B1DB2D5E}" name="Data Item" dataDxfId="207"/>
    <tableColumn id="2" xr3:uid="{D5A67D57-D748-42FE-A788-4B490109FC6C}" name="Factor Table Information" dataDxfId="206"/>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CCD542E-05B5-44B1-8BBF-813BDC63DA0D}" name="x_718_template_table_3" displayName="x_718_template_table_3" ref="AE6:AF21" totalsRowShown="0">
  <tableColumns count="2">
    <tableColumn id="1" xr3:uid="{A1679197-399A-4A14-9EB3-3E377F57F6AE}" name="Data Item" dataDxfId="205"/>
    <tableColumn id="2" xr3:uid="{0A89742C-D5B2-4268-9D14-113F6004D44F}" name="Factor Table Information" dataDxfId="204"/>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5B92212-BCCA-4E61-B1F0-47E462F11D08}" name="x_719_template_table_1" displayName="x_719_template_table_1" ref="A6:B21" totalsRowShown="0">
  <autoFilter ref="A6:B21" xr:uid="{C725761B-DC0A-4807-ABBB-1B10DF3821F0}">
    <filterColumn colId="0" hiddenButton="1"/>
    <filterColumn colId="1" hiddenButton="1"/>
  </autoFilter>
  <tableColumns count="2">
    <tableColumn id="1" xr3:uid="{5B94556B-8DB5-4953-9639-48F205F1EF8E}" name="Data Item" dataDxfId="187"/>
    <tableColumn id="2" xr3:uid="{706EAADB-C1E7-465E-8D1D-FC5B736271C6}" name="Factor Table Information" dataDxfId="186"/>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B18C153-9B97-4705-8788-BDC8BE2C7618}" name="x_719_template_table_2" displayName="x_719_template_table_2" ref="P6:Q21" totalsRowShown="0">
  <tableColumns count="2">
    <tableColumn id="1" xr3:uid="{ED352B82-3955-4A49-A019-8A4C9431024A}" name="Data Item" dataDxfId="185"/>
    <tableColumn id="2" xr3:uid="{CD68280D-E998-4B01-9260-B31540449334}" name="Factor Table Information" dataDxfId="184"/>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21AD7821-6270-4304-8D79-568F414085E4}" name="x_720_template_table_1" displayName="x_720_template_table_1" ref="A6:B21" totalsRowShown="0">
  <autoFilter ref="A6:B21" xr:uid="{C725761B-DC0A-4807-ABBB-1B10DF3821F0}">
    <filterColumn colId="0" hiddenButton="1"/>
    <filterColumn colId="1" hiddenButton="1"/>
  </autoFilter>
  <tableColumns count="2">
    <tableColumn id="1" xr3:uid="{9093C481-4393-4667-ACDB-9C43D680DD17}" name="Data Item" dataDxfId="175"/>
    <tableColumn id="2" xr3:uid="{7B79FBC9-E56E-4A26-A7F2-701046E59569}" name="Factor Table Information" dataDxfId="174"/>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6E80F8A8-93CC-4EE4-8C66-AD203D5EE2AE}" name="x_721_template_table_1" displayName="x_721_template_table_1" ref="A6:B21" totalsRowShown="0">
  <autoFilter ref="A6:B21" xr:uid="{C725761B-DC0A-4807-ABBB-1B10DF3821F0}">
    <filterColumn colId="0" hiddenButton="1"/>
    <filterColumn colId="1" hiddenButton="1"/>
  </autoFilter>
  <tableColumns count="2">
    <tableColumn id="1" xr3:uid="{C4C18F25-B836-4302-91A2-8F146BA10911}" name="Data Item" dataDxfId="165"/>
    <tableColumn id="2" xr3:uid="{17979CAC-803D-4378-81F1-7D32A07BDE81}" name="Factor Table Information" dataDxfId="164"/>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1ACA1FD-5E58-45F4-BB61-5A3B4FA99A94}" name="x_722_template_table_1" displayName="x_722_template_table_1" ref="A6:B21" totalsRowShown="0">
  <autoFilter ref="A6:B21" xr:uid="{C725761B-DC0A-4807-ABBB-1B10DF3821F0}">
    <filterColumn colId="0" hiddenButton="1"/>
    <filterColumn colId="1" hiddenButton="1"/>
  </autoFilter>
  <tableColumns count="2">
    <tableColumn id="1" xr3:uid="{7CB1973B-AE09-408C-ACC7-06B8A65FE71B}" name="Data Item" dataDxfId="155"/>
    <tableColumn id="2" xr3:uid="{1D709CCA-29AA-415D-B7EF-B1863F116422}" name="Factor Table Information" dataDxfId="154"/>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7EC086-81BE-4F5F-9854-777FB819E2E4}" name="x_206_template_table_1" displayName="x_206_template_table_1" ref="A6:B21" totalsRowShown="0">
  <autoFilter ref="A6:B21" xr:uid="{C725761B-DC0A-4807-ABBB-1B10DF3821F0}">
    <filterColumn colId="0" hiddenButton="1"/>
    <filterColumn colId="1" hiddenButton="1"/>
  </autoFilter>
  <tableColumns count="2">
    <tableColumn id="1" xr3:uid="{6BBA322A-8F6D-4DA7-809D-7E5BFB86F5D9}" name="Data Item" dataDxfId="955"/>
    <tableColumn id="2" xr3:uid="{9B0D6BFC-59BB-46B1-A364-373453FA459F}" name="Factor Table Information" dataDxfId="954"/>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CA166919-00FB-4FE5-A913-6AC5ADF0DE77}" name="x_723_template_table_1" displayName="x_723_template_table_1" ref="A6:B21" totalsRowShown="0">
  <autoFilter ref="A6:B21" xr:uid="{C725761B-DC0A-4807-ABBB-1B10DF3821F0}">
    <filterColumn colId="0" hiddenButton="1"/>
    <filterColumn colId="1" hiddenButton="1"/>
  </autoFilter>
  <tableColumns count="2">
    <tableColumn id="1" xr3:uid="{5B341E73-58BC-4EC1-9B07-A74349027CD2}" name="Data Item" dataDxfId="145"/>
    <tableColumn id="2" xr3:uid="{97986FC1-0B39-4851-8D88-9EAEAB1E5881}" name="Factor Table Information" dataDxfId="144"/>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D5D3635-718D-4949-A662-B78013BC3C80}" name="x_724_template_table_1" displayName="x_724_template_table_1" ref="A6:B21" totalsRowShown="0">
  <autoFilter ref="A6:B21" xr:uid="{C725761B-DC0A-4807-ABBB-1B10DF3821F0}">
    <filterColumn colId="0" hiddenButton="1"/>
    <filterColumn colId="1" hiddenButton="1"/>
  </autoFilter>
  <tableColumns count="2">
    <tableColumn id="1" xr3:uid="{29C2B714-4034-4DBE-B676-9F23705E8414}" name="Data Item" dataDxfId="135"/>
    <tableColumn id="2" xr3:uid="{C8E44670-6603-4B62-84D9-ADD5F24DFAE8}" name="Factor Table Information" dataDxfId="134"/>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3AD9CDE7-DE05-4ECC-B66E-9F318C600466}" name="x_725_template_table_1" displayName="x_725_template_table_1" ref="A6:B21" totalsRowShown="0">
  <autoFilter ref="A6:B21" xr:uid="{C725761B-DC0A-4807-ABBB-1B10DF3821F0}">
    <filterColumn colId="0" hiddenButton="1"/>
    <filterColumn colId="1" hiddenButton="1"/>
  </autoFilter>
  <tableColumns count="2">
    <tableColumn id="1" xr3:uid="{C77E2D3B-3573-4F49-8657-F0AC5A3C049F}" name="Data Item" dataDxfId="125"/>
    <tableColumn id="2" xr3:uid="{56141A15-DA47-4253-9C67-E470802C5E7A}" name="Factor Table Information" dataDxfId="124"/>
  </tableColumns>
  <tableStyleInfo name="factors_info_tables" showFirstColumn="1"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114E3D6-4384-469D-AA7F-0823D839AE0E}" name="x_726_template_table_1" displayName="x_726_template_table_1" ref="A6:B21" totalsRowShown="0">
  <autoFilter ref="A6:B21" xr:uid="{C725761B-DC0A-4807-ABBB-1B10DF3821F0}">
    <filterColumn colId="0" hiddenButton="1"/>
    <filterColumn colId="1" hiddenButton="1"/>
  </autoFilter>
  <tableColumns count="2">
    <tableColumn id="1" xr3:uid="{101CD132-73A8-4CAE-8BC5-811CB238F7D9}" name="Data Item" dataDxfId="115"/>
    <tableColumn id="2" xr3:uid="{1405D4C7-E091-4D89-89F8-30662F17E264}" name="Factor Table Information" dataDxfId="114"/>
  </tableColumns>
  <tableStyleInfo name="factors_info_tables" showFirstColumn="1"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86699107-6271-4154-8CB6-178AA843C644}" name="x_727_template_table_1" displayName="x_727_template_table_1" ref="A6:B21" totalsRowShown="0">
  <autoFilter ref="A6:B21" xr:uid="{C725761B-DC0A-4807-ABBB-1B10DF3821F0}">
    <filterColumn colId="0" hiddenButton="1"/>
    <filterColumn colId="1" hiddenButton="1"/>
  </autoFilter>
  <tableColumns count="2">
    <tableColumn id="1" xr3:uid="{C5663D7F-7C23-4183-8D7B-92563997CAD7}" name="Data Item" dataDxfId="105"/>
    <tableColumn id="2" xr3:uid="{5AF32EDD-C3BC-447D-84F6-D049DA384A45}" name="Factor Table Information" dataDxfId="104"/>
  </tableColumns>
  <tableStyleInfo name="factors_info_tables" showFirstColumn="1"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AFA2477-392E-48D0-BF26-7C811BF7850F}" name="x_728_template_table_1" displayName="x_728_template_table_1" ref="A6:B21" totalsRowShown="0">
  <autoFilter ref="A6:B21" xr:uid="{C725761B-DC0A-4807-ABBB-1B10DF3821F0}">
    <filterColumn colId="0" hiddenButton="1"/>
    <filterColumn colId="1" hiddenButton="1"/>
  </autoFilter>
  <tableColumns count="2">
    <tableColumn id="1" xr3:uid="{4EA1AABD-92D6-4B62-B8B6-7817C88F68E6}" name="Data Item" dataDxfId="95"/>
    <tableColumn id="2" xr3:uid="{1855AFBE-F63D-47ED-A02C-8197CCBC51D6}" name="Factor Table Information" dataDxfId="94"/>
  </tableColumns>
  <tableStyleInfo name="factors_info_tables" showFirstColumn="1"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58BF667-3FD4-4B6C-AAA0-B2BC73842A2B}" name="x_729_template_table_1" displayName="x_729_template_table_1" ref="A6:B21" totalsRowShown="0">
  <autoFilter ref="A6:B21" xr:uid="{C725761B-DC0A-4807-ABBB-1B10DF3821F0}">
    <filterColumn colId="0" hiddenButton="1"/>
    <filterColumn colId="1" hiddenButton="1"/>
  </autoFilter>
  <tableColumns count="2">
    <tableColumn id="1" xr3:uid="{3EF63D39-3574-4CA6-A1F3-5F4C0E661E9C}" name="Data Item" dataDxfId="85"/>
    <tableColumn id="2" xr3:uid="{0D463B42-3B9F-486B-9C8D-4E3ACA9F27F2}" name="Factor Table Information" dataDxfId="84"/>
  </tableColumns>
  <tableStyleInfo name="factors_info_tables" showFirstColumn="1"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3743D3D-7FE6-45F2-BAAE-5DB89D8FC485}" name="x_811_template_table_1" displayName="x_811_template_table_1" ref="A6:B21" totalsRowShown="0">
  <autoFilter ref="A6:B21" xr:uid="{C725761B-DC0A-4807-ABBB-1B10DF3821F0}">
    <filterColumn colId="0" hiddenButton="1"/>
    <filterColumn colId="1" hiddenButton="1"/>
  </autoFilter>
  <tableColumns count="2">
    <tableColumn id="1" xr3:uid="{8CE44667-2DA6-4980-A60C-3754291F809A}" name="Data Item" dataDxfId="75"/>
    <tableColumn id="2" xr3:uid="{E55CD709-A556-46D0-B9AC-7C1375925546}" name="Factor Table Information" dataDxfId="74"/>
  </tableColumns>
  <tableStyleInfo name="factors_info_tables" showFirstColumn="1"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4FD561B-B601-41E5-AE96-8D3DC6475061}" name="x_812_template_table_1" displayName="x_812_template_table_1" ref="A6:B21" totalsRowShown="0">
  <autoFilter ref="A6:B21" xr:uid="{C725761B-DC0A-4807-ABBB-1B10DF3821F0}">
    <filterColumn colId="0" hiddenButton="1"/>
    <filterColumn colId="1" hiddenButton="1"/>
  </autoFilter>
  <tableColumns count="2">
    <tableColumn id="1" xr3:uid="{F38059D6-1E45-45F6-ABA6-34C0BA04A0E1}" name="Data Item" dataDxfId="65"/>
    <tableColumn id="2" xr3:uid="{1DA36D37-8D3B-4B6D-A426-B99A85D7010F}" name="Factor Table Information" dataDxfId="64"/>
  </tableColumns>
  <tableStyleInfo name="factors_info_tables" showFirstColumn="1"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1B8FF07-79DF-43E1-8DB7-EA64990FA457}" name="x_813_template_table_1" displayName="x_813_template_table_1" ref="A6:B21" totalsRowShown="0">
  <autoFilter ref="A6:B21" xr:uid="{C725761B-DC0A-4807-ABBB-1B10DF3821F0}">
    <filterColumn colId="0" hiddenButton="1"/>
    <filterColumn colId="1" hiddenButton="1"/>
  </autoFilter>
  <tableColumns count="2">
    <tableColumn id="1" xr3:uid="{87C11518-B523-485B-8AF9-37139CC3A2C0}" name="Data Item" dataDxfId="55"/>
    <tableColumn id="2" xr3:uid="{5DEC1D72-4D7A-4C08-AB27-8F09AC039963}" name="Factor Table Information" dataDxfId="54"/>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table" Target="../tables/table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1.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table" Target="../tables/table61.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table" Target="../tables/table63.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6.xml.rels><?xml version="1.0" encoding="UTF-8" standalone="yes"?>
<Relationships xmlns="http://schemas.openxmlformats.org/package/2006/relationships"><Relationship Id="rId3" Type="http://schemas.openxmlformats.org/officeDocument/2006/relationships/table" Target="../tables/table80.xml"/><Relationship Id="rId2" Type="http://schemas.openxmlformats.org/officeDocument/2006/relationships/table" Target="../tables/table79.xml"/><Relationship Id="rId1" Type="http://schemas.openxmlformats.org/officeDocument/2006/relationships/table" Target="../tables/table78.xml"/><Relationship Id="rId4" Type="http://schemas.openxmlformats.org/officeDocument/2006/relationships/table" Target="../tables/table81.xml"/></Relationships>
</file>

<file path=xl/worksheets/_rels/sheet77.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table" Target="../tables/table83.xml"/><Relationship Id="rId1" Type="http://schemas.openxmlformats.org/officeDocument/2006/relationships/table" Target="../tables/table82.xml"/></Relationships>
</file>

<file path=xl/worksheets/_rels/sheet78.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table" Target="../tables/table8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1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1796875" defaultRowHeight="15.5" x14ac:dyDescent="0.35"/>
  <cols>
    <col min="1" max="1" width="24.54296875" style="12" customWidth="1"/>
    <col min="2" max="2" width="120.54296875" style="4" customWidth="1"/>
    <col min="3" max="16384" width="9.1796875" style="1"/>
  </cols>
  <sheetData>
    <row r="1" spans="1:2" ht="20" x14ac:dyDescent="0.4">
      <c r="A1" s="11" t="s">
        <v>0</v>
      </c>
    </row>
    <row r="2" spans="1:2" x14ac:dyDescent="0.35">
      <c r="A2" s="13" t="s">
        <v>1</v>
      </c>
      <c r="B2" s="5" t="str">
        <f>scheme_abbr &amp; " - Consolidated Factor Spreadsheet"</f>
        <v>PCSPS_NI - Consolidated Factor Spreadsheet</v>
      </c>
    </row>
    <row r="3" spans="1:2" x14ac:dyDescent="0.35">
      <c r="A3" s="13" t="s">
        <v>2</v>
      </c>
      <c r="B3" s="5" t="s">
        <v>3</v>
      </c>
    </row>
    <row r="6" spans="1:2" ht="31" x14ac:dyDescent="0.35">
      <c r="A6" s="13" t="s">
        <v>4</v>
      </c>
      <c r="B6" s="4" t="str">
        <f>"This spreadsheet contains the full suite of factors that are in force for the " &amp; scheme_name &amp; "."</f>
        <v>This spreadsheet contains the full suite of factors that are in force for the Northern Ireland Civil Service Pension Scheme.</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909C-AA3A-4781-88C6-7381A6158D1B}">
  <sheetPr codeName="Sheet12"/>
  <dimension ref="A1:E85"/>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CETV - x-204</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171</v>
      </c>
      <c r="C9" s="48"/>
      <c r="D9" s="48"/>
      <c r="E9" s="48"/>
    </row>
    <row r="10" spans="1:5" x14ac:dyDescent="0.25">
      <c r="A10" s="41" t="s">
        <v>6</v>
      </c>
      <c r="B10" s="48" t="s">
        <v>183</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204</v>
      </c>
      <c r="C14" s="48"/>
      <c r="D14" s="48"/>
      <c r="E14" s="48"/>
    </row>
    <row r="15" spans="1:5" x14ac:dyDescent="0.25">
      <c r="A15" s="41" t="s">
        <v>490</v>
      </c>
      <c r="B15" s="48" t="s">
        <v>184</v>
      </c>
      <c r="C15" s="48"/>
      <c r="D15" s="48"/>
      <c r="E15" s="48"/>
    </row>
    <row r="16" spans="1:5" x14ac:dyDescent="0.25">
      <c r="A16" s="41" t="s">
        <v>151</v>
      </c>
      <c r="B16" s="48" t="s">
        <v>185</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495</v>
      </c>
      <c r="C26" s="55" t="s">
        <v>496</v>
      </c>
      <c r="D26" s="55" t="s">
        <v>497</v>
      </c>
      <c r="E26" s="55" t="s">
        <v>498</v>
      </c>
    </row>
    <row r="27" spans="1:5" x14ac:dyDescent="0.25">
      <c r="A27" s="44">
        <v>17</v>
      </c>
      <c r="B27" s="45">
        <v>2.31</v>
      </c>
      <c r="C27" s="45">
        <v>0.46</v>
      </c>
      <c r="D27" s="45">
        <v>2.31</v>
      </c>
      <c r="E27" s="45">
        <v>0.46</v>
      </c>
    </row>
    <row r="28" spans="1:5" x14ac:dyDescent="0.25">
      <c r="A28" s="44">
        <v>18</v>
      </c>
      <c r="B28" s="45">
        <v>2.39</v>
      </c>
      <c r="C28" s="45">
        <v>0.49</v>
      </c>
      <c r="D28" s="45">
        <v>2.39</v>
      </c>
      <c r="E28" s="45">
        <v>0.49</v>
      </c>
    </row>
    <row r="29" spans="1:5" x14ac:dyDescent="0.25">
      <c r="A29" s="44">
        <v>19</v>
      </c>
      <c r="B29" s="45">
        <v>2.48</v>
      </c>
      <c r="C29" s="45">
        <v>0.51</v>
      </c>
      <c r="D29" s="45">
        <v>2.48</v>
      </c>
      <c r="E29" s="45">
        <v>0.51</v>
      </c>
    </row>
    <row r="30" spans="1:5" x14ac:dyDescent="0.25">
      <c r="A30" s="44">
        <v>20</v>
      </c>
      <c r="B30" s="45">
        <v>2.58</v>
      </c>
      <c r="C30" s="45">
        <v>0.54</v>
      </c>
      <c r="D30" s="45">
        <v>2.58</v>
      </c>
      <c r="E30" s="45">
        <v>0.54</v>
      </c>
    </row>
    <row r="31" spans="1:5" x14ac:dyDescent="0.25">
      <c r="A31" s="44">
        <v>21</v>
      </c>
      <c r="B31" s="45">
        <v>2.67</v>
      </c>
      <c r="C31" s="45">
        <v>0.56000000000000005</v>
      </c>
      <c r="D31" s="45">
        <v>2.67</v>
      </c>
      <c r="E31" s="45">
        <v>0.56000000000000005</v>
      </c>
    </row>
    <row r="32" spans="1:5" x14ac:dyDescent="0.25">
      <c r="A32" s="44">
        <v>22</v>
      </c>
      <c r="B32" s="45">
        <v>2.77</v>
      </c>
      <c r="C32" s="45">
        <v>0.57999999999999996</v>
      </c>
      <c r="D32" s="45">
        <v>2.77</v>
      </c>
      <c r="E32" s="45">
        <v>0.57999999999999996</v>
      </c>
    </row>
    <row r="33" spans="1:5" x14ac:dyDescent="0.25">
      <c r="A33" s="44">
        <v>23</v>
      </c>
      <c r="B33" s="45">
        <v>2.88</v>
      </c>
      <c r="C33" s="45">
        <v>0.6</v>
      </c>
      <c r="D33" s="45">
        <v>2.88</v>
      </c>
      <c r="E33" s="45">
        <v>0.6</v>
      </c>
    </row>
    <row r="34" spans="1:5" x14ac:dyDescent="0.25">
      <c r="A34" s="44">
        <v>24</v>
      </c>
      <c r="B34" s="45">
        <v>2.98</v>
      </c>
      <c r="C34" s="45">
        <v>0.62</v>
      </c>
      <c r="D34" s="45">
        <v>2.98</v>
      </c>
      <c r="E34" s="45">
        <v>0.62</v>
      </c>
    </row>
    <row r="35" spans="1:5" x14ac:dyDescent="0.25">
      <c r="A35" s="44">
        <v>25</v>
      </c>
      <c r="B35" s="45">
        <v>3.09</v>
      </c>
      <c r="C35" s="45">
        <v>0.65</v>
      </c>
      <c r="D35" s="45">
        <v>3.09</v>
      </c>
      <c r="E35" s="45">
        <v>0.65</v>
      </c>
    </row>
    <row r="36" spans="1:5" x14ac:dyDescent="0.25">
      <c r="A36" s="44">
        <v>26</v>
      </c>
      <c r="B36" s="45">
        <v>3.21</v>
      </c>
      <c r="C36" s="45">
        <v>0.67</v>
      </c>
      <c r="D36" s="45">
        <v>3.21</v>
      </c>
      <c r="E36" s="45">
        <v>0.67</v>
      </c>
    </row>
    <row r="37" spans="1:5" x14ac:dyDescent="0.25">
      <c r="A37" s="44">
        <v>27</v>
      </c>
      <c r="B37" s="45">
        <v>3.33</v>
      </c>
      <c r="C37" s="45">
        <v>0.7</v>
      </c>
      <c r="D37" s="45">
        <v>3.33</v>
      </c>
      <c r="E37" s="45">
        <v>0.7</v>
      </c>
    </row>
    <row r="38" spans="1:5" x14ac:dyDescent="0.25">
      <c r="A38" s="44">
        <v>28</v>
      </c>
      <c r="B38" s="45">
        <v>3.45</v>
      </c>
      <c r="C38" s="45">
        <v>0.73</v>
      </c>
      <c r="D38" s="45">
        <v>3.45</v>
      </c>
      <c r="E38" s="45">
        <v>0.73</v>
      </c>
    </row>
    <row r="39" spans="1:5" x14ac:dyDescent="0.25">
      <c r="A39" s="44">
        <v>29</v>
      </c>
      <c r="B39" s="45">
        <v>3.58</v>
      </c>
      <c r="C39" s="45">
        <v>0.76</v>
      </c>
      <c r="D39" s="45">
        <v>3.58</v>
      </c>
      <c r="E39" s="45">
        <v>0.76</v>
      </c>
    </row>
    <row r="40" spans="1:5" x14ac:dyDescent="0.25">
      <c r="A40" s="44">
        <v>30</v>
      </c>
      <c r="B40" s="45">
        <v>3.72</v>
      </c>
      <c r="C40" s="45">
        <v>0.79</v>
      </c>
      <c r="D40" s="45">
        <v>3.72</v>
      </c>
      <c r="E40" s="45">
        <v>0.79</v>
      </c>
    </row>
    <row r="41" spans="1:5" x14ac:dyDescent="0.25">
      <c r="A41" s="44">
        <v>31</v>
      </c>
      <c r="B41" s="45">
        <v>3.86</v>
      </c>
      <c r="C41" s="45">
        <v>0.82</v>
      </c>
      <c r="D41" s="45">
        <v>3.86</v>
      </c>
      <c r="E41" s="45">
        <v>0.82</v>
      </c>
    </row>
    <row r="42" spans="1:5" x14ac:dyDescent="0.25">
      <c r="A42" s="44">
        <v>32</v>
      </c>
      <c r="B42" s="45">
        <v>4</v>
      </c>
      <c r="C42" s="45">
        <v>0.85</v>
      </c>
      <c r="D42" s="45">
        <v>4</v>
      </c>
      <c r="E42" s="45">
        <v>0.85</v>
      </c>
    </row>
    <row r="43" spans="1:5" x14ac:dyDescent="0.25">
      <c r="A43" s="44">
        <v>33</v>
      </c>
      <c r="B43" s="45">
        <v>4.1500000000000004</v>
      </c>
      <c r="C43" s="45">
        <v>0.88</v>
      </c>
      <c r="D43" s="45">
        <v>4.1500000000000004</v>
      </c>
      <c r="E43" s="45">
        <v>0.88</v>
      </c>
    </row>
    <row r="44" spans="1:5" x14ac:dyDescent="0.25">
      <c r="A44" s="44">
        <v>34</v>
      </c>
      <c r="B44" s="45">
        <v>4.3</v>
      </c>
      <c r="C44" s="45">
        <v>0.91</v>
      </c>
      <c r="D44" s="45">
        <v>4.3</v>
      </c>
      <c r="E44" s="45">
        <v>0.91</v>
      </c>
    </row>
    <row r="45" spans="1:5" x14ac:dyDescent="0.25">
      <c r="A45" s="44">
        <v>35</v>
      </c>
      <c r="B45" s="45">
        <v>4.46</v>
      </c>
      <c r="C45" s="45">
        <v>0.95</v>
      </c>
      <c r="D45" s="45">
        <v>4.46</v>
      </c>
      <c r="E45" s="45">
        <v>0.95</v>
      </c>
    </row>
    <row r="46" spans="1:5" x14ac:dyDescent="0.25">
      <c r="A46" s="44">
        <v>36</v>
      </c>
      <c r="B46" s="45">
        <v>4.63</v>
      </c>
      <c r="C46" s="45">
        <v>0.99</v>
      </c>
      <c r="D46" s="45">
        <v>4.63</v>
      </c>
      <c r="E46" s="45">
        <v>0.99</v>
      </c>
    </row>
    <row r="47" spans="1:5" x14ac:dyDescent="0.25">
      <c r="A47" s="44">
        <v>37</v>
      </c>
      <c r="B47" s="45">
        <v>4.8</v>
      </c>
      <c r="C47" s="45">
        <v>1.02</v>
      </c>
      <c r="D47" s="45">
        <v>4.8</v>
      </c>
      <c r="E47" s="45">
        <v>1.02</v>
      </c>
    </row>
    <row r="48" spans="1:5" x14ac:dyDescent="0.25">
      <c r="A48" s="44">
        <v>38</v>
      </c>
      <c r="B48" s="45">
        <v>4.9800000000000004</v>
      </c>
      <c r="C48" s="45">
        <v>1.06</v>
      </c>
      <c r="D48" s="45">
        <v>4.9800000000000004</v>
      </c>
      <c r="E48" s="45">
        <v>1.06</v>
      </c>
    </row>
    <row r="49" spans="1:5" x14ac:dyDescent="0.25">
      <c r="A49" s="44">
        <v>39</v>
      </c>
      <c r="B49" s="45">
        <v>5.17</v>
      </c>
      <c r="C49" s="45">
        <v>1.1000000000000001</v>
      </c>
      <c r="D49" s="45">
        <v>5.17</v>
      </c>
      <c r="E49" s="45">
        <v>1.1000000000000001</v>
      </c>
    </row>
    <row r="50" spans="1:5" x14ac:dyDescent="0.25">
      <c r="A50" s="44">
        <v>40</v>
      </c>
      <c r="B50" s="45">
        <v>5.36</v>
      </c>
      <c r="C50" s="45">
        <v>1.1399999999999999</v>
      </c>
      <c r="D50" s="45">
        <v>5.36</v>
      </c>
      <c r="E50" s="45">
        <v>1.1399999999999999</v>
      </c>
    </row>
    <row r="51" spans="1:5" x14ac:dyDescent="0.25">
      <c r="A51" s="44">
        <v>41</v>
      </c>
      <c r="B51" s="45">
        <v>5.57</v>
      </c>
      <c r="C51" s="45">
        <v>1.18</v>
      </c>
      <c r="D51" s="45">
        <v>5.57</v>
      </c>
      <c r="E51" s="45">
        <v>1.18</v>
      </c>
    </row>
    <row r="52" spans="1:5" x14ac:dyDescent="0.25">
      <c r="A52" s="44">
        <v>42</v>
      </c>
      <c r="B52" s="45">
        <v>5.77</v>
      </c>
      <c r="C52" s="45">
        <v>1.23</v>
      </c>
      <c r="D52" s="45">
        <v>5.77</v>
      </c>
      <c r="E52" s="45">
        <v>1.23</v>
      </c>
    </row>
    <row r="53" spans="1:5" x14ac:dyDescent="0.25">
      <c r="A53" s="44">
        <v>43</v>
      </c>
      <c r="B53" s="45">
        <v>5.99</v>
      </c>
      <c r="C53" s="45">
        <v>1.27</v>
      </c>
      <c r="D53" s="45">
        <v>5.99</v>
      </c>
      <c r="E53" s="45">
        <v>1.27</v>
      </c>
    </row>
    <row r="54" spans="1:5" x14ac:dyDescent="0.25">
      <c r="A54" s="44">
        <v>44</v>
      </c>
      <c r="B54" s="45">
        <v>6.22</v>
      </c>
      <c r="C54" s="45">
        <v>1.32</v>
      </c>
      <c r="D54" s="45">
        <v>6.22</v>
      </c>
      <c r="E54" s="45">
        <v>1.32</v>
      </c>
    </row>
    <row r="55" spans="1:5" x14ac:dyDescent="0.25">
      <c r="A55" s="44">
        <v>45</v>
      </c>
      <c r="B55" s="45">
        <v>6.45</v>
      </c>
      <c r="C55" s="45">
        <v>1.36</v>
      </c>
      <c r="D55" s="45">
        <v>6.45</v>
      </c>
      <c r="E55" s="45">
        <v>1.36</v>
      </c>
    </row>
    <row r="56" spans="1:5" x14ac:dyDescent="0.25">
      <c r="A56" s="44">
        <v>46</v>
      </c>
      <c r="B56" s="45">
        <v>6.7</v>
      </c>
      <c r="C56" s="45">
        <v>1.41</v>
      </c>
      <c r="D56" s="45">
        <v>6.7</v>
      </c>
      <c r="E56" s="45">
        <v>1.41</v>
      </c>
    </row>
    <row r="57" spans="1:5" x14ac:dyDescent="0.25">
      <c r="A57" s="44">
        <v>47</v>
      </c>
      <c r="B57" s="45">
        <v>6.95</v>
      </c>
      <c r="C57" s="45">
        <v>1.45</v>
      </c>
      <c r="D57" s="45">
        <v>6.95</v>
      </c>
      <c r="E57" s="45">
        <v>1.45</v>
      </c>
    </row>
    <row r="58" spans="1:5" x14ac:dyDescent="0.25">
      <c r="A58" s="44">
        <v>48</v>
      </c>
      <c r="B58" s="45">
        <v>7.21</v>
      </c>
      <c r="C58" s="45">
        <v>1.5</v>
      </c>
      <c r="D58" s="45">
        <v>7.21</v>
      </c>
      <c r="E58" s="45">
        <v>1.5</v>
      </c>
    </row>
    <row r="59" spans="1:5" x14ac:dyDescent="0.25">
      <c r="A59" s="44">
        <v>49</v>
      </c>
      <c r="B59" s="45">
        <v>7.49</v>
      </c>
      <c r="C59" s="45">
        <v>1.55</v>
      </c>
      <c r="D59" s="45">
        <v>7.49</v>
      </c>
      <c r="E59" s="45">
        <v>1.55</v>
      </c>
    </row>
    <row r="60" spans="1:5" x14ac:dyDescent="0.25">
      <c r="A60" s="44">
        <v>50</v>
      </c>
      <c r="B60" s="45">
        <v>7.78</v>
      </c>
      <c r="C60" s="45">
        <v>1.6</v>
      </c>
      <c r="D60" s="45">
        <v>7.78</v>
      </c>
      <c r="E60" s="45">
        <v>1.6</v>
      </c>
    </row>
    <row r="61" spans="1:5" x14ac:dyDescent="0.25">
      <c r="A61" s="44">
        <v>51</v>
      </c>
      <c r="B61" s="45">
        <v>8.08</v>
      </c>
      <c r="C61" s="45">
        <v>1.65</v>
      </c>
      <c r="D61" s="45">
        <v>8.08</v>
      </c>
      <c r="E61" s="45">
        <v>1.65</v>
      </c>
    </row>
    <row r="62" spans="1:5" x14ac:dyDescent="0.25">
      <c r="A62" s="44">
        <v>52</v>
      </c>
      <c r="B62" s="45">
        <v>8.39</v>
      </c>
      <c r="C62" s="45">
        <v>1.69</v>
      </c>
      <c r="D62" s="45">
        <v>8.39</v>
      </c>
      <c r="E62" s="45">
        <v>1.69</v>
      </c>
    </row>
    <row r="63" spans="1:5" x14ac:dyDescent="0.25">
      <c r="A63" s="44">
        <v>53</v>
      </c>
      <c r="B63" s="45">
        <v>8.7200000000000006</v>
      </c>
      <c r="C63" s="45">
        <v>1.74</v>
      </c>
      <c r="D63" s="45">
        <v>8.7200000000000006</v>
      </c>
      <c r="E63" s="45">
        <v>1.74</v>
      </c>
    </row>
    <row r="64" spans="1:5" x14ac:dyDescent="0.25">
      <c r="A64" s="44">
        <v>54</v>
      </c>
      <c r="B64" s="45">
        <v>9.06</v>
      </c>
      <c r="C64" s="45">
        <v>1.79</v>
      </c>
      <c r="D64" s="45">
        <v>9.06</v>
      </c>
      <c r="E64" s="45">
        <v>1.79</v>
      </c>
    </row>
    <row r="65" spans="1:5" x14ac:dyDescent="0.25">
      <c r="A65" s="44">
        <v>55</v>
      </c>
      <c r="B65" s="45">
        <v>9.42</v>
      </c>
      <c r="C65" s="45">
        <v>1.84</v>
      </c>
      <c r="D65" s="45">
        <v>9.42</v>
      </c>
      <c r="E65" s="45">
        <v>1.84</v>
      </c>
    </row>
    <row r="66" spans="1:5" x14ac:dyDescent="0.25">
      <c r="A66" s="44">
        <v>56</v>
      </c>
      <c r="B66" s="45">
        <v>9.8000000000000007</v>
      </c>
      <c r="C66" s="45">
        <v>1.88</v>
      </c>
      <c r="D66" s="45">
        <v>9.8000000000000007</v>
      </c>
      <c r="E66" s="45">
        <v>1.88</v>
      </c>
    </row>
    <row r="67" spans="1:5" x14ac:dyDescent="0.25">
      <c r="A67" s="44">
        <v>57</v>
      </c>
      <c r="B67" s="45">
        <v>10.19</v>
      </c>
      <c r="C67" s="45">
        <v>1.92</v>
      </c>
      <c r="D67" s="45">
        <v>10.19</v>
      </c>
      <c r="E67" s="45">
        <v>1.92</v>
      </c>
    </row>
    <row r="68" spans="1:5" x14ac:dyDescent="0.25">
      <c r="A68" s="44">
        <v>58</v>
      </c>
      <c r="B68" s="45">
        <v>10.61</v>
      </c>
      <c r="C68" s="45">
        <v>1.96</v>
      </c>
      <c r="D68" s="45">
        <v>10.61</v>
      </c>
      <c r="E68" s="45">
        <v>1.96</v>
      </c>
    </row>
    <row r="69" spans="1:5" x14ac:dyDescent="0.25">
      <c r="A69" s="44">
        <v>59</v>
      </c>
      <c r="B69" s="45">
        <v>11.04</v>
      </c>
      <c r="C69" s="45">
        <v>2</v>
      </c>
      <c r="D69" s="45">
        <v>11.04</v>
      </c>
      <c r="E69" s="45">
        <v>2</v>
      </c>
    </row>
    <row r="70" spans="1:5" x14ac:dyDescent="0.25">
      <c r="A70" s="44">
        <v>60</v>
      </c>
      <c r="B70" s="45">
        <v>11.5</v>
      </c>
      <c r="C70" s="45">
        <v>2.04</v>
      </c>
      <c r="D70" s="45">
        <v>11.5</v>
      </c>
      <c r="E70" s="45">
        <v>2.04</v>
      </c>
    </row>
    <row r="71" spans="1:5" x14ac:dyDescent="0.25">
      <c r="A71" s="44">
        <v>61</v>
      </c>
      <c r="B71" s="45">
        <v>11.99</v>
      </c>
      <c r="C71" s="45">
        <v>2.08</v>
      </c>
      <c r="D71" s="45">
        <v>11.99</v>
      </c>
      <c r="E71" s="45">
        <v>2.08</v>
      </c>
    </row>
    <row r="72" spans="1:5" x14ac:dyDescent="0.25">
      <c r="A72" s="44">
        <v>62</v>
      </c>
      <c r="B72" s="45">
        <v>12.5</v>
      </c>
      <c r="C72" s="45">
        <v>2.11</v>
      </c>
      <c r="D72" s="45">
        <v>12.5</v>
      </c>
      <c r="E72" s="45">
        <v>2.11</v>
      </c>
    </row>
    <row r="73" spans="1:5" x14ac:dyDescent="0.25">
      <c r="A73" s="44">
        <v>63</v>
      </c>
      <c r="B73" s="45">
        <v>13.05</v>
      </c>
      <c r="C73" s="45">
        <v>2.14</v>
      </c>
      <c r="D73" s="45">
        <v>13.05</v>
      </c>
      <c r="E73" s="45">
        <v>2.14</v>
      </c>
    </row>
    <row r="74" spans="1:5" x14ac:dyDescent="0.25">
      <c r="A74" s="44">
        <v>64</v>
      </c>
      <c r="B74" s="45">
        <v>13.62</v>
      </c>
      <c r="C74" s="45">
        <v>2.16</v>
      </c>
      <c r="D74" s="45">
        <v>13.62</v>
      </c>
      <c r="E74" s="45">
        <v>2.16</v>
      </c>
    </row>
    <row r="75" spans="1:5" x14ac:dyDescent="0.25">
      <c r="A75" s="44">
        <v>65</v>
      </c>
      <c r="B75" s="45">
        <v>14.23</v>
      </c>
      <c r="C75" s="45">
        <v>2.19</v>
      </c>
      <c r="D75" s="45">
        <v>14.23</v>
      </c>
      <c r="E75" s="45">
        <v>2.19</v>
      </c>
    </row>
    <row r="76" spans="1:5" x14ac:dyDescent="0.25">
      <c r="A76" s="44">
        <v>66</v>
      </c>
      <c r="B76" s="45">
        <v>14.88</v>
      </c>
      <c r="C76" s="45">
        <v>2.21</v>
      </c>
      <c r="D76" s="45">
        <v>14.88</v>
      </c>
      <c r="E76" s="45">
        <v>2.21</v>
      </c>
    </row>
    <row r="77" spans="1:5" x14ac:dyDescent="0.25">
      <c r="A77" s="44">
        <v>67</v>
      </c>
      <c r="B77" s="45">
        <v>15.57</v>
      </c>
      <c r="C77" s="45">
        <v>2.2200000000000002</v>
      </c>
      <c r="D77" s="45">
        <v>15.57</v>
      </c>
      <c r="E77" s="45">
        <v>2.2200000000000002</v>
      </c>
    </row>
    <row r="78" spans="1:5" x14ac:dyDescent="0.25">
      <c r="A78" s="44">
        <v>68</v>
      </c>
      <c r="B78" s="45">
        <v>15.61</v>
      </c>
      <c r="C78" s="45">
        <v>2.2200000000000002</v>
      </c>
      <c r="D78" s="45">
        <v>15.61</v>
      </c>
      <c r="E78" s="45">
        <v>2.2200000000000002</v>
      </c>
    </row>
    <row r="79" spans="1:5" x14ac:dyDescent="0.25">
      <c r="A79" s="44">
        <v>69</v>
      </c>
      <c r="B79" s="45">
        <v>14.98</v>
      </c>
      <c r="C79" s="45">
        <v>2.21</v>
      </c>
      <c r="D79" s="45">
        <v>14.98</v>
      </c>
      <c r="E79" s="45">
        <v>2.21</v>
      </c>
    </row>
    <row r="80" spans="1:5" x14ac:dyDescent="0.25">
      <c r="A80" s="44">
        <v>70</v>
      </c>
      <c r="B80" s="45">
        <v>14.36</v>
      </c>
      <c r="C80" s="45">
        <v>2.2000000000000002</v>
      </c>
      <c r="D80" s="45">
        <v>14.36</v>
      </c>
      <c r="E80" s="45">
        <v>2.2000000000000002</v>
      </c>
    </row>
    <row r="81" spans="1:5" x14ac:dyDescent="0.25">
      <c r="A81" s="44">
        <v>71</v>
      </c>
      <c r="B81" s="45">
        <v>13.74</v>
      </c>
      <c r="C81" s="45">
        <v>2.1800000000000002</v>
      </c>
      <c r="D81" s="45">
        <v>13.74</v>
      </c>
      <c r="E81" s="45">
        <v>2.1800000000000002</v>
      </c>
    </row>
    <row r="82" spans="1:5" x14ac:dyDescent="0.25">
      <c r="A82" s="44">
        <v>72</v>
      </c>
      <c r="B82" s="45">
        <v>13.13</v>
      </c>
      <c r="C82" s="45">
        <v>2.16</v>
      </c>
      <c r="D82" s="45">
        <v>13.13</v>
      </c>
      <c r="E82" s="45">
        <v>2.16</v>
      </c>
    </row>
    <row r="83" spans="1:5" x14ac:dyDescent="0.25">
      <c r="A83" s="44">
        <v>73</v>
      </c>
      <c r="B83" s="45">
        <v>12.54</v>
      </c>
      <c r="C83" s="45">
        <v>2.13</v>
      </c>
      <c r="D83" s="45">
        <v>12.54</v>
      </c>
      <c r="E83" s="45">
        <v>2.13</v>
      </c>
    </row>
    <row r="84" spans="1:5" x14ac:dyDescent="0.25">
      <c r="A84" s="44">
        <v>74</v>
      </c>
      <c r="B84" s="45">
        <v>11.96</v>
      </c>
      <c r="C84" s="45">
        <v>2.1</v>
      </c>
      <c r="D84" s="45">
        <v>11.96</v>
      </c>
      <c r="E84" s="45">
        <v>2.1</v>
      </c>
    </row>
    <row r="85" spans="1:5" x14ac:dyDescent="0.25">
      <c r="A85" s="44">
        <v>75</v>
      </c>
      <c r="B85" s="45">
        <v>11.39</v>
      </c>
      <c r="C85" s="45">
        <v>2.0699999999999998</v>
      </c>
      <c r="D85" s="45">
        <v>11.39</v>
      </c>
      <c r="E85" s="45">
        <v>2.0699999999999998</v>
      </c>
    </row>
  </sheetData>
  <sheetProtection algorithmName="SHA-512" hashValue="iTIOMNTWGNZK5ZimSNz5ZJOQlnMJwhU4XZ6ybEU4V/Qy1BINJgg3jkFelZRnzHXIagKzWjlrxrXh3my3Tc4ymg==" saltValue="rDuVYZUgUhNodUUXayIhhA==" spinCount="100000" sheet="1" objects="1" scenarios="1"/>
  <conditionalFormatting sqref="A6:A21">
    <cfRule type="expression" dxfId="973" priority="11" stopIfTrue="1">
      <formula>MOD(ROW(),2)=0</formula>
    </cfRule>
    <cfRule type="expression" dxfId="972" priority="12" stopIfTrue="1">
      <formula>MOD(ROW(),2)&lt;&gt;0</formula>
    </cfRule>
  </conditionalFormatting>
  <conditionalFormatting sqref="B6:E17 B20:E21 C18:E19">
    <cfRule type="expression" dxfId="971" priority="13" stopIfTrue="1">
      <formula>MOD(ROW(),2)=0</formula>
    </cfRule>
    <cfRule type="expression" dxfId="970" priority="14" stopIfTrue="1">
      <formula>MOD(ROW(),2)&lt;&gt;0</formula>
    </cfRule>
  </conditionalFormatting>
  <conditionalFormatting sqref="A26:A85">
    <cfRule type="expression" dxfId="969" priority="15" stopIfTrue="1">
      <formula>MOD(ROW(),2)=0</formula>
    </cfRule>
    <cfRule type="expression" dxfId="968" priority="16" stopIfTrue="1">
      <formula>MOD(ROW(),2)&lt;&gt;0</formula>
    </cfRule>
  </conditionalFormatting>
  <conditionalFormatting sqref="B26:E85">
    <cfRule type="expression" dxfId="967" priority="17" stopIfTrue="1">
      <formula>MOD(ROW(),2)=0</formula>
    </cfRule>
    <cfRule type="expression" dxfId="966" priority="18" stopIfTrue="1">
      <formula>MOD(ROW(),2)&lt;&gt;0</formula>
    </cfRule>
  </conditionalFormatting>
  <conditionalFormatting sqref="B18:B19">
    <cfRule type="expression" dxfId="27" priority="1" stopIfTrue="1">
      <formula>MOD(ROW(),2)=0</formula>
    </cfRule>
    <cfRule type="expression" dxfId="26"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9B26-F564-4E77-88CD-670B5B5C94DF}">
  <sheetPr codeName="Sheet13"/>
  <dimension ref="A1:I85"/>
  <sheetViews>
    <sheetView showGridLines="0" workbookViewId="0">
      <selection activeCell="A6" sqref="A6"/>
    </sheetView>
  </sheetViews>
  <sheetFormatPr defaultRowHeight="12.5" x14ac:dyDescent="0.25"/>
  <cols>
    <col min="1" max="1" width="31.81640625" customWidth="1"/>
    <col min="2" max="9" width="22.8164062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CETV - x-206</v>
      </c>
    </row>
    <row r="6" spans="1:9" x14ac:dyDescent="0.25">
      <c r="A6" s="41" t="s">
        <v>485</v>
      </c>
      <c r="B6" s="48" t="s">
        <v>486</v>
      </c>
      <c r="C6" s="48"/>
      <c r="D6" s="48"/>
      <c r="E6" s="48"/>
      <c r="F6" s="48"/>
      <c r="G6" s="48"/>
      <c r="H6" s="48"/>
      <c r="I6" s="48"/>
    </row>
    <row r="7" spans="1:9" x14ac:dyDescent="0.25">
      <c r="A7" s="41" t="s">
        <v>487</v>
      </c>
      <c r="B7" s="48" t="s">
        <v>168</v>
      </c>
      <c r="C7" s="48"/>
      <c r="D7" s="48"/>
      <c r="E7" s="48"/>
      <c r="F7" s="48"/>
      <c r="G7" s="48"/>
      <c r="H7" s="48"/>
      <c r="I7" s="48"/>
    </row>
    <row r="8" spans="1:9" x14ac:dyDescent="0.25">
      <c r="A8" s="41" t="s">
        <v>144</v>
      </c>
      <c r="B8" s="48" t="s">
        <v>169</v>
      </c>
      <c r="C8" s="48"/>
      <c r="D8" s="48"/>
      <c r="E8" s="48"/>
      <c r="F8" s="48"/>
      <c r="G8" s="48"/>
      <c r="H8" s="48"/>
      <c r="I8" s="48"/>
    </row>
    <row r="9" spans="1:9" x14ac:dyDescent="0.25">
      <c r="A9" s="41" t="s">
        <v>145</v>
      </c>
      <c r="B9" s="48" t="s">
        <v>171</v>
      </c>
      <c r="C9" s="48"/>
      <c r="D9" s="48"/>
      <c r="E9" s="48"/>
      <c r="F9" s="48"/>
      <c r="G9" s="48"/>
      <c r="H9" s="48"/>
      <c r="I9" s="48"/>
    </row>
    <row r="10" spans="1:9" x14ac:dyDescent="0.25">
      <c r="A10" s="41" t="s">
        <v>6</v>
      </c>
      <c r="B10" s="48" t="s">
        <v>186</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1</v>
      </c>
      <c r="C13" s="48"/>
      <c r="D13" s="48"/>
      <c r="E13" s="48"/>
      <c r="F13" s="48"/>
      <c r="G13" s="48"/>
      <c r="H13" s="48"/>
      <c r="I13" s="48"/>
    </row>
    <row r="14" spans="1:9" x14ac:dyDescent="0.25">
      <c r="A14" s="41" t="s">
        <v>149</v>
      </c>
      <c r="B14" s="48">
        <v>206</v>
      </c>
      <c r="C14" s="48"/>
      <c r="D14" s="48"/>
      <c r="E14" s="48"/>
      <c r="F14" s="48"/>
      <c r="G14" s="48"/>
      <c r="H14" s="48"/>
      <c r="I14" s="48"/>
    </row>
    <row r="15" spans="1:9" x14ac:dyDescent="0.25">
      <c r="A15" s="41" t="s">
        <v>490</v>
      </c>
      <c r="B15" s="48" t="s">
        <v>187</v>
      </c>
      <c r="C15" s="48"/>
      <c r="D15" s="48"/>
      <c r="E15" s="48"/>
      <c r="F15" s="48"/>
      <c r="G15" s="48"/>
      <c r="H15" s="48"/>
      <c r="I15" s="48"/>
    </row>
    <row r="16" spans="1:9" x14ac:dyDescent="0.25">
      <c r="A16" s="41" t="s">
        <v>151</v>
      </c>
      <c r="B16" s="48" t="s">
        <v>188</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46171</v>
      </c>
      <c r="C18" s="49"/>
      <c r="D18" s="49"/>
      <c r="E18" s="49"/>
      <c r="F18" s="49"/>
      <c r="G18" s="49"/>
      <c r="H18" s="49"/>
      <c r="I18" s="49"/>
    </row>
    <row r="19" spans="1:9" x14ac:dyDescent="0.25">
      <c r="A19" s="41" t="s">
        <v>154</v>
      </c>
      <c r="B19" s="49">
        <v>46161</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84</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26" x14ac:dyDescent="0.25">
      <c r="A26" s="55" t="s">
        <v>328</v>
      </c>
      <c r="B26" s="55" t="s">
        <v>495</v>
      </c>
      <c r="C26" s="55" t="s">
        <v>499</v>
      </c>
      <c r="D26" s="55" t="s">
        <v>500</v>
      </c>
      <c r="E26" s="55" t="s">
        <v>496</v>
      </c>
      <c r="F26" s="55" t="s">
        <v>497</v>
      </c>
      <c r="G26" s="55" t="s">
        <v>501</v>
      </c>
      <c r="H26" s="55" t="s">
        <v>502</v>
      </c>
      <c r="I26" s="55" t="s">
        <v>498</v>
      </c>
    </row>
    <row r="27" spans="1:9" x14ac:dyDescent="0.25">
      <c r="A27" s="44">
        <v>17</v>
      </c>
      <c r="B27" s="45">
        <v>9.3000000000000007</v>
      </c>
      <c r="C27" s="45">
        <v>0</v>
      </c>
      <c r="D27" s="45">
        <v>0.43</v>
      </c>
      <c r="E27" s="45">
        <v>1.17</v>
      </c>
      <c r="F27" s="45">
        <v>9.3000000000000007</v>
      </c>
      <c r="G27" s="45">
        <v>0</v>
      </c>
      <c r="H27" s="45">
        <v>0.43</v>
      </c>
      <c r="I27" s="45">
        <v>1.17</v>
      </c>
    </row>
    <row r="28" spans="1:9" x14ac:dyDescent="0.25">
      <c r="A28" s="44">
        <v>18</v>
      </c>
      <c r="B28" s="45">
        <v>9.4600000000000009</v>
      </c>
      <c r="C28" s="45">
        <v>0</v>
      </c>
      <c r="D28" s="45">
        <v>0.44</v>
      </c>
      <c r="E28" s="45">
        <v>1.24</v>
      </c>
      <c r="F28" s="45">
        <v>9.4600000000000009</v>
      </c>
      <c r="G28" s="45">
        <v>0</v>
      </c>
      <c r="H28" s="45">
        <v>0.44</v>
      </c>
      <c r="I28" s="45">
        <v>1.24</v>
      </c>
    </row>
    <row r="29" spans="1:9" x14ac:dyDescent="0.25">
      <c r="A29" s="44">
        <v>19</v>
      </c>
      <c r="B29" s="45">
        <v>9.6300000000000008</v>
      </c>
      <c r="C29" s="45">
        <v>0</v>
      </c>
      <c r="D29" s="45">
        <v>0.45</v>
      </c>
      <c r="E29" s="45">
        <v>1.29</v>
      </c>
      <c r="F29" s="45">
        <v>9.6300000000000008</v>
      </c>
      <c r="G29" s="45">
        <v>0</v>
      </c>
      <c r="H29" s="45">
        <v>0.45</v>
      </c>
      <c r="I29" s="45">
        <v>1.29</v>
      </c>
    </row>
    <row r="30" spans="1:9" x14ac:dyDescent="0.25">
      <c r="A30" s="44">
        <v>20</v>
      </c>
      <c r="B30" s="45">
        <v>9.8000000000000007</v>
      </c>
      <c r="C30" s="45">
        <v>0</v>
      </c>
      <c r="D30" s="45">
        <v>0.46</v>
      </c>
      <c r="E30" s="45">
        <v>1.32</v>
      </c>
      <c r="F30" s="45">
        <v>9.8000000000000007</v>
      </c>
      <c r="G30" s="45">
        <v>0</v>
      </c>
      <c r="H30" s="45">
        <v>0.46</v>
      </c>
      <c r="I30" s="45">
        <v>1.32</v>
      </c>
    </row>
    <row r="31" spans="1:9" x14ac:dyDescent="0.25">
      <c r="A31" s="44">
        <v>21</v>
      </c>
      <c r="B31" s="45">
        <v>9.98</v>
      </c>
      <c r="C31" s="45">
        <v>0</v>
      </c>
      <c r="D31" s="45">
        <v>0.47</v>
      </c>
      <c r="E31" s="45">
        <v>1.34</v>
      </c>
      <c r="F31" s="45">
        <v>9.98</v>
      </c>
      <c r="G31" s="45">
        <v>0</v>
      </c>
      <c r="H31" s="45">
        <v>0.47</v>
      </c>
      <c r="I31" s="45">
        <v>1.34</v>
      </c>
    </row>
    <row r="32" spans="1:9" x14ac:dyDescent="0.25">
      <c r="A32" s="44">
        <v>22</v>
      </c>
      <c r="B32" s="45">
        <v>10.16</v>
      </c>
      <c r="C32" s="45">
        <v>0</v>
      </c>
      <c r="D32" s="45">
        <v>0.48</v>
      </c>
      <c r="E32" s="45">
        <v>1.36</v>
      </c>
      <c r="F32" s="45">
        <v>10.16</v>
      </c>
      <c r="G32" s="45">
        <v>0</v>
      </c>
      <c r="H32" s="45">
        <v>0.48</v>
      </c>
      <c r="I32" s="45">
        <v>1.36</v>
      </c>
    </row>
    <row r="33" spans="1:9" x14ac:dyDescent="0.25">
      <c r="A33" s="44">
        <v>23</v>
      </c>
      <c r="B33" s="45">
        <v>10.34</v>
      </c>
      <c r="C33" s="45">
        <v>0</v>
      </c>
      <c r="D33" s="45">
        <v>0.49</v>
      </c>
      <c r="E33" s="45">
        <v>1.39</v>
      </c>
      <c r="F33" s="45">
        <v>10.34</v>
      </c>
      <c r="G33" s="45">
        <v>0</v>
      </c>
      <c r="H33" s="45">
        <v>0.49</v>
      </c>
      <c r="I33" s="45">
        <v>1.39</v>
      </c>
    </row>
    <row r="34" spans="1:9" x14ac:dyDescent="0.25">
      <c r="A34" s="44">
        <v>24</v>
      </c>
      <c r="B34" s="45">
        <v>10.52</v>
      </c>
      <c r="C34" s="45">
        <v>0</v>
      </c>
      <c r="D34" s="45">
        <v>0.5</v>
      </c>
      <c r="E34" s="45">
        <v>1.42</v>
      </c>
      <c r="F34" s="45">
        <v>10.52</v>
      </c>
      <c r="G34" s="45">
        <v>0</v>
      </c>
      <c r="H34" s="45">
        <v>0.5</v>
      </c>
      <c r="I34" s="45">
        <v>1.42</v>
      </c>
    </row>
    <row r="35" spans="1:9" x14ac:dyDescent="0.25">
      <c r="A35" s="44">
        <v>25</v>
      </c>
      <c r="B35" s="45">
        <v>10.71</v>
      </c>
      <c r="C35" s="45">
        <v>0</v>
      </c>
      <c r="D35" s="45">
        <v>0.51</v>
      </c>
      <c r="E35" s="45">
        <v>1.44</v>
      </c>
      <c r="F35" s="45">
        <v>10.71</v>
      </c>
      <c r="G35" s="45">
        <v>0</v>
      </c>
      <c r="H35" s="45">
        <v>0.51</v>
      </c>
      <c r="I35" s="45">
        <v>1.44</v>
      </c>
    </row>
    <row r="36" spans="1:9" x14ac:dyDescent="0.25">
      <c r="A36" s="44">
        <v>26</v>
      </c>
      <c r="B36" s="45">
        <v>10.9</v>
      </c>
      <c r="C36" s="45">
        <v>0</v>
      </c>
      <c r="D36" s="45">
        <v>0.52</v>
      </c>
      <c r="E36" s="45">
        <v>1.47</v>
      </c>
      <c r="F36" s="45">
        <v>10.9</v>
      </c>
      <c r="G36" s="45">
        <v>0</v>
      </c>
      <c r="H36" s="45">
        <v>0.52</v>
      </c>
      <c r="I36" s="45">
        <v>1.47</v>
      </c>
    </row>
    <row r="37" spans="1:9" x14ac:dyDescent="0.25">
      <c r="A37" s="44">
        <v>27</v>
      </c>
      <c r="B37" s="45">
        <v>11.1</v>
      </c>
      <c r="C37" s="45">
        <v>0</v>
      </c>
      <c r="D37" s="45">
        <v>0.53</v>
      </c>
      <c r="E37" s="45">
        <v>1.49</v>
      </c>
      <c r="F37" s="45">
        <v>11.1</v>
      </c>
      <c r="G37" s="45">
        <v>0</v>
      </c>
      <c r="H37" s="45">
        <v>0.53</v>
      </c>
      <c r="I37" s="45">
        <v>1.49</v>
      </c>
    </row>
    <row r="38" spans="1:9" x14ac:dyDescent="0.25">
      <c r="A38" s="44">
        <v>28</v>
      </c>
      <c r="B38" s="45">
        <v>11.3</v>
      </c>
      <c r="C38" s="45">
        <v>0</v>
      </c>
      <c r="D38" s="45">
        <v>0.54</v>
      </c>
      <c r="E38" s="45">
        <v>1.52</v>
      </c>
      <c r="F38" s="45">
        <v>11.3</v>
      </c>
      <c r="G38" s="45">
        <v>0</v>
      </c>
      <c r="H38" s="45">
        <v>0.54</v>
      </c>
      <c r="I38" s="45">
        <v>1.52</v>
      </c>
    </row>
    <row r="39" spans="1:9" x14ac:dyDescent="0.25">
      <c r="A39" s="44">
        <v>29</v>
      </c>
      <c r="B39" s="45">
        <v>11.5</v>
      </c>
      <c r="C39" s="45">
        <v>0</v>
      </c>
      <c r="D39" s="45">
        <v>0.55000000000000004</v>
      </c>
      <c r="E39" s="45">
        <v>1.55</v>
      </c>
      <c r="F39" s="45">
        <v>11.5</v>
      </c>
      <c r="G39" s="45">
        <v>0</v>
      </c>
      <c r="H39" s="45">
        <v>0.55000000000000004</v>
      </c>
      <c r="I39" s="45">
        <v>1.55</v>
      </c>
    </row>
    <row r="40" spans="1:9" x14ac:dyDescent="0.25">
      <c r="A40" s="44">
        <v>30</v>
      </c>
      <c r="B40" s="45">
        <v>11.71</v>
      </c>
      <c r="C40" s="45">
        <v>0</v>
      </c>
      <c r="D40" s="45">
        <v>0.56000000000000005</v>
      </c>
      <c r="E40" s="45">
        <v>1.58</v>
      </c>
      <c r="F40" s="45">
        <v>11.71</v>
      </c>
      <c r="G40" s="45">
        <v>0</v>
      </c>
      <c r="H40" s="45">
        <v>0.56000000000000005</v>
      </c>
      <c r="I40" s="45">
        <v>1.58</v>
      </c>
    </row>
    <row r="41" spans="1:9" x14ac:dyDescent="0.25">
      <c r="A41" s="44">
        <v>31</v>
      </c>
      <c r="B41" s="45">
        <v>11.92</v>
      </c>
      <c r="C41" s="45">
        <v>0</v>
      </c>
      <c r="D41" s="45">
        <v>0.56999999999999995</v>
      </c>
      <c r="E41" s="45">
        <v>1.6</v>
      </c>
      <c r="F41" s="45">
        <v>11.92</v>
      </c>
      <c r="G41" s="45">
        <v>0</v>
      </c>
      <c r="H41" s="45">
        <v>0.56999999999999995</v>
      </c>
      <c r="I41" s="45">
        <v>1.6</v>
      </c>
    </row>
    <row r="42" spans="1:9" x14ac:dyDescent="0.25">
      <c r="A42" s="44">
        <v>32</v>
      </c>
      <c r="B42" s="45">
        <v>12.13</v>
      </c>
      <c r="C42" s="45">
        <v>0</v>
      </c>
      <c r="D42" s="45">
        <v>0.57999999999999996</v>
      </c>
      <c r="E42" s="45">
        <v>1.63</v>
      </c>
      <c r="F42" s="45">
        <v>12.13</v>
      </c>
      <c r="G42" s="45">
        <v>0</v>
      </c>
      <c r="H42" s="45">
        <v>0.57999999999999996</v>
      </c>
      <c r="I42" s="45">
        <v>1.63</v>
      </c>
    </row>
    <row r="43" spans="1:9" x14ac:dyDescent="0.25">
      <c r="A43" s="44">
        <v>33</v>
      </c>
      <c r="B43" s="45">
        <v>12.35</v>
      </c>
      <c r="C43" s="45">
        <v>0</v>
      </c>
      <c r="D43" s="45">
        <v>0.59</v>
      </c>
      <c r="E43" s="45">
        <v>1.66</v>
      </c>
      <c r="F43" s="45">
        <v>12.35</v>
      </c>
      <c r="G43" s="45">
        <v>0</v>
      </c>
      <c r="H43" s="45">
        <v>0.59</v>
      </c>
      <c r="I43" s="45">
        <v>1.66</v>
      </c>
    </row>
    <row r="44" spans="1:9" x14ac:dyDescent="0.25">
      <c r="A44" s="44">
        <v>34</v>
      </c>
      <c r="B44" s="45">
        <v>12.57</v>
      </c>
      <c r="C44" s="45">
        <v>0</v>
      </c>
      <c r="D44" s="45">
        <v>0.6</v>
      </c>
      <c r="E44" s="45">
        <v>1.69</v>
      </c>
      <c r="F44" s="45">
        <v>12.57</v>
      </c>
      <c r="G44" s="45">
        <v>0</v>
      </c>
      <c r="H44" s="45">
        <v>0.6</v>
      </c>
      <c r="I44" s="45">
        <v>1.69</v>
      </c>
    </row>
    <row r="45" spans="1:9" x14ac:dyDescent="0.25">
      <c r="A45" s="44">
        <v>35</v>
      </c>
      <c r="B45" s="45">
        <v>12.8</v>
      </c>
      <c r="C45" s="45">
        <v>0</v>
      </c>
      <c r="D45" s="45">
        <v>0.62</v>
      </c>
      <c r="E45" s="45">
        <v>1.72</v>
      </c>
      <c r="F45" s="45">
        <v>12.8</v>
      </c>
      <c r="G45" s="45">
        <v>0</v>
      </c>
      <c r="H45" s="45">
        <v>0.62</v>
      </c>
      <c r="I45" s="45">
        <v>1.72</v>
      </c>
    </row>
    <row r="46" spans="1:9" x14ac:dyDescent="0.25">
      <c r="A46" s="44">
        <v>36</v>
      </c>
      <c r="B46" s="45">
        <v>13.03</v>
      </c>
      <c r="C46" s="45">
        <v>0</v>
      </c>
      <c r="D46" s="45">
        <v>0.63</v>
      </c>
      <c r="E46" s="45">
        <v>1.75</v>
      </c>
      <c r="F46" s="45">
        <v>13.03</v>
      </c>
      <c r="G46" s="45">
        <v>0</v>
      </c>
      <c r="H46" s="45">
        <v>0.63</v>
      </c>
      <c r="I46" s="45">
        <v>1.75</v>
      </c>
    </row>
    <row r="47" spans="1:9" x14ac:dyDescent="0.25">
      <c r="A47" s="44">
        <v>37</v>
      </c>
      <c r="B47" s="45">
        <v>13.26</v>
      </c>
      <c r="C47" s="45">
        <v>0</v>
      </c>
      <c r="D47" s="45">
        <v>0.64</v>
      </c>
      <c r="E47" s="45">
        <v>1.78</v>
      </c>
      <c r="F47" s="45">
        <v>13.26</v>
      </c>
      <c r="G47" s="45">
        <v>0</v>
      </c>
      <c r="H47" s="45">
        <v>0.64</v>
      </c>
      <c r="I47" s="45">
        <v>1.78</v>
      </c>
    </row>
    <row r="48" spans="1:9" x14ac:dyDescent="0.25">
      <c r="A48" s="44">
        <v>38</v>
      </c>
      <c r="B48" s="45">
        <v>13.5</v>
      </c>
      <c r="C48" s="45">
        <v>0</v>
      </c>
      <c r="D48" s="45">
        <v>0.65</v>
      </c>
      <c r="E48" s="45">
        <v>1.81</v>
      </c>
      <c r="F48" s="45">
        <v>13.5</v>
      </c>
      <c r="G48" s="45">
        <v>0</v>
      </c>
      <c r="H48" s="45">
        <v>0.65</v>
      </c>
      <c r="I48" s="45">
        <v>1.81</v>
      </c>
    </row>
    <row r="49" spans="1:9" x14ac:dyDescent="0.25">
      <c r="A49" s="44">
        <v>39</v>
      </c>
      <c r="B49" s="45">
        <v>13.74</v>
      </c>
      <c r="C49" s="45">
        <v>0</v>
      </c>
      <c r="D49" s="45">
        <v>0.67</v>
      </c>
      <c r="E49" s="45">
        <v>1.84</v>
      </c>
      <c r="F49" s="45">
        <v>13.74</v>
      </c>
      <c r="G49" s="45">
        <v>0</v>
      </c>
      <c r="H49" s="45">
        <v>0.67</v>
      </c>
      <c r="I49" s="45">
        <v>1.84</v>
      </c>
    </row>
    <row r="50" spans="1:9" x14ac:dyDescent="0.25">
      <c r="A50" s="44">
        <v>40</v>
      </c>
      <c r="B50" s="45">
        <v>13.99</v>
      </c>
      <c r="C50" s="45">
        <v>0</v>
      </c>
      <c r="D50" s="45">
        <v>0.68</v>
      </c>
      <c r="E50" s="45">
        <v>1.87</v>
      </c>
      <c r="F50" s="45">
        <v>13.99</v>
      </c>
      <c r="G50" s="45">
        <v>0</v>
      </c>
      <c r="H50" s="45">
        <v>0.68</v>
      </c>
      <c r="I50" s="45">
        <v>1.87</v>
      </c>
    </row>
    <row r="51" spans="1:9" x14ac:dyDescent="0.25">
      <c r="A51" s="44">
        <v>41</v>
      </c>
      <c r="B51" s="45">
        <v>14.25</v>
      </c>
      <c r="C51" s="45">
        <v>0</v>
      </c>
      <c r="D51" s="45">
        <v>0.69</v>
      </c>
      <c r="E51" s="45">
        <v>1.9</v>
      </c>
      <c r="F51" s="45">
        <v>14.25</v>
      </c>
      <c r="G51" s="45">
        <v>0</v>
      </c>
      <c r="H51" s="45">
        <v>0.69</v>
      </c>
      <c r="I51" s="45">
        <v>1.9</v>
      </c>
    </row>
    <row r="52" spans="1:9" x14ac:dyDescent="0.25">
      <c r="A52" s="44">
        <v>42</v>
      </c>
      <c r="B52" s="45">
        <v>14.51</v>
      </c>
      <c r="C52" s="45">
        <v>0</v>
      </c>
      <c r="D52" s="45">
        <v>0.71</v>
      </c>
      <c r="E52" s="45">
        <v>1.93</v>
      </c>
      <c r="F52" s="45">
        <v>14.51</v>
      </c>
      <c r="G52" s="45">
        <v>0</v>
      </c>
      <c r="H52" s="45">
        <v>0.71</v>
      </c>
      <c r="I52" s="45">
        <v>1.93</v>
      </c>
    </row>
    <row r="53" spans="1:9" x14ac:dyDescent="0.25">
      <c r="A53" s="44">
        <v>43</v>
      </c>
      <c r="B53" s="45">
        <v>14.77</v>
      </c>
      <c r="C53" s="45">
        <v>0</v>
      </c>
      <c r="D53" s="45">
        <v>0.72</v>
      </c>
      <c r="E53" s="45">
        <v>1.96</v>
      </c>
      <c r="F53" s="45">
        <v>14.77</v>
      </c>
      <c r="G53" s="45">
        <v>0</v>
      </c>
      <c r="H53" s="45">
        <v>0.72</v>
      </c>
      <c r="I53" s="45">
        <v>1.96</v>
      </c>
    </row>
    <row r="54" spans="1:9" x14ac:dyDescent="0.25">
      <c r="A54" s="44">
        <v>44</v>
      </c>
      <c r="B54" s="45">
        <v>15.04</v>
      </c>
      <c r="C54" s="45">
        <v>0</v>
      </c>
      <c r="D54" s="45">
        <v>0.74</v>
      </c>
      <c r="E54" s="45">
        <v>1.99</v>
      </c>
      <c r="F54" s="45">
        <v>15.04</v>
      </c>
      <c r="G54" s="45">
        <v>0</v>
      </c>
      <c r="H54" s="45">
        <v>0.74</v>
      </c>
      <c r="I54" s="45">
        <v>1.99</v>
      </c>
    </row>
    <row r="55" spans="1:9" x14ac:dyDescent="0.25">
      <c r="A55" s="44">
        <v>45</v>
      </c>
      <c r="B55" s="45">
        <v>15.32</v>
      </c>
      <c r="C55" s="45">
        <v>0</v>
      </c>
      <c r="D55" s="45">
        <v>0.75</v>
      </c>
      <c r="E55" s="45">
        <v>2.0099999999999998</v>
      </c>
      <c r="F55" s="45">
        <v>15.32</v>
      </c>
      <c r="G55" s="45">
        <v>0</v>
      </c>
      <c r="H55" s="45">
        <v>0.75</v>
      </c>
      <c r="I55" s="45">
        <v>2.0099999999999998</v>
      </c>
    </row>
    <row r="56" spans="1:9" x14ac:dyDescent="0.25">
      <c r="A56" s="44">
        <v>46</v>
      </c>
      <c r="B56" s="45">
        <v>15.6</v>
      </c>
      <c r="C56" s="45">
        <v>0</v>
      </c>
      <c r="D56" s="45">
        <v>0.77</v>
      </c>
      <c r="E56" s="45">
        <v>2.04</v>
      </c>
      <c r="F56" s="45">
        <v>15.6</v>
      </c>
      <c r="G56" s="45">
        <v>0</v>
      </c>
      <c r="H56" s="45">
        <v>0.77</v>
      </c>
      <c r="I56" s="45">
        <v>2.04</v>
      </c>
    </row>
    <row r="57" spans="1:9" x14ac:dyDescent="0.25">
      <c r="A57" s="44">
        <v>47</v>
      </c>
      <c r="B57" s="45">
        <v>15.9</v>
      </c>
      <c r="C57" s="45">
        <v>0</v>
      </c>
      <c r="D57" s="45">
        <v>0.78</v>
      </c>
      <c r="E57" s="45">
        <v>2.06</v>
      </c>
      <c r="F57" s="45">
        <v>15.9</v>
      </c>
      <c r="G57" s="45">
        <v>0</v>
      </c>
      <c r="H57" s="45">
        <v>0.78</v>
      </c>
      <c r="I57" s="45">
        <v>2.06</v>
      </c>
    </row>
    <row r="58" spans="1:9" x14ac:dyDescent="0.25">
      <c r="A58" s="44">
        <v>48</v>
      </c>
      <c r="B58" s="45">
        <v>16.190000000000001</v>
      </c>
      <c r="C58" s="45">
        <v>0</v>
      </c>
      <c r="D58" s="45">
        <v>0.8</v>
      </c>
      <c r="E58" s="45">
        <v>2.09</v>
      </c>
      <c r="F58" s="45">
        <v>16.190000000000001</v>
      </c>
      <c r="G58" s="45">
        <v>0</v>
      </c>
      <c r="H58" s="45">
        <v>0.8</v>
      </c>
      <c r="I58" s="45">
        <v>2.09</v>
      </c>
    </row>
    <row r="59" spans="1:9" x14ac:dyDescent="0.25">
      <c r="A59" s="44">
        <v>49</v>
      </c>
      <c r="B59" s="45">
        <v>16.5</v>
      </c>
      <c r="C59" s="45">
        <v>0</v>
      </c>
      <c r="D59" s="45">
        <v>0.81</v>
      </c>
      <c r="E59" s="45">
        <v>2.11</v>
      </c>
      <c r="F59" s="45">
        <v>16.5</v>
      </c>
      <c r="G59" s="45">
        <v>0</v>
      </c>
      <c r="H59" s="45">
        <v>0.81</v>
      </c>
      <c r="I59" s="45">
        <v>2.11</v>
      </c>
    </row>
    <row r="60" spans="1:9" x14ac:dyDescent="0.25">
      <c r="A60" s="44">
        <v>50</v>
      </c>
      <c r="B60" s="45">
        <v>16.82</v>
      </c>
      <c r="C60" s="45">
        <v>0</v>
      </c>
      <c r="D60" s="45">
        <v>0.83</v>
      </c>
      <c r="E60" s="45">
        <v>2.13</v>
      </c>
      <c r="F60" s="45">
        <v>16.82</v>
      </c>
      <c r="G60" s="45">
        <v>0</v>
      </c>
      <c r="H60" s="45">
        <v>0.83</v>
      </c>
      <c r="I60" s="45">
        <v>2.13</v>
      </c>
    </row>
    <row r="61" spans="1:9" x14ac:dyDescent="0.25">
      <c r="A61" s="44">
        <v>51</v>
      </c>
      <c r="B61" s="45">
        <v>17.14</v>
      </c>
      <c r="C61" s="45">
        <v>0</v>
      </c>
      <c r="D61" s="45">
        <v>0.85</v>
      </c>
      <c r="E61" s="45">
        <v>2.15</v>
      </c>
      <c r="F61" s="45">
        <v>17.14</v>
      </c>
      <c r="G61" s="45">
        <v>0</v>
      </c>
      <c r="H61" s="45">
        <v>0.85</v>
      </c>
      <c r="I61" s="45">
        <v>2.15</v>
      </c>
    </row>
    <row r="62" spans="1:9" x14ac:dyDescent="0.25">
      <c r="A62" s="44">
        <v>52</v>
      </c>
      <c r="B62" s="45">
        <v>17.47</v>
      </c>
      <c r="C62" s="45">
        <v>0</v>
      </c>
      <c r="D62" s="45">
        <v>0.86</v>
      </c>
      <c r="E62" s="45">
        <v>2.17</v>
      </c>
      <c r="F62" s="45">
        <v>17.47</v>
      </c>
      <c r="G62" s="45">
        <v>0</v>
      </c>
      <c r="H62" s="45">
        <v>0.86</v>
      </c>
      <c r="I62" s="45">
        <v>2.17</v>
      </c>
    </row>
    <row r="63" spans="1:9" x14ac:dyDescent="0.25">
      <c r="A63" s="44">
        <v>53</v>
      </c>
      <c r="B63" s="45">
        <v>17.82</v>
      </c>
      <c r="C63" s="45">
        <v>0</v>
      </c>
      <c r="D63" s="45">
        <v>0.88</v>
      </c>
      <c r="E63" s="45">
        <v>2.19</v>
      </c>
      <c r="F63" s="45">
        <v>17.82</v>
      </c>
      <c r="G63" s="45">
        <v>0</v>
      </c>
      <c r="H63" s="45">
        <v>0.88</v>
      </c>
      <c r="I63" s="45">
        <v>2.19</v>
      </c>
    </row>
    <row r="64" spans="1:9" x14ac:dyDescent="0.25">
      <c r="A64" s="44">
        <v>54</v>
      </c>
      <c r="B64" s="45">
        <v>18.170000000000002</v>
      </c>
      <c r="C64" s="45">
        <v>0</v>
      </c>
      <c r="D64" s="45">
        <v>0.9</v>
      </c>
      <c r="E64" s="45">
        <v>2.2000000000000002</v>
      </c>
      <c r="F64" s="45">
        <v>18.170000000000002</v>
      </c>
      <c r="G64" s="45">
        <v>0</v>
      </c>
      <c r="H64" s="45">
        <v>0.9</v>
      </c>
      <c r="I64" s="45">
        <v>2.2000000000000002</v>
      </c>
    </row>
    <row r="65" spans="1:9" x14ac:dyDescent="0.25">
      <c r="A65" s="44">
        <v>55</v>
      </c>
      <c r="B65" s="45">
        <v>18.55</v>
      </c>
      <c r="C65" s="45">
        <v>0</v>
      </c>
      <c r="D65" s="45">
        <v>0.91</v>
      </c>
      <c r="E65" s="45">
        <v>2.21</v>
      </c>
      <c r="F65" s="45">
        <v>18.55</v>
      </c>
      <c r="G65" s="45">
        <v>0</v>
      </c>
      <c r="H65" s="45">
        <v>0.91</v>
      </c>
      <c r="I65" s="45">
        <v>2.21</v>
      </c>
    </row>
    <row r="66" spans="1:9" x14ac:dyDescent="0.25">
      <c r="A66" s="44">
        <v>56</v>
      </c>
      <c r="B66" s="45">
        <v>18.93</v>
      </c>
      <c r="C66" s="45">
        <v>0</v>
      </c>
      <c r="D66" s="45">
        <v>0.93</v>
      </c>
      <c r="E66" s="45">
        <v>2.2200000000000002</v>
      </c>
      <c r="F66" s="45">
        <v>18.93</v>
      </c>
      <c r="G66" s="45">
        <v>0</v>
      </c>
      <c r="H66" s="45">
        <v>0.93</v>
      </c>
      <c r="I66" s="45">
        <v>2.2200000000000002</v>
      </c>
    </row>
    <row r="67" spans="1:9" x14ac:dyDescent="0.25">
      <c r="A67" s="44">
        <v>57</v>
      </c>
      <c r="B67" s="45">
        <v>19.329999999999998</v>
      </c>
      <c r="C67" s="45">
        <v>0</v>
      </c>
      <c r="D67" s="45">
        <v>0.95</v>
      </c>
      <c r="E67" s="45">
        <v>2.2200000000000002</v>
      </c>
      <c r="F67" s="45">
        <v>19.329999999999998</v>
      </c>
      <c r="G67" s="45">
        <v>0</v>
      </c>
      <c r="H67" s="45">
        <v>0.95</v>
      </c>
      <c r="I67" s="45">
        <v>2.2200000000000002</v>
      </c>
    </row>
    <row r="68" spans="1:9" x14ac:dyDescent="0.25">
      <c r="A68" s="44">
        <v>58</v>
      </c>
      <c r="B68" s="45">
        <v>19.75</v>
      </c>
      <c r="C68" s="45">
        <v>0</v>
      </c>
      <c r="D68" s="45">
        <v>0.97</v>
      </c>
      <c r="E68" s="45">
        <v>2.23</v>
      </c>
      <c r="F68" s="45">
        <v>19.75</v>
      </c>
      <c r="G68" s="45">
        <v>0</v>
      </c>
      <c r="H68" s="45">
        <v>0.97</v>
      </c>
      <c r="I68" s="45">
        <v>2.23</v>
      </c>
    </row>
    <row r="69" spans="1:9" x14ac:dyDescent="0.25">
      <c r="A69" s="44">
        <v>59</v>
      </c>
      <c r="B69" s="45">
        <v>20.18</v>
      </c>
      <c r="C69" s="45">
        <v>0</v>
      </c>
      <c r="D69" s="45">
        <v>0.99</v>
      </c>
      <c r="E69" s="45">
        <v>2.23</v>
      </c>
      <c r="F69" s="45">
        <v>20.18</v>
      </c>
      <c r="G69" s="45">
        <v>0</v>
      </c>
      <c r="H69" s="45">
        <v>0.99</v>
      </c>
      <c r="I69" s="45">
        <v>2.23</v>
      </c>
    </row>
    <row r="70" spans="1:9" x14ac:dyDescent="0.25">
      <c r="A70" s="44">
        <v>60</v>
      </c>
      <c r="B70" s="45">
        <v>20.11</v>
      </c>
      <c r="C70" s="45">
        <v>0</v>
      </c>
      <c r="D70" s="45">
        <v>1</v>
      </c>
      <c r="E70" s="45">
        <v>2.23</v>
      </c>
      <c r="F70" s="45">
        <v>20.11</v>
      </c>
      <c r="G70" s="45">
        <v>0</v>
      </c>
      <c r="H70" s="45">
        <v>1</v>
      </c>
      <c r="I70" s="45">
        <v>2.23</v>
      </c>
    </row>
    <row r="71" spans="1:9" x14ac:dyDescent="0.25">
      <c r="A71" s="44">
        <v>61</v>
      </c>
      <c r="B71" s="45">
        <v>19.54</v>
      </c>
      <c r="C71" s="45">
        <v>0</v>
      </c>
      <c r="D71" s="45">
        <v>1</v>
      </c>
      <c r="E71" s="45">
        <v>2.2400000000000002</v>
      </c>
      <c r="F71" s="45">
        <v>19.54</v>
      </c>
      <c r="G71" s="45">
        <v>0</v>
      </c>
      <c r="H71" s="45">
        <v>1</v>
      </c>
      <c r="I71" s="45">
        <v>2.2400000000000002</v>
      </c>
    </row>
    <row r="72" spans="1:9" x14ac:dyDescent="0.25">
      <c r="A72" s="44">
        <v>62</v>
      </c>
      <c r="B72" s="45">
        <v>18.97</v>
      </c>
      <c r="C72" s="45">
        <v>0</v>
      </c>
      <c r="D72" s="45">
        <v>1</v>
      </c>
      <c r="E72" s="45">
        <v>2.2400000000000002</v>
      </c>
      <c r="F72" s="45">
        <v>18.97</v>
      </c>
      <c r="G72" s="45">
        <v>0</v>
      </c>
      <c r="H72" s="45">
        <v>1</v>
      </c>
      <c r="I72" s="45">
        <v>2.2400000000000002</v>
      </c>
    </row>
    <row r="73" spans="1:9" x14ac:dyDescent="0.25">
      <c r="A73" s="44">
        <v>63</v>
      </c>
      <c r="B73" s="45">
        <v>18.39</v>
      </c>
      <c r="C73" s="45">
        <v>0</v>
      </c>
      <c r="D73" s="45">
        <v>1</v>
      </c>
      <c r="E73" s="45">
        <v>2.25</v>
      </c>
      <c r="F73" s="45">
        <v>18.39</v>
      </c>
      <c r="G73" s="45">
        <v>0</v>
      </c>
      <c r="H73" s="45">
        <v>1</v>
      </c>
      <c r="I73" s="45">
        <v>2.25</v>
      </c>
    </row>
    <row r="74" spans="1:9" x14ac:dyDescent="0.25">
      <c r="A74" s="44">
        <v>64</v>
      </c>
      <c r="B74" s="45">
        <v>17.82</v>
      </c>
      <c r="C74" s="45">
        <v>0</v>
      </c>
      <c r="D74" s="45">
        <v>1</v>
      </c>
      <c r="E74" s="45">
        <v>2.25</v>
      </c>
      <c r="F74" s="45">
        <v>17.82</v>
      </c>
      <c r="G74" s="45">
        <v>0</v>
      </c>
      <c r="H74" s="45">
        <v>1</v>
      </c>
      <c r="I74" s="45">
        <v>2.25</v>
      </c>
    </row>
    <row r="75" spans="1:9" x14ac:dyDescent="0.25">
      <c r="A75" s="44">
        <v>65</v>
      </c>
      <c r="B75" s="45">
        <v>17.239999999999998</v>
      </c>
      <c r="C75" s="45">
        <v>0</v>
      </c>
      <c r="D75" s="45">
        <v>1</v>
      </c>
      <c r="E75" s="45">
        <v>2.2400000000000002</v>
      </c>
      <c r="F75" s="45">
        <v>17.239999999999998</v>
      </c>
      <c r="G75" s="45">
        <v>0</v>
      </c>
      <c r="H75" s="45">
        <v>1</v>
      </c>
      <c r="I75" s="45">
        <v>2.2400000000000002</v>
      </c>
    </row>
    <row r="76" spans="1:9" x14ac:dyDescent="0.25">
      <c r="A76" s="44">
        <v>66</v>
      </c>
      <c r="B76" s="45">
        <v>16.670000000000002</v>
      </c>
      <c r="C76" s="45">
        <v>0</v>
      </c>
      <c r="D76" s="45">
        <v>1</v>
      </c>
      <c r="E76" s="45">
        <v>2.2400000000000002</v>
      </c>
      <c r="F76" s="45">
        <v>16.670000000000002</v>
      </c>
      <c r="G76" s="45">
        <v>0</v>
      </c>
      <c r="H76" s="45">
        <v>1</v>
      </c>
      <c r="I76" s="45">
        <v>2.2400000000000002</v>
      </c>
    </row>
    <row r="77" spans="1:9" x14ac:dyDescent="0.25">
      <c r="A77" s="44">
        <v>67</v>
      </c>
      <c r="B77" s="45">
        <v>16.079999999999998</v>
      </c>
      <c r="C77" s="45">
        <v>0</v>
      </c>
      <c r="D77" s="45">
        <v>1</v>
      </c>
      <c r="E77" s="45">
        <v>2.23</v>
      </c>
      <c r="F77" s="45">
        <v>16.079999999999998</v>
      </c>
      <c r="G77" s="45">
        <v>0</v>
      </c>
      <c r="H77" s="45">
        <v>1</v>
      </c>
      <c r="I77" s="45">
        <v>2.23</v>
      </c>
    </row>
    <row r="78" spans="1:9" x14ac:dyDescent="0.25">
      <c r="A78" s="44">
        <v>68</v>
      </c>
      <c r="B78" s="45">
        <v>15.5</v>
      </c>
      <c r="C78" s="45">
        <v>0</v>
      </c>
      <c r="D78" s="45">
        <v>1</v>
      </c>
      <c r="E78" s="45">
        <v>2.2200000000000002</v>
      </c>
      <c r="F78" s="45">
        <v>15.5</v>
      </c>
      <c r="G78" s="45">
        <v>0</v>
      </c>
      <c r="H78" s="45">
        <v>1</v>
      </c>
      <c r="I78" s="45">
        <v>2.2200000000000002</v>
      </c>
    </row>
    <row r="79" spans="1:9" x14ac:dyDescent="0.25">
      <c r="A79" s="44">
        <v>69</v>
      </c>
      <c r="B79" s="45">
        <v>14.91</v>
      </c>
      <c r="C79" s="45">
        <v>0</v>
      </c>
      <c r="D79" s="45">
        <v>1</v>
      </c>
      <c r="E79" s="45">
        <v>2.21</v>
      </c>
      <c r="F79" s="45">
        <v>14.91</v>
      </c>
      <c r="G79" s="45">
        <v>0</v>
      </c>
      <c r="H79" s="45">
        <v>1</v>
      </c>
      <c r="I79" s="45">
        <v>2.21</v>
      </c>
    </row>
    <row r="80" spans="1:9" x14ac:dyDescent="0.25">
      <c r="A80" s="44">
        <v>70</v>
      </c>
      <c r="B80" s="45">
        <v>14.32</v>
      </c>
      <c r="C80" s="45">
        <v>0</v>
      </c>
      <c r="D80" s="45">
        <v>1</v>
      </c>
      <c r="E80" s="45">
        <v>2.2000000000000002</v>
      </c>
      <c r="F80" s="45">
        <v>14.32</v>
      </c>
      <c r="G80" s="45">
        <v>0</v>
      </c>
      <c r="H80" s="45">
        <v>1</v>
      </c>
      <c r="I80" s="45">
        <v>2.2000000000000002</v>
      </c>
    </row>
    <row r="81" spans="1:9" x14ac:dyDescent="0.25">
      <c r="A81" s="44">
        <v>71</v>
      </c>
      <c r="B81" s="45">
        <v>13.72</v>
      </c>
      <c r="C81" s="45">
        <v>0</v>
      </c>
      <c r="D81" s="45">
        <v>1</v>
      </c>
      <c r="E81" s="45">
        <v>2.1800000000000002</v>
      </c>
      <c r="F81" s="45">
        <v>13.72</v>
      </c>
      <c r="G81" s="45">
        <v>0</v>
      </c>
      <c r="H81" s="45">
        <v>1</v>
      </c>
      <c r="I81" s="45">
        <v>2.1800000000000002</v>
      </c>
    </row>
    <row r="82" spans="1:9" x14ac:dyDescent="0.25">
      <c r="A82" s="44">
        <v>72</v>
      </c>
      <c r="B82" s="45">
        <v>13.13</v>
      </c>
      <c r="C82" s="45">
        <v>0</v>
      </c>
      <c r="D82" s="45">
        <v>1</v>
      </c>
      <c r="E82" s="45">
        <v>2.16</v>
      </c>
      <c r="F82" s="45">
        <v>13.13</v>
      </c>
      <c r="G82" s="45">
        <v>0</v>
      </c>
      <c r="H82" s="45">
        <v>1</v>
      </c>
      <c r="I82" s="45">
        <v>2.16</v>
      </c>
    </row>
    <row r="83" spans="1:9" x14ac:dyDescent="0.25">
      <c r="A83" s="44">
        <v>73</v>
      </c>
      <c r="B83" s="45">
        <v>12.54</v>
      </c>
      <c r="C83" s="45">
        <v>0</v>
      </c>
      <c r="D83" s="45">
        <v>1</v>
      </c>
      <c r="E83" s="45">
        <v>2.13</v>
      </c>
      <c r="F83" s="45">
        <v>12.54</v>
      </c>
      <c r="G83" s="45">
        <v>0</v>
      </c>
      <c r="H83" s="45">
        <v>1</v>
      </c>
      <c r="I83" s="45">
        <v>2.13</v>
      </c>
    </row>
    <row r="84" spans="1:9" x14ac:dyDescent="0.25">
      <c r="A84" s="44">
        <v>74</v>
      </c>
      <c r="B84" s="45">
        <v>11.96</v>
      </c>
      <c r="C84" s="45">
        <v>0</v>
      </c>
      <c r="D84" s="45">
        <v>1</v>
      </c>
      <c r="E84" s="45">
        <v>2.1</v>
      </c>
      <c r="F84" s="45">
        <v>11.96</v>
      </c>
      <c r="G84" s="45">
        <v>0</v>
      </c>
      <c r="H84" s="45">
        <v>1</v>
      </c>
      <c r="I84" s="45">
        <v>2.1</v>
      </c>
    </row>
    <row r="85" spans="1:9" x14ac:dyDescent="0.25">
      <c r="A85" s="44">
        <v>75</v>
      </c>
      <c r="B85" s="45">
        <v>11.39</v>
      </c>
      <c r="C85" s="45">
        <v>0</v>
      </c>
      <c r="D85" s="45">
        <v>1</v>
      </c>
      <c r="E85" s="45">
        <v>2.0699999999999998</v>
      </c>
      <c r="F85" s="45">
        <v>11.39</v>
      </c>
      <c r="G85" s="45">
        <v>0</v>
      </c>
      <c r="H85" s="45">
        <v>1</v>
      </c>
      <c r="I85" s="45">
        <v>2.0699999999999998</v>
      </c>
    </row>
  </sheetData>
  <sheetProtection algorithmName="SHA-512" hashValue="tjn3LEDpgTBTsW+eEImvE4pGnmi8e9aoSjRnfiVRurC1EThYyGoZUdJyFLziJE2ltRj2EtitL9QVJ64waqt5ng==" saltValue="ic1nreMWFt1vnarrZtc1kQ==" spinCount="100000" sheet="1" objects="1" scenarios="1"/>
  <conditionalFormatting sqref="A6:A21">
    <cfRule type="expression" dxfId="963" priority="11" stopIfTrue="1">
      <formula>MOD(ROW(),2)=0</formula>
    </cfRule>
    <cfRule type="expression" dxfId="962" priority="12" stopIfTrue="1">
      <formula>MOD(ROW(),2)&lt;&gt;0</formula>
    </cfRule>
  </conditionalFormatting>
  <conditionalFormatting sqref="B6:I17 B20:I21 C18:I19">
    <cfRule type="expression" dxfId="961" priority="13" stopIfTrue="1">
      <formula>MOD(ROW(),2)=0</formula>
    </cfRule>
    <cfRule type="expression" dxfId="960" priority="14" stopIfTrue="1">
      <formula>MOD(ROW(),2)&lt;&gt;0</formula>
    </cfRule>
  </conditionalFormatting>
  <conditionalFormatting sqref="A26:A85">
    <cfRule type="expression" dxfId="959" priority="15" stopIfTrue="1">
      <formula>MOD(ROW(),2)=0</formula>
    </cfRule>
    <cfRule type="expression" dxfId="958" priority="16" stopIfTrue="1">
      <formula>MOD(ROW(),2)&lt;&gt;0</formula>
    </cfRule>
  </conditionalFormatting>
  <conditionalFormatting sqref="B26:I85">
    <cfRule type="expression" dxfId="957" priority="17" stopIfTrue="1">
      <formula>MOD(ROW(),2)=0</formula>
    </cfRule>
    <cfRule type="expression" dxfId="956" priority="18" stopIfTrue="1">
      <formula>MOD(ROW(),2)&lt;&gt;0</formula>
    </cfRule>
  </conditionalFormatting>
  <conditionalFormatting sqref="B18:B19">
    <cfRule type="expression" dxfId="25" priority="1" stopIfTrue="1">
      <formula>MOD(ROW(),2)=0</formula>
    </cfRule>
    <cfRule type="expression" dxfId="24"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6167-79E4-4BDC-9AB9-0E066F9A12D6}">
  <sheetPr codeName="Sheet14"/>
  <dimension ref="A1:I85"/>
  <sheetViews>
    <sheetView showGridLines="0" workbookViewId="0">
      <selection activeCell="A6" sqref="A6"/>
    </sheetView>
  </sheetViews>
  <sheetFormatPr defaultRowHeight="12.5" x14ac:dyDescent="0.25"/>
  <cols>
    <col min="1" max="1" width="31.81640625" customWidth="1"/>
    <col min="2" max="9" width="22.8164062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CETV - x-207</v>
      </c>
    </row>
    <row r="6" spans="1:9" x14ac:dyDescent="0.25">
      <c r="A6" s="41" t="s">
        <v>485</v>
      </c>
      <c r="B6" s="48" t="s">
        <v>486</v>
      </c>
      <c r="C6" s="48"/>
      <c r="D6" s="48"/>
      <c r="E6" s="48"/>
      <c r="F6" s="48"/>
      <c r="G6" s="48"/>
      <c r="H6" s="48"/>
      <c r="I6" s="48"/>
    </row>
    <row r="7" spans="1:9" x14ac:dyDescent="0.25">
      <c r="A7" s="41" t="s">
        <v>487</v>
      </c>
      <c r="B7" s="48" t="s">
        <v>168</v>
      </c>
      <c r="C7" s="48"/>
      <c r="D7" s="48"/>
      <c r="E7" s="48"/>
      <c r="F7" s="48"/>
      <c r="G7" s="48"/>
      <c r="H7" s="48"/>
      <c r="I7" s="48"/>
    </row>
    <row r="8" spans="1:9" x14ac:dyDescent="0.25">
      <c r="A8" s="41" t="s">
        <v>144</v>
      </c>
      <c r="B8" s="48" t="s">
        <v>169</v>
      </c>
      <c r="C8" s="48"/>
      <c r="D8" s="48"/>
      <c r="E8" s="48"/>
      <c r="F8" s="48"/>
      <c r="G8" s="48"/>
      <c r="H8" s="48"/>
      <c r="I8" s="48"/>
    </row>
    <row r="9" spans="1:9" x14ac:dyDescent="0.25">
      <c r="A9" s="41" t="s">
        <v>145</v>
      </c>
      <c r="B9" s="48" t="s">
        <v>171</v>
      </c>
      <c r="C9" s="48"/>
      <c r="D9" s="48"/>
      <c r="E9" s="48"/>
      <c r="F9" s="48"/>
      <c r="G9" s="48"/>
      <c r="H9" s="48"/>
      <c r="I9" s="48"/>
    </row>
    <row r="10" spans="1:9" x14ac:dyDescent="0.25">
      <c r="A10" s="41" t="s">
        <v>6</v>
      </c>
      <c r="B10" s="48" t="s">
        <v>189</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1</v>
      </c>
      <c r="C13" s="48"/>
      <c r="D13" s="48"/>
      <c r="E13" s="48"/>
      <c r="F13" s="48"/>
      <c r="G13" s="48"/>
      <c r="H13" s="48"/>
      <c r="I13" s="48"/>
    </row>
    <row r="14" spans="1:9" x14ac:dyDescent="0.25">
      <c r="A14" s="41" t="s">
        <v>149</v>
      </c>
      <c r="B14" s="48">
        <v>207</v>
      </c>
      <c r="C14" s="48"/>
      <c r="D14" s="48"/>
      <c r="E14" s="48"/>
      <c r="F14" s="48"/>
      <c r="G14" s="48"/>
      <c r="H14" s="48"/>
      <c r="I14" s="48"/>
    </row>
    <row r="15" spans="1:9" x14ac:dyDescent="0.25">
      <c r="A15" s="41" t="s">
        <v>490</v>
      </c>
      <c r="B15" s="48" t="s">
        <v>190</v>
      </c>
      <c r="C15" s="48"/>
      <c r="D15" s="48"/>
      <c r="E15" s="48"/>
      <c r="F15" s="48"/>
      <c r="G15" s="48"/>
      <c r="H15" s="48"/>
      <c r="I15" s="48"/>
    </row>
    <row r="16" spans="1:9" x14ac:dyDescent="0.25">
      <c r="A16" s="41" t="s">
        <v>151</v>
      </c>
      <c r="B16" s="48" t="s">
        <v>191</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46171</v>
      </c>
      <c r="C18" s="49"/>
      <c r="D18" s="49"/>
      <c r="E18" s="49"/>
      <c r="F18" s="49"/>
      <c r="G18" s="49"/>
      <c r="H18" s="49"/>
      <c r="I18" s="49"/>
    </row>
    <row r="19" spans="1:9" x14ac:dyDescent="0.25">
      <c r="A19" s="41" t="s">
        <v>154</v>
      </c>
      <c r="B19" s="49">
        <v>46161</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84</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26" x14ac:dyDescent="0.25">
      <c r="A26" s="55" t="s">
        <v>328</v>
      </c>
      <c r="B26" s="55" t="s">
        <v>495</v>
      </c>
      <c r="C26" s="55" t="s">
        <v>499</v>
      </c>
      <c r="D26" s="55" t="s">
        <v>500</v>
      </c>
      <c r="E26" s="55" t="s">
        <v>496</v>
      </c>
      <c r="F26" s="55" t="s">
        <v>497</v>
      </c>
      <c r="G26" s="55" t="s">
        <v>501</v>
      </c>
      <c r="H26" s="55" t="s">
        <v>502</v>
      </c>
      <c r="I26" s="55" t="s">
        <v>498</v>
      </c>
    </row>
    <row r="27" spans="1:9" x14ac:dyDescent="0.25">
      <c r="A27" s="44">
        <v>17</v>
      </c>
      <c r="B27" s="45">
        <v>7.34</v>
      </c>
      <c r="C27" s="45">
        <v>0</v>
      </c>
      <c r="D27" s="45">
        <v>0.39</v>
      </c>
      <c r="E27" s="45">
        <v>1.19</v>
      </c>
      <c r="F27" s="45">
        <v>7.34</v>
      </c>
      <c r="G27" s="45">
        <v>0</v>
      </c>
      <c r="H27" s="45">
        <v>0.39</v>
      </c>
      <c r="I27" s="45">
        <v>1.19</v>
      </c>
    </row>
    <row r="28" spans="1:9" x14ac:dyDescent="0.25">
      <c r="A28" s="44">
        <v>18</v>
      </c>
      <c r="B28" s="45">
        <v>7.47</v>
      </c>
      <c r="C28" s="45">
        <v>0</v>
      </c>
      <c r="D28" s="45">
        <v>0.4</v>
      </c>
      <c r="E28" s="45">
        <v>1.27</v>
      </c>
      <c r="F28" s="45">
        <v>7.47</v>
      </c>
      <c r="G28" s="45">
        <v>0</v>
      </c>
      <c r="H28" s="45">
        <v>0.4</v>
      </c>
      <c r="I28" s="45">
        <v>1.27</v>
      </c>
    </row>
    <row r="29" spans="1:9" x14ac:dyDescent="0.25">
      <c r="A29" s="44">
        <v>19</v>
      </c>
      <c r="B29" s="45">
        <v>7.6</v>
      </c>
      <c r="C29" s="45">
        <v>0</v>
      </c>
      <c r="D29" s="45">
        <v>0.41</v>
      </c>
      <c r="E29" s="45">
        <v>1.32</v>
      </c>
      <c r="F29" s="45">
        <v>7.6</v>
      </c>
      <c r="G29" s="45">
        <v>0</v>
      </c>
      <c r="H29" s="45">
        <v>0.41</v>
      </c>
      <c r="I29" s="45">
        <v>1.32</v>
      </c>
    </row>
    <row r="30" spans="1:9" x14ac:dyDescent="0.25">
      <c r="A30" s="44">
        <v>20</v>
      </c>
      <c r="B30" s="45">
        <v>7.73</v>
      </c>
      <c r="C30" s="45">
        <v>0</v>
      </c>
      <c r="D30" s="45">
        <v>0.41</v>
      </c>
      <c r="E30" s="45">
        <v>1.35</v>
      </c>
      <c r="F30" s="45">
        <v>7.73</v>
      </c>
      <c r="G30" s="45">
        <v>0</v>
      </c>
      <c r="H30" s="45">
        <v>0.41</v>
      </c>
      <c r="I30" s="45">
        <v>1.35</v>
      </c>
    </row>
    <row r="31" spans="1:9" x14ac:dyDescent="0.25">
      <c r="A31" s="44">
        <v>21</v>
      </c>
      <c r="B31" s="45">
        <v>7.86</v>
      </c>
      <c r="C31" s="45">
        <v>0</v>
      </c>
      <c r="D31" s="45">
        <v>0.42</v>
      </c>
      <c r="E31" s="45">
        <v>1.37</v>
      </c>
      <c r="F31" s="45">
        <v>7.86</v>
      </c>
      <c r="G31" s="45">
        <v>0</v>
      </c>
      <c r="H31" s="45">
        <v>0.42</v>
      </c>
      <c r="I31" s="45">
        <v>1.37</v>
      </c>
    </row>
    <row r="32" spans="1:9" x14ac:dyDescent="0.25">
      <c r="A32" s="44">
        <v>22</v>
      </c>
      <c r="B32" s="45">
        <v>8</v>
      </c>
      <c r="C32" s="45">
        <v>0</v>
      </c>
      <c r="D32" s="45">
        <v>0.43</v>
      </c>
      <c r="E32" s="45">
        <v>1.4</v>
      </c>
      <c r="F32" s="45">
        <v>8</v>
      </c>
      <c r="G32" s="45">
        <v>0</v>
      </c>
      <c r="H32" s="45">
        <v>0.43</v>
      </c>
      <c r="I32" s="45">
        <v>1.4</v>
      </c>
    </row>
    <row r="33" spans="1:9" x14ac:dyDescent="0.25">
      <c r="A33" s="44">
        <v>23</v>
      </c>
      <c r="B33" s="45">
        <v>8.14</v>
      </c>
      <c r="C33" s="45">
        <v>0</v>
      </c>
      <c r="D33" s="45">
        <v>0.44</v>
      </c>
      <c r="E33" s="45">
        <v>1.42</v>
      </c>
      <c r="F33" s="45">
        <v>8.14</v>
      </c>
      <c r="G33" s="45">
        <v>0</v>
      </c>
      <c r="H33" s="45">
        <v>0.44</v>
      </c>
      <c r="I33" s="45">
        <v>1.42</v>
      </c>
    </row>
    <row r="34" spans="1:9" x14ac:dyDescent="0.25">
      <c r="A34" s="44">
        <v>24</v>
      </c>
      <c r="B34" s="45">
        <v>8.2799999999999994</v>
      </c>
      <c r="C34" s="45">
        <v>0</v>
      </c>
      <c r="D34" s="45">
        <v>0.45</v>
      </c>
      <c r="E34" s="45">
        <v>1.45</v>
      </c>
      <c r="F34" s="45">
        <v>8.2799999999999994</v>
      </c>
      <c r="G34" s="45">
        <v>0</v>
      </c>
      <c r="H34" s="45">
        <v>0.45</v>
      </c>
      <c r="I34" s="45">
        <v>1.45</v>
      </c>
    </row>
    <row r="35" spans="1:9" x14ac:dyDescent="0.25">
      <c r="A35" s="44">
        <v>25</v>
      </c>
      <c r="B35" s="45">
        <v>8.42</v>
      </c>
      <c r="C35" s="45">
        <v>0</v>
      </c>
      <c r="D35" s="45">
        <v>0.46</v>
      </c>
      <c r="E35" s="45">
        <v>1.48</v>
      </c>
      <c r="F35" s="45">
        <v>8.42</v>
      </c>
      <c r="G35" s="45">
        <v>0</v>
      </c>
      <c r="H35" s="45">
        <v>0.46</v>
      </c>
      <c r="I35" s="45">
        <v>1.48</v>
      </c>
    </row>
    <row r="36" spans="1:9" x14ac:dyDescent="0.25">
      <c r="A36" s="44">
        <v>26</v>
      </c>
      <c r="B36" s="45">
        <v>8.57</v>
      </c>
      <c r="C36" s="45">
        <v>0</v>
      </c>
      <c r="D36" s="45">
        <v>0.47</v>
      </c>
      <c r="E36" s="45">
        <v>1.5</v>
      </c>
      <c r="F36" s="45">
        <v>8.57</v>
      </c>
      <c r="G36" s="45">
        <v>0</v>
      </c>
      <c r="H36" s="45">
        <v>0.47</v>
      </c>
      <c r="I36" s="45">
        <v>1.5</v>
      </c>
    </row>
    <row r="37" spans="1:9" x14ac:dyDescent="0.25">
      <c r="A37" s="44">
        <v>27</v>
      </c>
      <c r="B37" s="45">
        <v>8.7200000000000006</v>
      </c>
      <c r="C37" s="45">
        <v>0</v>
      </c>
      <c r="D37" s="45">
        <v>0.48</v>
      </c>
      <c r="E37" s="45">
        <v>1.53</v>
      </c>
      <c r="F37" s="45">
        <v>8.7200000000000006</v>
      </c>
      <c r="G37" s="45">
        <v>0</v>
      </c>
      <c r="H37" s="45">
        <v>0.48</v>
      </c>
      <c r="I37" s="45">
        <v>1.53</v>
      </c>
    </row>
    <row r="38" spans="1:9" x14ac:dyDescent="0.25">
      <c r="A38" s="44">
        <v>28</v>
      </c>
      <c r="B38" s="45">
        <v>8.8699999999999992</v>
      </c>
      <c r="C38" s="45">
        <v>0</v>
      </c>
      <c r="D38" s="45">
        <v>0.49</v>
      </c>
      <c r="E38" s="45">
        <v>1.56</v>
      </c>
      <c r="F38" s="45">
        <v>8.8699999999999992</v>
      </c>
      <c r="G38" s="45">
        <v>0</v>
      </c>
      <c r="H38" s="45">
        <v>0.49</v>
      </c>
      <c r="I38" s="45">
        <v>1.56</v>
      </c>
    </row>
    <row r="39" spans="1:9" x14ac:dyDescent="0.25">
      <c r="A39" s="44">
        <v>29</v>
      </c>
      <c r="B39" s="45">
        <v>9.0299999999999994</v>
      </c>
      <c r="C39" s="45">
        <v>0</v>
      </c>
      <c r="D39" s="45">
        <v>0.5</v>
      </c>
      <c r="E39" s="45">
        <v>1.59</v>
      </c>
      <c r="F39" s="45">
        <v>9.0299999999999994</v>
      </c>
      <c r="G39" s="45">
        <v>0</v>
      </c>
      <c r="H39" s="45">
        <v>0.5</v>
      </c>
      <c r="I39" s="45">
        <v>1.59</v>
      </c>
    </row>
    <row r="40" spans="1:9" x14ac:dyDescent="0.25">
      <c r="A40" s="44">
        <v>30</v>
      </c>
      <c r="B40" s="45">
        <v>9.18</v>
      </c>
      <c r="C40" s="45">
        <v>0</v>
      </c>
      <c r="D40" s="45">
        <v>0.51</v>
      </c>
      <c r="E40" s="45">
        <v>1.62</v>
      </c>
      <c r="F40" s="45">
        <v>9.18</v>
      </c>
      <c r="G40" s="45">
        <v>0</v>
      </c>
      <c r="H40" s="45">
        <v>0.51</v>
      </c>
      <c r="I40" s="45">
        <v>1.62</v>
      </c>
    </row>
    <row r="41" spans="1:9" x14ac:dyDescent="0.25">
      <c r="A41" s="44">
        <v>31</v>
      </c>
      <c r="B41" s="45">
        <v>9.34</v>
      </c>
      <c r="C41" s="45">
        <v>0</v>
      </c>
      <c r="D41" s="45">
        <v>0.52</v>
      </c>
      <c r="E41" s="45">
        <v>1.65</v>
      </c>
      <c r="F41" s="45">
        <v>9.34</v>
      </c>
      <c r="G41" s="45">
        <v>0</v>
      </c>
      <c r="H41" s="45">
        <v>0.52</v>
      </c>
      <c r="I41" s="45">
        <v>1.65</v>
      </c>
    </row>
    <row r="42" spans="1:9" x14ac:dyDescent="0.25">
      <c r="A42" s="44">
        <v>32</v>
      </c>
      <c r="B42" s="45">
        <v>9.5</v>
      </c>
      <c r="C42" s="45">
        <v>0</v>
      </c>
      <c r="D42" s="45">
        <v>0.53</v>
      </c>
      <c r="E42" s="45">
        <v>1.68</v>
      </c>
      <c r="F42" s="45">
        <v>9.5</v>
      </c>
      <c r="G42" s="45">
        <v>0</v>
      </c>
      <c r="H42" s="45">
        <v>0.53</v>
      </c>
      <c r="I42" s="45">
        <v>1.68</v>
      </c>
    </row>
    <row r="43" spans="1:9" x14ac:dyDescent="0.25">
      <c r="A43" s="44">
        <v>33</v>
      </c>
      <c r="B43" s="45">
        <v>9.67</v>
      </c>
      <c r="C43" s="45">
        <v>0</v>
      </c>
      <c r="D43" s="45">
        <v>0.54</v>
      </c>
      <c r="E43" s="45">
        <v>1.71</v>
      </c>
      <c r="F43" s="45">
        <v>9.67</v>
      </c>
      <c r="G43" s="45">
        <v>0</v>
      </c>
      <c r="H43" s="45">
        <v>0.54</v>
      </c>
      <c r="I43" s="45">
        <v>1.71</v>
      </c>
    </row>
    <row r="44" spans="1:9" x14ac:dyDescent="0.25">
      <c r="A44" s="44">
        <v>34</v>
      </c>
      <c r="B44" s="45">
        <v>9.84</v>
      </c>
      <c r="C44" s="45">
        <v>0</v>
      </c>
      <c r="D44" s="45">
        <v>0.55000000000000004</v>
      </c>
      <c r="E44" s="45">
        <v>1.74</v>
      </c>
      <c r="F44" s="45">
        <v>9.84</v>
      </c>
      <c r="G44" s="45">
        <v>0</v>
      </c>
      <c r="H44" s="45">
        <v>0.55000000000000004</v>
      </c>
      <c r="I44" s="45">
        <v>1.74</v>
      </c>
    </row>
    <row r="45" spans="1:9" x14ac:dyDescent="0.25">
      <c r="A45" s="44">
        <v>35</v>
      </c>
      <c r="B45" s="45">
        <v>10.01</v>
      </c>
      <c r="C45" s="45">
        <v>0</v>
      </c>
      <c r="D45" s="45">
        <v>0.56000000000000005</v>
      </c>
      <c r="E45" s="45">
        <v>1.77</v>
      </c>
      <c r="F45" s="45">
        <v>10.01</v>
      </c>
      <c r="G45" s="45">
        <v>0</v>
      </c>
      <c r="H45" s="45">
        <v>0.56000000000000005</v>
      </c>
      <c r="I45" s="45">
        <v>1.77</v>
      </c>
    </row>
    <row r="46" spans="1:9" x14ac:dyDescent="0.25">
      <c r="A46" s="44">
        <v>36</v>
      </c>
      <c r="B46" s="45">
        <v>10.18</v>
      </c>
      <c r="C46" s="45">
        <v>0</v>
      </c>
      <c r="D46" s="45">
        <v>0.56999999999999995</v>
      </c>
      <c r="E46" s="45">
        <v>1.8</v>
      </c>
      <c r="F46" s="45">
        <v>10.18</v>
      </c>
      <c r="G46" s="45">
        <v>0</v>
      </c>
      <c r="H46" s="45">
        <v>0.56999999999999995</v>
      </c>
      <c r="I46" s="45">
        <v>1.8</v>
      </c>
    </row>
    <row r="47" spans="1:9" x14ac:dyDescent="0.25">
      <c r="A47" s="44">
        <v>37</v>
      </c>
      <c r="B47" s="45">
        <v>10.36</v>
      </c>
      <c r="C47" s="45">
        <v>0</v>
      </c>
      <c r="D47" s="45">
        <v>0.57999999999999996</v>
      </c>
      <c r="E47" s="45">
        <v>1.83</v>
      </c>
      <c r="F47" s="45">
        <v>10.36</v>
      </c>
      <c r="G47" s="45">
        <v>0</v>
      </c>
      <c r="H47" s="45">
        <v>0.57999999999999996</v>
      </c>
      <c r="I47" s="45">
        <v>1.83</v>
      </c>
    </row>
    <row r="48" spans="1:9" x14ac:dyDescent="0.25">
      <c r="A48" s="44">
        <v>38</v>
      </c>
      <c r="B48" s="45">
        <v>10.54</v>
      </c>
      <c r="C48" s="45">
        <v>0</v>
      </c>
      <c r="D48" s="45">
        <v>0.59</v>
      </c>
      <c r="E48" s="45">
        <v>1.86</v>
      </c>
      <c r="F48" s="45">
        <v>10.54</v>
      </c>
      <c r="G48" s="45">
        <v>0</v>
      </c>
      <c r="H48" s="45">
        <v>0.59</v>
      </c>
      <c r="I48" s="45">
        <v>1.86</v>
      </c>
    </row>
    <row r="49" spans="1:9" x14ac:dyDescent="0.25">
      <c r="A49" s="44">
        <v>39</v>
      </c>
      <c r="B49" s="45">
        <v>10.73</v>
      </c>
      <c r="C49" s="45">
        <v>0</v>
      </c>
      <c r="D49" s="45">
        <v>0.6</v>
      </c>
      <c r="E49" s="45">
        <v>1.89</v>
      </c>
      <c r="F49" s="45">
        <v>10.73</v>
      </c>
      <c r="G49" s="45">
        <v>0</v>
      </c>
      <c r="H49" s="45">
        <v>0.6</v>
      </c>
      <c r="I49" s="45">
        <v>1.89</v>
      </c>
    </row>
    <row r="50" spans="1:9" x14ac:dyDescent="0.25">
      <c r="A50" s="44">
        <v>40</v>
      </c>
      <c r="B50" s="45">
        <v>10.91</v>
      </c>
      <c r="C50" s="45">
        <v>0</v>
      </c>
      <c r="D50" s="45">
        <v>0.62</v>
      </c>
      <c r="E50" s="45">
        <v>1.92</v>
      </c>
      <c r="F50" s="45">
        <v>10.91</v>
      </c>
      <c r="G50" s="45">
        <v>0</v>
      </c>
      <c r="H50" s="45">
        <v>0.62</v>
      </c>
      <c r="I50" s="45">
        <v>1.92</v>
      </c>
    </row>
    <row r="51" spans="1:9" x14ac:dyDescent="0.25">
      <c r="A51" s="44">
        <v>41</v>
      </c>
      <c r="B51" s="45">
        <v>11.11</v>
      </c>
      <c r="C51" s="45">
        <v>0</v>
      </c>
      <c r="D51" s="45">
        <v>0.63</v>
      </c>
      <c r="E51" s="45">
        <v>1.96</v>
      </c>
      <c r="F51" s="45">
        <v>11.11</v>
      </c>
      <c r="G51" s="45">
        <v>0</v>
      </c>
      <c r="H51" s="45">
        <v>0.63</v>
      </c>
      <c r="I51" s="45">
        <v>1.96</v>
      </c>
    </row>
    <row r="52" spans="1:9" x14ac:dyDescent="0.25">
      <c r="A52" s="44">
        <v>42</v>
      </c>
      <c r="B52" s="45">
        <v>11.3</v>
      </c>
      <c r="C52" s="45">
        <v>0</v>
      </c>
      <c r="D52" s="45">
        <v>0.64</v>
      </c>
      <c r="E52" s="45">
        <v>1.99</v>
      </c>
      <c r="F52" s="45">
        <v>11.3</v>
      </c>
      <c r="G52" s="45">
        <v>0</v>
      </c>
      <c r="H52" s="45">
        <v>0.64</v>
      </c>
      <c r="I52" s="45">
        <v>1.99</v>
      </c>
    </row>
    <row r="53" spans="1:9" x14ac:dyDescent="0.25">
      <c r="A53" s="44">
        <v>43</v>
      </c>
      <c r="B53" s="45">
        <v>11.5</v>
      </c>
      <c r="C53" s="45">
        <v>0</v>
      </c>
      <c r="D53" s="45">
        <v>0.65</v>
      </c>
      <c r="E53" s="45">
        <v>2.02</v>
      </c>
      <c r="F53" s="45">
        <v>11.5</v>
      </c>
      <c r="G53" s="45">
        <v>0</v>
      </c>
      <c r="H53" s="45">
        <v>0.65</v>
      </c>
      <c r="I53" s="45">
        <v>2.02</v>
      </c>
    </row>
    <row r="54" spans="1:9" x14ac:dyDescent="0.25">
      <c r="A54" s="44">
        <v>44</v>
      </c>
      <c r="B54" s="45">
        <v>11.7</v>
      </c>
      <c r="C54" s="45">
        <v>0</v>
      </c>
      <c r="D54" s="45">
        <v>0.67</v>
      </c>
      <c r="E54" s="45">
        <v>2.0499999999999998</v>
      </c>
      <c r="F54" s="45">
        <v>11.7</v>
      </c>
      <c r="G54" s="45">
        <v>0</v>
      </c>
      <c r="H54" s="45">
        <v>0.67</v>
      </c>
      <c r="I54" s="45">
        <v>2.0499999999999998</v>
      </c>
    </row>
    <row r="55" spans="1:9" x14ac:dyDescent="0.25">
      <c r="A55" s="44">
        <v>45</v>
      </c>
      <c r="B55" s="45">
        <v>11.91</v>
      </c>
      <c r="C55" s="45">
        <v>0</v>
      </c>
      <c r="D55" s="45">
        <v>0.68</v>
      </c>
      <c r="E55" s="45">
        <v>2.08</v>
      </c>
      <c r="F55" s="45">
        <v>11.91</v>
      </c>
      <c r="G55" s="45">
        <v>0</v>
      </c>
      <c r="H55" s="45">
        <v>0.68</v>
      </c>
      <c r="I55" s="45">
        <v>2.08</v>
      </c>
    </row>
    <row r="56" spans="1:9" x14ac:dyDescent="0.25">
      <c r="A56" s="44">
        <v>46</v>
      </c>
      <c r="B56" s="45">
        <v>12.13</v>
      </c>
      <c r="C56" s="45">
        <v>0</v>
      </c>
      <c r="D56" s="45">
        <v>0.69</v>
      </c>
      <c r="E56" s="45">
        <v>2.1</v>
      </c>
      <c r="F56" s="45">
        <v>12.13</v>
      </c>
      <c r="G56" s="45">
        <v>0</v>
      </c>
      <c r="H56" s="45">
        <v>0.69</v>
      </c>
      <c r="I56" s="45">
        <v>2.1</v>
      </c>
    </row>
    <row r="57" spans="1:9" x14ac:dyDescent="0.25">
      <c r="A57" s="44">
        <v>47</v>
      </c>
      <c r="B57" s="45">
        <v>12.35</v>
      </c>
      <c r="C57" s="45">
        <v>0</v>
      </c>
      <c r="D57" s="45">
        <v>0.71</v>
      </c>
      <c r="E57" s="45">
        <v>2.13</v>
      </c>
      <c r="F57" s="45">
        <v>12.35</v>
      </c>
      <c r="G57" s="45">
        <v>0</v>
      </c>
      <c r="H57" s="45">
        <v>0.71</v>
      </c>
      <c r="I57" s="45">
        <v>2.13</v>
      </c>
    </row>
    <row r="58" spans="1:9" x14ac:dyDescent="0.25">
      <c r="A58" s="44">
        <v>48</v>
      </c>
      <c r="B58" s="45">
        <v>12.57</v>
      </c>
      <c r="C58" s="45">
        <v>0</v>
      </c>
      <c r="D58" s="45">
        <v>0.72</v>
      </c>
      <c r="E58" s="45">
        <v>2.15</v>
      </c>
      <c r="F58" s="45">
        <v>12.57</v>
      </c>
      <c r="G58" s="45">
        <v>0</v>
      </c>
      <c r="H58" s="45">
        <v>0.72</v>
      </c>
      <c r="I58" s="45">
        <v>2.15</v>
      </c>
    </row>
    <row r="59" spans="1:9" x14ac:dyDescent="0.25">
      <c r="A59" s="44">
        <v>49</v>
      </c>
      <c r="B59" s="45">
        <v>12.8</v>
      </c>
      <c r="C59" s="45">
        <v>0</v>
      </c>
      <c r="D59" s="45">
        <v>0.74</v>
      </c>
      <c r="E59" s="45">
        <v>2.1800000000000002</v>
      </c>
      <c r="F59" s="45">
        <v>12.8</v>
      </c>
      <c r="G59" s="45">
        <v>0</v>
      </c>
      <c r="H59" s="45">
        <v>0.74</v>
      </c>
      <c r="I59" s="45">
        <v>2.1800000000000002</v>
      </c>
    </row>
    <row r="60" spans="1:9" x14ac:dyDescent="0.25">
      <c r="A60" s="44">
        <v>50</v>
      </c>
      <c r="B60" s="45">
        <v>13.04</v>
      </c>
      <c r="C60" s="45">
        <v>0</v>
      </c>
      <c r="D60" s="45">
        <v>0.75</v>
      </c>
      <c r="E60" s="45">
        <v>2.2000000000000002</v>
      </c>
      <c r="F60" s="45">
        <v>13.04</v>
      </c>
      <c r="G60" s="45">
        <v>0</v>
      </c>
      <c r="H60" s="45">
        <v>0.75</v>
      </c>
      <c r="I60" s="45">
        <v>2.2000000000000002</v>
      </c>
    </row>
    <row r="61" spans="1:9" x14ac:dyDescent="0.25">
      <c r="A61" s="44">
        <v>51</v>
      </c>
      <c r="B61" s="45">
        <v>13.28</v>
      </c>
      <c r="C61" s="45">
        <v>0</v>
      </c>
      <c r="D61" s="45">
        <v>0.77</v>
      </c>
      <c r="E61" s="45">
        <v>2.2200000000000002</v>
      </c>
      <c r="F61" s="45">
        <v>13.28</v>
      </c>
      <c r="G61" s="45">
        <v>0</v>
      </c>
      <c r="H61" s="45">
        <v>0.77</v>
      </c>
      <c r="I61" s="45">
        <v>2.2200000000000002</v>
      </c>
    </row>
    <row r="62" spans="1:9" x14ac:dyDescent="0.25">
      <c r="A62" s="44">
        <v>52</v>
      </c>
      <c r="B62" s="45">
        <v>13.53</v>
      </c>
      <c r="C62" s="45">
        <v>0</v>
      </c>
      <c r="D62" s="45">
        <v>0.78</v>
      </c>
      <c r="E62" s="45">
        <v>2.25</v>
      </c>
      <c r="F62" s="45">
        <v>13.53</v>
      </c>
      <c r="G62" s="45">
        <v>0</v>
      </c>
      <c r="H62" s="45">
        <v>0.78</v>
      </c>
      <c r="I62" s="45">
        <v>2.25</v>
      </c>
    </row>
    <row r="63" spans="1:9" x14ac:dyDescent="0.25">
      <c r="A63" s="44">
        <v>53</v>
      </c>
      <c r="B63" s="45">
        <v>13.79</v>
      </c>
      <c r="C63" s="45">
        <v>0</v>
      </c>
      <c r="D63" s="45">
        <v>0.8</v>
      </c>
      <c r="E63" s="45">
        <v>2.2599999999999998</v>
      </c>
      <c r="F63" s="45">
        <v>13.79</v>
      </c>
      <c r="G63" s="45">
        <v>0</v>
      </c>
      <c r="H63" s="45">
        <v>0.8</v>
      </c>
      <c r="I63" s="45">
        <v>2.2599999999999998</v>
      </c>
    </row>
    <row r="64" spans="1:9" x14ac:dyDescent="0.25">
      <c r="A64" s="44">
        <v>54</v>
      </c>
      <c r="B64" s="45">
        <v>14.06</v>
      </c>
      <c r="C64" s="45">
        <v>0</v>
      </c>
      <c r="D64" s="45">
        <v>0.81</v>
      </c>
      <c r="E64" s="45">
        <v>2.2799999999999998</v>
      </c>
      <c r="F64" s="45">
        <v>14.06</v>
      </c>
      <c r="G64" s="45">
        <v>0</v>
      </c>
      <c r="H64" s="45">
        <v>0.81</v>
      </c>
      <c r="I64" s="45">
        <v>2.2799999999999998</v>
      </c>
    </row>
    <row r="65" spans="1:9" x14ac:dyDescent="0.25">
      <c r="A65" s="44">
        <v>55</v>
      </c>
      <c r="B65" s="45">
        <v>14.33</v>
      </c>
      <c r="C65" s="45">
        <v>0</v>
      </c>
      <c r="D65" s="45">
        <v>0.83</v>
      </c>
      <c r="E65" s="45">
        <v>2.29</v>
      </c>
      <c r="F65" s="45">
        <v>14.33</v>
      </c>
      <c r="G65" s="45">
        <v>0</v>
      </c>
      <c r="H65" s="45">
        <v>0.83</v>
      </c>
      <c r="I65" s="45">
        <v>2.29</v>
      </c>
    </row>
    <row r="66" spans="1:9" x14ac:dyDescent="0.25">
      <c r="A66" s="44">
        <v>56</v>
      </c>
      <c r="B66" s="45">
        <v>14.62</v>
      </c>
      <c r="C66" s="45">
        <v>0</v>
      </c>
      <c r="D66" s="45">
        <v>0.85</v>
      </c>
      <c r="E66" s="45">
        <v>2.2999999999999998</v>
      </c>
      <c r="F66" s="45">
        <v>14.62</v>
      </c>
      <c r="G66" s="45">
        <v>0</v>
      </c>
      <c r="H66" s="45">
        <v>0.85</v>
      </c>
      <c r="I66" s="45">
        <v>2.2999999999999998</v>
      </c>
    </row>
    <row r="67" spans="1:9" x14ac:dyDescent="0.25">
      <c r="A67" s="44">
        <v>57</v>
      </c>
      <c r="B67" s="45">
        <v>14.92</v>
      </c>
      <c r="C67" s="45">
        <v>0</v>
      </c>
      <c r="D67" s="45">
        <v>0.86</v>
      </c>
      <c r="E67" s="45">
        <v>2.2999999999999998</v>
      </c>
      <c r="F67" s="45">
        <v>14.92</v>
      </c>
      <c r="G67" s="45">
        <v>0</v>
      </c>
      <c r="H67" s="45">
        <v>0.86</v>
      </c>
      <c r="I67" s="45">
        <v>2.2999999999999998</v>
      </c>
    </row>
    <row r="68" spans="1:9" x14ac:dyDescent="0.25">
      <c r="A68" s="44">
        <v>58</v>
      </c>
      <c r="B68" s="45">
        <v>15.23</v>
      </c>
      <c r="C68" s="45">
        <v>0</v>
      </c>
      <c r="D68" s="45">
        <v>0.88</v>
      </c>
      <c r="E68" s="45">
        <v>2.31</v>
      </c>
      <c r="F68" s="45">
        <v>15.23</v>
      </c>
      <c r="G68" s="45">
        <v>0</v>
      </c>
      <c r="H68" s="45">
        <v>0.88</v>
      </c>
      <c r="I68" s="45">
        <v>2.31</v>
      </c>
    </row>
    <row r="69" spans="1:9" x14ac:dyDescent="0.25">
      <c r="A69" s="44">
        <v>59</v>
      </c>
      <c r="B69" s="45">
        <v>15.56</v>
      </c>
      <c r="C69" s="45">
        <v>0</v>
      </c>
      <c r="D69" s="45">
        <v>0.9</v>
      </c>
      <c r="E69" s="45">
        <v>2.31</v>
      </c>
      <c r="F69" s="45">
        <v>15.56</v>
      </c>
      <c r="G69" s="45">
        <v>0</v>
      </c>
      <c r="H69" s="45">
        <v>0.9</v>
      </c>
      <c r="I69" s="45">
        <v>2.31</v>
      </c>
    </row>
    <row r="70" spans="1:9" x14ac:dyDescent="0.25">
      <c r="A70" s="44">
        <v>60</v>
      </c>
      <c r="B70" s="45">
        <v>15.89</v>
      </c>
      <c r="C70" s="45">
        <v>0</v>
      </c>
      <c r="D70" s="45">
        <v>0.91</v>
      </c>
      <c r="E70" s="45">
        <v>2.2999999999999998</v>
      </c>
      <c r="F70" s="45">
        <v>15.89</v>
      </c>
      <c r="G70" s="45">
        <v>0</v>
      </c>
      <c r="H70" s="45">
        <v>0.91</v>
      </c>
      <c r="I70" s="45">
        <v>2.2999999999999998</v>
      </c>
    </row>
    <row r="71" spans="1:9" x14ac:dyDescent="0.25">
      <c r="A71" s="44">
        <v>61</v>
      </c>
      <c r="B71" s="45">
        <v>16.25</v>
      </c>
      <c r="C71" s="45">
        <v>0</v>
      </c>
      <c r="D71" s="45">
        <v>0.93</v>
      </c>
      <c r="E71" s="45">
        <v>2.2999999999999998</v>
      </c>
      <c r="F71" s="45">
        <v>16.25</v>
      </c>
      <c r="G71" s="45">
        <v>0</v>
      </c>
      <c r="H71" s="45">
        <v>0.93</v>
      </c>
      <c r="I71" s="45">
        <v>2.2999999999999998</v>
      </c>
    </row>
    <row r="72" spans="1:9" x14ac:dyDescent="0.25">
      <c r="A72" s="44">
        <v>62</v>
      </c>
      <c r="B72" s="45">
        <v>16.62</v>
      </c>
      <c r="C72" s="45">
        <v>0</v>
      </c>
      <c r="D72" s="45">
        <v>0.95</v>
      </c>
      <c r="E72" s="45">
        <v>2.29</v>
      </c>
      <c r="F72" s="45">
        <v>16.62</v>
      </c>
      <c r="G72" s="45">
        <v>0</v>
      </c>
      <c r="H72" s="45">
        <v>0.95</v>
      </c>
      <c r="I72" s="45">
        <v>2.29</v>
      </c>
    </row>
    <row r="73" spans="1:9" x14ac:dyDescent="0.25">
      <c r="A73" s="44">
        <v>63</v>
      </c>
      <c r="B73" s="45">
        <v>17.010000000000002</v>
      </c>
      <c r="C73" s="45">
        <v>0</v>
      </c>
      <c r="D73" s="45">
        <v>0.97</v>
      </c>
      <c r="E73" s="45">
        <v>2.27</v>
      </c>
      <c r="F73" s="45">
        <v>17.010000000000002</v>
      </c>
      <c r="G73" s="45">
        <v>0</v>
      </c>
      <c r="H73" s="45">
        <v>0.97</v>
      </c>
      <c r="I73" s="45">
        <v>2.27</v>
      </c>
    </row>
    <row r="74" spans="1:9" x14ac:dyDescent="0.25">
      <c r="A74" s="44">
        <v>64</v>
      </c>
      <c r="B74" s="45">
        <v>17.420000000000002</v>
      </c>
      <c r="C74" s="45">
        <v>0</v>
      </c>
      <c r="D74" s="45">
        <v>0.99</v>
      </c>
      <c r="E74" s="45">
        <v>2.2599999999999998</v>
      </c>
      <c r="F74" s="45">
        <v>17.420000000000002</v>
      </c>
      <c r="G74" s="45">
        <v>0</v>
      </c>
      <c r="H74" s="45">
        <v>0.99</v>
      </c>
      <c r="I74" s="45">
        <v>2.2599999999999998</v>
      </c>
    </row>
    <row r="75" spans="1:9" x14ac:dyDescent="0.25">
      <c r="A75" s="44">
        <v>65</v>
      </c>
      <c r="B75" s="45">
        <v>17.329999999999998</v>
      </c>
      <c r="C75" s="45">
        <v>0</v>
      </c>
      <c r="D75" s="45">
        <v>1</v>
      </c>
      <c r="E75" s="45">
        <v>2.2400000000000002</v>
      </c>
      <c r="F75" s="45">
        <v>17.329999999999998</v>
      </c>
      <c r="G75" s="45">
        <v>0</v>
      </c>
      <c r="H75" s="45">
        <v>1</v>
      </c>
      <c r="I75" s="45">
        <v>2.2400000000000002</v>
      </c>
    </row>
    <row r="76" spans="1:9" x14ac:dyDescent="0.25">
      <c r="A76" s="44">
        <v>66</v>
      </c>
      <c r="B76" s="45">
        <v>16.72</v>
      </c>
      <c r="C76" s="45">
        <v>0</v>
      </c>
      <c r="D76" s="45">
        <v>1</v>
      </c>
      <c r="E76" s="45">
        <v>2.2400000000000002</v>
      </c>
      <c r="F76" s="45">
        <v>16.72</v>
      </c>
      <c r="G76" s="45">
        <v>0</v>
      </c>
      <c r="H76" s="45">
        <v>1</v>
      </c>
      <c r="I76" s="45">
        <v>2.2400000000000002</v>
      </c>
    </row>
    <row r="77" spans="1:9" x14ac:dyDescent="0.25">
      <c r="A77" s="44">
        <v>67</v>
      </c>
      <c r="B77" s="45">
        <v>16.11</v>
      </c>
      <c r="C77" s="45">
        <v>0</v>
      </c>
      <c r="D77" s="45">
        <v>1</v>
      </c>
      <c r="E77" s="45">
        <v>2.23</v>
      </c>
      <c r="F77" s="45">
        <v>16.11</v>
      </c>
      <c r="G77" s="45">
        <v>0</v>
      </c>
      <c r="H77" s="45">
        <v>1</v>
      </c>
      <c r="I77" s="45">
        <v>2.23</v>
      </c>
    </row>
    <row r="78" spans="1:9" x14ac:dyDescent="0.25">
      <c r="A78" s="44">
        <v>68</v>
      </c>
      <c r="B78" s="45">
        <v>15.51</v>
      </c>
      <c r="C78" s="45">
        <v>0</v>
      </c>
      <c r="D78" s="45">
        <v>1</v>
      </c>
      <c r="E78" s="45">
        <v>2.2200000000000002</v>
      </c>
      <c r="F78" s="45">
        <v>15.51</v>
      </c>
      <c r="G78" s="45">
        <v>0</v>
      </c>
      <c r="H78" s="45">
        <v>1</v>
      </c>
      <c r="I78" s="45">
        <v>2.2200000000000002</v>
      </c>
    </row>
    <row r="79" spans="1:9" x14ac:dyDescent="0.25">
      <c r="A79" s="44">
        <v>69</v>
      </c>
      <c r="B79" s="45">
        <v>14.91</v>
      </c>
      <c r="C79" s="45">
        <v>0</v>
      </c>
      <c r="D79" s="45">
        <v>1</v>
      </c>
      <c r="E79" s="45">
        <v>2.21</v>
      </c>
      <c r="F79" s="45">
        <v>14.91</v>
      </c>
      <c r="G79" s="45">
        <v>0</v>
      </c>
      <c r="H79" s="45">
        <v>1</v>
      </c>
      <c r="I79" s="45">
        <v>2.21</v>
      </c>
    </row>
    <row r="80" spans="1:9" x14ac:dyDescent="0.25">
      <c r="A80" s="44">
        <v>70</v>
      </c>
      <c r="B80" s="45">
        <v>14.32</v>
      </c>
      <c r="C80" s="45">
        <v>0</v>
      </c>
      <c r="D80" s="45">
        <v>1</v>
      </c>
      <c r="E80" s="45">
        <v>2.2000000000000002</v>
      </c>
      <c r="F80" s="45">
        <v>14.32</v>
      </c>
      <c r="G80" s="45">
        <v>0</v>
      </c>
      <c r="H80" s="45">
        <v>1</v>
      </c>
      <c r="I80" s="45">
        <v>2.2000000000000002</v>
      </c>
    </row>
    <row r="81" spans="1:9" x14ac:dyDescent="0.25">
      <c r="A81" s="44">
        <v>71</v>
      </c>
      <c r="B81" s="45">
        <v>13.72</v>
      </c>
      <c r="C81" s="45">
        <v>0</v>
      </c>
      <c r="D81" s="45">
        <v>1</v>
      </c>
      <c r="E81" s="45">
        <v>2.1800000000000002</v>
      </c>
      <c r="F81" s="45">
        <v>13.72</v>
      </c>
      <c r="G81" s="45">
        <v>0</v>
      </c>
      <c r="H81" s="45">
        <v>1</v>
      </c>
      <c r="I81" s="45">
        <v>2.1800000000000002</v>
      </c>
    </row>
    <row r="82" spans="1:9" x14ac:dyDescent="0.25">
      <c r="A82" s="44">
        <v>72</v>
      </c>
      <c r="B82" s="45">
        <v>13.13</v>
      </c>
      <c r="C82" s="45">
        <v>0</v>
      </c>
      <c r="D82" s="45">
        <v>1</v>
      </c>
      <c r="E82" s="45">
        <v>2.16</v>
      </c>
      <c r="F82" s="45">
        <v>13.13</v>
      </c>
      <c r="G82" s="45">
        <v>0</v>
      </c>
      <c r="H82" s="45">
        <v>1</v>
      </c>
      <c r="I82" s="45">
        <v>2.16</v>
      </c>
    </row>
    <row r="83" spans="1:9" x14ac:dyDescent="0.25">
      <c r="A83" s="44">
        <v>73</v>
      </c>
      <c r="B83" s="45">
        <v>12.54</v>
      </c>
      <c r="C83" s="45">
        <v>0</v>
      </c>
      <c r="D83" s="45">
        <v>1</v>
      </c>
      <c r="E83" s="45">
        <v>2.13</v>
      </c>
      <c r="F83" s="45">
        <v>12.54</v>
      </c>
      <c r="G83" s="45">
        <v>0</v>
      </c>
      <c r="H83" s="45">
        <v>1</v>
      </c>
      <c r="I83" s="45">
        <v>2.13</v>
      </c>
    </row>
    <row r="84" spans="1:9" x14ac:dyDescent="0.25">
      <c r="A84" s="44">
        <v>74</v>
      </c>
      <c r="B84" s="45">
        <v>11.96</v>
      </c>
      <c r="C84" s="45">
        <v>0</v>
      </c>
      <c r="D84" s="45">
        <v>1</v>
      </c>
      <c r="E84" s="45">
        <v>2.1</v>
      </c>
      <c r="F84" s="45">
        <v>11.96</v>
      </c>
      <c r="G84" s="45">
        <v>0</v>
      </c>
      <c r="H84" s="45">
        <v>1</v>
      </c>
      <c r="I84" s="45">
        <v>2.1</v>
      </c>
    </row>
    <row r="85" spans="1:9" x14ac:dyDescent="0.25">
      <c r="A85" s="44">
        <v>75</v>
      </c>
      <c r="B85" s="45">
        <v>11.39</v>
      </c>
      <c r="C85" s="45">
        <v>0</v>
      </c>
      <c r="D85" s="45">
        <v>1</v>
      </c>
      <c r="E85" s="45">
        <v>2.0699999999999998</v>
      </c>
      <c r="F85" s="45">
        <v>11.39</v>
      </c>
      <c r="G85" s="45">
        <v>0</v>
      </c>
      <c r="H85" s="45">
        <v>1</v>
      </c>
      <c r="I85" s="45">
        <v>2.0699999999999998</v>
      </c>
    </row>
  </sheetData>
  <sheetProtection algorithmName="SHA-512" hashValue="l78L4AgDKAyCBLxWgSWPxF1pji/DgESkkKPDE0rZkM3GyRZAPO6gRD0BExEHSthO+3SemOeaTfIm52XGd5ON+w==" saltValue="ISDk5TMq+OyUlmUA2YRaiw==" spinCount="100000" sheet="1" objects="1" scenarios="1"/>
  <conditionalFormatting sqref="A6:A21">
    <cfRule type="expression" dxfId="953" priority="11" stopIfTrue="1">
      <formula>MOD(ROW(),2)=0</formula>
    </cfRule>
    <cfRule type="expression" dxfId="952" priority="12" stopIfTrue="1">
      <formula>MOD(ROW(),2)&lt;&gt;0</formula>
    </cfRule>
  </conditionalFormatting>
  <conditionalFormatting sqref="B6:I17 B20:I21 C18:I19">
    <cfRule type="expression" dxfId="951" priority="13" stopIfTrue="1">
      <formula>MOD(ROW(),2)=0</formula>
    </cfRule>
    <cfRule type="expression" dxfId="950" priority="14" stopIfTrue="1">
      <formula>MOD(ROW(),2)&lt;&gt;0</formula>
    </cfRule>
  </conditionalFormatting>
  <conditionalFormatting sqref="A26:A85">
    <cfRule type="expression" dxfId="949" priority="15" stopIfTrue="1">
      <formula>MOD(ROW(),2)=0</formula>
    </cfRule>
    <cfRule type="expression" dxfId="948" priority="16" stopIfTrue="1">
      <formula>MOD(ROW(),2)&lt;&gt;0</formula>
    </cfRule>
  </conditionalFormatting>
  <conditionalFormatting sqref="B26:I85">
    <cfRule type="expression" dxfId="947" priority="17" stopIfTrue="1">
      <formula>MOD(ROW(),2)=0</formula>
    </cfRule>
    <cfRule type="expression" dxfId="946" priority="18" stopIfTrue="1">
      <formula>MOD(ROW(),2)&lt;&gt;0</formula>
    </cfRule>
  </conditionalFormatting>
  <conditionalFormatting sqref="B18:B19">
    <cfRule type="expression" dxfId="23" priority="1" stopIfTrue="1">
      <formula>MOD(ROW(),2)=0</formula>
    </cfRule>
    <cfRule type="expression" dxfId="22"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31F4-2F43-4FBA-92E2-BF8CE66DDB71}">
  <sheetPr codeName="Sheet15"/>
  <dimension ref="A1:E85"/>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CETV - x-208</v>
      </c>
    </row>
    <row r="6" spans="1:5" x14ac:dyDescent="0.25">
      <c r="A6" s="41" t="s">
        <v>485</v>
      </c>
      <c r="B6" s="48" t="s">
        <v>486</v>
      </c>
      <c r="C6" s="48"/>
      <c r="D6" s="48"/>
      <c r="E6" s="48"/>
    </row>
    <row r="7" spans="1:5" x14ac:dyDescent="0.25">
      <c r="A7" s="41" t="s">
        <v>487</v>
      </c>
      <c r="B7" s="48" t="s">
        <v>168</v>
      </c>
      <c r="C7" s="48"/>
      <c r="D7" s="48"/>
      <c r="E7" s="48"/>
    </row>
    <row r="8" spans="1:5" x14ac:dyDescent="0.25">
      <c r="A8" s="41" t="s">
        <v>144</v>
      </c>
      <c r="B8" s="48" t="s">
        <v>192</v>
      </c>
      <c r="C8" s="48"/>
      <c r="D8" s="48"/>
      <c r="E8" s="48"/>
    </row>
    <row r="9" spans="1:5" x14ac:dyDescent="0.25">
      <c r="A9" s="41" t="s">
        <v>145</v>
      </c>
      <c r="B9" s="48" t="s">
        <v>171</v>
      </c>
      <c r="C9" s="48"/>
      <c r="D9" s="48"/>
      <c r="E9" s="48"/>
    </row>
    <row r="10" spans="1:5" x14ac:dyDescent="0.25">
      <c r="A10" s="41" t="s">
        <v>6</v>
      </c>
      <c r="B10" s="48" t="s">
        <v>193</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1</v>
      </c>
      <c r="C13" s="48"/>
      <c r="D13" s="48"/>
      <c r="E13" s="48"/>
    </row>
    <row r="14" spans="1:5" x14ac:dyDescent="0.25">
      <c r="A14" s="41" t="s">
        <v>149</v>
      </c>
      <c r="B14" s="48">
        <v>208</v>
      </c>
      <c r="C14" s="48"/>
      <c r="D14" s="48"/>
      <c r="E14" s="48"/>
    </row>
    <row r="15" spans="1:5" x14ac:dyDescent="0.25">
      <c r="A15" s="41" t="s">
        <v>490</v>
      </c>
      <c r="B15" s="48" t="s">
        <v>194</v>
      </c>
      <c r="C15" s="48"/>
      <c r="D15" s="48"/>
      <c r="E15" s="48"/>
    </row>
    <row r="16" spans="1:5" x14ac:dyDescent="0.25">
      <c r="A16" s="41" t="s">
        <v>151</v>
      </c>
      <c r="B16" s="48" t="s">
        <v>195</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495</v>
      </c>
      <c r="C26" s="55" t="s">
        <v>496</v>
      </c>
      <c r="D26" s="55" t="s">
        <v>497</v>
      </c>
      <c r="E26" s="55" t="s">
        <v>498</v>
      </c>
    </row>
    <row r="27" spans="1:5" x14ac:dyDescent="0.25">
      <c r="A27" s="44">
        <v>17</v>
      </c>
      <c r="B27" s="45">
        <v>2.87</v>
      </c>
      <c r="C27" s="45">
        <v>0.48</v>
      </c>
      <c r="D27" s="45">
        <v>2.87</v>
      </c>
      <c r="E27" s="45">
        <v>0.48</v>
      </c>
    </row>
    <row r="28" spans="1:5" x14ac:dyDescent="0.25">
      <c r="A28" s="44">
        <v>18</v>
      </c>
      <c r="B28" s="45">
        <v>2.97</v>
      </c>
      <c r="C28" s="45">
        <v>0.51</v>
      </c>
      <c r="D28" s="45">
        <v>2.97</v>
      </c>
      <c r="E28" s="45">
        <v>0.51</v>
      </c>
    </row>
    <row r="29" spans="1:5" x14ac:dyDescent="0.25">
      <c r="A29" s="44">
        <v>19</v>
      </c>
      <c r="B29" s="45">
        <v>3.09</v>
      </c>
      <c r="C29" s="45">
        <v>0.54</v>
      </c>
      <c r="D29" s="45">
        <v>3.09</v>
      </c>
      <c r="E29" s="45">
        <v>0.54</v>
      </c>
    </row>
    <row r="30" spans="1:5" x14ac:dyDescent="0.25">
      <c r="A30" s="44">
        <v>20</v>
      </c>
      <c r="B30" s="45">
        <v>3.2</v>
      </c>
      <c r="C30" s="45">
        <v>0.56000000000000005</v>
      </c>
      <c r="D30" s="45">
        <v>3.2</v>
      </c>
      <c r="E30" s="45">
        <v>0.56000000000000005</v>
      </c>
    </row>
    <row r="31" spans="1:5" x14ac:dyDescent="0.25">
      <c r="A31" s="44">
        <v>21</v>
      </c>
      <c r="B31" s="45">
        <v>3.32</v>
      </c>
      <c r="C31" s="45">
        <v>0.57999999999999996</v>
      </c>
      <c r="D31" s="45">
        <v>3.32</v>
      </c>
      <c r="E31" s="45">
        <v>0.57999999999999996</v>
      </c>
    </row>
    <row r="32" spans="1:5" x14ac:dyDescent="0.25">
      <c r="A32" s="44">
        <v>22</v>
      </c>
      <c r="B32" s="45">
        <v>3.45</v>
      </c>
      <c r="C32" s="45">
        <v>0.6</v>
      </c>
      <c r="D32" s="45">
        <v>3.45</v>
      </c>
      <c r="E32" s="45">
        <v>0.6</v>
      </c>
    </row>
    <row r="33" spans="1:5" x14ac:dyDescent="0.25">
      <c r="A33" s="44">
        <v>23</v>
      </c>
      <c r="B33" s="45">
        <v>3.58</v>
      </c>
      <c r="C33" s="45">
        <v>0.63</v>
      </c>
      <c r="D33" s="45">
        <v>3.58</v>
      </c>
      <c r="E33" s="45">
        <v>0.63</v>
      </c>
    </row>
    <row r="34" spans="1:5" x14ac:dyDescent="0.25">
      <c r="A34" s="44">
        <v>24</v>
      </c>
      <c r="B34" s="45">
        <v>3.71</v>
      </c>
      <c r="C34" s="45">
        <v>0.65</v>
      </c>
      <c r="D34" s="45">
        <v>3.71</v>
      </c>
      <c r="E34" s="45">
        <v>0.65</v>
      </c>
    </row>
    <row r="35" spans="1:5" x14ac:dyDescent="0.25">
      <c r="A35" s="44">
        <v>25</v>
      </c>
      <c r="B35" s="45">
        <v>3.85</v>
      </c>
      <c r="C35" s="45">
        <v>0.68</v>
      </c>
      <c r="D35" s="45">
        <v>3.85</v>
      </c>
      <c r="E35" s="45">
        <v>0.68</v>
      </c>
    </row>
    <row r="36" spans="1:5" x14ac:dyDescent="0.25">
      <c r="A36" s="44">
        <v>26</v>
      </c>
      <c r="B36" s="45">
        <v>4</v>
      </c>
      <c r="C36" s="45">
        <v>0.7</v>
      </c>
      <c r="D36" s="45">
        <v>4</v>
      </c>
      <c r="E36" s="45">
        <v>0.7</v>
      </c>
    </row>
    <row r="37" spans="1:5" x14ac:dyDescent="0.25">
      <c r="A37" s="44">
        <v>27</v>
      </c>
      <c r="B37" s="45">
        <v>4.1500000000000004</v>
      </c>
      <c r="C37" s="45">
        <v>0.73</v>
      </c>
      <c r="D37" s="45">
        <v>4.1500000000000004</v>
      </c>
      <c r="E37" s="45">
        <v>0.73</v>
      </c>
    </row>
    <row r="38" spans="1:5" x14ac:dyDescent="0.25">
      <c r="A38" s="44">
        <v>28</v>
      </c>
      <c r="B38" s="45">
        <v>4.3099999999999996</v>
      </c>
      <c r="C38" s="45">
        <v>0.76</v>
      </c>
      <c r="D38" s="45">
        <v>4.3099999999999996</v>
      </c>
      <c r="E38" s="45">
        <v>0.76</v>
      </c>
    </row>
    <row r="39" spans="1:5" x14ac:dyDescent="0.25">
      <c r="A39" s="44">
        <v>29</v>
      </c>
      <c r="B39" s="45">
        <v>4.47</v>
      </c>
      <c r="C39" s="45">
        <v>0.79</v>
      </c>
      <c r="D39" s="45">
        <v>4.47</v>
      </c>
      <c r="E39" s="45">
        <v>0.79</v>
      </c>
    </row>
    <row r="40" spans="1:5" x14ac:dyDescent="0.25">
      <c r="A40" s="44">
        <v>30</v>
      </c>
      <c r="B40" s="45">
        <v>4.6399999999999997</v>
      </c>
      <c r="C40" s="45">
        <v>0.82</v>
      </c>
      <c r="D40" s="45">
        <v>4.6399999999999997</v>
      </c>
      <c r="E40" s="45">
        <v>0.82</v>
      </c>
    </row>
    <row r="41" spans="1:5" x14ac:dyDescent="0.25">
      <c r="A41" s="44">
        <v>31</v>
      </c>
      <c r="B41" s="45">
        <v>4.8099999999999996</v>
      </c>
      <c r="C41" s="45">
        <v>0.85</v>
      </c>
      <c r="D41" s="45">
        <v>4.8099999999999996</v>
      </c>
      <c r="E41" s="45">
        <v>0.85</v>
      </c>
    </row>
    <row r="42" spans="1:5" x14ac:dyDescent="0.25">
      <c r="A42" s="44">
        <v>32</v>
      </c>
      <c r="B42" s="45">
        <v>4.99</v>
      </c>
      <c r="C42" s="45">
        <v>0.88</v>
      </c>
      <c r="D42" s="45">
        <v>4.99</v>
      </c>
      <c r="E42" s="45">
        <v>0.88</v>
      </c>
    </row>
    <row r="43" spans="1:5" x14ac:dyDescent="0.25">
      <c r="A43" s="44">
        <v>33</v>
      </c>
      <c r="B43" s="45">
        <v>5.18</v>
      </c>
      <c r="C43" s="45">
        <v>0.91</v>
      </c>
      <c r="D43" s="45">
        <v>5.18</v>
      </c>
      <c r="E43" s="45">
        <v>0.91</v>
      </c>
    </row>
    <row r="44" spans="1:5" x14ac:dyDescent="0.25">
      <c r="A44" s="44">
        <v>34</v>
      </c>
      <c r="B44" s="45">
        <v>5.38</v>
      </c>
      <c r="C44" s="45">
        <v>0.95</v>
      </c>
      <c r="D44" s="45">
        <v>5.38</v>
      </c>
      <c r="E44" s="45">
        <v>0.95</v>
      </c>
    </row>
    <row r="45" spans="1:5" x14ac:dyDescent="0.25">
      <c r="A45" s="44">
        <v>35</v>
      </c>
      <c r="B45" s="45">
        <v>5.58</v>
      </c>
      <c r="C45" s="45">
        <v>0.99</v>
      </c>
      <c r="D45" s="45">
        <v>5.58</v>
      </c>
      <c r="E45" s="45">
        <v>0.99</v>
      </c>
    </row>
    <row r="46" spans="1:5" x14ac:dyDescent="0.25">
      <c r="A46" s="44">
        <v>36</v>
      </c>
      <c r="B46" s="45">
        <v>5.79</v>
      </c>
      <c r="C46" s="45">
        <v>1.02</v>
      </c>
      <c r="D46" s="45">
        <v>5.79</v>
      </c>
      <c r="E46" s="45">
        <v>1.02</v>
      </c>
    </row>
    <row r="47" spans="1:5" x14ac:dyDescent="0.25">
      <c r="A47" s="44">
        <v>37</v>
      </c>
      <c r="B47" s="45">
        <v>6.01</v>
      </c>
      <c r="C47" s="45">
        <v>1.06</v>
      </c>
      <c r="D47" s="45">
        <v>6.01</v>
      </c>
      <c r="E47" s="45">
        <v>1.06</v>
      </c>
    </row>
    <row r="48" spans="1:5" x14ac:dyDescent="0.25">
      <c r="A48" s="44">
        <v>38</v>
      </c>
      <c r="B48" s="45">
        <v>6.24</v>
      </c>
      <c r="C48" s="45">
        <v>1.1000000000000001</v>
      </c>
      <c r="D48" s="45">
        <v>6.24</v>
      </c>
      <c r="E48" s="45">
        <v>1.1000000000000001</v>
      </c>
    </row>
    <row r="49" spans="1:5" x14ac:dyDescent="0.25">
      <c r="A49" s="44">
        <v>39</v>
      </c>
      <c r="B49" s="45">
        <v>6.47</v>
      </c>
      <c r="C49" s="45">
        <v>1.1399999999999999</v>
      </c>
      <c r="D49" s="45">
        <v>6.47</v>
      </c>
      <c r="E49" s="45">
        <v>1.1399999999999999</v>
      </c>
    </row>
    <row r="50" spans="1:5" x14ac:dyDescent="0.25">
      <c r="A50" s="44">
        <v>40</v>
      </c>
      <c r="B50" s="45">
        <v>6.72</v>
      </c>
      <c r="C50" s="45">
        <v>1.18</v>
      </c>
      <c r="D50" s="45">
        <v>6.72</v>
      </c>
      <c r="E50" s="45">
        <v>1.18</v>
      </c>
    </row>
    <row r="51" spans="1:5" x14ac:dyDescent="0.25">
      <c r="A51" s="44">
        <v>41</v>
      </c>
      <c r="B51" s="45">
        <v>6.97</v>
      </c>
      <c r="C51" s="45">
        <v>1.23</v>
      </c>
      <c r="D51" s="45">
        <v>6.97</v>
      </c>
      <c r="E51" s="45">
        <v>1.23</v>
      </c>
    </row>
    <row r="52" spans="1:5" x14ac:dyDescent="0.25">
      <c r="A52" s="44">
        <v>42</v>
      </c>
      <c r="B52" s="45">
        <v>7.24</v>
      </c>
      <c r="C52" s="45">
        <v>1.27</v>
      </c>
      <c r="D52" s="45">
        <v>7.24</v>
      </c>
      <c r="E52" s="45">
        <v>1.27</v>
      </c>
    </row>
    <row r="53" spans="1:5" x14ac:dyDescent="0.25">
      <c r="A53" s="44">
        <v>43</v>
      </c>
      <c r="B53" s="45">
        <v>7.51</v>
      </c>
      <c r="C53" s="45">
        <v>1.32</v>
      </c>
      <c r="D53" s="45">
        <v>7.51</v>
      </c>
      <c r="E53" s="45">
        <v>1.32</v>
      </c>
    </row>
    <row r="54" spans="1:5" x14ac:dyDescent="0.25">
      <c r="A54" s="44">
        <v>44</v>
      </c>
      <c r="B54" s="45">
        <v>7.8</v>
      </c>
      <c r="C54" s="45">
        <v>1.36</v>
      </c>
      <c r="D54" s="45">
        <v>7.8</v>
      </c>
      <c r="E54" s="45">
        <v>1.36</v>
      </c>
    </row>
    <row r="55" spans="1:5" x14ac:dyDescent="0.25">
      <c r="A55" s="44">
        <v>45</v>
      </c>
      <c r="B55" s="45">
        <v>8.1</v>
      </c>
      <c r="C55" s="45">
        <v>1.41</v>
      </c>
      <c r="D55" s="45">
        <v>8.1</v>
      </c>
      <c r="E55" s="45">
        <v>1.41</v>
      </c>
    </row>
    <row r="56" spans="1:5" x14ac:dyDescent="0.25">
      <c r="A56" s="44">
        <v>46</v>
      </c>
      <c r="B56" s="45">
        <v>8.41</v>
      </c>
      <c r="C56" s="45">
        <v>1.46</v>
      </c>
      <c r="D56" s="45">
        <v>8.41</v>
      </c>
      <c r="E56" s="45">
        <v>1.46</v>
      </c>
    </row>
    <row r="57" spans="1:5" x14ac:dyDescent="0.25">
      <c r="A57" s="44">
        <v>47</v>
      </c>
      <c r="B57" s="45">
        <v>8.73</v>
      </c>
      <c r="C57" s="45">
        <v>1.51</v>
      </c>
      <c r="D57" s="45">
        <v>8.73</v>
      </c>
      <c r="E57" s="45">
        <v>1.51</v>
      </c>
    </row>
    <row r="58" spans="1:5" x14ac:dyDescent="0.25">
      <c r="A58" s="44">
        <v>48</v>
      </c>
      <c r="B58" s="45">
        <v>9.07</v>
      </c>
      <c r="C58" s="45">
        <v>1.55</v>
      </c>
      <c r="D58" s="45">
        <v>9.07</v>
      </c>
      <c r="E58" s="45">
        <v>1.55</v>
      </c>
    </row>
    <row r="59" spans="1:5" x14ac:dyDescent="0.25">
      <c r="A59" s="44">
        <v>49</v>
      </c>
      <c r="B59" s="45">
        <v>9.42</v>
      </c>
      <c r="C59" s="45">
        <v>1.6</v>
      </c>
      <c r="D59" s="45">
        <v>9.42</v>
      </c>
      <c r="E59" s="45">
        <v>1.6</v>
      </c>
    </row>
    <row r="60" spans="1:5" x14ac:dyDescent="0.25">
      <c r="A60" s="44">
        <v>50</v>
      </c>
      <c r="B60" s="45">
        <v>9.7899999999999991</v>
      </c>
      <c r="C60" s="45">
        <v>1.65</v>
      </c>
      <c r="D60" s="45">
        <v>9.7899999999999991</v>
      </c>
      <c r="E60" s="45">
        <v>1.65</v>
      </c>
    </row>
    <row r="61" spans="1:5" x14ac:dyDescent="0.25">
      <c r="A61" s="44">
        <v>51</v>
      </c>
      <c r="B61" s="45">
        <v>10.17</v>
      </c>
      <c r="C61" s="45">
        <v>1.7</v>
      </c>
      <c r="D61" s="45">
        <v>10.17</v>
      </c>
      <c r="E61" s="45">
        <v>1.7</v>
      </c>
    </row>
    <row r="62" spans="1:5" x14ac:dyDescent="0.25">
      <c r="A62" s="44">
        <v>52</v>
      </c>
      <c r="B62" s="45">
        <v>10.57</v>
      </c>
      <c r="C62" s="45">
        <v>1.75</v>
      </c>
      <c r="D62" s="45">
        <v>10.57</v>
      </c>
      <c r="E62" s="45">
        <v>1.75</v>
      </c>
    </row>
    <row r="63" spans="1:5" x14ac:dyDescent="0.25">
      <c r="A63" s="44">
        <v>53</v>
      </c>
      <c r="B63" s="45">
        <v>10.98</v>
      </c>
      <c r="C63" s="45">
        <v>1.8</v>
      </c>
      <c r="D63" s="45">
        <v>10.98</v>
      </c>
      <c r="E63" s="45">
        <v>1.8</v>
      </c>
    </row>
    <row r="64" spans="1:5" x14ac:dyDescent="0.25">
      <c r="A64" s="44">
        <v>54</v>
      </c>
      <c r="B64" s="45">
        <v>11.42</v>
      </c>
      <c r="C64" s="45">
        <v>1.85</v>
      </c>
      <c r="D64" s="45">
        <v>11.42</v>
      </c>
      <c r="E64" s="45">
        <v>1.85</v>
      </c>
    </row>
    <row r="65" spans="1:5" x14ac:dyDescent="0.25">
      <c r="A65" s="44">
        <v>55</v>
      </c>
      <c r="B65" s="45">
        <v>11.88</v>
      </c>
      <c r="C65" s="45">
        <v>1.9</v>
      </c>
      <c r="D65" s="45">
        <v>11.88</v>
      </c>
      <c r="E65" s="45">
        <v>1.9</v>
      </c>
    </row>
    <row r="66" spans="1:5" x14ac:dyDescent="0.25">
      <c r="A66" s="44">
        <v>56</v>
      </c>
      <c r="B66" s="45">
        <v>12.36</v>
      </c>
      <c r="C66" s="45">
        <v>1.94</v>
      </c>
      <c r="D66" s="45">
        <v>12.36</v>
      </c>
      <c r="E66" s="45">
        <v>1.94</v>
      </c>
    </row>
    <row r="67" spans="1:5" x14ac:dyDescent="0.25">
      <c r="A67" s="44">
        <v>57</v>
      </c>
      <c r="B67" s="45">
        <v>12.86</v>
      </c>
      <c r="C67" s="45">
        <v>1.99</v>
      </c>
      <c r="D67" s="45">
        <v>12.86</v>
      </c>
      <c r="E67" s="45">
        <v>1.99</v>
      </c>
    </row>
    <row r="68" spans="1:5" x14ac:dyDescent="0.25">
      <c r="A68" s="44">
        <v>58</v>
      </c>
      <c r="B68" s="45">
        <v>13.39</v>
      </c>
      <c r="C68" s="45">
        <v>2.0299999999999998</v>
      </c>
      <c r="D68" s="45">
        <v>13.39</v>
      </c>
      <c r="E68" s="45">
        <v>2.0299999999999998</v>
      </c>
    </row>
    <row r="69" spans="1:5" x14ac:dyDescent="0.25">
      <c r="A69" s="44">
        <v>59</v>
      </c>
      <c r="B69" s="45">
        <v>13.95</v>
      </c>
      <c r="C69" s="45">
        <v>2.0699999999999998</v>
      </c>
      <c r="D69" s="45">
        <v>13.95</v>
      </c>
      <c r="E69" s="45">
        <v>2.0699999999999998</v>
      </c>
    </row>
    <row r="70" spans="1:5" x14ac:dyDescent="0.25">
      <c r="A70" s="44">
        <v>60</v>
      </c>
      <c r="B70" s="45">
        <v>14.54</v>
      </c>
      <c r="C70" s="45">
        <v>2.11</v>
      </c>
      <c r="D70" s="45">
        <v>14.54</v>
      </c>
      <c r="E70" s="45">
        <v>2.11</v>
      </c>
    </row>
    <row r="71" spans="1:5" x14ac:dyDescent="0.25">
      <c r="A71" s="44">
        <v>61</v>
      </c>
      <c r="B71" s="45">
        <v>15.16</v>
      </c>
      <c r="C71" s="45">
        <v>2.14</v>
      </c>
      <c r="D71" s="45">
        <v>15.16</v>
      </c>
      <c r="E71" s="45">
        <v>2.14</v>
      </c>
    </row>
    <row r="72" spans="1:5" x14ac:dyDescent="0.25">
      <c r="A72" s="44">
        <v>62</v>
      </c>
      <c r="B72" s="45">
        <v>15.82</v>
      </c>
      <c r="C72" s="45">
        <v>2.1800000000000002</v>
      </c>
      <c r="D72" s="45">
        <v>15.82</v>
      </c>
      <c r="E72" s="45">
        <v>2.1800000000000002</v>
      </c>
    </row>
    <row r="73" spans="1:5" x14ac:dyDescent="0.25">
      <c r="A73" s="44">
        <v>63</v>
      </c>
      <c r="B73" s="45">
        <v>16.510000000000002</v>
      </c>
      <c r="C73" s="45">
        <v>2.21</v>
      </c>
      <c r="D73" s="45">
        <v>16.510000000000002</v>
      </c>
      <c r="E73" s="45">
        <v>2.21</v>
      </c>
    </row>
    <row r="74" spans="1:5" x14ac:dyDescent="0.25">
      <c r="A74" s="44">
        <v>64</v>
      </c>
      <c r="B74" s="45">
        <v>17.25</v>
      </c>
      <c r="C74" s="45">
        <v>2.23</v>
      </c>
      <c r="D74" s="45">
        <v>17.25</v>
      </c>
      <c r="E74" s="45">
        <v>2.23</v>
      </c>
    </row>
    <row r="75" spans="1:5" x14ac:dyDescent="0.25">
      <c r="A75" s="44">
        <v>65</v>
      </c>
      <c r="B75" s="45">
        <v>17.329999999999998</v>
      </c>
      <c r="C75" s="45">
        <v>2.2400000000000002</v>
      </c>
      <c r="D75" s="45">
        <v>17.329999999999998</v>
      </c>
      <c r="E75" s="45">
        <v>2.2400000000000002</v>
      </c>
    </row>
    <row r="76" spans="1:5" x14ac:dyDescent="0.25">
      <c r="A76" s="44">
        <v>66</v>
      </c>
      <c r="B76" s="45">
        <v>16.72</v>
      </c>
      <c r="C76" s="45">
        <v>2.2400000000000002</v>
      </c>
      <c r="D76" s="45">
        <v>16.72</v>
      </c>
      <c r="E76" s="45">
        <v>2.2400000000000002</v>
      </c>
    </row>
    <row r="77" spans="1:5" x14ac:dyDescent="0.25">
      <c r="A77" s="44">
        <v>67</v>
      </c>
      <c r="B77" s="45">
        <v>16.11</v>
      </c>
      <c r="C77" s="45">
        <v>2.23</v>
      </c>
      <c r="D77" s="45">
        <v>16.11</v>
      </c>
      <c r="E77" s="45">
        <v>2.23</v>
      </c>
    </row>
    <row r="78" spans="1:5" x14ac:dyDescent="0.25">
      <c r="A78" s="44">
        <v>68</v>
      </c>
      <c r="B78" s="45">
        <v>15.51</v>
      </c>
      <c r="C78" s="45">
        <v>2.2200000000000002</v>
      </c>
      <c r="D78" s="45">
        <v>15.51</v>
      </c>
      <c r="E78" s="45">
        <v>2.2200000000000002</v>
      </c>
    </row>
    <row r="79" spans="1:5" x14ac:dyDescent="0.25">
      <c r="A79" s="44">
        <v>69</v>
      </c>
      <c r="B79" s="45">
        <v>14.91</v>
      </c>
      <c r="C79" s="45">
        <v>2.21</v>
      </c>
      <c r="D79" s="45">
        <v>14.91</v>
      </c>
      <c r="E79" s="45">
        <v>2.21</v>
      </c>
    </row>
    <row r="80" spans="1:5" x14ac:dyDescent="0.25">
      <c r="A80" s="44">
        <v>70</v>
      </c>
      <c r="B80" s="45">
        <v>14.32</v>
      </c>
      <c r="C80" s="45">
        <v>2.2000000000000002</v>
      </c>
      <c r="D80" s="45">
        <v>14.32</v>
      </c>
      <c r="E80" s="45">
        <v>2.2000000000000002</v>
      </c>
    </row>
    <row r="81" spans="1:5" x14ac:dyDescent="0.25">
      <c r="A81" s="44">
        <v>71</v>
      </c>
      <c r="B81" s="45">
        <v>13.72</v>
      </c>
      <c r="C81" s="45">
        <v>2.1800000000000002</v>
      </c>
      <c r="D81" s="45">
        <v>13.72</v>
      </c>
      <c r="E81" s="45">
        <v>2.1800000000000002</v>
      </c>
    </row>
    <row r="82" spans="1:5" x14ac:dyDescent="0.25">
      <c r="A82" s="44">
        <v>72</v>
      </c>
      <c r="B82" s="45">
        <v>13.13</v>
      </c>
      <c r="C82" s="45">
        <v>2.16</v>
      </c>
      <c r="D82" s="45">
        <v>13.13</v>
      </c>
      <c r="E82" s="45">
        <v>2.16</v>
      </c>
    </row>
    <row r="83" spans="1:5" x14ac:dyDescent="0.25">
      <c r="A83" s="44">
        <v>73</v>
      </c>
      <c r="B83" s="45">
        <v>12.54</v>
      </c>
      <c r="C83" s="45">
        <v>2.13</v>
      </c>
      <c r="D83" s="45">
        <v>12.54</v>
      </c>
      <c r="E83" s="45">
        <v>2.13</v>
      </c>
    </row>
    <row r="84" spans="1:5" x14ac:dyDescent="0.25">
      <c r="A84" s="44">
        <v>74</v>
      </c>
      <c r="B84" s="45">
        <v>11.96</v>
      </c>
      <c r="C84" s="45">
        <v>2.1</v>
      </c>
      <c r="D84" s="45">
        <v>11.96</v>
      </c>
      <c r="E84" s="45">
        <v>2.1</v>
      </c>
    </row>
    <row r="85" spans="1:5" x14ac:dyDescent="0.25">
      <c r="A85" s="44">
        <v>75</v>
      </c>
      <c r="B85" s="45">
        <v>11.39</v>
      </c>
      <c r="C85" s="45">
        <v>2.0699999999999998</v>
      </c>
      <c r="D85" s="45">
        <v>11.39</v>
      </c>
      <c r="E85" s="45">
        <v>2.0699999999999998</v>
      </c>
    </row>
  </sheetData>
  <sheetProtection algorithmName="SHA-512" hashValue="F6DHhd8qfleTIdt8oygX8bYZcevVe+1rc2u1B9SNcewUY5iaDHBWaCyA+tgzoRDX2aiYBmzmZ+xK3NYMMJLMaA==" saltValue="S0iH00hSmckRt0SuwEksXQ==" spinCount="100000" sheet="1" objects="1" scenarios="1"/>
  <conditionalFormatting sqref="A6:A21">
    <cfRule type="expression" dxfId="943" priority="11" stopIfTrue="1">
      <formula>MOD(ROW(),2)=0</formula>
    </cfRule>
    <cfRule type="expression" dxfId="942" priority="12" stopIfTrue="1">
      <formula>MOD(ROW(),2)&lt;&gt;0</formula>
    </cfRule>
  </conditionalFormatting>
  <conditionalFormatting sqref="B6:E17 B20:E21 C18:E19">
    <cfRule type="expression" dxfId="941" priority="13" stopIfTrue="1">
      <formula>MOD(ROW(),2)=0</formula>
    </cfRule>
    <cfRule type="expression" dxfId="940" priority="14" stopIfTrue="1">
      <formula>MOD(ROW(),2)&lt;&gt;0</formula>
    </cfRule>
  </conditionalFormatting>
  <conditionalFormatting sqref="A26:A85">
    <cfRule type="expression" dxfId="939" priority="15" stopIfTrue="1">
      <formula>MOD(ROW(),2)=0</formula>
    </cfRule>
    <cfRule type="expression" dxfId="938" priority="16" stopIfTrue="1">
      <formula>MOD(ROW(),2)&lt;&gt;0</formula>
    </cfRule>
  </conditionalFormatting>
  <conditionalFormatting sqref="B26:E85">
    <cfRule type="expression" dxfId="937" priority="17" stopIfTrue="1">
      <formula>MOD(ROW(),2)=0</formula>
    </cfRule>
    <cfRule type="expression" dxfId="936" priority="18" stopIfTrue="1">
      <formula>MOD(ROW(),2)&lt;&gt;0</formula>
    </cfRule>
  </conditionalFormatting>
  <conditionalFormatting sqref="B18:B19">
    <cfRule type="expression" dxfId="21" priority="1" stopIfTrue="1">
      <formula>MOD(ROW(),2)=0</formula>
    </cfRule>
    <cfRule type="expression" dxfId="20" priority="2"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95A0-E8EB-4DB0-9472-8818277A47E0}">
  <sheetPr codeName="Sheet16"/>
  <dimension ref="A1:G85"/>
  <sheetViews>
    <sheetView showGridLines="0" workbookViewId="0">
      <selection activeCell="A6" sqref="A6"/>
    </sheetView>
  </sheetViews>
  <sheetFormatPr defaultRowHeight="12.5" x14ac:dyDescent="0.25"/>
  <cols>
    <col min="1" max="1" width="31.81640625" customWidth="1"/>
    <col min="2" max="7" width="22.81640625" customWidth="1"/>
  </cols>
  <sheetData>
    <row r="1" spans="1:7" s="1" customFormat="1" ht="20" x14ac:dyDescent="0.4">
      <c r="A1" s="2" t="s">
        <v>0</v>
      </c>
    </row>
    <row r="2" spans="1:7" s="1" customFormat="1" ht="15.5" x14ac:dyDescent="0.35">
      <c r="A2" s="30" t="s">
        <v>1</v>
      </c>
      <c r="B2" s="3" t="str">
        <f>wb_title</f>
        <v>PCSPS_NI - Consolidated Factor Spreadsheet</v>
      </c>
    </row>
    <row r="3" spans="1:7" s="1" customFormat="1" ht="15.5" x14ac:dyDescent="0.35">
      <c r="A3" s="30" t="s">
        <v>2</v>
      </c>
      <c r="B3" s="3" t="str">
        <f>TABLE_FACTOR_TYPE_1 &amp; " - x-" &amp; TABLE_SERIES_NUMBER_1</f>
        <v>CETV - x-210</v>
      </c>
    </row>
    <row r="6" spans="1:7" x14ac:dyDescent="0.25">
      <c r="A6" s="41" t="s">
        <v>485</v>
      </c>
      <c r="B6" s="48" t="s">
        <v>486</v>
      </c>
      <c r="C6" s="48"/>
      <c r="D6" s="48"/>
      <c r="E6" s="48"/>
      <c r="F6" s="48"/>
      <c r="G6" s="48"/>
    </row>
    <row r="7" spans="1:7" x14ac:dyDescent="0.25">
      <c r="A7" s="41" t="s">
        <v>487</v>
      </c>
      <c r="B7" s="48" t="s">
        <v>168</v>
      </c>
      <c r="C7" s="48"/>
      <c r="D7" s="48"/>
      <c r="E7" s="48"/>
      <c r="F7" s="48"/>
      <c r="G7" s="48"/>
    </row>
    <row r="8" spans="1:7" x14ac:dyDescent="0.25">
      <c r="A8" s="41" t="s">
        <v>144</v>
      </c>
      <c r="B8" s="48" t="s">
        <v>196</v>
      </c>
      <c r="C8" s="48"/>
      <c r="D8" s="48"/>
      <c r="E8" s="48"/>
      <c r="F8" s="48"/>
      <c r="G8" s="48"/>
    </row>
    <row r="9" spans="1:7" x14ac:dyDescent="0.25">
      <c r="A9" s="41" t="s">
        <v>145</v>
      </c>
      <c r="B9" s="48" t="s">
        <v>171</v>
      </c>
      <c r="C9" s="48"/>
      <c r="D9" s="48"/>
      <c r="E9" s="48"/>
      <c r="F9" s="48"/>
      <c r="G9" s="48"/>
    </row>
    <row r="10" spans="1:7" x14ac:dyDescent="0.25">
      <c r="A10" s="41" t="s">
        <v>6</v>
      </c>
      <c r="B10" s="48" t="s">
        <v>197</v>
      </c>
      <c r="C10" s="48"/>
      <c r="D10" s="48"/>
      <c r="E10" s="48"/>
      <c r="F10" s="48"/>
      <c r="G10" s="48"/>
    </row>
    <row r="11" spans="1:7" x14ac:dyDescent="0.25">
      <c r="A11" s="41" t="s">
        <v>146</v>
      </c>
      <c r="B11" s="48" t="s">
        <v>173</v>
      </c>
      <c r="C11" s="48"/>
      <c r="D11" s="48"/>
      <c r="E11" s="48"/>
      <c r="F11" s="48"/>
      <c r="G11" s="48"/>
    </row>
    <row r="12" spans="1:7" x14ac:dyDescent="0.25">
      <c r="A12" s="41" t="s">
        <v>147</v>
      </c>
      <c r="B12" s="48" t="s">
        <v>174</v>
      </c>
      <c r="C12" s="48"/>
      <c r="D12" s="48"/>
      <c r="E12" s="48"/>
      <c r="F12" s="48"/>
      <c r="G12" s="48"/>
    </row>
    <row r="13" spans="1:7" x14ac:dyDescent="0.25">
      <c r="A13" s="41" t="s">
        <v>489</v>
      </c>
      <c r="B13" s="48">
        <v>1</v>
      </c>
      <c r="C13" s="48"/>
      <c r="D13" s="48"/>
      <c r="E13" s="48"/>
      <c r="F13" s="48"/>
      <c r="G13" s="48"/>
    </row>
    <row r="14" spans="1:7" x14ac:dyDescent="0.25">
      <c r="A14" s="41" t="s">
        <v>149</v>
      </c>
      <c r="B14" s="48">
        <v>210</v>
      </c>
      <c r="C14" s="48"/>
      <c r="D14" s="48"/>
      <c r="E14" s="48"/>
      <c r="F14" s="48"/>
      <c r="G14" s="48"/>
    </row>
    <row r="15" spans="1:7" x14ac:dyDescent="0.25">
      <c r="A15" s="41" t="s">
        <v>490</v>
      </c>
      <c r="B15" s="48" t="s">
        <v>198</v>
      </c>
      <c r="C15" s="48"/>
      <c r="D15" s="48"/>
      <c r="E15" s="48"/>
      <c r="F15" s="48"/>
      <c r="G15" s="48"/>
    </row>
    <row r="16" spans="1:7" x14ac:dyDescent="0.25">
      <c r="A16" s="41" t="s">
        <v>151</v>
      </c>
      <c r="B16" s="48" t="s">
        <v>199</v>
      </c>
      <c r="C16" s="48"/>
      <c r="D16" s="48"/>
      <c r="E16" s="48"/>
      <c r="F16" s="48"/>
      <c r="G16" s="48"/>
    </row>
    <row r="17" spans="1:7" x14ac:dyDescent="0.25">
      <c r="A17" s="42" t="s">
        <v>491</v>
      </c>
      <c r="B17" s="48"/>
      <c r="C17" s="48"/>
      <c r="D17" s="48"/>
      <c r="E17" s="48"/>
      <c r="F17" s="48"/>
      <c r="G17" s="48"/>
    </row>
    <row r="18" spans="1:7" x14ac:dyDescent="0.25">
      <c r="A18" s="41" t="s">
        <v>153</v>
      </c>
      <c r="B18" s="49">
        <v>46171</v>
      </c>
      <c r="C18" s="49"/>
      <c r="D18" s="49"/>
      <c r="E18" s="49"/>
      <c r="F18" s="49"/>
      <c r="G18" s="49"/>
    </row>
    <row r="19" spans="1:7" x14ac:dyDescent="0.25">
      <c r="A19" s="41" t="s">
        <v>154</v>
      </c>
      <c r="B19" s="49">
        <v>46161</v>
      </c>
      <c r="C19" s="49"/>
      <c r="D19" s="49"/>
      <c r="E19" s="49"/>
      <c r="F19" s="49"/>
      <c r="G19" s="49"/>
    </row>
    <row r="20" spans="1:7" x14ac:dyDescent="0.25">
      <c r="A20" s="41" t="s">
        <v>155</v>
      </c>
      <c r="B20" s="48" t="s">
        <v>167</v>
      </c>
      <c r="C20" s="48"/>
      <c r="D20" s="48"/>
      <c r="E20" s="48"/>
      <c r="F20" s="48"/>
      <c r="G20" s="48"/>
    </row>
    <row r="21" spans="1:7" x14ac:dyDescent="0.25">
      <c r="A21" s="41" t="s">
        <v>492</v>
      </c>
      <c r="B21" s="48" t="s">
        <v>84</v>
      </c>
      <c r="C21" s="48"/>
      <c r="D21" s="48"/>
      <c r="E21" s="48"/>
      <c r="F21" s="48"/>
      <c r="G21" s="48"/>
    </row>
    <row r="23" spans="1:7" x14ac:dyDescent="0.25">
      <c r="A23" s="23" t="str">
        <f>HYPERLINK("#'Factor List'!A1", "Back to Factor List")</f>
        <v>Back to Factor List</v>
      </c>
      <c r="B23" s="23" t="str">
        <f>HYPERLINK("#'Assumptions'!A1", "Assumptions")</f>
        <v>Assumptions</v>
      </c>
    </row>
    <row r="26" spans="1:7" s="56" customFormat="1" ht="26" x14ac:dyDescent="0.25">
      <c r="A26" s="55" t="s">
        <v>328</v>
      </c>
      <c r="B26" s="55" t="s">
        <v>495</v>
      </c>
      <c r="C26" s="55" t="s">
        <v>496</v>
      </c>
      <c r="D26" s="55" t="s">
        <v>503</v>
      </c>
      <c r="E26" s="55" t="s">
        <v>497</v>
      </c>
      <c r="F26" s="55" t="s">
        <v>498</v>
      </c>
      <c r="G26" s="55" t="s">
        <v>504</v>
      </c>
    </row>
    <row r="27" spans="1:7" x14ac:dyDescent="0.25">
      <c r="A27" s="44">
        <v>17</v>
      </c>
      <c r="B27" s="45">
        <v>4.5599999999999996</v>
      </c>
      <c r="C27" s="45">
        <v>0.24</v>
      </c>
      <c r="D27" s="45">
        <v>4.8</v>
      </c>
      <c r="E27" s="45">
        <v>4.5599999999999996</v>
      </c>
      <c r="F27" s="45">
        <v>0.24</v>
      </c>
      <c r="G27" s="45">
        <v>4.8</v>
      </c>
    </row>
    <row r="28" spans="1:7" x14ac:dyDescent="0.25">
      <c r="A28" s="44">
        <v>18</v>
      </c>
      <c r="B28" s="45">
        <v>4.7300000000000004</v>
      </c>
      <c r="C28" s="45">
        <v>0.26</v>
      </c>
      <c r="D28" s="45">
        <v>4.99</v>
      </c>
      <c r="E28" s="45">
        <v>4.7300000000000004</v>
      </c>
      <c r="F28" s="45">
        <v>0.26</v>
      </c>
      <c r="G28" s="45">
        <v>4.99</v>
      </c>
    </row>
    <row r="29" spans="1:7" x14ac:dyDescent="0.25">
      <c r="A29" s="44">
        <v>19</v>
      </c>
      <c r="B29" s="45">
        <v>4.92</v>
      </c>
      <c r="C29" s="45">
        <v>0.27</v>
      </c>
      <c r="D29" s="45">
        <v>5.19</v>
      </c>
      <c r="E29" s="45">
        <v>4.92</v>
      </c>
      <c r="F29" s="45">
        <v>0.27</v>
      </c>
      <c r="G29" s="45">
        <v>5.19</v>
      </c>
    </row>
    <row r="30" spans="1:7" x14ac:dyDescent="0.25">
      <c r="A30" s="44">
        <v>20</v>
      </c>
      <c r="B30" s="45">
        <v>5.1100000000000003</v>
      </c>
      <c r="C30" s="45">
        <v>0.28999999999999998</v>
      </c>
      <c r="D30" s="45">
        <v>5.39</v>
      </c>
      <c r="E30" s="45">
        <v>5.1100000000000003</v>
      </c>
      <c r="F30" s="45">
        <v>0.28999999999999998</v>
      </c>
      <c r="G30" s="45">
        <v>5.39</v>
      </c>
    </row>
    <row r="31" spans="1:7" x14ac:dyDescent="0.25">
      <c r="A31" s="44">
        <v>21</v>
      </c>
      <c r="B31" s="45">
        <v>5.3</v>
      </c>
      <c r="C31" s="45">
        <v>0.3</v>
      </c>
      <c r="D31" s="45">
        <v>5.6</v>
      </c>
      <c r="E31" s="45">
        <v>5.3</v>
      </c>
      <c r="F31" s="45">
        <v>0.3</v>
      </c>
      <c r="G31" s="45">
        <v>5.6</v>
      </c>
    </row>
    <row r="32" spans="1:7" x14ac:dyDescent="0.25">
      <c r="A32" s="44">
        <v>22</v>
      </c>
      <c r="B32" s="45">
        <v>5.51</v>
      </c>
      <c r="C32" s="45">
        <v>0.31</v>
      </c>
      <c r="D32" s="45">
        <v>5.81</v>
      </c>
      <c r="E32" s="45">
        <v>5.51</v>
      </c>
      <c r="F32" s="45">
        <v>0.31</v>
      </c>
      <c r="G32" s="45">
        <v>5.81</v>
      </c>
    </row>
    <row r="33" spans="1:7" x14ac:dyDescent="0.25">
      <c r="A33" s="44">
        <v>23</v>
      </c>
      <c r="B33" s="45">
        <v>5.72</v>
      </c>
      <c r="C33" s="45">
        <v>0.32</v>
      </c>
      <c r="D33" s="45">
        <v>6.04</v>
      </c>
      <c r="E33" s="45">
        <v>5.72</v>
      </c>
      <c r="F33" s="45">
        <v>0.32</v>
      </c>
      <c r="G33" s="45">
        <v>6.04</v>
      </c>
    </row>
    <row r="34" spans="1:7" x14ac:dyDescent="0.25">
      <c r="A34" s="44">
        <v>24</v>
      </c>
      <c r="B34" s="45">
        <v>5.94</v>
      </c>
      <c r="C34" s="45">
        <v>0.33</v>
      </c>
      <c r="D34" s="45">
        <v>6.27</v>
      </c>
      <c r="E34" s="45">
        <v>5.94</v>
      </c>
      <c r="F34" s="45">
        <v>0.33</v>
      </c>
      <c r="G34" s="45">
        <v>6.27</v>
      </c>
    </row>
    <row r="35" spans="1:7" x14ac:dyDescent="0.25">
      <c r="A35" s="44">
        <v>25</v>
      </c>
      <c r="B35" s="45">
        <v>6.17</v>
      </c>
      <c r="C35" s="45">
        <v>0.35</v>
      </c>
      <c r="D35" s="45">
        <v>6.51</v>
      </c>
      <c r="E35" s="45">
        <v>6.17</v>
      </c>
      <c r="F35" s="45">
        <v>0.35</v>
      </c>
      <c r="G35" s="45">
        <v>6.51</v>
      </c>
    </row>
    <row r="36" spans="1:7" x14ac:dyDescent="0.25">
      <c r="A36" s="44">
        <v>26</v>
      </c>
      <c r="B36" s="45">
        <v>6.4</v>
      </c>
      <c r="C36" s="45">
        <v>0.36</v>
      </c>
      <c r="D36" s="45">
        <v>6.76</v>
      </c>
      <c r="E36" s="45">
        <v>6.4</v>
      </c>
      <c r="F36" s="45">
        <v>0.36</v>
      </c>
      <c r="G36" s="45">
        <v>6.76</v>
      </c>
    </row>
    <row r="37" spans="1:7" x14ac:dyDescent="0.25">
      <c r="A37" s="44">
        <v>27</v>
      </c>
      <c r="B37" s="45">
        <v>6.65</v>
      </c>
      <c r="C37" s="45">
        <v>0.37</v>
      </c>
      <c r="D37" s="45">
        <v>7.02</v>
      </c>
      <c r="E37" s="45">
        <v>6.65</v>
      </c>
      <c r="F37" s="45">
        <v>0.37</v>
      </c>
      <c r="G37" s="45">
        <v>7.02</v>
      </c>
    </row>
    <row r="38" spans="1:7" x14ac:dyDescent="0.25">
      <c r="A38" s="44">
        <v>28</v>
      </c>
      <c r="B38" s="45">
        <v>6.91</v>
      </c>
      <c r="C38" s="45">
        <v>0.39</v>
      </c>
      <c r="D38" s="45">
        <v>7.29</v>
      </c>
      <c r="E38" s="45">
        <v>6.91</v>
      </c>
      <c r="F38" s="45">
        <v>0.39</v>
      </c>
      <c r="G38" s="45">
        <v>7.29</v>
      </c>
    </row>
    <row r="39" spans="1:7" x14ac:dyDescent="0.25">
      <c r="A39" s="44">
        <v>29</v>
      </c>
      <c r="B39" s="45">
        <v>7.17</v>
      </c>
      <c r="C39" s="45">
        <v>0.4</v>
      </c>
      <c r="D39" s="45">
        <v>7.58</v>
      </c>
      <c r="E39" s="45">
        <v>7.17</v>
      </c>
      <c r="F39" s="45">
        <v>0.4</v>
      </c>
      <c r="G39" s="45">
        <v>7.58</v>
      </c>
    </row>
    <row r="40" spans="1:7" x14ac:dyDescent="0.25">
      <c r="A40" s="44">
        <v>30</v>
      </c>
      <c r="B40" s="45">
        <v>7.45</v>
      </c>
      <c r="C40" s="45">
        <v>0.42</v>
      </c>
      <c r="D40" s="45">
        <v>7.87</v>
      </c>
      <c r="E40" s="45">
        <v>7.45</v>
      </c>
      <c r="F40" s="45">
        <v>0.42</v>
      </c>
      <c r="G40" s="45">
        <v>7.87</v>
      </c>
    </row>
    <row r="41" spans="1:7" x14ac:dyDescent="0.25">
      <c r="A41" s="44">
        <v>31</v>
      </c>
      <c r="B41" s="45">
        <v>7.74</v>
      </c>
      <c r="C41" s="45">
        <v>0.43</v>
      </c>
      <c r="D41" s="45">
        <v>8.17</v>
      </c>
      <c r="E41" s="45">
        <v>7.74</v>
      </c>
      <c r="F41" s="45">
        <v>0.43</v>
      </c>
      <c r="G41" s="45">
        <v>8.17</v>
      </c>
    </row>
    <row r="42" spans="1:7" x14ac:dyDescent="0.25">
      <c r="A42" s="44">
        <v>32</v>
      </c>
      <c r="B42" s="45">
        <v>8.0399999999999991</v>
      </c>
      <c r="C42" s="45">
        <v>0.45</v>
      </c>
      <c r="D42" s="45">
        <v>8.49</v>
      </c>
      <c r="E42" s="45">
        <v>8.0399999999999991</v>
      </c>
      <c r="F42" s="45">
        <v>0.45</v>
      </c>
      <c r="G42" s="45">
        <v>8.49</v>
      </c>
    </row>
    <row r="43" spans="1:7" x14ac:dyDescent="0.25">
      <c r="A43" s="44">
        <v>33</v>
      </c>
      <c r="B43" s="45">
        <v>8.35</v>
      </c>
      <c r="C43" s="45">
        <v>0.47</v>
      </c>
      <c r="D43" s="45">
        <v>8.81</v>
      </c>
      <c r="E43" s="45">
        <v>8.35</v>
      </c>
      <c r="F43" s="45">
        <v>0.47</v>
      </c>
      <c r="G43" s="45">
        <v>8.81</v>
      </c>
    </row>
    <row r="44" spans="1:7" x14ac:dyDescent="0.25">
      <c r="A44" s="44">
        <v>34</v>
      </c>
      <c r="B44" s="45">
        <v>8.67</v>
      </c>
      <c r="C44" s="45">
        <v>0.48</v>
      </c>
      <c r="D44" s="45">
        <v>9.15</v>
      </c>
      <c r="E44" s="45">
        <v>8.67</v>
      </c>
      <c r="F44" s="45">
        <v>0.48</v>
      </c>
      <c r="G44" s="45">
        <v>9.15</v>
      </c>
    </row>
    <row r="45" spans="1:7" x14ac:dyDescent="0.25">
      <c r="A45" s="44">
        <v>35</v>
      </c>
      <c r="B45" s="45">
        <v>9</v>
      </c>
      <c r="C45" s="45">
        <v>0.5</v>
      </c>
      <c r="D45" s="45">
        <v>9.5</v>
      </c>
      <c r="E45" s="45">
        <v>9</v>
      </c>
      <c r="F45" s="45">
        <v>0.5</v>
      </c>
      <c r="G45" s="45">
        <v>9.5</v>
      </c>
    </row>
    <row r="46" spans="1:7" x14ac:dyDescent="0.25">
      <c r="A46" s="44">
        <v>36</v>
      </c>
      <c r="B46" s="45">
        <v>9.35</v>
      </c>
      <c r="C46" s="45">
        <v>0.52</v>
      </c>
      <c r="D46" s="45">
        <v>9.8699999999999992</v>
      </c>
      <c r="E46" s="45">
        <v>9.35</v>
      </c>
      <c r="F46" s="45">
        <v>0.52</v>
      </c>
      <c r="G46" s="45">
        <v>9.8699999999999992</v>
      </c>
    </row>
    <row r="47" spans="1:7" x14ac:dyDescent="0.25">
      <c r="A47" s="44">
        <v>37</v>
      </c>
      <c r="B47" s="45">
        <v>9.7100000000000009</v>
      </c>
      <c r="C47" s="45">
        <v>0.54</v>
      </c>
      <c r="D47" s="45">
        <v>10.25</v>
      </c>
      <c r="E47" s="45">
        <v>9.7100000000000009</v>
      </c>
      <c r="F47" s="45">
        <v>0.54</v>
      </c>
      <c r="G47" s="45">
        <v>10.25</v>
      </c>
    </row>
    <row r="48" spans="1:7" x14ac:dyDescent="0.25">
      <c r="A48" s="44">
        <v>38</v>
      </c>
      <c r="B48" s="45">
        <v>10.08</v>
      </c>
      <c r="C48" s="45">
        <v>0.56000000000000005</v>
      </c>
      <c r="D48" s="45">
        <v>10.65</v>
      </c>
      <c r="E48" s="45">
        <v>10.08</v>
      </c>
      <c r="F48" s="45">
        <v>0.56000000000000005</v>
      </c>
      <c r="G48" s="45">
        <v>10.65</v>
      </c>
    </row>
    <row r="49" spans="1:7" x14ac:dyDescent="0.25">
      <c r="A49" s="44">
        <v>39</v>
      </c>
      <c r="B49" s="45">
        <v>10.47</v>
      </c>
      <c r="C49" s="45">
        <v>0.57999999999999996</v>
      </c>
      <c r="D49" s="45">
        <v>11.06</v>
      </c>
      <c r="E49" s="45">
        <v>10.47</v>
      </c>
      <c r="F49" s="45">
        <v>0.57999999999999996</v>
      </c>
      <c r="G49" s="45">
        <v>11.06</v>
      </c>
    </row>
    <row r="50" spans="1:7" x14ac:dyDescent="0.25">
      <c r="A50" s="44">
        <v>40</v>
      </c>
      <c r="B50" s="45">
        <v>10.88</v>
      </c>
      <c r="C50" s="45">
        <v>0.6</v>
      </c>
      <c r="D50" s="45">
        <v>11.48</v>
      </c>
      <c r="E50" s="45">
        <v>10.88</v>
      </c>
      <c r="F50" s="45">
        <v>0.6</v>
      </c>
      <c r="G50" s="45">
        <v>11.48</v>
      </c>
    </row>
    <row r="51" spans="1:7" x14ac:dyDescent="0.25">
      <c r="A51" s="44">
        <v>41</v>
      </c>
      <c r="B51" s="45">
        <v>11.3</v>
      </c>
      <c r="C51" s="45">
        <v>0.62</v>
      </c>
      <c r="D51" s="45">
        <v>11.92</v>
      </c>
      <c r="E51" s="45">
        <v>11.3</v>
      </c>
      <c r="F51" s="45">
        <v>0.62</v>
      </c>
      <c r="G51" s="45">
        <v>11.92</v>
      </c>
    </row>
    <row r="52" spans="1:7" x14ac:dyDescent="0.25">
      <c r="A52" s="44">
        <v>42</v>
      </c>
      <c r="B52" s="45">
        <v>11.74</v>
      </c>
      <c r="C52" s="45">
        <v>0.65</v>
      </c>
      <c r="D52" s="45">
        <v>12.39</v>
      </c>
      <c r="E52" s="45">
        <v>11.74</v>
      </c>
      <c r="F52" s="45">
        <v>0.65</v>
      </c>
      <c r="G52" s="45">
        <v>12.39</v>
      </c>
    </row>
    <row r="53" spans="1:7" x14ac:dyDescent="0.25">
      <c r="A53" s="44">
        <v>43</v>
      </c>
      <c r="B53" s="45">
        <v>12.19</v>
      </c>
      <c r="C53" s="45">
        <v>0.67</v>
      </c>
      <c r="D53" s="45">
        <v>12.86</v>
      </c>
      <c r="E53" s="45">
        <v>12.19</v>
      </c>
      <c r="F53" s="45">
        <v>0.67</v>
      </c>
      <c r="G53" s="45">
        <v>12.86</v>
      </c>
    </row>
    <row r="54" spans="1:7" x14ac:dyDescent="0.25">
      <c r="A54" s="44">
        <v>44</v>
      </c>
      <c r="B54" s="45">
        <v>12.67</v>
      </c>
      <c r="C54" s="45">
        <v>0.69</v>
      </c>
      <c r="D54" s="45">
        <v>13.36</v>
      </c>
      <c r="E54" s="45">
        <v>12.67</v>
      </c>
      <c r="F54" s="45">
        <v>0.69</v>
      </c>
      <c r="G54" s="45">
        <v>13.36</v>
      </c>
    </row>
    <row r="55" spans="1:7" x14ac:dyDescent="0.25">
      <c r="A55" s="44">
        <v>45</v>
      </c>
      <c r="B55" s="45">
        <v>13.16</v>
      </c>
      <c r="C55" s="45">
        <v>0.72</v>
      </c>
      <c r="D55" s="45">
        <v>13.88</v>
      </c>
      <c r="E55" s="45">
        <v>13.16</v>
      </c>
      <c r="F55" s="45">
        <v>0.72</v>
      </c>
      <c r="G55" s="45">
        <v>13.88</v>
      </c>
    </row>
    <row r="56" spans="1:7" x14ac:dyDescent="0.25">
      <c r="A56" s="44">
        <v>46</v>
      </c>
      <c r="B56" s="45">
        <v>13.68</v>
      </c>
      <c r="C56" s="45">
        <v>0.74</v>
      </c>
      <c r="D56" s="45">
        <v>14.42</v>
      </c>
      <c r="E56" s="45">
        <v>13.68</v>
      </c>
      <c r="F56" s="45">
        <v>0.74</v>
      </c>
      <c r="G56" s="45">
        <v>14.42</v>
      </c>
    </row>
    <row r="57" spans="1:7" x14ac:dyDescent="0.25">
      <c r="A57" s="44">
        <v>47</v>
      </c>
      <c r="B57" s="45">
        <v>14.21</v>
      </c>
      <c r="C57" s="45">
        <v>0.76</v>
      </c>
      <c r="D57" s="45">
        <v>14.98</v>
      </c>
      <c r="E57" s="45">
        <v>14.21</v>
      </c>
      <c r="F57" s="45">
        <v>0.76</v>
      </c>
      <c r="G57" s="45">
        <v>14.98</v>
      </c>
    </row>
    <row r="58" spans="1:7" x14ac:dyDescent="0.25">
      <c r="A58" s="44">
        <v>48</v>
      </c>
      <c r="B58" s="45">
        <v>14.77</v>
      </c>
      <c r="C58" s="45">
        <v>0.79</v>
      </c>
      <c r="D58" s="45">
        <v>15.56</v>
      </c>
      <c r="E58" s="45">
        <v>14.77</v>
      </c>
      <c r="F58" s="45">
        <v>0.79</v>
      </c>
      <c r="G58" s="45">
        <v>15.56</v>
      </c>
    </row>
    <row r="59" spans="1:7" x14ac:dyDescent="0.25">
      <c r="A59" s="44">
        <v>49</v>
      </c>
      <c r="B59" s="45">
        <v>15.36</v>
      </c>
      <c r="C59" s="45">
        <v>0.81</v>
      </c>
      <c r="D59" s="45">
        <v>16.170000000000002</v>
      </c>
      <c r="E59" s="45">
        <v>15.36</v>
      </c>
      <c r="F59" s="45">
        <v>0.81</v>
      </c>
      <c r="G59" s="45">
        <v>16.170000000000002</v>
      </c>
    </row>
    <row r="60" spans="1:7" x14ac:dyDescent="0.25">
      <c r="A60" s="44">
        <v>50</v>
      </c>
      <c r="B60" s="45">
        <v>15.96</v>
      </c>
      <c r="C60" s="45">
        <v>0.84</v>
      </c>
      <c r="D60" s="45">
        <v>16.8</v>
      </c>
      <c r="E60" s="45">
        <v>15.96</v>
      </c>
      <c r="F60" s="45">
        <v>0.84</v>
      </c>
      <c r="G60" s="45">
        <v>16.8</v>
      </c>
    </row>
    <row r="61" spans="1:7" x14ac:dyDescent="0.25">
      <c r="A61" s="44">
        <v>51</v>
      </c>
      <c r="B61" s="45">
        <v>16.600000000000001</v>
      </c>
      <c r="C61" s="45">
        <v>0.86</v>
      </c>
      <c r="D61" s="45">
        <v>17.46</v>
      </c>
      <c r="E61" s="45">
        <v>16.600000000000001</v>
      </c>
      <c r="F61" s="45">
        <v>0.86</v>
      </c>
      <c r="G61" s="45">
        <v>17.46</v>
      </c>
    </row>
    <row r="62" spans="1:7" x14ac:dyDescent="0.25">
      <c r="A62" s="44">
        <v>52</v>
      </c>
      <c r="B62" s="45">
        <v>17.260000000000002</v>
      </c>
      <c r="C62" s="45">
        <v>0.89</v>
      </c>
      <c r="D62" s="45">
        <v>18.149999999999999</v>
      </c>
      <c r="E62" s="45">
        <v>17.260000000000002</v>
      </c>
      <c r="F62" s="45">
        <v>0.89</v>
      </c>
      <c r="G62" s="45">
        <v>18.149999999999999</v>
      </c>
    </row>
    <row r="63" spans="1:7" x14ac:dyDescent="0.25">
      <c r="A63" s="44">
        <v>53</v>
      </c>
      <c r="B63" s="45">
        <v>17.95</v>
      </c>
      <c r="C63" s="45">
        <v>0.91</v>
      </c>
      <c r="D63" s="45">
        <v>18.86</v>
      </c>
      <c r="E63" s="45">
        <v>17.95</v>
      </c>
      <c r="F63" s="45">
        <v>0.91</v>
      </c>
      <c r="G63" s="45">
        <v>18.86</v>
      </c>
    </row>
    <row r="64" spans="1:7" x14ac:dyDescent="0.25">
      <c r="A64" s="44">
        <v>54</v>
      </c>
      <c r="B64" s="45">
        <v>18.68</v>
      </c>
      <c r="C64" s="45">
        <v>0.94</v>
      </c>
      <c r="D64" s="45">
        <v>19.61</v>
      </c>
      <c r="E64" s="45">
        <v>18.68</v>
      </c>
      <c r="F64" s="45">
        <v>0.94</v>
      </c>
      <c r="G64" s="45">
        <v>19.61</v>
      </c>
    </row>
    <row r="65" spans="1:7" x14ac:dyDescent="0.25">
      <c r="A65" s="44">
        <v>55</v>
      </c>
      <c r="B65" s="45">
        <v>19.440000000000001</v>
      </c>
      <c r="C65" s="45">
        <v>0.96</v>
      </c>
      <c r="D65" s="45">
        <v>20.399999999999999</v>
      </c>
      <c r="E65" s="45">
        <v>19.440000000000001</v>
      </c>
      <c r="F65" s="45">
        <v>0.96</v>
      </c>
      <c r="G65" s="45">
        <v>20.399999999999999</v>
      </c>
    </row>
    <row r="66" spans="1:7" x14ac:dyDescent="0.25">
      <c r="A66" s="44">
        <v>56</v>
      </c>
      <c r="B66" s="45">
        <v>20.23</v>
      </c>
      <c r="C66" s="45">
        <v>0.98</v>
      </c>
      <c r="D66" s="45">
        <v>21.22</v>
      </c>
      <c r="E66" s="45">
        <v>20.23</v>
      </c>
      <c r="F66" s="45">
        <v>0.98</v>
      </c>
      <c r="G66" s="45">
        <v>21.22</v>
      </c>
    </row>
    <row r="67" spans="1:7" x14ac:dyDescent="0.25">
      <c r="A67" s="44">
        <v>57</v>
      </c>
      <c r="B67" s="45">
        <v>21.07</v>
      </c>
      <c r="C67" s="45">
        <v>1</v>
      </c>
      <c r="D67" s="45">
        <v>22.08</v>
      </c>
      <c r="E67" s="45">
        <v>21.07</v>
      </c>
      <c r="F67" s="45">
        <v>1</v>
      </c>
      <c r="G67" s="45">
        <v>22.08</v>
      </c>
    </row>
    <row r="68" spans="1:7" x14ac:dyDescent="0.25">
      <c r="A68" s="44">
        <v>58</v>
      </c>
      <c r="B68" s="45">
        <v>21.95</v>
      </c>
      <c r="C68" s="45">
        <v>1.02</v>
      </c>
      <c r="D68" s="45">
        <v>22.97</v>
      </c>
      <c r="E68" s="45">
        <v>21.95</v>
      </c>
      <c r="F68" s="45">
        <v>1.02</v>
      </c>
      <c r="G68" s="45">
        <v>22.97</v>
      </c>
    </row>
    <row r="69" spans="1:7" x14ac:dyDescent="0.25">
      <c r="A69" s="44">
        <v>59</v>
      </c>
      <c r="B69" s="45">
        <v>22.87</v>
      </c>
      <c r="C69" s="45">
        <v>1.05</v>
      </c>
      <c r="D69" s="45">
        <v>23.92</v>
      </c>
      <c r="E69" s="45">
        <v>22.87</v>
      </c>
      <c r="F69" s="45">
        <v>1.05</v>
      </c>
      <c r="G69" s="45">
        <v>23.92</v>
      </c>
    </row>
    <row r="70" spans="1:7" x14ac:dyDescent="0.25">
      <c r="A70" s="44">
        <v>60</v>
      </c>
      <c r="B70" s="45">
        <v>23.07</v>
      </c>
      <c r="C70" s="45">
        <v>1.06</v>
      </c>
      <c r="D70" s="45">
        <v>24.12</v>
      </c>
      <c r="E70" s="45">
        <v>23.07</v>
      </c>
      <c r="F70" s="45">
        <v>1.06</v>
      </c>
      <c r="G70" s="45">
        <v>24.12</v>
      </c>
    </row>
    <row r="71" spans="1:7" x14ac:dyDescent="0.25">
      <c r="A71" s="44">
        <v>61</v>
      </c>
      <c r="B71" s="45">
        <v>22.51</v>
      </c>
      <c r="C71" s="45">
        <v>1.06</v>
      </c>
      <c r="D71" s="45">
        <v>23.57</v>
      </c>
      <c r="E71" s="45">
        <v>22.51</v>
      </c>
      <c r="F71" s="45">
        <v>1.06</v>
      </c>
      <c r="G71" s="45">
        <v>23.57</v>
      </c>
    </row>
    <row r="72" spans="1:7" x14ac:dyDescent="0.25">
      <c r="A72" s="44">
        <v>62</v>
      </c>
      <c r="B72" s="45">
        <v>21.95</v>
      </c>
      <c r="C72" s="45">
        <v>1.06</v>
      </c>
      <c r="D72" s="45">
        <v>23.01</v>
      </c>
      <c r="E72" s="45">
        <v>21.95</v>
      </c>
      <c r="F72" s="45">
        <v>1.06</v>
      </c>
      <c r="G72" s="45">
        <v>23.01</v>
      </c>
    </row>
    <row r="73" spans="1:7" x14ac:dyDescent="0.25">
      <c r="A73" s="44">
        <v>63</v>
      </c>
      <c r="B73" s="45">
        <v>21.38</v>
      </c>
      <c r="C73" s="45">
        <v>1.06</v>
      </c>
      <c r="D73" s="45">
        <v>22.45</v>
      </c>
      <c r="E73" s="45">
        <v>21.38</v>
      </c>
      <c r="F73" s="45">
        <v>1.06</v>
      </c>
      <c r="G73" s="45">
        <v>22.45</v>
      </c>
    </row>
    <row r="74" spans="1:7" x14ac:dyDescent="0.25">
      <c r="A74" s="44">
        <v>64</v>
      </c>
      <c r="B74" s="45">
        <v>20.82</v>
      </c>
      <c r="C74" s="45">
        <v>1.06</v>
      </c>
      <c r="D74" s="45">
        <v>21.88</v>
      </c>
      <c r="E74" s="45">
        <v>20.82</v>
      </c>
      <c r="F74" s="45">
        <v>1.06</v>
      </c>
      <c r="G74" s="45">
        <v>21.88</v>
      </c>
    </row>
    <row r="75" spans="1:7" x14ac:dyDescent="0.25">
      <c r="A75" s="44">
        <v>65</v>
      </c>
      <c r="B75" s="45">
        <v>20.239999999999998</v>
      </c>
      <c r="C75" s="45">
        <v>1.06</v>
      </c>
      <c r="D75" s="45">
        <v>21.31</v>
      </c>
      <c r="E75" s="45">
        <v>20.239999999999998</v>
      </c>
      <c r="F75" s="45">
        <v>1.06</v>
      </c>
      <c r="G75" s="45">
        <v>21.31</v>
      </c>
    </row>
    <row r="76" spans="1:7" x14ac:dyDescent="0.25">
      <c r="A76" s="44">
        <v>66</v>
      </c>
      <c r="B76" s="45">
        <v>19.670000000000002</v>
      </c>
      <c r="C76" s="45">
        <v>1.06</v>
      </c>
      <c r="D76" s="45">
        <v>20.73</v>
      </c>
      <c r="E76" s="45">
        <v>19.670000000000002</v>
      </c>
      <c r="F76" s="45">
        <v>1.06</v>
      </c>
      <c r="G76" s="45">
        <v>20.73</v>
      </c>
    </row>
    <row r="77" spans="1:7" x14ac:dyDescent="0.25">
      <c r="A77" s="44">
        <v>67</v>
      </c>
      <c r="B77" s="45">
        <v>19.079999999999998</v>
      </c>
      <c r="C77" s="45">
        <v>1.06</v>
      </c>
      <c r="D77" s="45">
        <v>20.14</v>
      </c>
      <c r="E77" s="45">
        <v>19.079999999999998</v>
      </c>
      <c r="F77" s="45">
        <v>1.06</v>
      </c>
      <c r="G77" s="45">
        <v>20.14</v>
      </c>
    </row>
    <row r="78" spans="1:7" x14ac:dyDescent="0.25">
      <c r="A78" s="44">
        <v>68</v>
      </c>
      <c r="B78" s="45">
        <v>18.5</v>
      </c>
      <c r="C78" s="45">
        <v>1.05</v>
      </c>
      <c r="D78" s="45">
        <v>19.55</v>
      </c>
      <c r="E78" s="45">
        <v>18.5</v>
      </c>
      <c r="F78" s="45">
        <v>1.05</v>
      </c>
      <c r="G78" s="45">
        <v>19.55</v>
      </c>
    </row>
    <row r="79" spans="1:7" x14ac:dyDescent="0.25">
      <c r="A79" s="44">
        <v>69</v>
      </c>
      <c r="B79" s="45">
        <v>17.91</v>
      </c>
      <c r="C79" s="45">
        <v>1.05</v>
      </c>
      <c r="D79" s="45">
        <v>18.96</v>
      </c>
      <c r="E79" s="45">
        <v>17.91</v>
      </c>
      <c r="F79" s="45">
        <v>1.05</v>
      </c>
      <c r="G79" s="45">
        <v>18.96</v>
      </c>
    </row>
    <row r="80" spans="1:7" x14ac:dyDescent="0.25">
      <c r="A80" s="44">
        <v>70</v>
      </c>
      <c r="B80" s="45">
        <v>17.32</v>
      </c>
      <c r="C80" s="45">
        <v>1.04</v>
      </c>
      <c r="D80" s="45">
        <v>18.36</v>
      </c>
      <c r="E80" s="45">
        <v>17.32</v>
      </c>
      <c r="F80" s="45">
        <v>1.04</v>
      </c>
      <c r="G80" s="45">
        <v>18.36</v>
      </c>
    </row>
    <row r="81" spans="1:7" x14ac:dyDescent="0.25">
      <c r="A81" s="44">
        <v>71</v>
      </c>
      <c r="B81" s="45">
        <v>16.72</v>
      </c>
      <c r="C81" s="45">
        <v>1.03</v>
      </c>
      <c r="D81" s="45">
        <v>17.760000000000002</v>
      </c>
      <c r="E81" s="45">
        <v>16.72</v>
      </c>
      <c r="F81" s="45">
        <v>1.03</v>
      </c>
      <c r="G81" s="45">
        <v>17.760000000000002</v>
      </c>
    </row>
    <row r="82" spans="1:7" x14ac:dyDescent="0.25">
      <c r="A82" s="44">
        <v>72</v>
      </c>
      <c r="B82" s="45">
        <v>16.13</v>
      </c>
      <c r="C82" s="45">
        <v>1.02</v>
      </c>
      <c r="D82" s="45">
        <v>17.149999999999999</v>
      </c>
      <c r="E82" s="45">
        <v>16.13</v>
      </c>
      <c r="F82" s="45">
        <v>1.02</v>
      </c>
      <c r="G82" s="45">
        <v>17.149999999999999</v>
      </c>
    </row>
    <row r="83" spans="1:7" x14ac:dyDescent="0.25">
      <c r="A83" s="44">
        <v>73</v>
      </c>
      <c r="B83" s="45">
        <v>15.54</v>
      </c>
      <c r="C83" s="45">
        <v>1.01</v>
      </c>
      <c r="D83" s="45">
        <v>16.559999999999999</v>
      </c>
      <c r="E83" s="45">
        <v>15.54</v>
      </c>
      <c r="F83" s="45">
        <v>1.01</v>
      </c>
      <c r="G83" s="45">
        <v>16.559999999999999</v>
      </c>
    </row>
    <row r="84" spans="1:7" x14ac:dyDescent="0.25">
      <c r="A84" s="44">
        <v>74</v>
      </c>
      <c r="B84" s="45">
        <v>14.96</v>
      </c>
      <c r="C84" s="45">
        <v>1</v>
      </c>
      <c r="D84" s="45">
        <v>15.96</v>
      </c>
      <c r="E84" s="45">
        <v>14.96</v>
      </c>
      <c r="F84" s="45">
        <v>1</v>
      </c>
      <c r="G84" s="45">
        <v>15.96</v>
      </c>
    </row>
    <row r="85" spans="1:7" x14ac:dyDescent="0.25">
      <c r="A85" s="44">
        <v>75</v>
      </c>
      <c r="B85" s="45">
        <v>14.39</v>
      </c>
      <c r="C85" s="45">
        <v>0.98</v>
      </c>
      <c r="D85" s="45">
        <v>15.37</v>
      </c>
      <c r="E85" s="45">
        <v>14.39</v>
      </c>
      <c r="F85" s="45">
        <v>0.98</v>
      </c>
      <c r="G85" s="45">
        <v>15.37</v>
      </c>
    </row>
  </sheetData>
  <sheetProtection algorithmName="SHA-512" hashValue="WnE22oxsuViKBVCtsTSWwgFOo6nblLKR4uJXcgxh/lnwZyJzcykYCuwVJT1HP7Cx9JPgcbusVC2yPFgfx6xFgQ==" saltValue="FNHkSaAsvmpv/Oz1LZBBQA==" spinCount="100000" sheet="1" objects="1" scenarios="1"/>
  <conditionalFormatting sqref="A6:A21">
    <cfRule type="expression" dxfId="933" priority="11" stopIfTrue="1">
      <formula>MOD(ROW(),2)=0</formula>
    </cfRule>
    <cfRule type="expression" dxfId="932" priority="12" stopIfTrue="1">
      <formula>MOD(ROW(),2)&lt;&gt;0</formula>
    </cfRule>
  </conditionalFormatting>
  <conditionalFormatting sqref="B6:G17 B20:G21 C18:G19">
    <cfRule type="expression" dxfId="931" priority="13" stopIfTrue="1">
      <formula>MOD(ROW(),2)=0</formula>
    </cfRule>
    <cfRule type="expression" dxfId="930" priority="14" stopIfTrue="1">
      <formula>MOD(ROW(),2)&lt;&gt;0</formula>
    </cfRule>
  </conditionalFormatting>
  <conditionalFormatting sqref="A26:A85">
    <cfRule type="expression" dxfId="929" priority="15" stopIfTrue="1">
      <formula>MOD(ROW(),2)=0</formula>
    </cfRule>
    <cfRule type="expression" dxfId="928" priority="16" stopIfTrue="1">
      <formula>MOD(ROW(),2)&lt;&gt;0</formula>
    </cfRule>
  </conditionalFormatting>
  <conditionalFormatting sqref="B26:G85">
    <cfRule type="expression" dxfId="927" priority="17" stopIfTrue="1">
      <formula>MOD(ROW(),2)=0</formula>
    </cfRule>
    <cfRule type="expression" dxfId="926" priority="18" stopIfTrue="1">
      <formula>MOD(ROW(),2)&lt;&gt;0</formula>
    </cfRule>
  </conditionalFormatting>
  <conditionalFormatting sqref="B18:B19">
    <cfRule type="expression" dxfId="19" priority="1" stopIfTrue="1">
      <formula>MOD(ROW(),2)=0</formula>
    </cfRule>
    <cfRule type="expression" dxfId="18" priority="2"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342C7-4249-4BB1-A236-3508DA7BBCCA}">
  <sheetPr codeName="Sheet17"/>
  <dimension ref="A1:G85"/>
  <sheetViews>
    <sheetView showGridLines="0" workbookViewId="0">
      <selection activeCell="A6" sqref="A6"/>
    </sheetView>
  </sheetViews>
  <sheetFormatPr defaultRowHeight="12.5" x14ac:dyDescent="0.25"/>
  <cols>
    <col min="1" max="1" width="31.81640625" customWidth="1"/>
    <col min="2" max="7" width="22.81640625" customWidth="1"/>
  </cols>
  <sheetData>
    <row r="1" spans="1:7" s="1" customFormat="1" ht="20" x14ac:dyDescent="0.4">
      <c r="A1" s="2" t="s">
        <v>0</v>
      </c>
    </row>
    <row r="2" spans="1:7" s="1" customFormat="1" ht="15.5" x14ac:dyDescent="0.35">
      <c r="A2" s="30" t="s">
        <v>1</v>
      </c>
      <c r="B2" s="3" t="str">
        <f>wb_title</f>
        <v>PCSPS_NI - Consolidated Factor Spreadsheet</v>
      </c>
    </row>
    <row r="3" spans="1:7" s="1" customFormat="1" ht="15.5" x14ac:dyDescent="0.35">
      <c r="A3" s="30" t="s">
        <v>2</v>
      </c>
      <c r="B3" s="3" t="str">
        <f>TABLE_FACTOR_TYPE_1 &amp; " - x-" &amp; TABLE_SERIES_NUMBER_1</f>
        <v>CETV - x-211</v>
      </c>
    </row>
    <row r="6" spans="1:7" x14ac:dyDescent="0.25">
      <c r="A6" s="41" t="s">
        <v>485</v>
      </c>
      <c r="B6" s="48" t="s">
        <v>486</v>
      </c>
      <c r="C6" s="48"/>
      <c r="D6" s="48"/>
      <c r="E6" s="48"/>
      <c r="F6" s="48"/>
      <c r="G6" s="48"/>
    </row>
    <row r="7" spans="1:7" x14ac:dyDescent="0.25">
      <c r="A7" s="41" t="s">
        <v>487</v>
      </c>
      <c r="B7" s="48" t="s">
        <v>168</v>
      </c>
      <c r="C7" s="48"/>
      <c r="D7" s="48"/>
      <c r="E7" s="48"/>
      <c r="F7" s="48"/>
      <c r="G7" s="48"/>
    </row>
    <row r="8" spans="1:7" x14ac:dyDescent="0.25">
      <c r="A8" s="41" t="s">
        <v>144</v>
      </c>
      <c r="B8" s="48" t="s">
        <v>200</v>
      </c>
      <c r="C8" s="48"/>
      <c r="D8" s="48"/>
      <c r="E8" s="48"/>
      <c r="F8" s="48"/>
      <c r="G8" s="48"/>
    </row>
    <row r="9" spans="1:7" x14ac:dyDescent="0.25">
      <c r="A9" s="41" t="s">
        <v>145</v>
      </c>
      <c r="B9" s="48" t="s">
        <v>171</v>
      </c>
      <c r="C9" s="48"/>
      <c r="D9" s="48"/>
      <c r="E9" s="48"/>
      <c r="F9" s="48"/>
      <c r="G9" s="48"/>
    </row>
    <row r="10" spans="1:7" x14ac:dyDescent="0.25">
      <c r="A10" s="41" t="s">
        <v>6</v>
      </c>
      <c r="B10" s="48" t="s">
        <v>201</v>
      </c>
      <c r="C10" s="48"/>
      <c r="D10" s="48"/>
      <c r="E10" s="48"/>
      <c r="F10" s="48"/>
      <c r="G10" s="48"/>
    </row>
    <row r="11" spans="1:7" x14ac:dyDescent="0.25">
      <c r="A11" s="41" t="s">
        <v>146</v>
      </c>
      <c r="B11" s="48" t="s">
        <v>173</v>
      </c>
      <c r="C11" s="48"/>
      <c r="D11" s="48"/>
      <c r="E11" s="48"/>
      <c r="F11" s="48"/>
      <c r="G11" s="48"/>
    </row>
    <row r="12" spans="1:7" x14ac:dyDescent="0.25">
      <c r="A12" s="41" t="s">
        <v>147</v>
      </c>
      <c r="B12" s="48" t="s">
        <v>174</v>
      </c>
      <c r="C12" s="48"/>
      <c r="D12" s="48"/>
      <c r="E12" s="48"/>
      <c r="F12" s="48"/>
      <c r="G12" s="48"/>
    </row>
    <row r="13" spans="1:7" x14ac:dyDescent="0.25">
      <c r="A13" s="41" t="s">
        <v>489</v>
      </c>
      <c r="B13" s="48">
        <v>1</v>
      </c>
      <c r="C13" s="48"/>
      <c r="D13" s="48"/>
      <c r="E13" s="48"/>
      <c r="F13" s="48"/>
      <c r="G13" s="48"/>
    </row>
    <row r="14" spans="1:7" x14ac:dyDescent="0.25">
      <c r="A14" s="41" t="s">
        <v>149</v>
      </c>
      <c r="B14" s="48">
        <v>211</v>
      </c>
      <c r="C14" s="48"/>
      <c r="D14" s="48"/>
      <c r="E14" s="48"/>
      <c r="F14" s="48"/>
      <c r="G14" s="48"/>
    </row>
    <row r="15" spans="1:7" x14ac:dyDescent="0.25">
      <c r="A15" s="41" t="s">
        <v>490</v>
      </c>
      <c r="B15" s="48" t="s">
        <v>202</v>
      </c>
      <c r="C15" s="48"/>
      <c r="D15" s="48"/>
      <c r="E15" s="48"/>
      <c r="F15" s="48"/>
      <c r="G15" s="48"/>
    </row>
    <row r="16" spans="1:7" x14ac:dyDescent="0.25">
      <c r="A16" s="41" t="s">
        <v>151</v>
      </c>
      <c r="B16" s="48" t="s">
        <v>203</v>
      </c>
      <c r="C16" s="48"/>
      <c r="D16" s="48"/>
      <c r="E16" s="48"/>
      <c r="F16" s="48"/>
      <c r="G16" s="48"/>
    </row>
    <row r="17" spans="1:7" x14ac:dyDescent="0.25">
      <c r="A17" s="42" t="s">
        <v>491</v>
      </c>
      <c r="B17" s="48"/>
      <c r="C17" s="48"/>
      <c r="D17" s="48"/>
      <c r="E17" s="48"/>
      <c r="F17" s="48"/>
      <c r="G17" s="48"/>
    </row>
    <row r="18" spans="1:7" x14ac:dyDescent="0.25">
      <c r="A18" s="41" t="s">
        <v>153</v>
      </c>
      <c r="B18" s="49">
        <v>46171</v>
      </c>
      <c r="C18" s="49"/>
      <c r="D18" s="49"/>
      <c r="E18" s="49"/>
      <c r="F18" s="49"/>
      <c r="G18" s="49"/>
    </row>
    <row r="19" spans="1:7" x14ac:dyDescent="0.25">
      <c r="A19" s="41" t="s">
        <v>154</v>
      </c>
      <c r="B19" s="49">
        <v>46161</v>
      </c>
      <c r="C19" s="49"/>
      <c r="D19" s="49"/>
      <c r="E19" s="49"/>
      <c r="F19" s="49"/>
      <c r="G19" s="49"/>
    </row>
    <row r="20" spans="1:7" x14ac:dyDescent="0.25">
      <c r="A20" s="41" t="s">
        <v>155</v>
      </c>
      <c r="B20" s="48" t="s">
        <v>167</v>
      </c>
      <c r="C20" s="48"/>
      <c r="D20" s="48"/>
      <c r="E20" s="48"/>
      <c r="F20" s="48"/>
      <c r="G20" s="48"/>
    </row>
    <row r="21" spans="1:7" x14ac:dyDescent="0.25">
      <c r="A21" s="41" t="s">
        <v>492</v>
      </c>
      <c r="B21" s="48" t="s">
        <v>84</v>
      </c>
      <c r="C21" s="48"/>
      <c r="D21" s="48"/>
      <c r="E21" s="48"/>
      <c r="F21" s="48"/>
      <c r="G21" s="48"/>
    </row>
    <row r="23" spans="1:7" x14ac:dyDescent="0.25">
      <c r="A23" s="23" t="str">
        <f>HYPERLINK("#'Factor List'!A1", "Back to Factor List")</f>
        <v>Back to Factor List</v>
      </c>
      <c r="B23" s="23" t="str">
        <f>HYPERLINK("#'Assumptions'!A1", "Assumptions")</f>
        <v>Assumptions</v>
      </c>
    </row>
    <row r="26" spans="1:7" s="56" customFormat="1" ht="26" x14ac:dyDescent="0.25">
      <c r="A26" s="55" t="s">
        <v>328</v>
      </c>
      <c r="B26" s="55" t="s">
        <v>495</v>
      </c>
      <c r="C26" s="55" t="s">
        <v>496</v>
      </c>
      <c r="D26" s="55" t="s">
        <v>503</v>
      </c>
      <c r="E26" s="55" t="s">
        <v>497</v>
      </c>
      <c r="F26" s="55" t="s">
        <v>498</v>
      </c>
      <c r="G26" s="55" t="s">
        <v>504</v>
      </c>
    </row>
    <row r="27" spans="1:7" x14ac:dyDescent="0.25">
      <c r="A27" s="44">
        <v>17</v>
      </c>
      <c r="B27" s="45">
        <v>4.01</v>
      </c>
      <c r="C27" s="45">
        <v>0.19</v>
      </c>
      <c r="D27" s="45">
        <v>4.2</v>
      </c>
      <c r="E27" s="45">
        <v>4.01</v>
      </c>
      <c r="F27" s="45">
        <v>0.19</v>
      </c>
      <c r="G27" s="45">
        <v>4.2</v>
      </c>
    </row>
    <row r="28" spans="1:7" x14ac:dyDescent="0.25">
      <c r="A28" s="44">
        <v>18</v>
      </c>
      <c r="B28" s="45">
        <v>4.16</v>
      </c>
      <c r="C28" s="45">
        <v>0.21</v>
      </c>
      <c r="D28" s="45">
        <v>4.37</v>
      </c>
      <c r="E28" s="45">
        <v>4.16</v>
      </c>
      <c r="F28" s="45">
        <v>0.21</v>
      </c>
      <c r="G28" s="45">
        <v>4.37</v>
      </c>
    </row>
    <row r="29" spans="1:7" x14ac:dyDescent="0.25">
      <c r="A29" s="44">
        <v>19</v>
      </c>
      <c r="B29" s="45">
        <v>4.32</v>
      </c>
      <c r="C29" s="45">
        <v>0.22</v>
      </c>
      <c r="D29" s="45">
        <v>4.54</v>
      </c>
      <c r="E29" s="45">
        <v>4.32</v>
      </c>
      <c r="F29" s="45">
        <v>0.22</v>
      </c>
      <c r="G29" s="45">
        <v>4.54</v>
      </c>
    </row>
    <row r="30" spans="1:7" x14ac:dyDescent="0.25">
      <c r="A30" s="44">
        <v>20</v>
      </c>
      <c r="B30" s="45">
        <v>4.4800000000000004</v>
      </c>
      <c r="C30" s="45">
        <v>0.23</v>
      </c>
      <c r="D30" s="45">
        <v>4.71</v>
      </c>
      <c r="E30" s="45">
        <v>4.4800000000000004</v>
      </c>
      <c r="F30" s="45">
        <v>0.23</v>
      </c>
      <c r="G30" s="45">
        <v>4.71</v>
      </c>
    </row>
    <row r="31" spans="1:7" x14ac:dyDescent="0.25">
      <c r="A31" s="44">
        <v>21</v>
      </c>
      <c r="B31" s="45">
        <v>4.66</v>
      </c>
      <c r="C31" s="45">
        <v>0.23</v>
      </c>
      <c r="D31" s="45">
        <v>4.8899999999999997</v>
      </c>
      <c r="E31" s="45">
        <v>4.66</v>
      </c>
      <c r="F31" s="45">
        <v>0.23</v>
      </c>
      <c r="G31" s="45">
        <v>4.8899999999999997</v>
      </c>
    </row>
    <row r="32" spans="1:7" x14ac:dyDescent="0.25">
      <c r="A32" s="44">
        <v>22</v>
      </c>
      <c r="B32" s="45">
        <v>4.83</v>
      </c>
      <c r="C32" s="45">
        <v>0.24</v>
      </c>
      <c r="D32" s="45">
        <v>5.08</v>
      </c>
      <c r="E32" s="45">
        <v>4.83</v>
      </c>
      <c r="F32" s="45">
        <v>0.24</v>
      </c>
      <c r="G32" s="45">
        <v>5.08</v>
      </c>
    </row>
    <row r="33" spans="1:7" x14ac:dyDescent="0.25">
      <c r="A33" s="44">
        <v>23</v>
      </c>
      <c r="B33" s="45">
        <v>5.0199999999999996</v>
      </c>
      <c r="C33" s="45">
        <v>0.25</v>
      </c>
      <c r="D33" s="45">
        <v>5.27</v>
      </c>
      <c r="E33" s="45">
        <v>5.0199999999999996</v>
      </c>
      <c r="F33" s="45">
        <v>0.25</v>
      </c>
      <c r="G33" s="45">
        <v>5.27</v>
      </c>
    </row>
    <row r="34" spans="1:7" x14ac:dyDescent="0.25">
      <c r="A34" s="44">
        <v>24</v>
      </c>
      <c r="B34" s="45">
        <v>5.21</v>
      </c>
      <c r="C34" s="45">
        <v>0.26</v>
      </c>
      <c r="D34" s="45">
        <v>5.47</v>
      </c>
      <c r="E34" s="45">
        <v>5.21</v>
      </c>
      <c r="F34" s="45">
        <v>0.26</v>
      </c>
      <c r="G34" s="45">
        <v>5.47</v>
      </c>
    </row>
    <row r="35" spans="1:7" x14ac:dyDescent="0.25">
      <c r="A35" s="44">
        <v>25</v>
      </c>
      <c r="B35" s="45">
        <v>5.41</v>
      </c>
      <c r="C35" s="45">
        <v>0.27</v>
      </c>
      <c r="D35" s="45">
        <v>5.68</v>
      </c>
      <c r="E35" s="45">
        <v>5.41</v>
      </c>
      <c r="F35" s="45">
        <v>0.27</v>
      </c>
      <c r="G35" s="45">
        <v>5.68</v>
      </c>
    </row>
    <row r="36" spans="1:7" x14ac:dyDescent="0.25">
      <c r="A36" s="44">
        <v>26</v>
      </c>
      <c r="B36" s="45">
        <v>5.62</v>
      </c>
      <c r="C36" s="45">
        <v>0.28000000000000003</v>
      </c>
      <c r="D36" s="45">
        <v>5.9</v>
      </c>
      <c r="E36" s="45">
        <v>5.62</v>
      </c>
      <c r="F36" s="45">
        <v>0.28000000000000003</v>
      </c>
      <c r="G36" s="45">
        <v>5.9</v>
      </c>
    </row>
    <row r="37" spans="1:7" x14ac:dyDescent="0.25">
      <c r="A37" s="44">
        <v>27</v>
      </c>
      <c r="B37" s="45">
        <v>5.83</v>
      </c>
      <c r="C37" s="45">
        <v>0.28999999999999998</v>
      </c>
      <c r="D37" s="45">
        <v>6.13</v>
      </c>
      <c r="E37" s="45">
        <v>5.83</v>
      </c>
      <c r="F37" s="45">
        <v>0.28999999999999998</v>
      </c>
      <c r="G37" s="45">
        <v>6.13</v>
      </c>
    </row>
    <row r="38" spans="1:7" x14ac:dyDescent="0.25">
      <c r="A38" s="44">
        <v>28</v>
      </c>
      <c r="B38" s="45">
        <v>6.06</v>
      </c>
      <c r="C38" s="45">
        <v>0.31</v>
      </c>
      <c r="D38" s="45">
        <v>6.36</v>
      </c>
      <c r="E38" s="45">
        <v>6.06</v>
      </c>
      <c r="F38" s="45">
        <v>0.31</v>
      </c>
      <c r="G38" s="45">
        <v>6.36</v>
      </c>
    </row>
    <row r="39" spans="1:7" x14ac:dyDescent="0.25">
      <c r="A39" s="44">
        <v>29</v>
      </c>
      <c r="B39" s="45">
        <v>6.29</v>
      </c>
      <c r="C39" s="45">
        <v>0.32</v>
      </c>
      <c r="D39" s="45">
        <v>6.61</v>
      </c>
      <c r="E39" s="45">
        <v>6.29</v>
      </c>
      <c r="F39" s="45">
        <v>0.32</v>
      </c>
      <c r="G39" s="45">
        <v>6.61</v>
      </c>
    </row>
    <row r="40" spans="1:7" x14ac:dyDescent="0.25">
      <c r="A40" s="44">
        <v>30</v>
      </c>
      <c r="B40" s="45">
        <v>6.53</v>
      </c>
      <c r="C40" s="45">
        <v>0.33</v>
      </c>
      <c r="D40" s="45">
        <v>6.86</v>
      </c>
      <c r="E40" s="45">
        <v>6.53</v>
      </c>
      <c r="F40" s="45">
        <v>0.33</v>
      </c>
      <c r="G40" s="45">
        <v>6.86</v>
      </c>
    </row>
    <row r="41" spans="1:7" x14ac:dyDescent="0.25">
      <c r="A41" s="44">
        <v>31</v>
      </c>
      <c r="B41" s="45">
        <v>6.78</v>
      </c>
      <c r="C41" s="45">
        <v>0.34</v>
      </c>
      <c r="D41" s="45">
        <v>7.12</v>
      </c>
      <c r="E41" s="45">
        <v>6.78</v>
      </c>
      <c r="F41" s="45">
        <v>0.34</v>
      </c>
      <c r="G41" s="45">
        <v>7.12</v>
      </c>
    </row>
    <row r="42" spans="1:7" x14ac:dyDescent="0.25">
      <c r="A42" s="44">
        <v>32</v>
      </c>
      <c r="B42" s="45">
        <v>7.04</v>
      </c>
      <c r="C42" s="45">
        <v>0.36</v>
      </c>
      <c r="D42" s="45">
        <v>7.39</v>
      </c>
      <c r="E42" s="45">
        <v>7.04</v>
      </c>
      <c r="F42" s="45">
        <v>0.36</v>
      </c>
      <c r="G42" s="45">
        <v>7.39</v>
      </c>
    </row>
    <row r="43" spans="1:7" x14ac:dyDescent="0.25">
      <c r="A43" s="44">
        <v>33</v>
      </c>
      <c r="B43" s="45">
        <v>7.31</v>
      </c>
      <c r="C43" s="45">
        <v>0.37</v>
      </c>
      <c r="D43" s="45">
        <v>7.68</v>
      </c>
      <c r="E43" s="45">
        <v>7.31</v>
      </c>
      <c r="F43" s="45">
        <v>0.37</v>
      </c>
      <c r="G43" s="45">
        <v>7.68</v>
      </c>
    </row>
    <row r="44" spans="1:7" x14ac:dyDescent="0.25">
      <c r="A44" s="44">
        <v>34</v>
      </c>
      <c r="B44" s="45">
        <v>7.59</v>
      </c>
      <c r="C44" s="45">
        <v>0.38</v>
      </c>
      <c r="D44" s="45">
        <v>7.97</v>
      </c>
      <c r="E44" s="45">
        <v>7.59</v>
      </c>
      <c r="F44" s="45">
        <v>0.38</v>
      </c>
      <c r="G44" s="45">
        <v>7.97</v>
      </c>
    </row>
    <row r="45" spans="1:7" x14ac:dyDescent="0.25">
      <c r="A45" s="44">
        <v>35</v>
      </c>
      <c r="B45" s="45">
        <v>7.88</v>
      </c>
      <c r="C45" s="45">
        <v>0.4</v>
      </c>
      <c r="D45" s="45">
        <v>8.2799999999999994</v>
      </c>
      <c r="E45" s="45">
        <v>7.88</v>
      </c>
      <c r="F45" s="45">
        <v>0.4</v>
      </c>
      <c r="G45" s="45">
        <v>8.2799999999999994</v>
      </c>
    </row>
    <row r="46" spans="1:7" x14ac:dyDescent="0.25">
      <c r="A46" s="44">
        <v>36</v>
      </c>
      <c r="B46" s="45">
        <v>8.18</v>
      </c>
      <c r="C46" s="45">
        <v>0.41</v>
      </c>
      <c r="D46" s="45">
        <v>8.59</v>
      </c>
      <c r="E46" s="45">
        <v>8.18</v>
      </c>
      <c r="F46" s="45">
        <v>0.41</v>
      </c>
      <c r="G46" s="45">
        <v>8.59</v>
      </c>
    </row>
    <row r="47" spans="1:7" x14ac:dyDescent="0.25">
      <c r="A47" s="44">
        <v>37</v>
      </c>
      <c r="B47" s="45">
        <v>8.49</v>
      </c>
      <c r="C47" s="45">
        <v>0.43</v>
      </c>
      <c r="D47" s="45">
        <v>8.92</v>
      </c>
      <c r="E47" s="45">
        <v>8.49</v>
      </c>
      <c r="F47" s="45">
        <v>0.43</v>
      </c>
      <c r="G47" s="45">
        <v>8.92</v>
      </c>
    </row>
    <row r="48" spans="1:7" x14ac:dyDescent="0.25">
      <c r="A48" s="44">
        <v>38</v>
      </c>
      <c r="B48" s="45">
        <v>8.82</v>
      </c>
      <c r="C48" s="45">
        <v>0.44</v>
      </c>
      <c r="D48" s="45">
        <v>9.26</v>
      </c>
      <c r="E48" s="45">
        <v>8.82</v>
      </c>
      <c r="F48" s="45">
        <v>0.44</v>
      </c>
      <c r="G48" s="45">
        <v>9.26</v>
      </c>
    </row>
    <row r="49" spans="1:7" x14ac:dyDescent="0.25">
      <c r="A49" s="44">
        <v>39</v>
      </c>
      <c r="B49" s="45">
        <v>9.16</v>
      </c>
      <c r="C49" s="45">
        <v>0.46</v>
      </c>
      <c r="D49" s="45">
        <v>9.6199999999999992</v>
      </c>
      <c r="E49" s="45">
        <v>9.16</v>
      </c>
      <c r="F49" s="45">
        <v>0.46</v>
      </c>
      <c r="G49" s="45">
        <v>9.6199999999999992</v>
      </c>
    </row>
    <row r="50" spans="1:7" x14ac:dyDescent="0.25">
      <c r="A50" s="44">
        <v>40</v>
      </c>
      <c r="B50" s="45">
        <v>9.51</v>
      </c>
      <c r="C50" s="45">
        <v>0.48</v>
      </c>
      <c r="D50" s="45">
        <v>9.99</v>
      </c>
      <c r="E50" s="45">
        <v>9.51</v>
      </c>
      <c r="F50" s="45">
        <v>0.48</v>
      </c>
      <c r="G50" s="45">
        <v>9.99</v>
      </c>
    </row>
    <row r="51" spans="1:7" x14ac:dyDescent="0.25">
      <c r="A51" s="44">
        <v>41</v>
      </c>
      <c r="B51" s="45">
        <v>9.8800000000000008</v>
      </c>
      <c r="C51" s="45">
        <v>0.49</v>
      </c>
      <c r="D51" s="45">
        <v>10.37</v>
      </c>
      <c r="E51" s="45">
        <v>9.8800000000000008</v>
      </c>
      <c r="F51" s="45">
        <v>0.49</v>
      </c>
      <c r="G51" s="45">
        <v>10.37</v>
      </c>
    </row>
    <row r="52" spans="1:7" x14ac:dyDescent="0.25">
      <c r="A52" s="44">
        <v>42</v>
      </c>
      <c r="B52" s="45">
        <v>10.26</v>
      </c>
      <c r="C52" s="45">
        <v>0.51</v>
      </c>
      <c r="D52" s="45">
        <v>10.77</v>
      </c>
      <c r="E52" s="45">
        <v>10.26</v>
      </c>
      <c r="F52" s="45">
        <v>0.51</v>
      </c>
      <c r="G52" s="45">
        <v>10.77</v>
      </c>
    </row>
    <row r="53" spans="1:7" x14ac:dyDescent="0.25">
      <c r="A53" s="44">
        <v>43</v>
      </c>
      <c r="B53" s="45">
        <v>10.65</v>
      </c>
      <c r="C53" s="45">
        <v>0.53</v>
      </c>
      <c r="D53" s="45">
        <v>11.18</v>
      </c>
      <c r="E53" s="45">
        <v>10.65</v>
      </c>
      <c r="F53" s="45">
        <v>0.53</v>
      </c>
      <c r="G53" s="45">
        <v>11.18</v>
      </c>
    </row>
    <row r="54" spans="1:7" x14ac:dyDescent="0.25">
      <c r="A54" s="44">
        <v>44</v>
      </c>
      <c r="B54" s="45">
        <v>11.07</v>
      </c>
      <c r="C54" s="45">
        <v>0.55000000000000004</v>
      </c>
      <c r="D54" s="45">
        <v>11.61</v>
      </c>
      <c r="E54" s="45">
        <v>11.07</v>
      </c>
      <c r="F54" s="45">
        <v>0.55000000000000004</v>
      </c>
      <c r="G54" s="45">
        <v>11.61</v>
      </c>
    </row>
    <row r="55" spans="1:7" x14ac:dyDescent="0.25">
      <c r="A55" s="44">
        <v>45</v>
      </c>
      <c r="B55" s="45">
        <v>11.5</v>
      </c>
      <c r="C55" s="45">
        <v>0.56999999999999995</v>
      </c>
      <c r="D55" s="45">
        <v>12.06</v>
      </c>
      <c r="E55" s="45">
        <v>11.5</v>
      </c>
      <c r="F55" s="45">
        <v>0.56999999999999995</v>
      </c>
      <c r="G55" s="45">
        <v>12.06</v>
      </c>
    </row>
    <row r="56" spans="1:7" x14ac:dyDescent="0.25">
      <c r="A56" s="44">
        <v>46</v>
      </c>
      <c r="B56" s="45">
        <v>11.94</v>
      </c>
      <c r="C56" s="45">
        <v>0.59</v>
      </c>
      <c r="D56" s="45">
        <v>12.53</v>
      </c>
      <c r="E56" s="45">
        <v>11.94</v>
      </c>
      <c r="F56" s="45">
        <v>0.59</v>
      </c>
      <c r="G56" s="45">
        <v>12.53</v>
      </c>
    </row>
    <row r="57" spans="1:7" x14ac:dyDescent="0.25">
      <c r="A57" s="44">
        <v>47</v>
      </c>
      <c r="B57" s="45">
        <v>12.41</v>
      </c>
      <c r="C57" s="45">
        <v>0.6</v>
      </c>
      <c r="D57" s="45">
        <v>13.02</v>
      </c>
      <c r="E57" s="45">
        <v>12.41</v>
      </c>
      <c r="F57" s="45">
        <v>0.6</v>
      </c>
      <c r="G57" s="45">
        <v>13.02</v>
      </c>
    </row>
    <row r="58" spans="1:7" x14ac:dyDescent="0.25">
      <c r="A58" s="44">
        <v>48</v>
      </c>
      <c r="B58" s="45">
        <v>12.9</v>
      </c>
      <c r="C58" s="45">
        <v>0.62</v>
      </c>
      <c r="D58" s="45">
        <v>13.52</v>
      </c>
      <c r="E58" s="45">
        <v>12.9</v>
      </c>
      <c r="F58" s="45">
        <v>0.62</v>
      </c>
      <c r="G58" s="45">
        <v>13.52</v>
      </c>
    </row>
    <row r="59" spans="1:7" x14ac:dyDescent="0.25">
      <c r="A59" s="44">
        <v>49</v>
      </c>
      <c r="B59" s="45">
        <v>13.41</v>
      </c>
      <c r="C59" s="45">
        <v>0.64</v>
      </c>
      <c r="D59" s="45">
        <v>14.05</v>
      </c>
      <c r="E59" s="45">
        <v>13.41</v>
      </c>
      <c r="F59" s="45">
        <v>0.64</v>
      </c>
      <c r="G59" s="45">
        <v>14.05</v>
      </c>
    </row>
    <row r="60" spans="1:7" x14ac:dyDescent="0.25">
      <c r="A60" s="44">
        <v>50</v>
      </c>
      <c r="B60" s="45">
        <v>13.94</v>
      </c>
      <c r="C60" s="45">
        <v>0.66</v>
      </c>
      <c r="D60" s="45">
        <v>14.6</v>
      </c>
      <c r="E60" s="45">
        <v>13.94</v>
      </c>
      <c r="F60" s="45">
        <v>0.66</v>
      </c>
      <c r="G60" s="45">
        <v>14.6</v>
      </c>
    </row>
    <row r="61" spans="1:7" x14ac:dyDescent="0.25">
      <c r="A61" s="44">
        <v>51</v>
      </c>
      <c r="B61" s="45">
        <v>14.49</v>
      </c>
      <c r="C61" s="45">
        <v>0.68</v>
      </c>
      <c r="D61" s="45">
        <v>15.17</v>
      </c>
      <c r="E61" s="45">
        <v>14.49</v>
      </c>
      <c r="F61" s="45">
        <v>0.68</v>
      </c>
      <c r="G61" s="45">
        <v>15.17</v>
      </c>
    </row>
    <row r="62" spans="1:7" x14ac:dyDescent="0.25">
      <c r="A62" s="44">
        <v>52</v>
      </c>
      <c r="B62" s="45">
        <v>15.06</v>
      </c>
      <c r="C62" s="45">
        <v>0.7</v>
      </c>
      <c r="D62" s="45">
        <v>15.77</v>
      </c>
      <c r="E62" s="45">
        <v>15.06</v>
      </c>
      <c r="F62" s="45">
        <v>0.7</v>
      </c>
      <c r="G62" s="45">
        <v>15.77</v>
      </c>
    </row>
    <row r="63" spans="1:7" x14ac:dyDescent="0.25">
      <c r="A63" s="44">
        <v>53</v>
      </c>
      <c r="B63" s="45">
        <v>15.67</v>
      </c>
      <c r="C63" s="45">
        <v>0.72</v>
      </c>
      <c r="D63" s="45">
        <v>16.39</v>
      </c>
      <c r="E63" s="45">
        <v>15.67</v>
      </c>
      <c r="F63" s="45">
        <v>0.72</v>
      </c>
      <c r="G63" s="45">
        <v>16.39</v>
      </c>
    </row>
    <row r="64" spans="1:7" x14ac:dyDescent="0.25">
      <c r="A64" s="44">
        <v>54</v>
      </c>
      <c r="B64" s="45">
        <v>16.3</v>
      </c>
      <c r="C64" s="45">
        <v>0.74</v>
      </c>
      <c r="D64" s="45">
        <v>17.04</v>
      </c>
      <c r="E64" s="45">
        <v>16.3</v>
      </c>
      <c r="F64" s="45">
        <v>0.74</v>
      </c>
      <c r="G64" s="45">
        <v>17.04</v>
      </c>
    </row>
    <row r="65" spans="1:7" x14ac:dyDescent="0.25">
      <c r="A65" s="44">
        <v>55</v>
      </c>
      <c r="B65" s="45">
        <v>16.97</v>
      </c>
      <c r="C65" s="45">
        <v>0.76</v>
      </c>
      <c r="D65" s="45">
        <v>17.73</v>
      </c>
      <c r="E65" s="45">
        <v>16.97</v>
      </c>
      <c r="F65" s="45">
        <v>0.76</v>
      </c>
      <c r="G65" s="45">
        <v>17.73</v>
      </c>
    </row>
    <row r="66" spans="1:7" x14ac:dyDescent="0.25">
      <c r="A66" s="44">
        <v>56</v>
      </c>
      <c r="B66" s="45">
        <v>17.670000000000002</v>
      </c>
      <c r="C66" s="45">
        <v>0.78</v>
      </c>
      <c r="D66" s="45">
        <v>18.440000000000001</v>
      </c>
      <c r="E66" s="45">
        <v>17.670000000000002</v>
      </c>
      <c r="F66" s="45">
        <v>0.78</v>
      </c>
      <c r="G66" s="45">
        <v>18.440000000000001</v>
      </c>
    </row>
    <row r="67" spans="1:7" x14ac:dyDescent="0.25">
      <c r="A67" s="44">
        <v>57</v>
      </c>
      <c r="B67" s="45">
        <v>18.399999999999999</v>
      </c>
      <c r="C67" s="45">
        <v>0.79</v>
      </c>
      <c r="D67" s="45">
        <v>19.190000000000001</v>
      </c>
      <c r="E67" s="45">
        <v>18.399999999999999</v>
      </c>
      <c r="F67" s="45">
        <v>0.79</v>
      </c>
      <c r="G67" s="45">
        <v>19.190000000000001</v>
      </c>
    </row>
    <row r="68" spans="1:7" x14ac:dyDescent="0.25">
      <c r="A68" s="44">
        <v>58</v>
      </c>
      <c r="B68" s="45">
        <v>19.170000000000002</v>
      </c>
      <c r="C68" s="45">
        <v>0.81</v>
      </c>
      <c r="D68" s="45">
        <v>19.98</v>
      </c>
      <c r="E68" s="45">
        <v>19.170000000000002</v>
      </c>
      <c r="F68" s="45">
        <v>0.81</v>
      </c>
      <c r="G68" s="45">
        <v>19.98</v>
      </c>
    </row>
    <row r="69" spans="1:7" x14ac:dyDescent="0.25">
      <c r="A69" s="44">
        <v>59</v>
      </c>
      <c r="B69" s="45">
        <v>19.98</v>
      </c>
      <c r="C69" s="45">
        <v>0.83</v>
      </c>
      <c r="D69" s="45">
        <v>20.81</v>
      </c>
      <c r="E69" s="45">
        <v>19.98</v>
      </c>
      <c r="F69" s="45">
        <v>0.83</v>
      </c>
      <c r="G69" s="45">
        <v>20.81</v>
      </c>
    </row>
    <row r="70" spans="1:7" x14ac:dyDescent="0.25">
      <c r="A70" s="44">
        <v>60</v>
      </c>
      <c r="B70" s="45">
        <v>20.11</v>
      </c>
      <c r="C70" s="45">
        <v>0.84</v>
      </c>
      <c r="D70" s="45">
        <v>20.95</v>
      </c>
      <c r="E70" s="45">
        <v>20.11</v>
      </c>
      <c r="F70" s="45">
        <v>0.84</v>
      </c>
      <c r="G70" s="45">
        <v>20.95</v>
      </c>
    </row>
    <row r="71" spans="1:7" x14ac:dyDescent="0.25">
      <c r="A71" s="44">
        <v>61</v>
      </c>
      <c r="B71" s="45">
        <v>19.54</v>
      </c>
      <c r="C71" s="45">
        <v>0.84</v>
      </c>
      <c r="D71" s="45">
        <v>20.38</v>
      </c>
      <c r="E71" s="45">
        <v>19.54</v>
      </c>
      <c r="F71" s="45">
        <v>0.84</v>
      </c>
      <c r="G71" s="45">
        <v>20.38</v>
      </c>
    </row>
    <row r="72" spans="1:7" x14ac:dyDescent="0.25">
      <c r="A72" s="44">
        <v>62</v>
      </c>
      <c r="B72" s="45">
        <v>18.97</v>
      </c>
      <c r="C72" s="45">
        <v>0.84</v>
      </c>
      <c r="D72" s="45">
        <v>19.809999999999999</v>
      </c>
      <c r="E72" s="45">
        <v>18.97</v>
      </c>
      <c r="F72" s="45">
        <v>0.84</v>
      </c>
      <c r="G72" s="45">
        <v>19.809999999999999</v>
      </c>
    </row>
    <row r="73" spans="1:7" x14ac:dyDescent="0.25">
      <c r="A73" s="44">
        <v>63</v>
      </c>
      <c r="B73" s="45">
        <v>18.39</v>
      </c>
      <c r="C73" s="45">
        <v>0.84</v>
      </c>
      <c r="D73" s="45">
        <v>19.23</v>
      </c>
      <c r="E73" s="45">
        <v>18.39</v>
      </c>
      <c r="F73" s="45">
        <v>0.84</v>
      </c>
      <c r="G73" s="45">
        <v>19.23</v>
      </c>
    </row>
    <row r="74" spans="1:7" x14ac:dyDescent="0.25">
      <c r="A74" s="44">
        <v>64</v>
      </c>
      <c r="B74" s="45">
        <v>17.82</v>
      </c>
      <c r="C74" s="45">
        <v>0.84</v>
      </c>
      <c r="D74" s="45">
        <v>18.66</v>
      </c>
      <c r="E74" s="45">
        <v>17.82</v>
      </c>
      <c r="F74" s="45">
        <v>0.84</v>
      </c>
      <c r="G74" s="45">
        <v>18.66</v>
      </c>
    </row>
    <row r="75" spans="1:7" x14ac:dyDescent="0.25">
      <c r="A75" s="44">
        <v>65</v>
      </c>
      <c r="B75" s="45">
        <v>17.239999999999998</v>
      </c>
      <c r="C75" s="45">
        <v>0.84</v>
      </c>
      <c r="D75" s="45">
        <v>18.079999999999998</v>
      </c>
      <c r="E75" s="45">
        <v>17.239999999999998</v>
      </c>
      <c r="F75" s="45">
        <v>0.84</v>
      </c>
      <c r="G75" s="45">
        <v>18.079999999999998</v>
      </c>
    </row>
    <row r="76" spans="1:7" x14ac:dyDescent="0.25">
      <c r="A76" s="44">
        <v>66</v>
      </c>
      <c r="B76" s="45">
        <v>16.670000000000002</v>
      </c>
      <c r="C76" s="45">
        <v>0.84</v>
      </c>
      <c r="D76" s="45">
        <v>17.510000000000002</v>
      </c>
      <c r="E76" s="45">
        <v>16.670000000000002</v>
      </c>
      <c r="F76" s="45">
        <v>0.84</v>
      </c>
      <c r="G76" s="45">
        <v>17.510000000000002</v>
      </c>
    </row>
    <row r="77" spans="1:7" x14ac:dyDescent="0.25">
      <c r="A77" s="44">
        <v>67</v>
      </c>
      <c r="B77" s="45">
        <v>16.079999999999998</v>
      </c>
      <c r="C77" s="45">
        <v>0.84</v>
      </c>
      <c r="D77" s="45">
        <v>16.920000000000002</v>
      </c>
      <c r="E77" s="45">
        <v>16.079999999999998</v>
      </c>
      <c r="F77" s="45">
        <v>0.84</v>
      </c>
      <c r="G77" s="45">
        <v>16.920000000000002</v>
      </c>
    </row>
    <row r="78" spans="1:7" x14ac:dyDescent="0.25">
      <c r="A78" s="44">
        <v>68</v>
      </c>
      <c r="B78" s="45">
        <v>15.5</v>
      </c>
      <c r="C78" s="45">
        <v>0.83</v>
      </c>
      <c r="D78" s="45">
        <v>16.329999999999998</v>
      </c>
      <c r="E78" s="45">
        <v>15.5</v>
      </c>
      <c r="F78" s="45">
        <v>0.83</v>
      </c>
      <c r="G78" s="45">
        <v>16.329999999999998</v>
      </c>
    </row>
    <row r="79" spans="1:7" x14ac:dyDescent="0.25">
      <c r="A79" s="44">
        <v>69</v>
      </c>
      <c r="B79" s="45">
        <v>14.91</v>
      </c>
      <c r="C79" s="45">
        <v>0.83</v>
      </c>
      <c r="D79" s="45">
        <v>15.74</v>
      </c>
      <c r="E79" s="45">
        <v>14.91</v>
      </c>
      <c r="F79" s="45">
        <v>0.83</v>
      </c>
      <c r="G79" s="45">
        <v>15.74</v>
      </c>
    </row>
    <row r="80" spans="1:7" x14ac:dyDescent="0.25">
      <c r="A80" s="44">
        <v>70</v>
      </c>
      <c r="B80" s="45">
        <v>14.32</v>
      </c>
      <c r="C80" s="45">
        <v>0.82</v>
      </c>
      <c r="D80" s="45">
        <v>15.14</v>
      </c>
      <c r="E80" s="45">
        <v>14.32</v>
      </c>
      <c r="F80" s="45">
        <v>0.82</v>
      </c>
      <c r="G80" s="45">
        <v>15.14</v>
      </c>
    </row>
    <row r="81" spans="1:7" x14ac:dyDescent="0.25">
      <c r="A81" s="44">
        <v>71</v>
      </c>
      <c r="B81" s="45">
        <v>13.72</v>
      </c>
      <c r="C81" s="45">
        <v>0.82</v>
      </c>
      <c r="D81" s="45">
        <v>14.54</v>
      </c>
      <c r="E81" s="45">
        <v>13.72</v>
      </c>
      <c r="F81" s="45">
        <v>0.82</v>
      </c>
      <c r="G81" s="45">
        <v>14.54</v>
      </c>
    </row>
    <row r="82" spans="1:7" x14ac:dyDescent="0.25">
      <c r="A82" s="44">
        <v>72</v>
      </c>
      <c r="B82" s="45">
        <v>13.13</v>
      </c>
      <c r="C82" s="45">
        <v>0.81</v>
      </c>
      <c r="D82" s="45">
        <v>13.94</v>
      </c>
      <c r="E82" s="45">
        <v>13.13</v>
      </c>
      <c r="F82" s="45">
        <v>0.81</v>
      </c>
      <c r="G82" s="45">
        <v>13.94</v>
      </c>
    </row>
    <row r="83" spans="1:7" x14ac:dyDescent="0.25">
      <c r="A83" s="44">
        <v>73</v>
      </c>
      <c r="B83" s="45">
        <v>12.54</v>
      </c>
      <c r="C83" s="45">
        <v>0.8</v>
      </c>
      <c r="D83" s="45">
        <v>13.34</v>
      </c>
      <c r="E83" s="45">
        <v>12.54</v>
      </c>
      <c r="F83" s="45">
        <v>0.8</v>
      </c>
      <c r="G83" s="45">
        <v>13.34</v>
      </c>
    </row>
    <row r="84" spans="1:7" x14ac:dyDescent="0.25">
      <c r="A84" s="44">
        <v>74</v>
      </c>
      <c r="B84" s="45">
        <v>11.96</v>
      </c>
      <c r="C84" s="45">
        <v>0.79</v>
      </c>
      <c r="D84" s="45">
        <v>12.75</v>
      </c>
      <c r="E84" s="45">
        <v>11.96</v>
      </c>
      <c r="F84" s="45">
        <v>0.79</v>
      </c>
      <c r="G84" s="45">
        <v>12.75</v>
      </c>
    </row>
    <row r="85" spans="1:7" x14ac:dyDescent="0.25">
      <c r="A85" s="44">
        <v>75</v>
      </c>
      <c r="B85" s="45">
        <v>11.39</v>
      </c>
      <c r="C85" s="45">
        <v>0.78</v>
      </c>
      <c r="D85" s="45">
        <v>12.17</v>
      </c>
      <c r="E85" s="45">
        <v>11.39</v>
      </c>
      <c r="F85" s="45">
        <v>0.78</v>
      </c>
      <c r="G85" s="45">
        <v>12.17</v>
      </c>
    </row>
  </sheetData>
  <sheetProtection algorithmName="SHA-512" hashValue="YET5L4VY7Y9r7D3ivf8CpKX/vO0VGpIBYTy7hLpJ0KAe1AQQGj4EKXPM+FpDV4/49sNsIjgdAzCwQ5AObO+EfA==" saltValue="LfAWOPSyqgEQrJ5IW+eUJQ==" spinCount="100000" sheet="1" objects="1" scenarios="1"/>
  <conditionalFormatting sqref="A6:A21">
    <cfRule type="expression" dxfId="923" priority="11" stopIfTrue="1">
      <formula>MOD(ROW(),2)=0</formula>
    </cfRule>
    <cfRule type="expression" dxfId="922" priority="12" stopIfTrue="1">
      <formula>MOD(ROW(),2)&lt;&gt;0</formula>
    </cfRule>
  </conditionalFormatting>
  <conditionalFormatting sqref="B6:G17 B20:G21 C18:G19">
    <cfRule type="expression" dxfId="921" priority="13" stopIfTrue="1">
      <formula>MOD(ROW(),2)=0</formula>
    </cfRule>
    <cfRule type="expression" dxfId="920" priority="14" stopIfTrue="1">
      <formula>MOD(ROW(),2)&lt;&gt;0</formula>
    </cfRule>
  </conditionalFormatting>
  <conditionalFormatting sqref="A26:A85">
    <cfRule type="expression" dxfId="919" priority="15" stopIfTrue="1">
      <formula>MOD(ROW(),2)=0</formula>
    </cfRule>
    <cfRule type="expression" dxfId="918" priority="16" stopIfTrue="1">
      <formula>MOD(ROW(),2)&lt;&gt;0</formula>
    </cfRule>
  </conditionalFormatting>
  <conditionalFormatting sqref="B26:G85">
    <cfRule type="expression" dxfId="917" priority="17" stopIfTrue="1">
      <formula>MOD(ROW(),2)=0</formula>
    </cfRule>
    <cfRule type="expression" dxfId="916" priority="18" stopIfTrue="1">
      <formula>MOD(ROW(),2)&lt;&gt;0</formula>
    </cfRule>
  </conditionalFormatting>
  <conditionalFormatting sqref="B18:B19">
    <cfRule type="expression" dxfId="17" priority="1" stopIfTrue="1">
      <formula>MOD(ROW(),2)=0</formula>
    </cfRule>
    <cfRule type="expression" dxfId="16" priority="2"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9F8C-8454-4688-B5C9-995EBA8DDE0E}">
  <sheetPr codeName="Sheet18"/>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TV In (non-club) - x-214</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204</v>
      </c>
      <c r="C9" s="48"/>
      <c r="D9" s="48"/>
      <c r="E9" s="48"/>
    </row>
    <row r="10" spans="1:5" x14ac:dyDescent="0.25">
      <c r="A10" s="41" t="s">
        <v>6</v>
      </c>
      <c r="B10" s="48" t="s">
        <v>205</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214</v>
      </c>
      <c r="C14" s="48"/>
      <c r="D14" s="48"/>
      <c r="E14" s="48"/>
    </row>
    <row r="15" spans="1:5" x14ac:dyDescent="0.25">
      <c r="A15" s="41" t="s">
        <v>490</v>
      </c>
      <c r="B15" s="48" t="s">
        <v>206</v>
      </c>
      <c r="C15" s="48"/>
      <c r="D15" s="48"/>
      <c r="E15" s="48"/>
    </row>
    <row r="16" spans="1:5" x14ac:dyDescent="0.25">
      <c r="A16" s="41" t="s">
        <v>151</v>
      </c>
      <c r="B16" s="48" t="s">
        <v>207</v>
      </c>
      <c r="C16" s="48"/>
      <c r="D16" s="48"/>
      <c r="E16" s="48"/>
    </row>
    <row r="17" spans="1:5" x14ac:dyDescent="0.25">
      <c r="A17" s="42" t="s">
        <v>491</v>
      </c>
      <c r="B17" s="48"/>
      <c r="C17" s="48"/>
      <c r="D17" s="48"/>
      <c r="E17" s="48"/>
    </row>
    <row r="18" spans="1:5" x14ac:dyDescent="0.25">
      <c r="A18" s="41" t="s">
        <v>153</v>
      </c>
      <c r="B18" s="49">
        <v>45106</v>
      </c>
      <c r="C18" s="49"/>
      <c r="D18" s="49"/>
      <c r="E18" s="49"/>
    </row>
    <row r="19" spans="1:5" x14ac:dyDescent="0.25">
      <c r="A19" s="41" t="s">
        <v>154</v>
      </c>
      <c r="B19" s="49">
        <v>45014</v>
      </c>
      <c r="C19" s="49"/>
      <c r="D19" s="49"/>
      <c r="E19" s="49"/>
    </row>
    <row r="20" spans="1:5" x14ac:dyDescent="0.25">
      <c r="A20" s="41" t="s">
        <v>155</v>
      </c>
      <c r="B20" s="48" t="s">
        <v>167</v>
      </c>
      <c r="C20" s="48"/>
      <c r="D20" s="48"/>
      <c r="E20" s="48"/>
    </row>
    <row r="21" spans="1:5" x14ac:dyDescent="0.25">
      <c r="A21" s="41" t="s">
        <v>492</v>
      </c>
      <c r="B21" s="48" t="s">
        <v>85</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505</v>
      </c>
      <c r="C26" s="55" t="s">
        <v>506</v>
      </c>
      <c r="D26" s="55" t="s">
        <v>507</v>
      </c>
      <c r="E26" s="55" t="s">
        <v>508</v>
      </c>
    </row>
    <row r="27" spans="1:5" x14ac:dyDescent="0.25">
      <c r="A27" s="44">
        <v>17</v>
      </c>
      <c r="B27" s="45">
        <v>3.75</v>
      </c>
      <c r="C27" s="45">
        <v>0.19</v>
      </c>
      <c r="D27" s="45">
        <v>3.75</v>
      </c>
      <c r="E27" s="45">
        <v>0.19</v>
      </c>
    </row>
    <row r="28" spans="1:5" x14ac:dyDescent="0.25">
      <c r="A28" s="44">
        <v>18</v>
      </c>
      <c r="B28" s="45">
        <v>3.88</v>
      </c>
      <c r="C28" s="45">
        <v>0.2</v>
      </c>
      <c r="D28" s="45">
        <v>3.88</v>
      </c>
      <c r="E28" s="45">
        <v>0.2</v>
      </c>
    </row>
    <row r="29" spans="1:5" x14ac:dyDescent="0.25">
      <c r="A29" s="44">
        <v>19</v>
      </c>
      <c r="B29" s="45">
        <v>4.01</v>
      </c>
      <c r="C29" s="45">
        <v>0.21</v>
      </c>
      <c r="D29" s="45">
        <v>4.01</v>
      </c>
      <c r="E29" s="45">
        <v>0.21</v>
      </c>
    </row>
    <row r="30" spans="1:5" x14ac:dyDescent="0.25">
      <c r="A30" s="44">
        <v>20</v>
      </c>
      <c r="B30" s="45">
        <v>4.1500000000000004</v>
      </c>
      <c r="C30" s="45">
        <v>0.21</v>
      </c>
      <c r="D30" s="45">
        <v>4.1500000000000004</v>
      </c>
      <c r="E30" s="45">
        <v>0.21</v>
      </c>
    </row>
    <row r="31" spans="1:5" x14ac:dyDescent="0.25">
      <c r="A31" s="44">
        <v>21</v>
      </c>
      <c r="B31" s="45">
        <v>4.29</v>
      </c>
      <c r="C31" s="45">
        <v>0.22</v>
      </c>
      <c r="D31" s="45">
        <v>4.29</v>
      </c>
      <c r="E31" s="45">
        <v>0.22</v>
      </c>
    </row>
    <row r="32" spans="1:5" x14ac:dyDescent="0.25">
      <c r="A32" s="44">
        <v>22</v>
      </c>
      <c r="B32" s="45">
        <v>4.4400000000000004</v>
      </c>
      <c r="C32" s="45">
        <v>0.23</v>
      </c>
      <c r="D32" s="45">
        <v>4.4400000000000004</v>
      </c>
      <c r="E32" s="45">
        <v>0.23</v>
      </c>
    </row>
    <row r="33" spans="1:5" x14ac:dyDescent="0.25">
      <c r="A33" s="44">
        <v>23</v>
      </c>
      <c r="B33" s="45">
        <v>4.59</v>
      </c>
      <c r="C33" s="45">
        <v>0.24</v>
      </c>
      <c r="D33" s="45">
        <v>4.59</v>
      </c>
      <c r="E33" s="45">
        <v>0.24</v>
      </c>
    </row>
    <row r="34" spans="1:5" x14ac:dyDescent="0.25">
      <c r="A34" s="44">
        <v>24</v>
      </c>
      <c r="B34" s="45">
        <v>4.75</v>
      </c>
      <c r="C34" s="45">
        <v>0.24</v>
      </c>
      <c r="D34" s="45">
        <v>4.75</v>
      </c>
      <c r="E34" s="45">
        <v>0.24</v>
      </c>
    </row>
    <row r="35" spans="1:5" x14ac:dyDescent="0.25">
      <c r="A35" s="44">
        <v>25</v>
      </c>
      <c r="B35" s="45">
        <v>4.92</v>
      </c>
      <c r="C35" s="45">
        <v>0.25</v>
      </c>
      <c r="D35" s="45">
        <v>4.92</v>
      </c>
      <c r="E35" s="45">
        <v>0.25</v>
      </c>
    </row>
    <row r="36" spans="1:5" x14ac:dyDescent="0.25">
      <c r="A36" s="44">
        <v>26</v>
      </c>
      <c r="B36" s="45">
        <v>5.08</v>
      </c>
      <c r="C36" s="45">
        <v>0.26</v>
      </c>
      <c r="D36" s="45">
        <v>5.08</v>
      </c>
      <c r="E36" s="45">
        <v>0.26</v>
      </c>
    </row>
    <row r="37" spans="1:5" x14ac:dyDescent="0.25">
      <c r="A37" s="44">
        <v>27</v>
      </c>
      <c r="B37" s="45">
        <v>5.26</v>
      </c>
      <c r="C37" s="45">
        <v>0.27</v>
      </c>
      <c r="D37" s="45">
        <v>5.26</v>
      </c>
      <c r="E37" s="45">
        <v>0.27</v>
      </c>
    </row>
    <row r="38" spans="1:5" x14ac:dyDescent="0.25">
      <c r="A38" s="44">
        <v>28</v>
      </c>
      <c r="B38" s="45">
        <v>5.44</v>
      </c>
      <c r="C38" s="45">
        <v>0.28000000000000003</v>
      </c>
      <c r="D38" s="45">
        <v>5.44</v>
      </c>
      <c r="E38" s="45">
        <v>0.28000000000000003</v>
      </c>
    </row>
    <row r="39" spans="1:5" x14ac:dyDescent="0.25">
      <c r="A39" s="44">
        <v>29</v>
      </c>
      <c r="B39" s="45">
        <v>5.63</v>
      </c>
      <c r="C39" s="45">
        <v>0.28999999999999998</v>
      </c>
      <c r="D39" s="45">
        <v>5.63</v>
      </c>
      <c r="E39" s="45">
        <v>0.28999999999999998</v>
      </c>
    </row>
    <row r="40" spans="1:5" x14ac:dyDescent="0.25">
      <c r="A40" s="44">
        <v>30</v>
      </c>
      <c r="B40" s="45">
        <v>5.82</v>
      </c>
      <c r="C40" s="45">
        <v>0.3</v>
      </c>
      <c r="D40" s="45">
        <v>5.82</v>
      </c>
      <c r="E40" s="45">
        <v>0.3</v>
      </c>
    </row>
    <row r="41" spans="1:5" x14ac:dyDescent="0.25">
      <c r="A41" s="44">
        <v>31</v>
      </c>
      <c r="B41" s="45">
        <v>6.02</v>
      </c>
      <c r="C41" s="45">
        <v>0.31</v>
      </c>
      <c r="D41" s="45">
        <v>6.02</v>
      </c>
      <c r="E41" s="45">
        <v>0.31</v>
      </c>
    </row>
    <row r="42" spans="1:5" x14ac:dyDescent="0.25">
      <c r="A42" s="44">
        <v>32</v>
      </c>
      <c r="B42" s="45">
        <v>6.22</v>
      </c>
      <c r="C42" s="45">
        <v>0.32</v>
      </c>
      <c r="D42" s="45">
        <v>6.22</v>
      </c>
      <c r="E42" s="45">
        <v>0.32</v>
      </c>
    </row>
    <row r="43" spans="1:5" x14ac:dyDescent="0.25">
      <c r="A43" s="44">
        <v>33</v>
      </c>
      <c r="B43" s="45">
        <v>6.43</v>
      </c>
      <c r="C43" s="45">
        <v>0.33</v>
      </c>
      <c r="D43" s="45">
        <v>6.43</v>
      </c>
      <c r="E43" s="45">
        <v>0.33</v>
      </c>
    </row>
    <row r="44" spans="1:5" x14ac:dyDescent="0.25">
      <c r="A44" s="44">
        <v>34</v>
      </c>
      <c r="B44" s="45">
        <v>6.64</v>
      </c>
      <c r="C44" s="45">
        <v>0.34</v>
      </c>
      <c r="D44" s="45">
        <v>6.64</v>
      </c>
      <c r="E44" s="45">
        <v>0.34</v>
      </c>
    </row>
    <row r="45" spans="1:5" x14ac:dyDescent="0.25">
      <c r="A45" s="44">
        <v>35</v>
      </c>
      <c r="B45" s="45">
        <v>6.87</v>
      </c>
      <c r="C45" s="45">
        <v>0.35</v>
      </c>
      <c r="D45" s="45">
        <v>6.87</v>
      </c>
      <c r="E45" s="45">
        <v>0.35</v>
      </c>
    </row>
    <row r="46" spans="1:5" x14ac:dyDescent="0.25">
      <c r="A46" s="44">
        <v>36</v>
      </c>
      <c r="B46" s="45">
        <v>7.09</v>
      </c>
      <c r="C46" s="45">
        <v>0.37</v>
      </c>
      <c r="D46" s="45">
        <v>7.09</v>
      </c>
      <c r="E46" s="45">
        <v>0.37</v>
      </c>
    </row>
    <row r="47" spans="1:5" x14ac:dyDescent="0.25">
      <c r="A47" s="44">
        <v>37</v>
      </c>
      <c r="B47" s="45">
        <v>7.33</v>
      </c>
      <c r="C47" s="45">
        <v>0.38</v>
      </c>
      <c r="D47" s="45">
        <v>7.33</v>
      </c>
      <c r="E47" s="45">
        <v>0.38</v>
      </c>
    </row>
    <row r="48" spans="1:5" x14ac:dyDescent="0.25">
      <c r="A48" s="44">
        <v>38</v>
      </c>
      <c r="B48" s="45">
        <v>7.57</v>
      </c>
      <c r="C48" s="45">
        <v>0.39</v>
      </c>
      <c r="D48" s="45">
        <v>7.57</v>
      </c>
      <c r="E48" s="45">
        <v>0.39</v>
      </c>
    </row>
    <row r="49" spans="1:5" x14ac:dyDescent="0.25">
      <c r="A49" s="44">
        <v>39</v>
      </c>
      <c r="B49" s="45">
        <v>7.82</v>
      </c>
      <c r="C49" s="45">
        <v>0.4</v>
      </c>
      <c r="D49" s="45">
        <v>7.82</v>
      </c>
      <c r="E49" s="45">
        <v>0.4</v>
      </c>
    </row>
    <row r="50" spans="1:5" x14ac:dyDescent="0.25">
      <c r="A50" s="44">
        <v>40</v>
      </c>
      <c r="B50" s="45">
        <v>8.08</v>
      </c>
      <c r="C50" s="45">
        <v>0.42</v>
      </c>
      <c r="D50" s="45">
        <v>8.08</v>
      </c>
      <c r="E50" s="45">
        <v>0.42</v>
      </c>
    </row>
    <row r="51" spans="1:5" x14ac:dyDescent="0.25">
      <c r="A51" s="44">
        <v>41</v>
      </c>
      <c r="B51" s="45">
        <v>8.34</v>
      </c>
      <c r="C51" s="45">
        <v>0.43</v>
      </c>
      <c r="D51" s="45">
        <v>8.34</v>
      </c>
      <c r="E51" s="45">
        <v>0.43</v>
      </c>
    </row>
    <row r="52" spans="1:5" x14ac:dyDescent="0.25">
      <c r="A52" s="44">
        <v>42</v>
      </c>
      <c r="B52" s="45">
        <v>8.6199999999999992</v>
      </c>
      <c r="C52" s="45">
        <v>0.44</v>
      </c>
      <c r="D52" s="45">
        <v>8.6199999999999992</v>
      </c>
      <c r="E52" s="45">
        <v>0.44</v>
      </c>
    </row>
    <row r="53" spans="1:5" x14ac:dyDescent="0.25">
      <c r="A53" s="44">
        <v>43</v>
      </c>
      <c r="B53" s="45">
        <v>8.9</v>
      </c>
      <c r="C53" s="45">
        <v>0.46</v>
      </c>
      <c r="D53" s="45">
        <v>8.9</v>
      </c>
      <c r="E53" s="45">
        <v>0.46</v>
      </c>
    </row>
    <row r="54" spans="1:5" x14ac:dyDescent="0.25">
      <c r="A54" s="44">
        <v>44</v>
      </c>
      <c r="B54" s="45">
        <v>9.19</v>
      </c>
      <c r="C54" s="45">
        <v>0.47</v>
      </c>
      <c r="D54" s="45">
        <v>9.19</v>
      </c>
      <c r="E54" s="45">
        <v>0.47</v>
      </c>
    </row>
    <row r="55" spans="1:5" x14ac:dyDescent="0.25">
      <c r="A55" s="44">
        <v>45</v>
      </c>
      <c r="B55" s="45">
        <v>9.49</v>
      </c>
      <c r="C55" s="45">
        <v>0.49</v>
      </c>
      <c r="D55" s="45">
        <v>9.49</v>
      </c>
      <c r="E55" s="45">
        <v>0.49</v>
      </c>
    </row>
    <row r="56" spans="1:5" x14ac:dyDescent="0.25">
      <c r="A56" s="44">
        <v>46</v>
      </c>
      <c r="B56" s="45">
        <v>9.8000000000000007</v>
      </c>
      <c r="C56" s="45">
        <v>0.5</v>
      </c>
      <c r="D56" s="45">
        <v>9.8000000000000007</v>
      </c>
      <c r="E56" s="45">
        <v>0.5</v>
      </c>
    </row>
    <row r="57" spans="1:5" x14ac:dyDescent="0.25">
      <c r="A57" s="44">
        <v>47</v>
      </c>
      <c r="B57" s="45">
        <v>10.119999999999999</v>
      </c>
      <c r="C57" s="45">
        <v>0.52</v>
      </c>
      <c r="D57" s="45">
        <v>10.119999999999999</v>
      </c>
      <c r="E57" s="45">
        <v>0.52</v>
      </c>
    </row>
    <row r="58" spans="1:5" x14ac:dyDescent="0.25">
      <c r="A58" s="44">
        <v>48</v>
      </c>
      <c r="B58" s="45">
        <v>10.44</v>
      </c>
      <c r="C58" s="45">
        <v>0.53</v>
      </c>
      <c r="D58" s="45">
        <v>10.44</v>
      </c>
      <c r="E58" s="45">
        <v>0.53</v>
      </c>
    </row>
    <row r="59" spans="1:5" x14ac:dyDescent="0.25">
      <c r="A59" s="44">
        <v>49</v>
      </c>
      <c r="B59" s="45">
        <v>10.78</v>
      </c>
      <c r="C59" s="45">
        <v>0.55000000000000004</v>
      </c>
      <c r="D59" s="45">
        <v>10.78</v>
      </c>
      <c r="E59" s="45">
        <v>0.55000000000000004</v>
      </c>
    </row>
    <row r="60" spans="1:5" x14ac:dyDescent="0.25">
      <c r="A60" s="44">
        <v>50</v>
      </c>
      <c r="B60" s="45">
        <v>11.13</v>
      </c>
      <c r="C60" s="45">
        <v>0.56999999999999995</v>
      </c>
      <c r="D60" s="45">
        <v>11.13</v>
      </c>
      <c r="E60" s="45">
        <v>0.56999999999999995</v>
      </c>
    </row>
    <row r="61" spans="1:5" x14ac:dyDescent="0.25">
      <c r="A61" s="44">
        <v>51</v>
      </c>
      <c r="B61" s="45">
        <v>11.49</v>
      </c>
      <c r="C61" s="45">
        <v>0.57999999999999996</v>
      </c>
      <c r="D61" s="45">
        <v>11.49</v>
      </c>
      <c r="E61" s="45">
        <v>0.57999999999999996</v>
      </c>
    </row>
    <row r="62" spans="1:5" x14ac:dyDescent="0.25">
      <c r="A62" s="44">
        <v>52</v>
      </c>
      <c r="B62" s="45">
        <v>11.85</v>
      </c>
      <c r="C62" s="45">
        <v>0.6</v>
      </c>
      <c r="D62" s="45">
        <v>11.85</v>
      </c>
      <c r="E62" s="45">
        <v>0.6</v>
      </c>
    </row>
    <row r="63" spans="1:5" x14ac:dyDescent="0.25">
      <c r="A63" s="44">
        <v>53</v>
      </c>
      <c r="B63" s="45">
        <v>12.23</v>
      </c>
      <c r="C63" s="45">
        <v>0.62</v>
      </c>
      <c r="D63" s="45">
        <v>12.23</v>
      </c>
      <c r="E63" s="45">
        <v>0.62</v>
      </c>
    </row>
    <row r="64" spans="1:5" x14ac:dyDescent="0.25">
      <c r="A64" s="44">
        <v>54</v>
      </c>
      <c r="B64" s="45">
        <v>12.63</v>
      </c>
      <c r="C64" s="45">
        <v>0.63</v>
      </c>
      <c r="D64" s="45">
        <v>12.63</v>
      </c>
      <c r="E64" s="45">
        <v>0.63</v>
      </c>
    </row>
    <row r="65" spans="1:5" x14ac:dyDescent="0.25">
      <c r="A65" s="44">
        <v>55</v>
      </c>
      <c r="B65" s="45">
        <v>13.04</v>
      </c>
      <c r="C65" s="45">
        <v>0.65</v>
      </c>
      <c r="D65" s="45">
        <v>13.04</v>
      </c>
      <c r="E65" s="45">
        <v>0.65</v>
      </c>
    </row>
    <row r="66" spans="1:5" x14ac:dyDescent="0.25">
      <c r="A66" s="44">
        <v>56</v>
      </c>
      <c r="B66" s="45">
        <v>13.46</v>
      </c>
      <c r="C66" s="45">
        <v>0.67</v>
      </c>
      <c r="D66" s="45">
        <v>13.46</v>
      </c>
      <c r="E66" s="45">
        <v>0.67</v>
      </c>
    </row>
    <row r="67" spans="1:5" x14ac:dyDescent="0.25">
      <c r="A67" s="44">
        <v>57</v>
      </c>
      <c r="B67" s="45">
        <v>13.9</v>
      </c>
      <c r="C67" s="45">
        <v>0.68</v>
      </c>
      <c r="D67" s="45">
        <v>13.9</v>
      </c>
      <c r="E67" s="45">
        <v>0.68</v>
      </c>
    </row>
    <row r="68" spans="1:5" x14ac:dyDescent="0.25">
      <c r="A68" s="44">
        <v>58</v>
      </c>
      <c r="B68" s="45">
        <v>14.36</v>
      </c>
      <c r="C68" s="45">
        <v>0.7</v>
      </c>
      <c r="D68" s="45">
        <v>14.36</v>
      </c>
      <c r="E68" s="45">
        <v>0.7</v>
      </c>
    </row>
    <row r="69" spans="1:5" x14ac:dyDescent="0.25">
      <c r="A69" s="44">
        <v>59</v>
      </c>
      <c r="B69" s="45">
        <v>14.83</v>
      </c>
      <c r="C69" s="45">
        <v>0.72</v>
      </c>
      <c r="D69" s="45">
        <v>14.83</v>
      </c>
      <c r="E69" s="45">
        <v>0.72</v>
      </c>
    </row>
    <row r="70" spans="1:5" x14ac:dyDescent="0.25">
      <c r="A70" s="44">
        <v>60</v>
      </c>
      <c r="B70" s="45">
        <v>15.33</v>
      </c>
      <c r="C70" s="45">
        <v>0.74</v>
      </c>
      <c r="D70" s="45">
        <v>15.33</v>
      </c>
      <c r="E70" s="45">
        <v>0.74</v>
      </c>
    </row>
    <row r="71" spans="1:5" x14ac:dyDescent="0.25">
      <c r="A71" s="44">
        <v>61</v>
      </c>
      <c r="B71" s="45">
        <v>15.86</v>
      </c>
      <c r="C71" s="45">
        <v>0.75</v>
      </c>
      <c r="D71" s="45">
        <v>15.86</v>
      </c>
      <c r="E71" s="45">
        <v>0.75</v>
      </c>
    </row>
    <row r="72" spans="1:5" x14ac:dyDescent="0.25">
      <c r="A72" s="44">
        <v>62</v>
      </c>
      <c r="B72" s="45">
        <v>16.420000000000002</v>
      </c>
      <c r="C72" s="45">
        <v>0.77</v>
      </c>
      <c r="D72" s="45">
        <v>16.420000000000002</v>
      </c>
      <c r="E72" s="45">
        <v>0.77</v>
      </c>
    </row>
    <row r="73" spans="1:5" x14ac:dyDescent="0.25">
      <c r="A73" s="44">
        <v>63</v>
      </c>
      <c r="B73" s="45">
        <v>17.010000000000002</v>
      </c>
      <c r="C73" s="45">
        <v>0.79</v>
      </c>
      <c r="D73" s="45">
        <v>17.010000000000002</v>
      </c>
      <c r="E73" s="45">
        <v>0.79</v>
      </c>
    </row>
    <row r="74" spans="1:5" x14ac:dyDescent="0.25">
      <c r="A74" s="44">
        <v>64</v>
      </c>
      <c r="B74" s="45">
        <v>17.649999999999999</v>
      </c>
      <c r="C74" s="45">
        <v>0.8</v>
      </c>
      <c r="D74" s="45">
        <v>17.649999999999999</v>
      </c>
      <c r="E74" s="45">
        <v>0.8</v>
      </c>
    </row>
    <row r="75" spans="1:5" x14ac:dyDescent="0.25">
      <c r="A75" s="44">
        <v>65</v>
      </c>
      <c r="B75" s="45">
        <v>17.670000000000002</v>
      </c>
      <c r="C75" s="45">
        <v>0.81</v>
      </c>
      <c r="D75" s="45">
        <v>17.670000000000002</v>
      </c>
      <c r="E75" s="45">
        <v>0.81</v>
      </c>
    </row>
    <row r="76" spans="1:5" x14ac:dyDescent="0.25">
      <c r="A76" s="44">
        <v>66</v>
      </c>
      <c r="B76" s="45">
        <v>17.05</v>
      </c>
      <c r="C76" s="45">
        <v>0.81</v>
      </c>
      <c r="D76" s="45">
        <v>17.05</v>
      </c>
      <c r="E76" s="45">
        <v>0.81</v>
      </c>
    </row>
    <row r="77" spans="1:5" x14ac:dyDescent="0.25">
      <c r="A77" s="44">
        <v>67</v>
      </c>
      <c r="B77" s="45">
        <v>16.43</v>
      </c>
      <c r="C77" s="45">
        <v>0.8</v>
      </c>
      <c r="D77" s="45">
        <v>16.43</v>
      </c>
      <c r="E77" s="45">
        <v>0.8</v>
      </c>
    </row>
    <row r="78" spans="1:5" x14ac:dyDescent="0.25">
      <c r="A78" s="44">
        <v>68</v>
      </c>
      <c r="B78" s="45">
        <v>15.82</v>
      </c>
      <c r="C78" s="45">
        <v>0.79</v>
      </c>
      <c r="D78" s="45">
        <v>15.82</v>
      </c>
      <c r="E78" s="45">
        <v>0.79</v>
      </c>
    </row>
    <row r="79" spans="1:5" x14ac:dyDescent="0.25">
      <c r="A79" s="44">
        <v>69</v>
      </c>
      <c r="B79" s="45">
        <v>15.21</v>
      </c>
      <c r="C79" s="45">
        <v>0.79</v>
      </c>
      <c r="D79" s="45">
        <v>15.21</v>
      </c>
      <c r="E79" s="45">
        <v>0.79</v>
      </c>
    </row>
    <row r="80" spans="1:5" x14ac:dyDescent="0.25">
      <c r="A80" s="44">
        <v>70</v>
      </c>
      <c r="B80" s="45">
        <v>14.6</v>
      </c>
      <c r="C80" s="45">
        <v>0.78</v>
      </c>
      <c r="D80" s="45">
        <v>14.6</v>
      </c>
      <c r="E80" s="45">
        <v>0.78</v>
      </c>
    </row>
    <row r="81" spans="1:5" x14ac:dyDescent="0.25">
      <c r="A81" s="44">
        <v>71</v>
      </c>
      <c r="B81" s="45">
        <v>14</v>
      </c>
      <c r="C81" s="45">
        <v>0.77</v>
      </c>
      <c r="D81" s="45">
        <v>14</v>
      </c>
      <c r="E81" s="45">
        <v>0.77</v>
      </c>
    </row>
    <row r="82" spans="1:5" x14ac:dyDescent="0.25">
      <c r="A82" s="44">
        <v>72</v>
      </c>
      <c r="B82" s="45">
        <v>13.4</v>
      </c>
      <c r="C82" s="45">
        <v>0.76</v>
      </c>
      <c r="D82" s="45">
        <v>13.4</v>
      </c>
      <c r="E82" s="45">
        <v>0.76</v>
      </c>
    </row>
    <row r="83" spans="1:5" x14ac:dyDescent="0.25">
      <c r="A83" s="44">
        <v>73</v>
      </c>
      <c r="B83" s="45">
        <v>12.82</v>
      </c>
      <c r="C83" s="45">
        <v>0.75</v>
      </c>
      <c r="D83" s="45">
        <v>12.82</v>
      </c>
      <c r="E83" s="45">
        <v>0.75</v>
      </c>
    </row>
    <row r="84" spans="1:5" x14ac:dyDescent="0.25">
      <c r="A84" s="44">
        <v>74</v>
      </c>
      <c r="B84" s="45">
        <v>12.24</v>
      </c>
      <c r="C84" s="45">
        <v>0.73</v>
      </c>
      <c r="D84" s="45">
        <v>12.24</v>
      </c>
      <c r="E84" s="45">
        <v>0.73</v>
      </c>
    </row>
    <row r="85" spans="1:5" x14ac:dyDescent="0.25">
      <c r="A85" s="44">
        <v>75</v>
      </c>
      <c r="B85" s="45">
        <v>11.96</v>
      </c>
      <c r="C85" s="45">
        <v>0.73</v>
      </c>
      <c r="D85" s="45">
        <v>11.96</v>
      </c>
      <c r="E85" s="45">
        <v>0.73</v>
      </c>
    </row>
  </sheetData>
  <sheetProtection algorithmName="SHA-512" hashValue="n7mc73hAkSn6na+zlNQ9ABaP5GxQOjNUUl4KcSwDm3FDkrC8bohqwMdr5isYFURYQ9sy6RHHWC/jtLK8HwXm4g==" saltValue="trNpT3DwZbKdKQVTlalkjg==" spinCount="100000" sheet="1" objects="1" scenarios="1"/>
  <conditionalFormatting sqref="A6:A21">
    <cfRule type="expression" dxfId="913" priority="1" stopIfTrue="1">
      <formula>MOD(ROW(),2)=0</formula>
    </cfRule>
    <cfRule type="expression" dxfId="912" priority="2" stopIfTrue="1">
      <formula>MOD(ROW(),2)&lt;&gt;0</formula>
    </cfRule>
  </conditionalFormatting>
  <conditionalFormatting sqref="B6:E21">
    <cfRule type="expression" dxfId="911" priority="3" stopIfTrue="1">
      <formula>MOD(ROW(),2)=0</formula>
    </cfRule>
    <cfRule type="expression" dxfId="910" priority="4" stopIfTrue="1">
      <formula>MOD(ROW(),2)&lt;&gt;0</formula>
    </cfRule>
  </conditionalFormatting>
  <conditionalFormatting sqref="A26:A85">
    <cfRule type="expression" dxfId="909" priority="5" stopIfTrue="1">
      <formula>MOD(ROW(),2)=0</formula>
    </cfRule>
    <cfRule type="expression" dxfId="908" priority="6" stopIfTrue="1">
      <formula>MOD(ROW(),2)&lt;&gt;0</formula>
    </cfRule>
  </conditionalFormatting>
  <conditionalFormatting sqref="B26:E85">
    <cfRule type="expression" dxfId="907" priority="7" stopIfTrue="1">
      <formula>MOD(ROW(),2)=0</formula>
    </cfRule>
    <cfRule type="expression" dxfId="906"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6444-5626-415B-BADE-7335D3A9F7DB}">
  <sheetPr codeName="Sheet19"/>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TV In (non-club) - x-215</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204</v>
      </c>
      <c r="C9" s="48"/>
      <c r="D9" s="48"/>
      <c r="E9" s="48"/>
    </row>
    <row r="10" spans="1:5" x14ac:dyDescent="0.25">
      <c r="A10" s="41" t="s">
        <v>6</v>
      </c>
      <c r="B10" s="48" t="s">
        <v>208</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215</v>
      </c>
      <c r="C14" s="48"/>
      <c r="D14" s="48"/>
      <c r="E14" s="48"/>
    </row>
    <row r="15" spans="1:5" x14ac:dyDescent="0.25">
      <c r="A15" s="41" t="s">
        <v>490</v>
      </c>
      <c r="B15" s="48" t="s">
        <v>209</v>
      </c>
      <c r="C15" s="48"/>
      <c r="D15" s="48"/>
      <c r="E15" s="48"/>
    </row>
    <row r="16" spans="1:5" x14ac:dyDescent="0.25">
      <c r="A16" s="41" t="s">
        <v>151</v>
      </c>
      <c r="B16" s="48" t="s">
        <v>210</v>
      </c>
      <c r="C16" s="48"/>
      <c r="D16" s="48"/>
      <c r="E16" s="48"/>
    </row>
    <row r="17" spans="1:5" x14ac:dyDescent="0.25">
      <c r="A17" s="42" t="s">
        <v>491</v>
      </c>
      <c r="B17" s="48"/>
      <c r="C17" s="48"/>
      <c r="D17" s="48"/>
      <c r="E17" s="48"/>
    </row>
    <row r="18" spans="1:5" x14ac:dyDescent="0.25">
      <c r="A18" s="41" t="s">
        <v>153</v>
      </c>
      <c r="B18" s="49">
        <v>45106</v>
      </c>
      <c r="C18" s="49"/>
      <c r="D18" s="49"/>
      <c r="E18" s="49"/>
    </row>
    <row r="19" spans="1:5" x14ac:dyDescent="0.25">
      <c r="A19" s="41" t="s">
        <v>154</v>
      </c>
      <c r="B19" s="49">
        <v>45014</v>
      </c>
      <c r="C19" s="49"/>
      <c r="D19" s="49"/>
      <c r="E19" s="49"/>
    </row>
    <row r="20" spans="1:5" x14ac:dyDescent="0.25">
      <c r="A20" s="41" t="s">
        <v>155</v>
      </c>
      <c r="B20" s="48" t="s">
        <v>167</v>
      </c>
      <c r="C20" s="48"/>
      <c r="D20" s="48"/>
      <c r="E20" s="48"/>
    </row>
    <row r="21" spans="1:5" x14ac:dyDescent="0.25">
      <c r="A21" s="41" t="s">
        <v>492</v>
      </c>
      <c r="B21" s="48" t="s">
        <v>85</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505</v>
      </c>
      <c r="C26" s="55" t="s">
        <v>506</v>
      </c>
      <c r="D26" s="55" t="s">
        <v>507</v>
      </c>
      <c r="E26" s="55" t="s">
        <v>508</v>
      </c>
    </row>
    <row r="27" spans="1:5" x14ac:dyDescent="0.25">
      <c r="A27" s="44">
        <v>17</v>
      </c>
      <c r="B27" s="45">
        <v>3.54</v>
      </c>
      <c r="C27" s="45">
        <v>0.18</v>
      </c>
      <c r="D27" s="45">
        <v>3.54</v>
      </c>
      <c r="E27" s="45">
        <v>0.18</v>
      </c>
    </row>
    <row r="28" spans="1:5" x14ac:dyDescent="0.25">
      <c r="A28" s="44">
        <v>18</v>
      </c>
      <c r="B28" s="45">
        <v>3.67</v>
      </c>
      <c r="C28" s="45">
        <v>0.19</v>
      </c>
      <c r="D28" s="45">
        <v>3.67</v>
      </c>
      <c r="E28" s="45">
        <v>0.19</v>
      </c>
    </row>
    <row r="29" spans="1:5" x14ac:dyDescent="0.25">
      <c r="A29" s="44">
        <v>19</v>
      </c>
      <c r="B29" s="45">
        <v>3.79</v>
      </c>
      <c r="C29" s="45">
        <v>0.2</v>
      </c>
      <c r="D29" s="45">
        <v>3.79</v>
      </c>
      <c r="E29" s="45">
        <v>0.2</v>
      </c>
    </row>
    <row r="30" spans="1:5" x14ac:dyDescent="0.25">
      <c r="A30" s="44">
        <v>20</v>
      </c>
      <c r="B30" s="45">
        <v>3.92</v>
      </c>
      <c r="C30" s="45">
        <v>0.21</v>
      </c>
      <c r="D30" s="45">
        <v>3.92</v>
      </c>
      <c r="E30" s="45">
        <v>0.21</v>
      </c>
    </row>
    <row r="31" spans="1:5" x14ac:dyDescent="0.25">
      <c r="A31" s="44">
        <v>21</v>
      </c>
      <c r="B31" s="45">
        <v>4.05</v>
      </c>
      <c r="C31" s="45">
        <v>0.22</v>
      </c>
      <c r="D31" s="45">
        <v>4.05</v>
      </c>
      <c r="E31" s="45">
        <v>0.22</v>
      </c>
    </row>
    <row r="32" spans="1:5" x14ac:dyDescent="0.25">
      <c r="A32" s="44">
        <v>22</v>
      </c>
      <c r="B32" s="45">
        <v>4.1900000000000004</v>
      </c>
      <c r="C32" s="45">
        <v>0.22</v>
      </c>
      <c r="D32" s="45">
        <v>4.1900000000000004</v>
      </c>
      <c r="E32" s="45">
        <v>0.22</v>
      </c>
    </row>
    <row r="33" spans="1:5" x14ac:dyDescent="0.25">
      <c r="A33" s="44">
        <v>23</v>
      </c>
      <c r="B33" s="45">
        <v>4.34</v>
      </c>
      <c r="C33" s="45">
        <v>0.23</v>
      </c>
      <c r="D33" s="45">
        <v>4.34</v>
      </c>
      <c r="E33" s="45">
        <v>0.23</v>
      </c>
    </row>
    <row r="34" spans="1:5" x14ac:dyDescent="0.25">
      <c r="A34" s="44">
        <v>24</v>
      </c>
      <c r="B34" s="45">
        <v>4.49</v>
      </c>
      <c r="C34" s="45">
        <v>0.24</v>
      </c>
      <c r="D34" s="45">
        <v>4.49</v>
      </c>
      <c r="E34" s="45">
        <v>0.24</v>
      </c>
    </row>
    <row r="35" spans="1:5" x14ac:dyDescent="0.25">
      <c r="A35" s="44">
        <v>25</v>
      </c>
      <c r="B35" s="45">
        <v>4.6399999999999997</v>
      </c>
      <c r="C35" s="45">
        <v>0.25</v>
      </c>
      <c r="D35" s="45">
        <v>4.6399999999999997</v>
      </c>
      <c r="E35" s="45">
        <v>0.25</v>
      </c>
    </row>
    <row r="36" spans="1:5" x14ac:dyDescent="0.25">
      <c r="A36" s="44">
        <v>26</v>
      </c>
      <c r="B36" s="45">
        <v>4.8</v>
      </c>
      <c r="C36" s="45">
        <v>0.26</v>
      </c>
      <c r="D36" s="45">
        <v>4.8</v>
      </c>
      <c r="E36" s="45">
        <v>0.26</v>
      </c>
    </row>
    <row r="37" spans="1:5" x14ac:dyDescent="0.25">
      <c r="A37" s="44">
        <v>27</v>
      </c>
      <c r="B37" s="45">
        <v>4.96</v>
      </c>
      <c r="C37" s="45">
        <v>0.27</v>
      </c>
      <c r="D37" s="45">
        <v>4.96</v>
      </c>
      <c r="E37" s="45">
        <v>0.27</v>
      </c>
    </row>
    <row r="38" spans="1:5" x14ac:dyDescent="0.25">
      <c r="A38" s="44">
        <v>28</v>
      </c>
      <c r="B38" s="45">
        <v>5.13</v>
      </c>
      <c r="C38" s="45">
        <v>0.27</v>
      </c>
      <c r="D38" s="45">
        <v>5.13</v>
      </c>
      <c r="E38" s="45">
        <v>0.27</v>
      </c>
    </row>
    <row r="39" spans="1:5" x14ac:dyDescent="0.25">
      <c r="A39" s="44">
        <v>29</v>
      </c>
      <c r="B39" s="45">
        <v>5.31</v>
      </c>
      <c r="C39" s="45">
        <v>0.28000000000000003</v>
      </c>
      <c r="D39" s="45">
        <v>5.31</v>
      </c>
      <c r="E39" s="45">
        <v>0.28000000000000003</v>
      </c>
    </row>
    <row r="40" spans="1:5" x14ac:dyDescent="0.25">
      <c r="A40" s="44">
        <v>30</v>
      </c>
      <c r="B40" s="45">
        <v>5.49</v>
      </c>
      <c r="C40" s="45">
        <v>0.28999999999999998</v>
      </c>
      <c r="D40" s="45">
        <v>5.49</v>
      </c>
      <c r="E40" s="45">
        <v>0.28999999999999998</v>
      </c>
    </row>
    <row r="41" spans="1:5" x14ac:dyDescent="0.25">
      <c r="A41" s="44">
        <v>31</v>
      </c>
      <c r="B41" s="45">
        <v>5.67</v>
      </c>
      <c r="C41" s="45">
        <v>0.3</v>
      </c>
      <c r="D41" s="45">
        <v>5.67</v>
      </c>
      <c r="E41" s="45">
        <v>0.3</v>
      </c>
    </row>
    <row r="42" spans="1:5" x14ac:dyDescent="0.25">
      <c r="A42" s="44">
        <v>32</v>
      </c>
      <c r="B42" s="45">
        <v>5.87</v>
      </c>
      <c r="C42" s="45">
        <v>0.31</v>
      </c>
      <c r="D42" s="45">
        <v>5.87</v>
      </c>
      <c r="E42" s="45">
        <v>0.31</v>
      </c>
    </row>
    <row r="43" spans="1:5" x14ac:dyDescent="0.25">
      <c r="A43" s="44">
        <v>33</v>
      </c>
      <c r="B43" s="45">
        <v>6.06</v>
      </c>
      <c r="C43" s="45">
        <v>0.32</v>
      </c>
      <c r="D43" s="45">
        <v>6.06</v>
      </c>
      <c r="E43" s="45">
        <v>0.32</v>
      </c>
    </row>
    <row r="44" spans="1:5" x14ac:dyDescent="0.25">
      <c r="A44" s="44">
        <v>34</v>
      </c>
      <c r="B44" s="45">
        <v>6.26</v>
      </c>
      <c r="C44" s="45">
        <v>0.34</v>
      </c>
      <c r="D44" s="45">
        <v>6.26</v>
      </c>
      <c r="E44" s="45">
        <v>0.34</v>
      </c>
    </row>
    <row r="45" spans="1:5" x14ac:dyDescent="0.25">
      <c r="A45" s="44">
        <v>35</v>
      </c>
      <c r="B45" s="45">
        <v>6.47</v>
      </c>
      <c r="C45" s="45">
        <v>0.35</v>
      </c>
      <c r="D45" s="45">
        <v>6.47</v>
      </c>
      <c r="E45" s="45">
        <v>0.35</v>
      </c>
    </row>
    <row r="46" spans="1:5" x14ac:dyDescent="0.25">
      <c r="A46" s="44">
        <v>36</v>
      </c>
      <c r="B46" s="45">
        <v>6.69</v>
      </c>
      <c r="C46" s="45">
        <v>0.36</v>
      </c>
      <c r="D46" s="45">
        <v>6.69</v>
      </c>
      <c r="E46" s="45">
        <v>0.36</v>
      </c>
    </row>
    <row r="47" spans="1:5" x14ac:dyDescent="0.25">
      <c r="A47" s="44">
        <v>37</v>
      </c>
      <c r="B47" s="45">
        <v>6.91</v>
      </c>
      <c r="C47" s="45">
        <v>0.37</v>
      </c>
      <c r="D47" s="45">
        <v>6.91</v>
      </c>
      <c r="E47" s="45">
        <v>0.37</v>
      </c>
    </row>
    <row r="48" spans="1:5" x14ac:dyDescent="0.25">
      <c r="A48" s="44">
        <v>38</v>
      </c>
      <c r="B48" s="45">
        <v>7.14</v>
      </c>
      <c r="C48" s="45">
        <v>0.38</v>
      </c>
      <c r="D48" s="45">
        <v>7.14</v>
      </c>
      <c r="E48" s="45">
        <v>0.38</v>
      </c>
    </row>
    <row r="49" spans="1:5" x14ac:dyDescent="0.25">
      <c r="A49" s="44">
        <v>39</v>
      </c>
      <c r="B49" s="45">
        <v>7.37</v>
      </c>
      <c r="C49" s="45">
        <v>0.4</v>
      </c>
      <c r="D49" s="45">
        <v>7.37</v>
      </c>
      <c r="E49" s="45">
        <v>0.4</v>
      </c>
    </row>
    <row r="50" spans="1:5" x14ac:dyDescent="0.25">
      <c r="A50" s="44">
        <v>40</v>
      </c>
      <c r="B50" s="45">
        <v>7.61</v>
      </c>
      <c r="C50" s="45">
        <v>0.41</v>
      </c>
      <c r="D50" s="45">
        <v>7.61</v>
      </c>
      <c r="E50" s="45">
        <v>0.41</v>
      </c>
    </row>
    <row r="51" spans="1:5" x14ac:dyDescent="0.25">
      <c r="A51" s="44">
        <v>41</v>
      </c>
      <c r="B51" s="45">
        <v>7.86</v>
      </c>
      <c r="C51" s="45">
        <v>0.42</v>
      </c>
      <c r="D51" s="45">
        <v>7.86</v>
      </c>
      <c r="E51" s="45">
        <v>0.42</v>
      </c>
    </row>
    <row r="52" spans="1:5" x14ac:dyDescent="0.25">
      <c r="A52" s="44">
        <v>42</v>
      </c>
      <c r="B52" s="45">
        <v>8.11</v>
      </c>
      <c r="C52" s="45">
        <v>0.43</v>
      </c>
      <c r="D52" s="45">
        <v>8.11</v>
      </c>
      <c r="E52" s="45">
        <v>0.43</v>
      </c>
    </row>
    <row r="53" spans="1:5" x14ac:dyDescent="0.25">
      <c r="A53" s="44">
        <v>43</v>
      </c>
      <c r="B53" s="45">
        <v>8.3800000000000008</v>
      </c>
      <c r="C53" s="45">
        <v>0.45</v>
      </c>
      <c r="D53" s="45">
        <v>8.3800000000000008</v>
      </c>
      <c r="E53" s="45">
        <v>0.45</v>
      </c>
    </row>
    <row r="54" spans="1:5" x14ac:dyDescent="0.25">
      <c r="A54" s="44">
        <v>44</v>
      </c>
      <c r="B54" s="45">
        <v>8.65</v>
      </c>
      <c r="C54" s="45">
        <v>0.46</v>
      </c>
      <c r="D54" s="45">
        <v>8.65</v>
      </c>
      <c r="E54" s="45">
        <v>0.46</v>
      </c>
    </row>
    <row r="55" spans="1:5" x14ac:dyDescent="0.25">
      <c r="A55" s="44">
        <v>45</v>
      </c>
      <c r="B55" s="45">
        <v>8.93</v>
      </c>
      <c r="C55" s="45">
        <v>0.48</v>
      </c>
      <c r="D55" s="45">
        <v>8.93</v>
      </c>
      <c r="E55" s="45">
        <v>0.48</v>
      </c>
    </row>
    <row r="56" spans="1:5" x14ac:dyDescent="0.25">
      <c r="A56" s="44">
        <v>46</v>
      </c>
      <c r="B56" s="45">
        <v>9.2200000000000006</v>
      </c>
      <c r="C56" s="45">
        <v>0.49</v>
      </c>
      <c r="D56" s="45">
        <v>9.2200000000000006</v>
      </c>
      <c r="E56" s="45">
        <v>0.49</v>
      </c>
    </row>
    <row r="57" spans="1:5" x14ac:dyDescent="0.25">
      <c r="A57" s="44">
        <v>47</v>
      </c>
      <c r="B57" s="45">
        <v>9.51</v>
      </c>
      <c r="C57" s="45">
        <v>0.51</v>
      </c>
      <c r="D57" s="45">
        <v>9.51</v>
      </c>
      <c r="E57" s="45">
        <v>0.51</v>
      </c>
    </row>
    <row r="58" spans="1:5" x14ac:dyDescent="0.25">
      <c r="A58" s="44">
        <v>48</v>
      </c>
      <c r="B58" s="45">
        <v>9.82</v>
      </c>
      <c r="C58" s="45">
        <v>0.52</v>
      </c>
      <c r="D58" s="45">
        <v>9.82</v>
      </c>
      <c r="E58" s="45">
        <v>0.52</v>
      </c>
    </row>
    <row r="59" spans="1:5" x14ac:dyDescent="0.25">
      <c r="A59" s="44">
        <v>49</v>
      </c>
      <c r="B59" s="45">
        <v>10.130000000000001</v>
      </c>
      <c r="C59" s="45">
        <v>0.54</v>
      </c>
      <c r="D59" s="45">
        <v>10.130000000000001</v>
      </c>
      <c r="E59" s="45">
        <v>0.54</v>
      </c>
    </row>
    <row r="60" spans="1:5" x14ac:dyDescent="0.25">
      <c r="A60" s="44">
        <v>50</v>
      </c>
      <c r="B60" s="45">
        <v>10.45</v>
      </c>
      <c r="C60" s="45">
        <v>0.55000000000000004</v>
      </c>
      <c r="D60" s="45">
        <v>10.45</v>
      </c>
      <c r="E60" s="45">
        <v>0.55000000000000004</v>
      </c>
    </row>
    <row r="61" spans="1:5" x14ac:dyDescent="0.25">
      <c r="A61" s="44">
        <v>51</v>
      </c>
      <c r="B61" s="45">
        <v>10.79</v>
      </c>
      <c r="C61" s="45">
        <v>0.56999999999999995</v>
      </c>
      <c r="D61" s="45">
        <v>10.79</v>
      </c>
      <c r="E61" s="45">
        <v>0.56999999999999995</v>
      </c>
    </row>
    <row r="62" spans="1:5" x14ac:dyDescent="0.25">
      <c r="A62" s="44">
        <v>52</v>
      </c>
      <c r="B62" s="45">
        <v>11.13</v>
      </c>
      <c r="C62" s="45">
        <v>0.59</v>
      </c>
      <c r="D62" s="45">
        <v>11.13</v>
      </c>
      <c r="E62" s="45">
        <v>0.59</v>
      </c>
    </row>
    <row r="63" spans="1:5" x14ac:dyDescent="0.25">
      <c r="A63" s="44">
        <v>53</v>
      </c>
      <c r="B63" s="45">
        <v>11.48</v>
      </c>
      <c r="C63" s="45">
        <v>0.6</v>
      </c>
      <c r="D63" s="45">
        <v>11.48</v>
      </c>
      <c r="E63" s="45">
        <v>0.6</v>
      </c>
    </row>
    <row r="64" spans="1:5" x14ac:dyDescent="0.25">
      <c r="A64" s="44">
        <v>54</v>
      </c>
      <c r="B64" s="45">
        <v>11.84</v>
      </c>
      <c r="C64" s="45">
        <v>0.62</v>
      </c>
      <c r="D64" s="45">
        <v>11.84</v>
      </c>
      <c r="E64" s="45">
        <v>0.62</v>
      </c>
    </row>
    <row r="65" spans="1:5" x14ac:dyDescent="0.25">
      <c r="A65" s="44">
        <v>55</v>
      </c>
      <c r="B65" s="45">
        <v>12.22</v>
      </c>
      <c r="C65" s="45">
        <v>0.64</v>
      </c>
      <c r="D65" s="45">
        <v>12.22</v>
      </c>
      <c r="E65" s="45">
        <v>0.64</v>
      </c>
    </row>
    <row r="66" spans="1:5" x14ac:dyDescent="0.25">
      <c r="A66" s="44">
        <v>56</v>
      </c>
      <c r="B66" s="45">
        <v>12.61</v>
      </c>
      <c r="C66" s="45">
        <v>0.65</v>
      </c>
      <c r="D66" s="45">
        <v>12.61</v>
      </c>
      <c r="E66" s="45">
        <v>0.65</v>
      </c>
    </row>
    <row r="67" spans="1:5" x14ac:dyDescent="0.25">
      <c r="A67" s="44">
        <v>57</v>
      </c>
      <c r="B67" s="45">
        <v>13.01</v>
      </c>
      <c r="C67" s="45">
        <v>0.67</v>
      </c>
      <c r="D67" s="45">
        <v>13.01</v>
      </c>
      <c r="E67" s="45">
        <v>0.67</v>
      </c>
    </row>
    <row r="68" spans="1:5" x14ac:dyDescent="0.25">
      <c r="A68" s="44">
        <v>58</v>
      </c>
      <c r="B68" s="45">
        <v>13.43</v>
      </c>
      <c r="C68" s="45">
        <v>0.69</v>
      </c>
      <c r="D68" s="45">
        <v>13.43</v>
      </c>
      <c r="E68" s="45">
        <v>0.69</v>
      </c>
    </row>
    <row r="69" spans="1:5" x14ac:dyDescent="0.25">
      <c r="A69" s="44">
        <v>59</v>
      </c>
      <c r="B69" s="45">
        <v>13.87</v>
      </c>
      <c r="C69" s="45">
        <v>0.7</v>
      </c>
      <c r="D69" s="45">
        <v>13.87</v>
      </c>
      <c r="E69" s="45">
        <v>0.7</v>
      </c>
    </row>
    <row r="70" spans="1:5" x14ac:dyDescent="0.25">
      <c r="A70" s="44">
        <v>60</v>
      </c>
      <c r="B70" s="45">
        <v>14.32</v>
      </c>
      <c r="C70" s="45">
        <v>0.72</v>
      </c>
      <c r="D70" s="45">
        <v>14.32</v>
      </c>
      <c r="E70" s="45">
        <v>0.72</v>
      </c>
    </row>
    <row r="71" spans="1:5" x14ac:dyDescent="0.25">
      <c r="A71" s="44">
        <v>61</v>
      </c>
      <c r="B71" s="45">
        <v>14.8</v>
      </c>
      <c r="C71" s="45">
        <v>0.74</v>
      </c>
      <c r="D71" s="45">
        <v>14.8</v>
      </c>
      <c r="E71" s="45">
        <v>0.74</v>
      </c>
    </row>
    <row r="72" spans="1:5" x14ac:dyDescent="0.25">
      <c r="A72" s="44">
        <v>62</v>
      </c>
      <c r="B72" s="45">
        <v>15.31</v>
      </c>
      <c r="C72" s="45">
        <v>0.75</v>
      </c>
      <c r="D72" s="45">
        <v>15.31</v>
      </c>
      <c r="E72" s="45">
        <v>0.75</v>
      </c>
    </row>
    <row r="73" spans="1:5" x14ac:dyDescent="0.25">
      <c r="A73" s="44">
        <v>63</v>
      </c>
      <c r="B73" s="45">
        <v>15.85</v>
      </c>
      <c r="C73" s="45">
        <v>0.77</v>
      </c>
      <c r="D73" s="45">
        <v>15.85</v>
      </c>
      <c r="E73" s="45">
        <v>0.77</v>
      </c>
    </row>
    <row r="74" spans="1:5" x14ac:dyDescent="0.25">
      <c r="A74" s="44">
        <v>64</v>
      </c>
      <c r="B74" s="45">
        <v>16.420000000000002</v>
      </c>
      <c r="C74" s="45">
        <v>0.79</v>
      </c>
      <c r="D74" s="45">
        <v>16.420000000000002</v>
      </c>
      <c r="E74" s="45">
        <v>0.79</v>
      </c>
    </row>
    <row r="75" spans="1:5" x14ac:dyDescent="0.25">
      <c r="A75" s="44">
        <v>65</v>
      </c>
      <c r="B75" s="45">
        <v>17.04</v>
      </c>
      <c r="C75" s="45">
        <v>0.8</v>
      </c>
      <c r="D75" s="45">
        <v>17.04</v>
      </c>
      <c r="E75" s="45">
        <v>0.8</v>
      </c>
    </row>
    <row r="76" spans="1:5" x14ac:dyDescent="0.25">
      <c r="A76" s="44">
        <v>66</v>
      </c>
      <c r="B76" s="45">
        <v>17.05</v>
      </c>
      <c r="C76" s="45">
        <v>0.81</v>
      </c>
      <c r="D76" s="45">
        <v>17.05</v>
      </c>
      <c r="E76" s="45">
        <v>0.81</v>
      </c>
    </row>
    <row r="77" spans="1:5" x14ac:dyDescent="0.25">
      <c r="A77" s="44">
        <v>67</v>
      </c>
      <c r="B77" s="45">
        <v>16.43</v>
      </c>
      <c r="C77" s="45">
        <v>0.8</v>
      </c>
      <c r="D77" s="45">
        <v>16.43</v>
      </c>
      <c r="E77" s="45">
        <v>0.8</v>
      </c>
    </row>
    <row r="78" spans="1:5" x14ac:dyDescent="0.25">
      <c r="A78" s="44">
        <v>68</v>
      </c>
      <c r="B78" s="45">
        <v>15.82</v>
      </c>
      <c r="C78" s="45">
        <v>0.79</v>
      </c>
      <c r="D78" s="45">
        <v>15.82</v>
      </c>
      <c r="E78" s="45">
        <v>0.79</v>
      </c>
    </row>
    <row r="79" spans="1:5" x14ac:dyDescent="0.25">
      <c r="A79" s="44">
        <v>69</v>
      </c>
      <c r="B79" s="45">
        <v>15.21</v>
      </c>
      <c r="C79" s="45">
        <v>0.79</v>
      </c>
      <c r="D79" s="45">
        <v>15.21</v>
      </c>
      <c r="E79" s="45">
        <v>0.79</v>
      </c>
    </row>
    <row r="80" spans="1:5" x14ac:dyDescent="0.25">
      <c r="A80" s="44">
        <v>70</v>
      </c>
      <c r="B80" s="45">
        <v>14.6</v>
      </c>
      <c r="C80" s="45">
        <v>0.78</v>
      </c>
      <c r="D80" s="45">
        <v>14.6</v>
      </c>
      <c r="E80" s="45">
        <v>0.78</v>
      </c>
    </row>
    <row r="81" spans="1:5" x14ac:dyDescent="0.25">
      <c r="A81" s="44">
        <v>71</v>
      </c>
      <c r="B81" s="45">
        <v>14</v>
      </c>
      <c r="C81" s="45">
        <v>0.77</v>
      </c>
      <c r="D81" s="45">
        <v>14</v>
      </c>
      <c r="E81" s="45">
        <v>0.77</v>
      </c>
    </row>
    <row r="82" spans="1:5" x14ac:dyDescent="0.25">
      <c r="A82" s="44">
        <v>72</v>
      </c>
      <c r="B82" s="45">
        <v>13.4</v>
      </c>
      <c r="C82" s="45">
        <v>0.76</v>
      </c>
      <c r="D82" s="45">
        <v>13.4</v>
      </c>
      <c r="E82" s="45">
        <v>0.76</v>
      </c>
    </row>
    <row r="83" spans="1:5" x14ac:dyDescent="0.25">
      <c r="A83" s="44">
        <v>73</v>
      </c>
      <c r="B83" s="45">
        <v>12.82</v>
      </c>
      <c r="C83" s="45">
        <v>0.75</v>
      </c>
      <c r="D83" s="45">
        <v>12.82</v>
      </c>
      <c r="E83" s="45">
        <v>0.75</v>
      </c>
    </row>
    <row r="84" spans="1:5" x14ac:dyDescent="0.25">
      <c r="A84" s="44">
        <v>74</v>
      </c>
      <c r="B84" s="45">
        <v>12.24</v>
      </c>
      <c r="C84" s="45">
        <v>0.73</v>
      </c>
      <c r="D84" s="45">
        <v>12.24</v>
      </c>
      <c r="E84" s="45">
        <v>0.73</v>
      </c>
    </row>
    <row r="85" spans="1:5" x14ac:dyDescent="0.25">
      <c r="A85" s="44">
        <v>75</v>
      </c>
      <c r="B85" s="45">
        <v>11.96</v>
      </c>
      <c r="C85" s="45">
        <v>0.73</v>
      </c>
      <c r="D85" s="45">
        <v>11.96</v>
      </c>
      <c r="E85" s="45">
        <v>0.73</v>
      </c>
    </row>
  </sheetData>
  <sheetProtection algorithmName="SHA-512" hashValue="7ly24xp1g2yo7Vg0xSYxAaMplqFohQD01Uwx/o9UaLHyUc7Z/DaWg+o5JycUsz2/tgvFGyh4nANrqKkAcyST/A==" saltValue="yflph4q74LoD9WJocmgO5w==" spinCount="100000" sheet="1" objects="1" scenarios="1"/>
  <conditionalFormatting sqref="A6:A21">
    <cfRule type="expression" dxfId="903" priority="1" stopIfTrue="1">
      <formula>MOD(ROW(),2)=0</formula>
    </cfRule>
    <cfRule type="expression" dxfId="902" priority="2" stopIfTrue="1">
      <formula>MOD(ROW(),2)&lt;&gt;0</formula>
    </cfRule>
  </conditionalFormatting>
  <conditionalFormatting sqref="B6:E21">
    <cfRule type="expression" dxfId="901" priority="3" stopIfTrue="1">
      <formula>MOD(ROW(),2)=0</formula>
    </cfRule>
    <cfRule type="expression" dxfId="900" priority="4" stopIfTrue="1">
      <formula>MOD(ROW(),2)&lt;&gt;0</formula>
    </cfRule>
  </conditionalFormatting>
  <conditionalFormatting sqref="A26:A85">
    <cfRule type="expression" dxfId="899" priority="5" stopIfTrue="1">
      <formula>MOD(ROW(),2)=0</formula>
    </cfRule>
    <cfRule type="expression" dxfId="898" priority="6" stopIfTrue="1">
      <formula>MOD(ROW(),2)&lt;&gt;0</formula>
    </cfRule>
  </conditionalFormatting>
  <conditionalFormatting sqref="B26:E85">
    <cfRule type="expression" dxfId="897" priority="7" stopIfTrue="1">
      <formula>MOD(ROW(),2)=0</formula>
    </cfRule>
    <cfRule type="expression" dxfId="896"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59A46-A95B-4827-8DFA-E582ACD15382}">
  <sheetPr codeName="Sheet20"/>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TV In (non-club) - x-216</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204</v>
      </c>
      <c r="C9" s="48"/>
      <c r="D9" s="48"/>
      <c r="E9" s="48"/>
    </row>
    <row r="10" spans="1:5" x14ac:dyDescent="0.25">
      <c r="A10" s="41" t="s">
        <v>6</v>
      </c>
      <c r="B10" s="48" t="s">
        <v>211</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216</v>
      </c>
      <c r="C14" s="48"/>
      <c r="D14" s="48"/>
      <c r="E14" s="48"/>
    </row>
    <row r="15" spans="1:5" x14ac:dyDescent="0.25">
      <c r="A15" s="41" t="s">
        <v>490</v>
      </c>
      <c r="B15" s="48" t="s">
        <v>212</v>
      </c>
      <c r="C15" s="48"/>
      <c r="D15" s="48"/>
      <c r="E15" s="48"/>
    </row>
    <row r="16" spans="1:5" x14ac:dyDescent="0.25">
      <c r="A16" s="41" t="s">
        <v>151</v>
      </c>
      <c r="B16" s="48" t="s">
        <v>213</v>
      </c>
      <c r="C16" s="48"/>
      <c r="D16" s="48"/>
      <c r="E16" s="48"/>
    </row>
    <row r="17" spans="1:5" x14ac:dyDescent="0.25">
      <c r="A17" s="42" t="s">
        <v>491</v>
      </c>
      <c r="B17" s="48"/>
      <c r="C17" s="48"/>
      <c r="D17" s="48"/>
      <c r="E17" s="48"/>
    </row>
    <row r="18" spans="1:5" x14ac:dyDescent="0.25">
      <c r="A18" s="41" t="s">
        <v>153</v>
      </c>
      <c r="B18" s="49">
        <v>45106</v>
      </c>
      <c r="C18" s="49"/>
      <c r="D18" s="49"/>
      <c r="E18" s="49"/>
    </row>
    <row r="19" spans="1:5" x14ac:dyDescent="0.25">
      <c r="A19" s="41" t="s">
        <v>154</v>
      </c>
      <c r="B19" s="49">
        <v>45014</v>
      </c>
      <c r="C19" s="49"/>
      <c r="D19" s="49"/>
      <c r="E19" s="49"/>
    </row>
    <row r="20" spans="1:5" x14ac:dyDescent="0.25">
      <c r="A20" s="41" t="s">
        <v>155</v>
      </c>
      <c r="B20" s="48" t="s">
        <v>167</v>
      </c>
      <c r="C20" s="48"/>
      <c r="D20" s="48"/>
      <c r="E20" s="48"/>
    </row>
    <row r="21" spans="1:5" x14ac:dyDescent="0.25">
      <c r="A21" s="41" t="s">
        <v>492</v>
      </c>
      <c r="B21" s="48" t="s">
        <v>85</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505</v>
      </c>
      <c r="C26" s="55" t="s">
        <v>506</v>
      </c>
      <c r="D26" s="55" t="s">
        <v>507</v>
      </c>
      <c r="E26" s="55" t="s">
        <v>508</v>
      </c>
    </row>
    <row r="27" spans="1:5" x14ac:dyDescent="0.25">
      <c r="A27" s="44">
        <v>17</v>
      </c>
      <c r="B27" s="45">
        <v>3.35</v>
      </c>
      <c r="C27" s="45">
        <v>0.18</v>
      </c>
      <c r="D27" s="45">
        <v>3.35</v>
      </c>
      <c r="E27" s="45">
        <v>0.18</v>
      </c>
    </row>
    <row r="28" spans="1:5" x14ac:dyDescent="0.25">
      <c r="A28" s="44">
        <v>18</v>
      </c>
      <c r="B28" s="45">
        <v>3.46</v>
      </c>
      <c r="C28" s="45">
        <v>0.19</v>
      </c>
      <c r="D28" s="45">
        <v>3.46</v>
      </c>
      <c r="E28" s="45">
        <v>0.19</v>
      </c>
    </row>
    <row r="29" spans="1:5" x14ac:dyDescent="0.25">
      <c r="A29" s="44">
        <v>19</v>
      </c>
      <c r="B29" s="45">
        <v>3.58</v>
      </c>
      <c r="C29" s="45">
        <v>0.2</v>
      </c>
      <c r="D29" s="45">
        <v>3.58</v>
      </c>
      <c r="E29" s="45">
        <v>0.2</v>
      </c>
    </row>
    <row r="30" spans="1:5" x14ac:dyDescent="0.25">
      <c r="A30" s="44">
        <v>20</v>
      </c>
      <c r="B30" s="45">
        <v>3.7</v>
      </c>
      <c r="C30" s="45">
        <v>0.2</v>
      </c>
      <c r="D30" s="45">
        <v>3.7</v>
      </c>
      <c r="E30" s="45">
        <v>0.2</v>
      </c>
    </row>
    <row r="31" spans="1:5" x14ac:dyDescent="0.25">
      <c r="A31" s="44">
        <v>21</v>
      </c>
      <c r="B31" s="45">
        <v>3.83</v>
      </c>
      <c r="C31" s="45">
        <v>0.21</v>
      </c>
      <c r="D31" s="45">
        <v>3.83</v>
      </c>
      <c r="E31" s="45">
        <v>0.21</v>
      </c>
    </row>
    <row r="32" spans="1:5" x14ac:dyDescent="0.25">
      <c r="A32" s="44">
        <v>22</v>
      </c>
      <c r="B32" s="45">
        <v>3.96</v>
      </c>
      <c r="C32" s="45">
        <v>0.22</v>
      </c>
      <c r="D32" s="45">
        <v>3.96</v>
      </c>
      <c r="E32" s="45">
        <v>0.22</v>
      </c>
    </row>
    <row r="33" spans="1:5" x14ac:dyDescent="0.25">
      <c r="A33" s="44">
        <v>23</v>
      </c>
      <c r="B33" s="45">
        <v>4.09</v>
      </c>
      <c r="C33" s="45">
        <v>0.23</v>
      </c>
      <c r="D33" s="45">
        <v>4.09</v>
      </c>
      <c r="E33" s="45">
        <v>0.23</v>
      </c>
    </row>
    <row r="34" spans="1:5" x14ac:dyDescent="0.25">
      <c r="A34" s="44">
        <v>24</v>
      </c>
      <c r="B34" s="45">
        <v>4.2300000000000004</v>
      </c>
      <c r="C34" s="45">
        <v>0.24</v>
      </c>
      <c r="D34" s="45">
        <v>4.2300000000000004</v>
      </c>
      <c r="E34" s="45">
        <v>0.24</v>
      </c>
    </row>
    <row r="35" spans="1:5" x14ac:dyDescent="0.25">
      <c r="A35" s="44">
        <v>25</v>
      </c>
      <c r="B35" s="45">
        <v>4.38</v>
      </c>
      <c r="C35" s="45">
        <v>0.24</v>
      </c>
      <c r="D35" s="45">
        <v>4.38</v>
      </c>
      <c r="E35" s="45">
        <v>0.24</v>
      </c>
    </row>
    <row r="36" spans="1:5" x14ac:dyDescent="0.25">
      <c r="A36" s="44">
        <v>26</v>
      </c>
      <c r="B36" s="45">
        <v>4.53</v>
      </c>
      <c r="C36" s="45">
        <v>0.25</v>
      </c>
      <c r="D36" s="45">
        <v>4.53</v>
      </c>
      <c r="E36" s="45">
        <v>0.25</v>
      </c>
    </row>
    <row r="37" spans="1:5" x14ac:dyDescent="0.25">
      <c r="A37" s="44">
        <v>27</v>
      </c>
      <c r="B37" s="45">
        <v>4.68</v>
      </c>
      <c r="C37" s="45">
        <v>0.26</v>
      </c>
      <c r="D37" s="45">
        <v>4.68</v>
      </c>
      <c r="E37" s="45">
        <v>0.26</v>
      </c>
    </row>
    <row r="38" spans="1:5" x14ac:dyDescent="0.25">
      <c r="A38" s="44">
        <v>28</v>
      </c>
      <c r="B38" s="45">
        <v>4.84</v>
      </c>
      <c r="C38" s="45">
        <v>0.27</v>
      </c>
      <c r="D38" s="45">
        <v>4.84</v>
      </c>
      <c r="E38" s="45">
        <v>0.27</v>
      </c>
    </row>
    <row r="39" spans="1:5" x14ac:dyDescent="0.25">
      <c r="A39" s="44">
        <v>29</v>
      </c>
      <c r="B39" s="45">
        <v>5.01</v>
      </c>
      <c r="C39" s="45">
        <v>0.28000000000000003</v>
      </c>
      <c r="D39" s="45">
        <v>5.01</v>
      </c>
      <c r="E39" s="45">
        <v>0.28000000000000003</v>
      </c>
    </row>
    <row r="40" spans="1:5" x14ac:dyDescent="0.25">
      <c r="A40" s="44">
        <v>30</v>
      </c>
      <c r="B40" s="45">
        <v>5.18</v>
      </c>
      <c r="C40" s="45">
        <v>0.28999999999999998</v>
      </c>
      <c r="D40" s="45">
        <v>5.18</v>
      </c>
      <c r="E40" s="45">
        <v>0.28999999999999998</v>
      </c>
    </row>
    <row r="41" spans="1:5" x14ac:dyDescent="0.25">
      <c r="A41" s="44">
        <v>31</v>
      </c>
      <c r="B41" s="45">
        <v>5.35</v>
      </c>
      <c r="C41" s="45">
        <v>0.3</v>
      </c>
      <c r="D41" s="45">
        <v>5.35</v>
      </c>
      <c r="E41" s="45">
        <v>0.3</v>
      </c>
    </row>
    <row r="42" spans="1:5" x14ac:dyDescent="0.25">
      <c r="A42" s="44">
        <v>32</v>
      </c>
      <c r="B42" s="45">
        <v>5.53</v>
      </c>
      <c r="C42" s="45">
        <v>0.31</v>
      </c>
      <c r="D42" s="45">
        <v>5.53</v>
      </c>
      <c r="E42" s="45">
        <v>0.31</v>
      </c>
    </row>
    <row r="43" spans="1:5" x14ac:dyDescent="0.25">
      <c r="A43" s="44">
        <v>33</v>
      </c>
      <c r="B43" s="45">
        <v>5.72</v>
      </c>
      <c r="C43" s="45">
        <v>0.32</v>
      </c>
      <c r="D43" s="45">
        <v>5.72</v>
      </c>
      <c r="E43" s="45">
        <v>0.32</v>
      </c>
    </row>
    <row r="44" spans="1:5" x14ac:dyDescent="0.25">
      <c r="A44" s="44">
        <v>34</v>
      </c>
      <c r="B44" s="45">
        <v>5.91</v>
      </c>
      <c r="C44" s="45">
        <v>0.33</v>
      </c>
      <c r="D44" s="45">
        <v>5.91</v>
      </c>
      <c r="E44" s="45">
        <v>0.33</v>
      </c>
    </row>
    <row r="45" spans="1:5" x14ac:dyDescent="0.25">
      <c r="A45" s="44">
        <v>35</v>
      </c>
      <c r="B45" s="45">
        <v>6.1</v>
      </c>
      <c r="C45" s="45">
        <v>0.34</v>
      </c>
      <c r="D45" s="45">
        <v>6.1</v>
      </c>
      <c r="E45" s="45">
        <v>0.34</v>
      </c>
    </row>
    <row r="46" spans="1:5" x14ac:dyDescent="0.25">
      <c r="A46" s="44">
        <v>36</v>
      </c>
      <c r="B46" s="45">
        <v>6.3</v>
      </c>
      <c r="C46" s="45">
        <v>0.35</v>
      </c>
      <c r="D46" s="45">
        <v>6.3</v>
      </c>
      <c r="E46" s="45">
        <v>0.35</v>
      </c>
    </row>
    <row r="47" spans="1:5" x14ac:dyDescent="0.25">
      <c r="A47" s="44">
        <v>37</v>
      </c>
      <c r="B47" s="45">
        <v>6.51</v>
      </c>
      <c r="C47" s="45">
        <v>0.36</v>
      </c>
      <c r="D47" s="45">
        <v>6.51</v>
      </c>
      <c r="E47" s="45">
        <v>0.36</v>
      </c>
    </row>
    <row r="48" spans="1:5" x14ac:dyDescent="0.25">
      <c r="A48" s="44">
        <v>38</v>
      </c>
      <c r="B48" s="45">
        <v>6.72</v>
      </c>
      <c r="C48" s="45">
        <v>0.38</v>
      </c>
      <c r="D48" s="45">
        <v>6.72</v>
      </c>
      <c r="E48" s="45">
        <v>0.38</v>
      </c>
    </row>
    <row r="49" spans="1:5" x14ac:dyDescent="0.25">
      <c r="A49" s="44">
        <v>39</v>
      </c>
      <c r="B49" s="45">
        <v>6.94</v>
      </c>
      <c r="C49" s="45">
        <v>0.39</v>
      </c>
      <c r="D49" s="45">
        <v>6.94</v>
      </c>
      <c r="E49" s="45">
        <v>0.39</v>
      </c>
    </row>
    <row r="50" spans="1:5" x14ac:dyDescent="0.25">
      <c r="A50" s="44">
        <v>40</v>
      </c>
      <c r="B50" s="45">
        <v>7.17</v>
      </c>
      <c r="C50" s="45">
        <v>0.4</v>
      </c>
      <c r="D50" s="45">
        <v>7.17</v>
      </c>
      <c r="E50" s="45">
        <v>0.4</v>
      </c>
    </row>
    <row r="51" spans="1:5" x14ac:dyDescent="0.25">
      <c r="A51" s="44">
        <v>41</v>
      </c>
      <c r="B51" s="45">
        <v>7.4</v>
      </c>
      <c r="C51" s="45">
        <v>0.41</v>
      </c>
      <c r="D51" s="45">
        <v>7.4</v>
      </c>
      <c r="E51" s="45">
        <v>0.41</v>
      </c>
    </row>
    <row r="52" spans="1:5" x14ac:dyDescent="0.25">
      <c r="A52" s="44">
        <v>42</v>
      </c>
      <c r="B52" s="45">
        <v>7.64</v>
      </c>
      <c r="C52" s="45">
        <v>0.43</v>
      </c>
      <c r="D52" s="45">
        <v>7.64</v>
      </c>
      <c r="E52" s="45">
        <v>0.43</v>
      </c>
    </row>
    <row r="53" spans="1:5" x14ac:dyDescent="0.25">
      <c r="A53" s="44">
        <v>43</v>
      </c>
      <c r="B53" s="45">
        <v>7.89</v>
      </c>
      <c r="C53" s="45">
        <v>0.44</v>
      </c>
      <c r="D53" s="45">
        <v>7.89</v>
      </c>
      <c r="E53" s="45">
        <v>0.44</v>
      </c>
    </row>
    <row r="54" spans="1:5" x14ac:dyDescent="0.25">
      <c r="A54" s="44">
        <v>44</v>
      </c>
      <c r="B54" s="45">
        <v>8.14</v>
      </c>
      <c r="C54" s="45">
        <v>0.45</v>
      </c>
      <c r="D54" s="45">
        <v>8.14</v>
      </c>
      <c r="E54" s="45">
        <v>0.45</v>
      </c>
    </row>
    <row r="55" spans="1:5" x14ac:dyDescent="0.25">
      <c r="A55" s="44">
        <v>45</v>
      </c>
      <c r="B55" s="45">
        <v>8.4</v>
      </c>
      <c r="C55" s="45">
        <v>0.47</v>
      </c>
      <c r="D55" s="45">
        <v>8.4</v>
      </c>
      <c r="E55" s="45">
        <v>0.47</v>
      </c>
    </row>
    <row r="56" spans="1:5" x14ac:dyDescent="0.25">
      <c r="A56" s="44">
        <v>46</v>
      </c>
      <c r="B56" s="45">
        <v>8.67</v>
      </c>
      <c r="C56" s="45">
        <v>0.48</v>
      </c>
      <c r="D56" s="45">
        <v>8.67</v>
      </c>
      <c r="E56" s="45">
        <v>0.48</v>
      </c>
    </row>
    <row r="57" spans="1:5" x14ac:dyDescent="0.25">
      <c r="A57" s="44">
        <v>47</v>
      </c>
      <c r="B57" s="45">
        <v>8.94</v>
      </c>
      <c r="C57" s="45">
        <v>0.5</v>
      </c>
      <c r="D57" s="45">
        <v>8.94</v>
      </c>
      <c r="E57" s="45">
        <v>0.5</v>
      </c>
    </row>
    <row r="58" spans="1:5" x14ac:dyDescent="0.25">
      <c r="A58" s="44">
        <v>48</v>
      </c>
      <c r="B58" s="45">
        <v>9.23</v>
      </c>
      <c r="C58" s="45">
        <v>0.51</v>
      </c>
      <c r="D58" s="45">
        <v>9.23</v>
      </c>
      <c r="E58" s="45">
        <v>0.51</v>
      </c>
    </row>
    <row r="59" spans="1:5" x14ac:dyDescent="0.25">
      <c r="A59" s="44">
        <v>49</v>
      </c>
      <c r="B59" s="45">
        <v>9.52</v>
      </c>
      <c r="C59" s="45">
        <v>0.53</v>
      </c>
      <c r="D59" s="45">
        <v>9.52</v>
      </c>
      <c r="E59" s="45">
        <v>0.53</v>
      </c>
    </row>
    <row r="60" spans="1:5" x14ac:dyDescent="0.25">
      <c r="A60" s="44">
        <v>50</v>
      </c>
      <c r="B60" s="45">
        <v>9.82</v>
      </c>
      <c r="C60" s="45">
        <v>0.54</v>
      </c>
      <c r="D60" s="45">
        <v>9.82</v>
      </c>
      <c r="E60" s="45">
        <v>0.54</v>
      </c>
    </row>
    <row r="61" spans="1:5" x14ac:dyDescent="0.25">
      <c r="A61" s="44">
        <v>51</v>
      </c>
      <c r="B61" s="45">
        <v>10.130000000000001</v>
      </c>
      <c r="C61" s="45">
        <v>0.56000000000000005</v>
      </c>
      <c r="D61" s="45">
        <v>10.130000000000001</v>
      </c>
      <c r="E61" s="45">
        <v>0.56000000000000005</v>
      </c>
    </row>
    <row r="62" spans="1:5" x14ac:dyDescent="0.25">
      <c r="A62" s="44">
        <v>52</v>
      </c>
      <c r="B62" s="45">
        <v>10.44</v>
      </c>
      <c r="C62" s="45">
        <v>0.56999999999999995</v>
      </c>
      <c r="D62" s="45">
        <v>10.44</v>
      </c>
      <c r="E62" s="45">
        <v>0.56999999999999995</v>
      </c>
    </row>
    <row r="63" spans="1:5" x14ac:dyDescent="0.25">
      <c r="A63" s="44">
        <v>53</v>
      </c>
      <c r="B63" s="45">
        <v>10.77</v>
      </c>
      <c r="C63" s="45">
        <v>0.59</v>
      </c>
      <c r="D63" s="45">
        <v>10.77</v>
      </c>
      <c r="E63" s="45">
        <v>0.59</v>
      </c>
    </row>
    <row r="64" spans="1:5" x14ac:dyDescent="0.25">
      <c r="A64" s="44">
        <v>54</v>
      </c>
      <c r="B64" s="45">
        <v>11.1</v>
      </c>
      <c r="C64" s="45">
        <v>0.61</v>
      </c>
      <c r="D64" s="45">
        <v>11.1</v>
      </c>
      <c r="E64" s="45">
        <v>0.61</v>
      </c>
    </row>
    <row r="65" spans="1:5" x14ac:dyDescent="0.25">
      <c r="A65" s="44">
        <v>55</v>
      </c>
      <c r="B65" s="45">
        <v>11.45</v>
      </c>
      <c r="C65" s="45">
        <v>0.62</v>
      </c>
      <c r="D65" s="45">
        <v>11.45</v>
      </c>
      <c r="E65" s="45">
        <v>0.62</v>
      </c>
    </row>
    <row r="66" spans="1:5" x14ac:dyDescent="0.25">
      <c r="A66" s="44">
        <v>56</v>
      </c>
      <c r="B66" s="45">
        <v>11.81</v>
      </c>
      <c r="C66" s="45">
        <v>0.64</v>
      </c>
      <c r="D66" s="45">
        <v>11.81</v>
      </c>
      <c r="E66" s="45">
        <v>0.64</v>
      </c>
    </row>
    <row r="67" spans="1:5" x14ac:dyDescent="0.25">
      <c r="A67" s="44">
        <v>57</v>
      </c>
      <c r="B67" s="45">
        <v>12.18</v>
      </c>
      <c r="C67" s="45">
        <v>0.65</v>
      </c>
      <c r="D67" s="45">
        <v>12.18</v>
      </c>
      <c r="E67" s="45">
        <v>0.65</v>
      </c>
    </row>
    <row r="68" spans="1:5" x14ac:dyDescent="0.25">
      <c r="A68" s="44">
        <v>58</v>
      </c>
      <c r="B68" s="45">
        <v>12.56</v>
      </c>
      <c r="C68" s="45">
        <v>0.67</v>
      </c>
      <c r="D68" s="45">
        <v>12.56</v>
      </c>
      <c r="E68" s="45">
        <v>0.67</v>
      </c>
    </row>
    <row r="69" spans="1:5" x14ac:dyDescent="0.25">
      <c r="A69" s="44">
        <v>59</v>
      </c>
      <c r="B69" s="45">
        <v>12.96</v>
      </c>
      <c r="C69" s="45">
        <v>0.69</v>
      </c>
      <c r="D69" s="45">
        <v>12.96</v>
      </c>
      <c r="E69" s="45">
        <v>0.69</v>
      </c>
    </row>
    <row r="70" spans="1:5" x14ac:dyDescent="0.25">
      <c r="A70" s="44">
        <v>60</v>
      </c>
      <c r="B70" s="45">
        <v>13.37</v>
      </c>
      <c r="C70" s="45">
        <v>0.7</v>
      </c>
      <c r="D70" s="45">
        <v>13.37</v>
      </c>
      <c r="E70" s="45">
        <v>0.7</v>
      </c>
    </row>
    <row r="71" spans="1:5" x14ac:dyDescent="0.25">
      <c r="A71" s="44">
        <v>61</v>
      </c>
      <c r="B71" s="45">
        <v>13.81</v>
      </c>
      <c r="C71" s="45">
        <v>0.72</v>
      </c>
      <c r="D71" s="45">
        <v>13.81</v>
      </c>
      <c r="E71" s="45">
        <v>0.72</v>
      </c>
    </row>
    <row r="72" spans="1:5" x14ac:dyDescent="0.25">
      <c r="A72" s="44">
        <v>62</v>
      </c>
      <c r="B72" s="45">
        <v>14.27</v>
      </c>
      <c r="C72" s="45">
        <v>0.74</v>
      </c>
      <c r="D72" s="45">
        <v>14.27</v>
      </c>
      <c r="E72" s="45">
        <v>0.74</v>
      </c>
    </row>
    <row r="73" spans="1:5" x14ac:dyDescent="0.25">
      <c r="A73" s="44">
        <v>63</v>
      </c>
      <c r="B73" s="45">
        <v>14.76</v>
      </c>
      <c r="C73" s="45">
        <v>0.75</v>
      </c>
      <c r="D73" s="45">
        <v>14.76</v>
      </c>
      <c r="E73" s="45">
        <v>0.75</v>
      </c>
    </row>
    <row r="74" spans="1:5" x14ac:dyDescent="0.25">
      <c r="A74" s="44">
        <v>64</v>
      </c>
      <c r="B74" s="45">
        <v>15.28</v>
      </c>
      <c r="C74" s="45">
        <v>0.77</v>
      </c>
      <c r="D74" s="45">
        <v>15.28</v>
      </c>
      <c r="E74" s="45">
        <v>0.77</v>
      </c>
    </row>
    <row r="75" spans="1:5" x14ac:dyDescent="0.25">
      <c r="A75" s="44">
        <v>65</v>
      </c>
      <c r="B75" s="45">
        <v>15.83</v>
      </c>
      <c r="C75" s="45">
        <v>0.78</v>
      </c>
      <c r="D75" s="45">
        <v>15.83</v>
      </c>
      <c r="E75" s="45">
        <v>0.78</v>
      </c>
    </row>
    <row r="76" spans="1:5" x14ac:dyDescent="0.25">
      <c r="A76" s="44">
        <v>66</v>
      </c>
      <c r="B76" s="45">
        <v>16.43</v>
      </c>
      <c r="C76" s="45">
        <v>0.8</v>
      </c>
      <c r="D76" s="45">
        <v>16.43</v>
      </c>
      <c r="E76" s="45">
        <v>0.8</v>
      </c>
    </row>
    <row r="77" spans="1:5" x14ac:dyDescent="0.25">
      <c r="A77" s="44">
        <v>67</v>
      </c>
      <c r="B77" s="45">
        <v>16.43</v>
      </c>
      <c r="C77" s="45">
        <v>0.8</v>
      </c>
      <c r="D77" s="45">
        <v>16.43</v>
      </c>
      <c r="E77" s="45">
        <v>0.8</v>
      </c>
    </row>
    <row r="78" spans="1:5" x14ac:dyDescent="0.25">
      <c r="A78" s="44">
        <v>68</v>
      </c>
      <c r="B78" s="45">
        <v>15.82</v>
      </c>
      <c r="C78" s="45">
        <v>0.79</v>
      </c>
      <c r="D78" s="45">
        <v>15.82</v>
      </c>
      <c r="E78" s="45">
        <v>0.79</v>
      </c>
    </row>
    <row r="79" spans="1:5" x14ac:dyDescent="0.25">
      <c r="A79" s="44">
        <v>69</v>
      </c>
      <c r="B79" s="45">
        <v>15.21</v>
      </c>
      <c r="C79" s="45">
        <v>0.79</v>
      </c>
      <c r="D79" s="45">
        <v>15.21</v>
      </c>
      <c r="E79" s="45">
        <v>0.79</v>
      </c>
    </row>
    <row r="80" spans="1:5" x14ac:dyDescent="0.25">
      <c r="A80" s="44">
        <v>70</v>
      </c>
      <c r="B80" s="45">
        <v>14.6</v>
      </c>
      <c r="C80" s="45">
        <v>0.78</v>
      </c>
      <c r="D80" s="45">
        <v>14.6</v>
      </c>
      <c r="E80" s="45">
        <v>0.78</v>
      </c>
    </row>
    <row r="81" spans="1:5" x14ac:dyDescent="0.25">
      <c r="A81" s="44">
        <v>71</v>
      </c>
      <c r="B81" s="45">
        <v>14</v>
      </c>
      <c r="C81" s="45">
        <v>0.77</v>
      </c>
      <c r="D81" s="45">
        <v>14</v>
      </c>
      <c r="E81" s="45">
        <v>0.77</v>
      </c>
    </row>
    <row r="82" spans="1:5" x14ac:dyDescent="0.25">
      <c r="A82" s="44">
        <v>72</v>
      </c>
      <c r="B82" s="45">
        <v>13.4</v>
      </c>
      <c r="C82" s="45">
        <v>0.76</v>
      </c>
      <c r="D82" s="45">
        <v>13.4</v>
      </c>
      <c r="E82" s="45">
        <v>0.76</v>
      </c>
    </row>
    <row r="83" spans="1:5" x14ac:dyDescent="0.25">
      <c r="A83" s="44">
        <v>73</v>
      </c>
      <c r="B83" s="45">
        <v>12.82</v>
      </c>
      <c r="C83" s="45">
        <v>0.75</v>
      </c>
      <c r="D83" s="45">
        <v>12.82</v>
      </c>
      <c r="E83" s="45">
        <v>0.75</v>
      </c>
    </row>
    <row r="84" spans="1:5" x14ac:dyDescent="0.25">
      <c r="A84" s="44">
        <v>74</v>
      </c>
      <c r="B84" s="45">
        <v>12.24</v>
      </c>
      <c r="C84" s="45">
        <v>0.73</v>
      </c>
      <c r="D84" s="45">
        <v>12.24</v>
      </c>
      <c r="E84" s="45">
        <v>0.73</v>
      </c>
    </row>
    <row r="85" spans="1:5" x14ac:dyDescent="0.25">
      <c r="A85" s="44">
        <v>75</v>
      </c>
      <c r="B85" s="45">
        <v>11.96</v>
      </c>
      <c r="C85" s="45">
        <v>0.73</v>
      </c>
      <c r="D85" s="45">
        <v>11.96</v>
      </c>
      <c r="E85" s="45">
        <v>0.73</v>
      </c>
    </row>
  </sheetData>
  <sheetProtection algorithmName="SHA-512" hashValue="WA9OoyknmI5bqQX1tK61X3dIgTnxxLCkNDqLTlAS0AmCQXd7e8FRPa/E+cVP7szk8KsfvLLEfCf5v+2fHOXj0A==" saltValue="Re+f41ZLXY+n1pvejKkd/A==" spinCount="100000" sheet="1" objects="1" scenarios="1"/>
  <conditionalFormatting sqref="A6:A21">
    <cfRule type="expression" dxfId="893" priority="1" stopIfTrue="1">
      <formula>MOD(ROW(),2)=0</formula>
    </cfRule>
    <cfRule type="expression" dxfId="892" priority="2" stopIfTrue="1">
      <formula>MOD(ROW(),2)&lt;&gt;0</formula>
    </cfRule>
  </conditionalFormatting>
  <conditionalFormatting sqref="B6:E21">
    <cfRule type="expression" dxfId="891" priority="3" stopIfTrue="1">
      <formula>MOD(ROW(),2)=0</formula>
    </cfRule>
    <cfRule type="expression" dxfId="890" priority="4" stopIfTrue="1">
      <formula>MOD(ROW(),2)&lt;&gt;0</formula>
    </cfRule>
  </conditionalFormatting>
  <conditionalFormatting sqref="A26:A85">
    <cfRule type="expression" dxfId="889" priority="5" stopIfTrue="1">
      <formula>MOD(ROW(),2)=0</formula>
    </cfRule>
    <cfRule type="expression" dxfId="888" priority="6" stopIfTrue="1">
      <formula>MOD(ROW(),2)&lt;&gt;0</formula>
    </cfRule>
  </conditionalFormatting>
  <conditionalFormatting sqref="B26:E85">
    <cfRule type="expression" dxfId="887" priority="7" stopIfTrue="1">
      <formula>MOD(ROW(),2)=0</formula>
    </cfRule>
    <cfRule type="expression" dxfId="886"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AD36-C475-490C-965B-22B985D65289}">
  <sheetPr codeName="Sheet21"/>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TV In (non-club) - x-217</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204</v>
      </c>
      <c r="C9" s="48"/>
      <c r="D9" s="48"/>
      <c r="E9" s="48"/>
    </row>
    <row r="10" spans="1:5" x14ac:dyDescent="0.25">
      <c r="A10" s="41" t="s">
        <v>6</v>
      </c>
      <c r="B10" s="48" t="s">
        <v>214</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217</v>
      </c>
      <c r="C14" s="48"/>
      <c r="D14" s="48"/>
      <c r="E14" s="48"/>
    </row>
    <row r="15" spans="1:5" x14ac:dyDescent="0.25">
      <c r="A15" s="41" t="s">
        <v>490</v>
      </c>
      <c r="B15" s="48" t="s">
        <v>215</v>
      </c>
      <c r="C15" s="48"/>
      <c r="D15" s="48"/>
      <c r="E15" s="48"/>
    </row>
    <row r="16" spans="1:5" x14ac:dyDescent="0.25">
      <c r="A16" s="41" t="s">
        <v>151</v>
      </c>
      <c r="B16" s="48" t="s">
        <v>216</v>
      </c>
      <c r="C16" s="48"/>
      <c r="D16" s="48"/>
      <c r="E16" s="48"/>
    </row>
    <row r="17" spans="1:5" x14ac:dyDescent="0.25">
      <c r="A17" s="42" t="s">
        <v>491</v>
      </c>
      <c r="B17" s="48"/>
      <c r="C17" s="48"/>
      <c r="D17" s="48"/>
      <c r="E17" s="48"/>
    </row>
    <row r="18" spans="1:5" x14ac:dyDescent="0.25">
      <c r="A18" s="41" t="s">
        <v>153</v>
      </c>
      <c r="B18" s="49">
        <v>45106</v>
      </c>
      <c r="C18" s="49"/>
      <c r="D18" s="49"/>
      <c r="E18" s="49"/>
    </row>
    <row r="19" spans="1:5" x14ac:dyDescent="0.25">
      <c r="A19" s="41" t="s">
        <v>154</v>
      </c>
      <c r="B19" s="49">
        <v>45014</v>
      </c>
      <c r="C19" s="49"/>
      <c r="D19" s="49"/>
      <c r="E19" s="49"/>
    </row>
    <row r="20" spans="1:5" x14ac:dyDescent="0.25">
      <c r="A20" s="41" t="s">
        <v>155</v>
      </c>
      <c r="B20" s="48" t="s">
        <v>167</v>
      </c>
      <c r="C20" s="48"/>
      <c r="D20" s="48"/>
      <c r="E20" s="48"/>
    </row>
    <row r="21" spans="1:5" x14ac:dyDescent="0.25">
      <c r="A21" s="41" t="s">
        <v>492</v>
      </c>
      <c r="B21" s="48" t="s">
        <v>85</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505</v>
      </c>
      <c r="C26" s="55" t="s">
        <v>506</v>
      </c>
      <c r="D26" s="55" t="s">
        <v>507</v>
      </c>
      <c r="E26" s="55" t="s">
        <v>508</v>
      </c>
    </row>
    <row r="27" spans="1:5" x14ac:dyDescent="0.25">
      <c r="A27" s="44">
        <v>17</v>
      </c>
      <c r="B27" s="45">
        <v>3.16</v>
      </c>
      <c r="C27" s="45">
        <v>0.18</v>
      </c>
      <c r="D27" s="45">
        <v>3.16</v>
      </c>
      <c r="E27" s="45">
        <v>0.18</v>
      </c>
    </row>
    <row r="28" spans="1:5" x14ac:dyDescent="0.25">
      <c r="A28" s="44">
        <v>18</v>
      </c>
      <c r="B28" s="45">
        <v>3.27</v>
      </c>
      <c r="C28" s="45">
        <v>0.19</v>
      </c>
      <c r="D28" s="45">
        <v>3.27</v>
      </c>
      <c r="E28" s="45">
        <v>0.19</v>
      </c>
    </row>
    <row r="29" spans="1:5" x14ac:dyDescent="0.25">
      <c r="A29" s="44">
        <v>19</v>
      </c>
      <c r="B29" s="45">
        <v>3.38</v>
      </c>
      <c r="C29" s="45">
        <v>0.19</v>
      </c>
      <c r="D29" s="45">
        <v>3.38</v>
      </c>
      <c r="E29" s="45">
        <v>0.19</v>
      </c>
    </row>
    <row r="30" spans="1:5" x14ac:dyDescent="0.25">
      <c r="A30" s="44">
        <v>20</v>
      </c>
      <c r="B30" s="45">
        <v>3.49</v>
      </c>
      <c r="C30" s="45">
        <v>0.2</v>
      </c>
      <c r="D30" s="45">
        <v>3.49</v>
      </c>
      <c r="E30" s="45">
        <v>0.2</v>
      </c>
    </row>
    <row r="31" spans="1:5" x14ac:dyDescent="0.25">
      <c r="A31" s="44">
        <v>21</v>
      </c>
      <c r="B31" s="45">
        <v>3.61</v>
      </c>
      <c r="C31" s="45">
        <v>0.21</v>
      </c>
      <c r="D31" s="45">
        <v>3.61</v>
      </c>
      <c r="E31" s="45">
        <v>0.21</v>
      </c>
    </row>
    <row r="32" spans="1:5" x14ac:dyDescent="0.25">
      <c r="A32" s="44">
        <v>22</v>
      </c>
      <c r="B32" s="45">
        <v>3.74</v>
      </c>
      <c r="C32" s="45">
        <v>0.22</v>
      </c>
      <c r="D32" s="45">
        <v>3.74</v>
      </c>
      <c r="E32" s="45">
        <v>0.22</v>
      </c>
    </row>
    <row r="33" spans="1:5" x14ac:dyDescent="0.25">
      <c r="A33" s="44">
        <v>23</v>
      </c>
      <c r="B33" s="45">
        <v>3.86</v>
      </c>
      <c r="C33" s="45">
        <v>0.22</v>
      </c>
      <c r="D33" s="45">
        <v>3.86</v>
      </c>
      <c r="E33" s="45">
        <v>0.22</v>
      </c>
    </row>
    <row r="34" spans="1:5" x14ac:dyDescent="0.25">
      <c r="A34" s="44">
        <v>24</v>
      </c>
      <c r="B34" s="45">
        <v>4</v>
      </c>
      <c r="C34" s="45">
        <v>0.23</v>
      </c>
      <c r="D34" s="45">
        <v>4</v>
      </c>
      <c r="E34" s="45">
        <v>0.23</v>
      </c>
    </row>
    <row r="35" spans="1:5" x14ac:dyDescent="0.25">
      <c r="A35" s="44">
        <v>25</v>
      </c>
      <c r="B35" s="45">
        <v>4.13</v>
      </c>
      <c r="C35" s="45">
        <v>0.24</v>
      </c>
      <c r="D35" s="45">
        <v>4.13</v>
      </c>
      <c r="E35" s="45">
        <v>0.24</v>
      </c>
    </row>
    <row r="36" spans="1:5" x14ac:dyDescent="0.25">
      <c r="A36" s="44">
        <v>26</v>
      </c>
      <c r="B36" s="45">
        <v>4.2699999999999996</v>
      </c>
      <c r="C36" s="45">
        <v>0.25</v>
      </c>
      <c r="D36" s="45">
        <v>4.2699999999999996</v>
      </c>
      <c r="E36" s="45">
        <v>0.25</v>
      </c>
    </row>
    <row r="37" spans="1:5" x14ac:dyDescent="0.25">
      <c r="A37" s="44">
        <v>27</v>
      </c>
      <c r="B37" s="45">
        <v>4.42</v>
      </c>
      <c r="C37" s="45">
        <v>0.26</v>
      </c>
      <c r="D37" s="45">
        <v>4.42</v>
      </c>
      <c r="E37" s="45">
        <v>0.26</v>
      </c>
    </row>
    <row r="38" spans="1:5" x14ac:dyDescent="0.25">
      <c r="A38" s="44">
        <v>28</v>
      </c>
      <c r="B38" s="45">
        <v>4.57</v>
      </c>
      <c r="C38" s="45">
        <v>0.26</v>
      </c>
      <c r="D38" s="45">
        <v>4.57</v>
      </c>
      <c r="E38" s="45">
        <v>0.26</v>
      </c>
    </row>
    <row r="39" spans="1:5" x14ac:dyDescent="0.25">
      <c r="A39" s="44">
        <v>29</v>
      </c>
      <c r="B39" s="45">
        <v>4.72</v>
      </c>
      <c r="C39" s="45">
        <v>0.27</v>
      </c>
      <c r="D39" s="45">
        <v>4.72</v>
      </c>
      <c r="E39" s="45">
        <v>0.27</v>
      </c>
    </row>
    <row r="40" spans="1:5" x14ac:dyDescent="0.25">
      <c r="A40" s="44">
        <v>30</v>
      </c>
      <c r="B40" s="45">
        <v>4.88</v>
      </c>
      <c r="C40" s="45">
        <v>0.28000000000000003</v>
      </c>
      <c r="D40" s="45">
        <v>4.88</v>
      </c>
      <c r="E40" s="45">
        <v>0.28000000000000003</v>
      </c>
    </row>
    <row r="41" spans="1:5" x14ac:dyDescent="0.25">
      <c r="A41" s="44">
        <v>31</v>
      </c>
      <c r="B41" s="45">
        <v>5.05</v>
      </c>
      <c r="C41" s="45">
        <v>0.28999999999999998</v>
      </c>
      <c r="D41" s="45">
        <v>5.05</v>
      </c>
      <c r="E41" s="45">
        <v>0.28999999999999998</v>
      </c>
    </row>
    <row r="42" spans="1:5" x14ac:dyDescent="0.25">
      <c r="A42" s="44">
        <v>32</v>
      </c>
      <c r="B42" s="45">
        <v>5.22</v>
      </c>
      <c r="C42" s="45">
        <v>0.3</v>
      </c>
      <c r="D42" s="45">
        <v>5.22</v>
      </c>
      <c r="E42" s="45">
        <v>0.3</v>
      </c>
    </row>
    <row r="43" spans="1:5" x14ac:dyDescent="0.25">
      <c r="A43" s="44">
        <v>33</v>
      </c>
      <c r="B43" s="45">
        <v>5.39</v>
      </c>
      <c r="C43" s="45">
        <v>0.31</v>
      </c>
      <c r="D43" s="45">
        <v>5.39</v>
      </c>
      <c r="E43" s="45">
        <v>0.31</v>
      </c>
    </row>
    <row r="44" spans="1:5" x14ac:dyDescent="0.25">
      <c r="A44" s="44">
        <v>34</v>
      </c>
      <c r="B44" s="45">
        <v>5.57</v>
      </c>
      <c r="C44" s="45">
        <v>0.32</v>
      </c>
      <c r="D44" s="45">
        <v>5.57</v>
      </c>
      <c r="E44" s="45">
        <v>0.32</v>
      </c>
    </row>
    <row r="45" spans="1:5" x14ac:dyDescent="0.25">
      <c r="A45" s="44">
        <v>35</v>
      </c>
      <c r="B45" s="45">
        <v>5.75</v>
      </c>
      <c r="C45" s="45">
        <v>0.33</v>
      </c>
      <c r="D45" s="45">
        <v>5.75</v>
      </c>
      <c r="E45" s="45">
        <v>0.33</v>
      </c>
    </row>
    <row r="46" spans="1:5" x14ac:dyDescent="0.25">
      <c r="A46" s="44">
        <v>36</v>
      </c>
      <c r="B46" s="45">
        <v>5.94</v>
      </c>
      <c r="C46" s="45">
        <v>0.35</v>
      </c>
      <c r="D46" s="45">
        <v>5.94</v>
      </c>
      <c r="E46" s="45">
        <v>0.35</v>
      </c>
    </row>
    <row r="47" spans="1:5" x14ac:dyDescent="0.25">
      <c r="A47" s="44">
        <v>37</v>
      </c>
      <c r="B47" s="45">
        <v>6.14</v>
      </c>
      <c r="C47" s="45">
        <v>0.36</v>
      </c>
      <c r="D47" s="45">
        <v>6.14</v>
      </c>
      <c r="E47" s="45">
        <v>0.36</v>
      </c>
    </row>
    <row r="48" spans="1:5" x14ac:dyDescent="0.25">
      <c r="A48" s="44">
        <v>38</v>
      </c>
      <c r="B48" s="45">
        <v>6.34</v>
      </c>
      <c r="C48" s="45">
        <v>0.37</v>
      </c>
      <c r="D48" s="45">
        <v>6.34</v>
      </c>
      <c r="E48" s="45">
        <v>0.37</v>
      </c>
    </row>
    <row r="49" spans="1:5" x14ac:dyDescent="0.25">
      <c r="A49" s="44">
        <v>39</v>
      </c>
      <c r="B49" s="45">
        <v>6.54</v>
      </c>
      <c r="C49" s="45">
        <v>0.38</v>
      </c>
      <c r="D49" s="45">
        <v>6.54</v>
      </c>
      <c r="E49" s="45">
        <v>0.38</v>
      </c>
    </row>
    <row r="50" spans="1:5" x14ac:dyDescent="0.25">
      <c r="A50" s="44">
        <v>40</v>
      </c>
      <c r="B50" s="45">
        <v>6.75</v>
      </c>
      <c r="C50" s="45">
        <v>0.39</v>
      </c>
      <c r="D50" s="45">
        <v>6.75</v>
      </c>
      <c r="E50" s="45">
        <v>0.39</v>
      </c>
    </row>
    <row r="51" spans="1:5" x14ac:dyDescent="0.25">
      <c r="A51" s="44">
        <v>41</v>
      </c>
      <c r="B51" s="45">
        <v>6.97</v>
      </c>
      <c r="C51" s="45">
        <v>0.41</v>
      </c>
      <c r="D51" s="45">
        <v>6.97</v>
      </c>
      <c r="E51" s="45">
        <v>0.41</v>
      </c>
    </row>
    <row r="52" spans="1:5" x14ac:dyDescent="0.25">
      <c r="A52" s="44">
        <v>42</v>
      </c>
      <c r="B52" s="45">
        <v>7.19</v>
      </c>
      <c r="C52" s="45">
        <v>0.42</v>
      </c>
      <c r="D52" s="45">
        <v>7.19</v>
      </c>
      <c r="E52" s="45">
        <v>0.42</v>
      </c>
    </row>
    <row r="53" spans="1:5" x14ac:dyDescent="0.25">
      <c r="A53" s="44">
        <v>43</v>
      </c>
      <c r="B53" s="45">
        <v>7.42</v>
      </c>
      <c r="C53" s="45">
        <v>0.43</v>
      </c>
      <c r="D53" s="45">
        <v>7.42</v>
      </c>
      <c r="E53" s="45">
        <v>0.43</v>
      </c>
    </row>
    <row r="54" spans="1:5" x14ac:dyDescent="0.25">
      <c r="A54" s="44">
        <v>44</v>
      </c>
      <c r="B54" s="45">
        <v>7.66</v>
      </c>
      <c r="C54" s="45">
        <v>0.44</v>
      </c>
      <c r="D54" s="45">
        <v>7.66</v>
      </c>
      <c r="E54" s="45">
        <v>0.44</v>
      </c>
    </row>
    <row r="55" spans="1:5" x14ac:dyDescent="0.25">
      <c r="A55" s="44">
        <v>45</v>
      </c>
      <c r="B55" s="45">
        <v>7.9</v>
      </c>
      <c r="C55" s="45">
        <v>0.46</v>
      </c>
      <c r="D55" s="45">
        <v>7.9</v>
      </c>
      <c r="E55" s="45">
        <v>0.46</v>
      </c>
    </row>
    <row r="56" spans="1:5" x14ac:dyDescent="0.25">
      <c r="A56" s="44">
        <v>46</v>
      </c>
      <c r="B56" s="45">
        <v>8.15</v>
      </c>
      <c r="C56" s="45">
        <v>0.47</v>
      </c>
      <c r="D56" s="45">
        <v>8.15</v>
      </c>
      <c r="E56" s="45">
        <v>0.47</v>
      </c>
    </row>
    <row r="57" spans="1:5" x14ac:dyDescent="0.25">
      <c r="A57" s="44">
        <v>47</v>
      </c>
      <c r="B57" s="45">
        <v>8.41</v>
      </c>
      <c r="C57" s="45">
        <v>0.49</v>
      </c>
      <c r="D57" s="45">
        <v>8.41</v>
      </c>
      <c r="E57" s="45">
        <v>0.49</v>
      </c>
    </row>
    <row r="58" spans="1:5" x14ac:dyDescent="0.25">
      <c r="A58" s="44">
        <v>48</v>
      </c>
      <c r="B58" s="45">
        <v>8.67</v>
      </c>
      <c r="C58" s="45">
        <v>0.5</v>
      </c>
      <c r="D58" s="45">
        <v>8.67</v>
      </c>
      <c r="E58" s="45">
        <v>0.5</v>
      </c>
    </row>
    <row r="59" spans="1:5" x14ac:dyDescent="0.25">
      <c r="A59" s="44">
        <v>49</v>
      </c>
      <c r="B59" s="45">
        <v>8.94</v>
      </c>
      <c r="C59" s="45">
        <v>0.52</v>
      </c>
      <c r="D59" s="45">
        <v>8.94</v>
      </c>
      <c r="E59" s="45">
        <v>0.52</v>
      </c>
    </row>
    <row r="60" spans="1:5" x14ac:dyDescent="0.25">
      <c r="A60" s="44">
        <v>50</v>
      </c>
      <c r="B60" s="45">
        <v>9.2200000000000006</v>
      </c>
      <c r="C60" s="45">
        <v>0.53</v>
      </c>
      <c r="D60" s="45">
        <v>9.2200000000000006</v>
      </c>
      <c r="E60" s="45">
        <v>0.53</v>
      </c>
    </row>
    <row r="61" spans="1:5" x14ac:dyDescent="0.25">
      <c r="A61" s="44">
        <v>51</v>
      </c>
      <c r="B61" s="45">
        <v>9.51</v>
      </c>
      <c r="C61" s="45">
        <v>0.55000000000000004</v>
      </c>
      <c r="D61" s="45">
        <v>9.51</v>
      </c>
      <c r="E61" s="45">
        <v>0.55000000000000004</v>
      </c>
    </row>
    <row r="62" spans="1:5" x14ac:dyDescent="0.25">
      <c r="A62" s="44">
        <v>52</v>
      </c>
      <c r="B62" s="45">
        <v>9.8000000000000007</v>
      </c>
      <c r="C62" s="45">
        <v>0.56000000000000005</v>
      </c>
      <c r="D62" s="45">
        <v>9.8000000000000007</v>
      </c>
      <c r="E62" s="45">
        <v>0.56000000000000005</v>
      </c>
    </row>
    <row r="63" spans="1:5" x14ac:dyDescent="0.25">
      <c r="A63" s="44">
        <v>53</v>
      </c>
      <c r="B63" s="45">
        <v>10.1</v>
      </c>
      <c r="C63" s="45">
        <v>0.57999999999999996</v>
      </c>
      <c r="D63" s="45">
        <v>10.1</v>
      </c>
      <c r="E63" s="45">
        <v>0.57999999999999996</v>
      </c>
    </row>
    <row r="64" spans="1:5" x14ac:dyDescent="0.25">
      <c r="A64" s="44">
        <v>54</v>
      </c>
      <c r="B64" s="45">
        <v>10.41</v>
      </c>
      <c r="C64" s="45">
        <v>0.59</v>
      </c>
      <c r="D64" s="45">
        <v>10.41</v>
      </c>
      <c r="E64" s="45">
        <v>0.59</v>
      </c>
    </row>
    <row r="65" spans="1:5" x14ac:dyDescent="0.25">
      <c r="A65" s="44">
        <v>55</v>
      </c>
      <c r="B65" s="45">
        <v>10.72</v>
      </c>
      <c r="C65" s="45">
        <v>0.61</v>
      </c>
      <c r="D65" s="45">
        <v>10.72</v>
      </c>
      <c r="E65" s="45">
        <v>0.61</v>
      </c>
    </row>
    <row r="66" spans="1:5" x14ac:dyDescent="0.25">
      <c r="A66" s="44">
        <v>56</v>
      </c>
      <c r="B66" s="45">
        <v>11.05</v>
      </c>
      <c r="C66" s="45">
        <v>0.62</v>
      </c>
      <c r="D66" s="45">
        <v>11.05</v>
      </c>
      <c r="E66" s="45">
        <v>0.62</v>
      </c>
    </row>
    <row r="67" spans="1:5" x14ac:dyDescent="0.25">
      <c r="A67" s="44">
        <v>57</v>
      </c>
      <c r="B67" s="45">
        <v>11.39</v>
      </c>
      <c r="C67" s="45">
        <v>0.64</v>
      </c>
      <c r="D67" s="45">
        <v>11.39</v>
      </c>
      <c r="E67" s="45">
        <v>0.64</v>
      </c>
    </row>
    <row r="68" spans="1:5" x14ac:dyDescent="0.25">
      <c r="A68" s="44">
        <v>58</v>
      </c>
      <c r="B68" s="45">
        <v>11.74</v>
      </c>
      <c r="C68" s="45">
        <v>0.66</v>
      </c>
      <c r="D68" s="45">
        <v>11.74</v>
      </c>
      <c r="E68" s="45">
        <v>0.66</v>
      </c>
    </row>
    <row r="69" spans="1:5" x14ac:dyDescent="0.25">
      <c r="A69" s="44">
        <v>59</v>
      </c>
      <c r="B69" s="45">
        <v>12.1</v>
      </c>
      <c r="C69" s="45">
        <v>0.67</v>
      </c>
      <c r="D69" s="45">
        <v>12.1</v>
      </c>
      <c r="E69" s="45">
        <v>0.67</v>
      </c>
    </row>
    <row r="70" spans="1:5" x14ac:dyDescent="0.25">
      <c r="A70" s="44">
        <v>60</v>
      </c>
      <c r="B70" s="45">
        <v>12.48</v>
      </c>
      <c r="C70" s="45">
        <v>0.69</v>
      </c>
      <c r="D70" s="45">
        <v>12.48</v>
      </c>
      <c r="E70" s="45">
        <v>0.69</v>
      </c>
    </row>
    <row r="71" spans="1:5" x14ac:dyDescent="0.25">
      <c r="A71" s="44">
        <v>61</v>
      </c>
      <c r="B71" s="45">
        <v>12.88</v>
      </c>
      <c r="C71" s="45">
        <v>0.7</v>
      </c>
      <c r="D71" s="45">
        <v>12.88</v>
      </c>
      <c r="E71" s="45">
        <v>0.7</v>
      </c>
    </row>
    <row r="72" spans="1:5" x14ac:dyDescent="0.25">
      <c r="A72" s="44">
        <v>62</v>
      </c>
      <c r="B72" s="45">
        <v>13.29</v>
      </c>
      <c r="C72" s="45">
        <v>0.72</v>
      </c>
      <c r="D72" s="45">
        <v>13.29</v>
      </c>
      <c r="E72" s="45">
        <v>0.72</v>
      </c>
    </row>
    <row r="73" spans="1:5" x14ac:dyDescent="0.25">
      <c r="A73" s="44">
        <v>63</v>
      </c>
      <c r="B73" s="45">
        <v>13.74</v>
      </c>
      <c r="C73" s="45">
        <v>0.73</v>
      </c>
      <c r="D73" s="45">
        <v>13.74</v>
      </c>
      <c r="E73" s="45">
        <v>0.73</v>
      </c>
    </row>
    <row r="74" spans="1:5" x14ac:dyDescent="0.25">
      <c r="A74" s="44">
        <v>64</v>
      </c>
      <c r="B74" s="45">
        <v>14.21</v>
      </c>
      <c r="C74" s="45">
        <v>0.75</v>
      </c>
      <c r="D74" s="45">
        <v>14.21</v>
      </c>
      <c r="E74" s="45">
        <v>0.75</v>
      </c>
    </row>
    <row r="75" spans="1:5" x14ac:dyDescent="0.25">
      <c r="A75" s="44">
        <v>65</v>
      </c>
      <c r="B75" s="45">
        <v>14.71</v>
      </c>
      <c r="C75" s="45">
        <v>0.76</v>
      </c>
      <c r="D75" s="45">
        <v>14.71</v>
      </c>
      <c r="E75" s="45">
        <v>0.76</v>
      </c>
    </row>
    <row r="76" spans="1:5" x14ac:dyDescent="0.25">
      <c r="A76" s="44">
        <v>66</v>
      </c>
      <c r="B76" s="45">
        <v>15.24</v>
      </c>
      <c r="C76" s="45">
        <v>0.78</v>
      </c>
      <c r="D76" s="45">
        <v>15.24</v>
      </c>
      <c r="E76" s="45">
        <v>0.78</v>
      </c>
    </row>
    <row r="77" spans="1:5" x14ac:dyDescent="0.25">
      <c r="A77" s="44">
        <v>67</v>
      </c>
      <c r="B77" s="45">
        <v>15.82</v>
      </c>
      <c r="C77" s="45">
        <v>0.79</v>
      </c>
      <c r="D77" s="45">
        <v>15.82</v>
      </c>
      <c r="E77" s="45">
        <v>0.79</v>
      </c>
    </row>
    <row r="78" spans="1:5" x14ac:dyDescent="0.25">
      <c r="A78" s="44">
        <v>68</v>
      </c>
      <c r="B78" s="45">
        <v>15.82</v>
      </c>
      <c r="C78" s="45">
        <v>0.79</v>
      </c>
      <c r="D78" s="45">
        <v>15.82</v>
      </c>
      <c r="E78" s="45">
        <v>0.79</v>
      </c>
    </row>
    <row r="79" spans="1:5" x14ac:dyDescent="0.25">
      <c r="A79" s="44">
        <v>69</v>
      </c>
      <c r="B79" s="45">
        <v>15.21</v>
      </c>
      <c r="C79" s="45">
        <v>0.79</v>
      </c>
      <c r="D79" s="45">
        <v>15.21</v>
      </c>
      <c r="E79" s="45">
        <v>0.79</v>
      </c>
    </row>
    <row r="80" spans="1:5" x14ac:dyDescent="0.25">
      <c r="A80" s="44">
        <v>70</v>
      </c>
      <c r="B80" s="45">
        <v>14.6</v>
      </c>
      <c r="C80" s="45">
        <v>0.78</v>
      </c>
      <c r="D80" s="45">
        <v>14.6</v>
      </c>
      <c r="E80" s="45">
        <v>0.78</v>
      </c>
    </row>
    <row r="81" spans="1:5" x14ac:dyDescent="0.25">
      <c r="A81" s="44">
        <v>71</v>
      </c>
      <c r="B81" s="45">
        <v>14</v>
      </c>
      <c r="C81" s="45">
        <v>0.77</v>
      </c>
      <c r="D81" s="45">
        <v>14</v>
      </c>
      <c r="E81" s="45">
        <v>0.77</v>
      </c>
    </row>
    <row r="82" spans="1:5" x14ac:dyDescent="0.25">
      <c r="A82" s="44">
        <v>72</v>
      </c>
      <c r="B82" s="45">
        <v>13.4</v>
      </c>
      <c r="C82" s="45">
        <v>0.76</v>
      </c>
      <c r="D82" s="45">
        <v>13.4</v>
      </c>
      <c r="E82" s="45">
        <v>0.76</v>
      </c>
    </row>
    <row r="83" spans="1:5" x14ac:dyDescent="0.25">
      <c r="A83" s="44">
        <v>73</v>
      </c>
      <c r="B83" s="45">
        <v>12.82</v>
      </c>
      <c r="C83" s="45">
        <v>0.75</v>
      </c>
      <c r="D83" s="45">
        <v>12.82</v>
      </c>
      <c r="E83" s="45">
        <v>0.75</v>
      </c>
    </row>
    <row r="84" spans="1:5" x14ac:dyDescent="0.25">
      <c r="A84" s="44">
        <v>74</v>
      </c>
      <c r="B84" s="45">
        <v>12.24</v>
      </c>
      <c r="C84" s="45">
        <v>0.73</v>
      </c>
      <c r="D84" s="45">
        <v>12.24</v>
      </c>
      <c r="E84" s="45">
        <v>0.73</v>
      </c>
    </row>
    <row r="85" spans="1:5" x14ac:dyDescent="0.25">
      <c r="A85" s="44">
        <v>75</v>
      </c>
      <c r="B85" s="45">
        <v>11.96</v>
      </c>
      <c r="C85" s="45">
        <v>0.73</v>
      </c>
      <c r="D85" s="45">
        <v>11.96</v>
      </c>
      <c r="E85" s="45">
        <v>0.73</v>
      </c>
    </row>
  </sheetData>
  <sheetProtection algorithmName="SHA-512" hashValue="/9Sddwg/Jox8yZ5c+Ff16Jq2WO7c37fc0QxLhAbOI2bHDVK7Akd7yVSGiPLp53ldCfFs2HGxU5uqkVq/F0Zbwg==" saltValue="fxncpA7dP/AWL4XiPkzC4A==" spinCount="100000" sheet="1" objects="1" scenarios="1"/>
  <conditionalFormatting sqref="A6:A21">
    <cfRule type="expression" dxfId="883" priority="1" stopIfTrue="1">
      <formula>MOD(ROW(),2)=0</formula>
    </cfRule>
    <cfRule type="expression" dxfId="882" priority="2" stopIfTrue="1">
      <formula>MOD(ROW(),2)&lt;&gt;0</formula>
    </cfRule>
  </conditionalFormatting>
  <conditionalFormatting sqref="B6:E21">
    <cfRule type="expression" dxfId="881" priority="3" stopIfTrue="1">
      <formula>MOD(ROW(),2)=0</formula>
    </cfRule>
    <cfRule type="expression" dxfId="880" priority="4" stopIfTrue="1">
      <formula>MOD(ROW(),2)&lt;&gt;0</formula>
    </cfRule>
  </conditionalFormatting>
  <conditionalFormatting sqref="A26:A85">
    <cfRule type="expression" dxfId="879" priority="5" stopIfTrue="1">
      <formula>MOD(ROW(),2)=0</formula>
    </cfRule>
    <cfRule type="expression" dxfId="878" priority="6" stopIfTrue="1">
      <formula>MOD(ROW(),2)&lt;&gt;0</formula>
    </cfRule>
  </conditionalFormatting>
  <conditionalFormatting sqref="B26:E85">
    <cfRule type="expression" dxfId="877" priority="7" stopIfTrue="1">
      <formula>MOD(ROW(),2)=0</formula>
    </cfRule>
    <cfRule type="expression" dxfId="876"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1796875" defaultRowHeight="15.5" x14ac:dyDescent="0.35"/>
  <cols>
    <col min="1" max="1" width="16.54296875" style="12" customWidth="1"/>
    <col min="2" max="2" width="120.54296875" style="1" customWidth="1"/>
    <col min="3" max="16384" width="9.1796875" style="1"/>
  </cols>
  <sheetData>
    <row r="1" spans="1:2" ht="20" x14ac:dyDescent="0.4">
      <c r="A1" s="11" t="s">
        <v>0</v>
      </c>
    </row>
    <row r="2" spans="1:2" x14ac:dyDescent="0.35">
      <c r="A2" s="13" t="s">
        <v>1</v>
      </c>
      <c r="B2" s="3" t="str">
        <f>wb_title</f>
        <v>PCSPS_NI - Consolidated Factor Spreadsheet</v>
      </c>
    </row>
    <row r="3" spans="1:2" x14ac:dyDescent="0.35">
      <c r="A3" s="13" t="s">
        <v>2</v>
      </c>
      <c r="B3" s="3" t="s">
        <v>7</v>
      </c>
    </row>
    <row r="6" spans="1:2" x14ac:dyDescent="0.35">
      <c r="A6" s="17" t="str">
        <f>"Purpose of the " &amp; client_name &amp; " Consolidated Factor Spreadsheet"</f>
        <v>Purpose of the DoF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DoF ('Department of Finance (NI)').  Its purpose is to set out in one place for convenience the actuarial factors provided by GAD to Department of Finance (NI) from time to time in respect of Northern Ireland Civil Service Pension Scheme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Finance (NI))].</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Department of Finance (NI) or any other third party.</v>
      </c>
    </row>
    <row r="10" spans="1:2" x14ac:dyDescent="0.35">
      <c r="A10" s="18"/>
      <c r="B10" s="9" t="s">
        <v>31</v>
      </c>
    </row>
    <row r="11" spans="1:2" x14ac:dyDescent="0.35">
      <c r="A11" s="19"/>
      <c r="B11" s="10" t="s">
        <v>32</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3FD3-F41B-4DC3-AAC2-9409B0182A94}">
  <sheetPr codeName="Sheet22"/>
  <dimension ref="A1:I70"/>
  <sheetViews>
    <sheetView showGridLines="0" workbookViewId="0">
      <selection activeCell="A6" sqref="A6"/>
    </sheetView>
  </sheetViews>
  <sheetFormatPr defaultRowHeight="12.5" x14ac:dyDescent="0.25"/>
  <cols>
    <col min="1" max="1" width="31.81640625" customWidth="1"/>
    <col min="2" max="9" width="22.8164062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Pensioner CE - x-301</v>
      </c>
    </row>
    <row r="6" spans="1:9" x14ac:dyDescent="0.25">
      <c r="A6" s="41" t="s">
        <v>485</v>
      </c>
      <c r="B6" s="48" t="s">
        <v>486</v>
      </c>
      <c r="C6" s="48"/>
      <c r="D6" s="48"/>
      <c r="E6" s="48"/>
      <c r="F6" s="48"/>
      <c r="G6" s="48"/>
      <c r="H6" s="48"/>
      <c r="I6" s="48"/>
    </row>
    <row r="7" spans="1:9" x14ac:dyDescent="0.25">
      <c r="A7" s="41" t="s">
        <v>487</v>
      </c>
      <c r="B7" s="48" t="s">
        <v>157</v>
      </c>
      <c r="C7" s="48"/>
      <c r="D7" s="48"/>
      <c r="E7" s="48"/>
      <c r="F7" s="48"/>
      <c r="G7" s="48"/>
      <c r="H7" s="48"/>
      <c r="I7" s="48"/>
    </row>
    <row r="8" spans="1:9" x14ac:dyDescent="0.25">
      <c r="A8" s="41" t="s">
        <v>144</v>
      </c>
      <c r="B8" s="48" t="s">
        <v>158</v>
      </c>
      <c r="C8" s="48"/>
      <c r="D8" s="48"/>
      <c r="E8" s="48"/>
      <c r="F8" s="48"/>
      <c r="G8" s="48"/>
      <c r="H8" s="48"/>
      <c r="I8" s="48"/>
    </row>
    <row r="9" spans="1:9" x14ac:dyDescent="0.25">
      <c r="A9" s="41" t="s">
        <v>145</v>
      </c>
      <c r="B9" s="48" t="s">
        <v>217</v>
      </c>
      <c r="C9" s="48"/>
      <c r="D9" s="48"/>
      <c r="E9" s="48"/>
      <c r="F9" s="48"/>
      <c r="G9" s="48"/>
      <c r="H9" s="48"/>
      <c r="I9" s="48"/>
    </row>
    <row r="10" spans="1:9" x14ac:dyDescent="0.25">
      <c r="A10" s="41" t="s">
        <v>6</v>
      </c>
      <c r="B10" s="48" t="s">
        <v>218</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0</v>
      </c>
      <c r="C13" s="48"/>
      <c r="D13" s="48"/>
      <c r="E13" s="48"/>
      <c r="F13" s="48"/>
      <c r="G13" s="48"/>
      <c r="H13" s="48"/>
      <c r="I13" s="48"/>
    </row>
    <row r="14" spans="1:9" x14ac:dyDescent="0.25">
      <c r="A14" s="41" t="s">
        <v>149</v>
      </c>
      <c r="B14" s="48">
        <v>301</v>
      </c>
      <c r="C14" s="48"/>
      <c r="D14" s="48"/>
      <c r="E14" s="48"/>
      <c r="F14" s="48"/>
      <c r="G14" s="48"/>
      <c r="H14" s="48"/>
      <c r="I14" s="48"/>
    </row>
    <row r="15" spans="1:9" x14ac:dyDescent="0.25">
      <c r="A15" s="41" t="s">
        <v>490</v>
      </c>
      <c r="B15" s="48" t="s">
        <v>219</v>
      </c>
      <c r="C15" s="48"/>
      <c r="D15" s="48"/>
      <c r="E15" s="48"/>
      <c r="F15" s="48"/>
      <c r="G15" s="48"/>
      <c r="H15" s="48"/>
      <c r="I15" s="48"/>
    </row>
    <row r="16" spans="1:9" x14ac:dyDescent="0.25">
      <c r="A16" s="41" t="s">
        <v>151</v>
      </c>
      <c r="B16" s="48" t="s">
        <v>220</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46171</v>
      </c>
      <c r="C18" s="49"/>
      <c r="D18" s="49"/>
      <c r="E18" s="49"/>
      <c r="F18" s="49"/>
      <c r="G18" s="49"/>
      <c r="H18" s="49"/>
      <c r="I18" s="49"/>
    </row>
    <row r="19" spans="1:9" x14ac:dyDescent="0.25">
      <c r="A19" s="41" t="s">
        <v>154</v>
      </c>
      <c r="B19" s="49">
        <v>46161</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84</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39" x14ac:dyDescent="0.25">
      <c r="A26" s="55" t="s">
        <v>328</v>
      </c>
      <c r="B26" s="55" t="s">
        <v>509</v>
      </c>
      <c r="C26" s="55" t="s">
        <v>510</v>
      </c>
      <c r="D26" s="55" t="s">
        <v>511</v>
      </c>
      <c r="E26" s="55" t="s">
        <v>512</v>
      </c>
      <c r="F26" s="55" t="s">
        <v>513</v>
      </c>
      <c r="G26" s="55" t="s">
        <v>514</v>
      </c>
      <c r="H26" s="55" t="s">
        <v>515</v>
      </c>
      <c r="I26" s="55" t="s">
        <v>516</v>
      </c>
    </row>
    <row r="27" spans="1:9" x14ac:dyDescent="0.25">
      <c r="A27" s="44">
        <v>55</v>
      </c>
      <c r="B27" s="45">
        <v>22.8</v>
      </c>
      <c r="C27" s="45">
        <v>2.21</v>
      </c>
      <c r="D27" s="45"/>
      <c r="E27" s="45"/>
      <c r="F27" s="45">
        <v>22.8</v>
      </c>
      <c r="G27" s="45">
        <v>2.21</v>
      </c>
      <c r="H27" s="45"/>
      <c r="I27" s="45"/>
    </row>
    <row r="28" spans="1:9" x14ac:dyDescent="0.25">
      <c r="A28" s="44">
        <v>56</v>
      </c>
      <c r="B28" s="45">
        <v>22.28</v>
      </c>
      <c r="C28" s="45">
        <v>2.23</v>
      </c>
      <c r="D28" s="45"/>
      <c r="E28" s="45"/>
      <c r="F28" s="45">
        <v>22.28</v>
      </c>
      <c r="G28" s="45">
        <v>2.23</v>
      </c>
      <c r="H28" s="45"/>
      <c r="I28" s="45"/>
    </row>
    <row r="29" spans="1:9" x14ac:dyDescent="0.25">
      <c r="A29" s="44">
        <v>57</v>
      </c>
      <c r="B29" s="45">
        <v>21.75</v>
      </c>
      <c r="C29" s="45">
        <v>2.2400000000000002</v>
      </c>
      <c r="D29" s="45"/>
      <c r="E29" s="45"/>
      <c r="F29" s="45">
        <v>21.75</v>
      </c>
      <c r="G29" s="45">
        <v>2.2400000000000002</v>
      </c>
      <c r="H29" s="45"/>
      <c r="I29" s="45"/>
    </row>
    <row r="30" spans="1:9" x14ac:dyDescent="0.25">
      <c r="A30" s="44">
        <v>58</v>
      </c>
      <c r="B30" s="45">
        <v>21.21</v>
      </c>
      <c r="C30" s="45">
        <v>2.2599999999999998</v>
      </c>
      <c r="D30" s="45"/>
      <c r="E30" s="45"/>
      <c r="F30" s="45">
        <v>21.21</v>
      </c>
      <c r="G30" s="45">
        <v>2.2599999999999998</v>
      </c>
      <c r="H30" s="45"/>
      <c r="I30" s="45"/>
    </row>
    <row r="31" spans="1:9" x14ac:dyDescent="0.25">
      <c r="A31" s="44">
        <v>59</v>
      </c>
      <c r="B31" s="45">
        <v>20.67</v>
      </c>
      <c r="C31" s="45">
        <v>2.27</v>
      </c>
      <c r="D31" s="45"/>
      <c r="E31" s="45"/>
      <c r="F31" s="45">
        <v>20.67</v>
      </c>
      <c r="G31" s="45">
        <v>2.27</v>
      </c>
      <c r="H31" s="45"/>
      <c r="I31" s="45"/>
    </row>
    <row r="32" spans="1:9" x14ac:dyDescent="0.25">
      <c r="A32" s="44">
        <v>60</v>
      </c>
      <c r="B32" s="45">
        <v>20.12</v>
      </c>
      <c r="C32" s="45">
        <v>2.2799999999999998</v>
      </c>
      <c r="D32" s="45"/>
      <c r="E32" s="45"/>
      <c r="F32" s="45">
        <v>20.12</v>
      </c>
      <c r="G32" s="45">
        <v>2.2799999999999998</v>
      </c>
      <c r="H32" s="45"/>
      <c r="I32" s="45"/>
    </row>
    <row r="33" spans="1:9" x14ac:dyDescent="0.25">
      <c r="A33" s="44">
        <v>61</v>
      </c>
      <c r="B33" s="45">
        <v>19.579999999999998</v>
      </c>
      <c r="C33" s="45">
        <v>2.29</v>
      </c>
      <c r="D33" s="45"/>
      <c r="E33" s="45"/>
      <c r="F33" s="45">
        <v>19.579999999999998</v>
      </c>
      <c r="G33" s="45">
        <v>2.29</v>
      </c>
      <c r="H33" s="45"/>
      <c r="I33" s="45"/>
    </row>
    <row r="34" spans="1:9" x14ac:dyDescent="0.25">
      <c r="A34" s="44">
        <v>62</v>
      </c>
      <c r="B34" s="45">
        <v>19.02</v>
      </c>
      <c r="C34" s="45">
        <v>2.29</v>
      </c>
      <c r="D34" s="45"/>
      <c r="E34" s="45"/>
      <c r="F34" s="45">
        <v>19.02</v>
      </c>
      <c r="G34" s="45">
        <v>2.29</v>
      </c>
      <c r="H34" s="45"/>
      <c r="I34" s="45"/>
    </row>
    <row r="35" spans="1:9" x14ac:dyDescent="0.25">
      <c r="A35" s="44">
        <v>63</v>
      </c>
      <c r="B35" s="45">
        <v>18.47</v>
      </c>
      <c r="C35" s="45">
        <v>2.2999999999999998</v>
      </c>
      <c r="D35" s="45"/>
      <c r="E35" s="45"/>
      <c r="F35" s="45">
        <v>18.47</v>
      </c>
      <c r="G35" s="45">
        <v>2.2999999999999998</v>
      </c>
      <c r="H35" s="45"/>
      <c r="I35" s="45"/>
    </row>
    <row r="36" spans="1:9" x14ac:dyDescent="0.25">
      <c r="A36" s="44">
        <v>64</v>
      </c>
      <c r="B36" s="45">
        <v>17.91</v>
      </c>
      <c r="C36" s="45">
        <v>2.27</v>
      </c>
      <c r="D36" s="45"/>
      <c r="E36" s="45"/>
      <c r="F36" s="45">
        <v>17.91</v>
      </c>
      <c r="G36" s="45">
        <v>2.27</v>
      </c>
      <c r="H36" s="45"/>
      <c r="I36" s="45"/>
    </row>
    <row r="37" spans="1:9" x14ac:dyDescent="0.25">
      <c r="A37" s="44">
        <v>65</v>
      </c>
      <c r="B37" s="45">
        <v>17.350000000000001</v>
      </c>
      <c r="C37" s="45">
        <v>2.2400000000000002</v>
      </c>
      <c r="D37" s="45"/>
      <c r="E37" s="45"/>
      <c r="F37" s="45">
        <v>17.350000000000001</v>
      </c>
      <c r="G37" s="45">
        <v>2.2400000000000002</v>
      </c>
      <c r="H37" s="45"/>
      <c r="I37" s="45"/>
    </row>
    <row r="38" spans="1:9" x14ac:dyDescent="0.25">
      <c r="A38" s="44">
        <v>66</v>
      </c>
      <c r="B38" s="45">
        <v>16.78</v>
      </c>
      <c r="C38" s="45">
        <v>2.2400000000000002</v>
      </c>
      <c r="D38" s="45"/>
      <c r="E38" s="45"/>
      <c r="F38" s="45">
        <v>16.78</v>
      </c>
      <c r="G38" s="45">
        <v>2.2400000000000002</v>
      </c>
      <c r="H38" s="45"/>
      <c r="I38" s="45"/>
    </row>
    <row r="39" spans="1:9" x14ac:dyDescent="0.25">
      <c r="A39" s="44">
        <v>67</v>
      </c>
      <c r="B39" s="45">
        <v>16.21</v>
      </c>
      <c r="C39" s="45">
        <v>2.23</v>
      </c>
      <c r="D39" s="45"/>
      <c r="E39" s="45"/>
      <c r="F39" s="45">
        <v>16.21</v>
      </c>
      <c r="G39" s="45">
        <v>2.23</v>
      </c>
      <c r="H39" s="45"/>
      <c r="I39" s="45"/>
    </row>
    <row r="40" spans="1:9" x14ac:dyDescent="0.25">
      <c r="A40" s="44">
        <v>68</v>
      </c>
      <c r="B40" s="45">
        <v>15.61</v>
      </c>
      <c r="C40" s="45">
        <v>2.2200000000000002</v>
      </c>
      <c r="D40" s="45"/>
      <c r="E40" s="45"/>
      <c r="F40" s="45">
        <v>15.61</v>
      </c>
      <c r="G40" s="45">
        <v>2.2200000000000002</v>
      </c>
      <c r="H40" s="45"/>
      <c r="I40" s="45"/>
    </row>
    <row r="41" spans="1:9" x14ac:dyDescent="0.25">
      <c r="A41" s="44">
        <v>69</v>
      </c>
      <c r="B41" s="45">
        <v>14.98</v>
      </c>
      <c r="C41" s="45">
        <v>2.16</v>
      </c>
      <c r="D41" s="45"/>
      <c r="E41" s="45"/>
      <c r="F41" s="45">
        <v>14.98</v>
      </c>
      <c r="G41" s="45">
        <v>2.16</v>
      </c>
      <c r="H41" s="45"/>
      <c r="I41" s="45"/>
    </row>
    <row r="42" spans="1:9" x14ac:dyDescent="0.25">
      <c r="A42" s="44">
        <v>70</v>
      </c>
      <c r="B42" s="45">
        <v>14.36</v>
      </c>
      <c r="C42" s="45">
        <v>2.09</v>
      </c>
      <c r="D42" s="45"/>
      <c r="E42" s="45"/>
      <c r="F42" s="45">
        <v>14.36</v>
      </c>
      <c r="G42" s="45">
        <v>2.09</v>
      </c>
      <c r="H42" s="45"/>
      <c r="I42" s="45"/>
    </row>
    <row r="43" spans="1:9" x14ac:dyDescent="0.25">
      <c r="A43" s="44">
        <v>71</v>
      </c>
      <c r="B43" s="45">
        <v>13.74</v>
      </c>
      <c r="C43" s="45">
        <v>2.0699999999999998</v>
      </c>
      <c r="D43" s="45"/>
      <c r="E43" s="45"/>
      <c r="F43" s="45">
        <v>13.74</v>
      </c>
      <c r="G43" s="45">
        <v>2.0699999999999998</v>
      </c>
      <c r="H43" s="45"/>
      <c r="I43" s="45"/>
    </row>
    <row r="44" spans="1:9" x14ac:dyDescent="0.25">
      <c r="A44" s="44">
        <v>72</v>
      </c>
      <c r="B44" s="45">
        <v>13.13</v>
      </c>
      <c r="C44" s="45">
        <v>2.06</v>
      </c>
      <c r="D44" s="45"/>
      <c r="E44" s="45"/>
      <c r="F44" s="45">
        <v>13.13</v>
      </c>
      <c r="G44" s="45">
        <v>2.06</v>
      </c>
      <c r="H44" s="45"/>
      <c r="I44" s="45"/>
    </row>
    <row r="45" spans="1:9" x14ac:dyDescent="0.25">
      <c r="A45" s="44">
        <v>73</v>
      </c>
      <c r="B45" s="45">
        <v>12.54</v>
      </c>
      <c r="C45" s="45">
        <v>2.0299999999999998</v>
      </c>
      <c r="D45" s="45">
        <v>2.1</v>
      </c>
      <c r="E45" s="45">
        <v>0.52</v>
      </c>
      <c r="F45" s="45">
        <v>12.54</v>
      </c>
      <c r="G45" s="45">
        <v>2.0299999999999998</v>
      </c>
      <c r="H45" s="45">
        <v>1.85</v>
      </c>
      <c r="I45" s="45">
        <v>0.52</v>
      </c>
    </row>
    <row r="46" spans="1:9" x14ac:dyDescent="0.25">
      <c r="A46" s="44">
        <v>74</v>
      </c>
      <c r="B46" s="45">
        <v>11.96</v>
      </c>
      <c r="C46" s="45">
        <v>1.9</v>
      </c>
      <c r="D46" s="45">
        <v>1.93</v>
      </c>
      <c r="E46" s="45">
        <v>0.47</v>
      </c>
      <c r="F46" s="45">
        <v>11.96</v>
      </c>
      <c r="G46" s="45">
        <v>1.9</v>
      </c>
      <c r="H46" s="45">
        <v>1.7</v>
      </c>
      <c r="I46" s="45">
        <v>0.47</v>
      </c>
    </row>
    <row r="47" spans="1:9" x14ac:dyDescent="0.25">
      <c r="A47" s="44">
        <v>75</v>
      </c>
      <c r="B47" s="45">
        <v>11.39</v>
      </c>
      <c r="C47" s="45">
        <v>1.77</v>
      </c>
      <c r="D47" s="45">
        <v>1.76</v>
      </c>
      <c r="E47" s="45">
        <v>0.43</v>
      </c>
      <c r="F47" s="45">
        <v>11.39</v>
      </c>
      <c r="G47" s="45">
        <v>1.77</v>
      </c>
      <c r="H47" s="45">
        <v>1.56</v>
      </c>
      <c r="I47" s="45">
        <v>0.43</v>
      </c>
    </row>
    <row r="48" spans="1:9" x14ac:dyDescent="0.25">
      <c r="A48" s="44">
        <v>76</v>
      </c>
      <c r="B48" s="45">
        <v>10.84</v>
      </c>
      <c r="C48" s="45">
        <v>1.73</v>
      </c>
      <c r="D48" s="45">
        <v>1.61</v>
      </c>
      <c r="E48" s="45">
        <v>0.39</v>
      </c>
      <c r="F48" s="45">
        <v>10.84</v>
      </c>
      <c r="G48" s="45">
        <v>1.73</v>
      </c>
      <c r="H48" s="45">
        <v>1.42</v>
      </c>
      <c r="I48" s="45">
        <v>0.39</v>
      </c>
    </row>
    <row r="49" spans="1:9" x14ac:dyDescent="0.25">
      <c r="A49" s="44">
        <v>77</v>
      </c>
      <c r="B49" s="45">
        <v>10.29</v>
      </c>
      <c r="C49" s="45">
        <v>1.69</v>
      </c>
      <c r="D49" s="45">
        <v>1.47</v>
      </c>
      <c r="E49" s="45">
        <v>0.36</v>
      </c>
      <c r="F49" s="45">
        <v>10.29</v>
      </c>
      <c r="G49" s="45">
        <v>1.69</v>
      </c>
      <c r="H49" s="45">
        <v>1.29</v>
      </c>
      <c r="I49" s="45">
        <v>0.36</v>
      </c>
    </row>
    <row r="50" spans="1:9" x14ac:dyDescent="0.25">
      <c r="A50" s="44">
        <v>78</v>
      </c>
      <c r="B50" s="45">
        <v>9.76</v>
      </c>
      <c r="C50" s="45">
        <v>1.64</v>
      </c>
      <c r="D50" s="45">
        <v>1.34</v>
      </c>
      <c r="E50" s="45">
        <v>0.32</v>
      </c>
      <c r="F50" s="45">
        <v>9.76</v>
      </c>
      <c r="G50" s="45">
        <v>1.64</v>
      </c>
      <c r="H50" s="45">
        <v>1.17</v>
      </c>
      <c r="I50" s="45">
        <v>0.32</v>
      </c>
    </row>
    <row r="51" spans="1:9" x14ac:dyDescent="0.25">
      <c r="A51" s="44">
        <v>79</v>
      </c>
      <c r="B51" s="45">
        <v>9.23</v>
      </c>
      <c r="C51" s="45">
        <v>1.47</v>
      </c>
      <c r="D51" s="45">
        <v>1.2</v>
      </c>
      <c r="E51" s="45">
        <v>0.28999999999999998</v>
      </c>
      <c r="F51" s="45">
        <v>9.23</v>
      </c>
      <c r="G51" s="45">
        <v>1.47</v>
      </c>
      <c r="H51" s="45">
        <v>1.06</v>
      </c>
      <c r="I51" s="45">
        <v>0.28999999999999998</v>
      </c>
    </row>
    <row r="52" spans="1:9" x14ac:dyDescent="0.25">
      <c r="A52" s="44">
        <v>80</v>
      </c>
      <c r="B52" s="45">
        <v>8.6999999999999993</v>
      </c>
      <c r="C52" s="45">
        <v>1.3</v>
      </c>
      <c r="D52" s="45">
        <v>1.07</v>
      </c>
      <c r="E52" s="45">
        <v>0.26</v>
      </c>
      <c r="F52" s="45">
        <v>8.6999999999999993</v>
      </c>
      <c r="G52" s="45">
        <v>1.3</v>
      </c>
      <c r="H52" s="45">
        <v>0.95</v>
      </c>
      <c r="I52" s="45">
        <v>0.26</v>
      </c>
    </row>
    <row r="53" spans="1:9" x14ac:dyDescent="0.25">
      <c r="A53" s="44">
        <v>81</v>
      </c>
      <c r="B53" s="45">
        <v>8.18</v>
      </c>
      <c r="C53" s="45">
        <v>1.25</v>
      </c>
      <c r="D53" s="45">
        <v>0.96</v>
      </c>
      <c r="E53" s="45">
        <v>0.23</v>
      </c>
      <c r="F53" s="45">
        <v>8.18</v>
      </c>
      <c r="G53" s="45">
        <v>1.25</v>
      </c>
      <c r="H53" s="45">
        <v>0.85</v>
      </c>
      <c r="I53" s="45">
        <v>0.23</v>
      </c>
    </row>
    <row r="54" spans="1:9" x14ac:dyDescent="0.25">
      <c r="A54" s="44">
        <v>82</v>
      </c>
      <c r="B54" s="45">
        <v>7.66</v>
      </c>
      <c r="C54" s="45">
        <v>1.21</v>
      </c>
      <c r="D54" s="45">
        <v>0.86</v>
      </c>
      <c r="E54" s="45">
        <v>0.2</v>
      </c>
      <c r="F54" s="45">
        <v>7.66</v>
      </c>
      <c r="G54" s="45">
        <v>1.21</v>
      </c>
      <c r="H54" s="45">
        <v>0.76</v>
      </c>
      <c r="I54" s="45">
        <v>0.2</v>
      </c>
    </row>
    <row r="55" spans="1:9" x14ac:dyDescent="0.25">
      <c r="A55" s="44">
        <v>83</v>
      </c>
      <c r="B55" s="45">
        <v>7.15</v>
      </c>
      <c r="C55" s="45">
        <v>1.1599999999999999</v>
      </c>
      <c r="D55" s="45">
        <v>0.76</v>
      </c>
      <c r="E55" s="45">
        <v>0.18</v>
      </c>
      <c r="F55" s="45">
        <v>7.15</v>
      </c>
      <c r="G55" s="45">
        <v>1.1599999999999999</v>
      </c>
      <c r="H55" s="45">
        <v>0.67</v>
      </c>
      <c r="I55" s="45">
        <v>0.18</v>
      </c>
    </row>
    <row r="56" spans="1:9" x14ac:dyDescent="0.25">
      <c r="A56" s="44">
        <v>84</v>
      </c>
      <c r="B56" s="45">
        <v>6.65</v>
      </c>
      <c r="C56" s="45">
        <v>1</v>
      </c>
      <c r="D56" s="45">
        <v>0.66</v>
      </c>
      <c r="E56" s="45">
        <v>0.16</v>
      </c>
      <c r="F56" s="45">
        <v>6.65</v>
      </c>
      <c r="G56" s="45">
        <v>1</v>
      </c>
      <c r="H56" s="45">
        <v>0.59</v>
      </c>
      <c r="I56" s="45">
        <v>0.16</v>
      </c>
    </row>
    <row r="57" spans="1:9" x14ac:dyDescent="0.25">
      <c r="A57" s="44">
        <v>85</v>
      </c>
      <c r="B57" s="45">
        <v>6.17</v>
      </c>
      <c r="C57" s="45">
        <v>0.84</v>
      </c>
      <c r="D57" s="45">
        <v>0.56999999999999995</v>
      </c>
      <c r="E57" s="45">
        <v>0.13</v>
      </c>
      <c r="F57" s="45">
        <v>6.17</v>
      </c>
      <c r="G57" s="45">
        <v>0.84</v>
      </c>
      <c r="H57" s="45">
        <v>0.51</v>
      </c>
      <c r="I57" s="45">
        <v>0.13</v>
      </c>
    </row>
    <row r="58" spans="1:9" x14ac:dyDescent="0.25">
      <c r="A58" s="44">
        <v>86</v>
      </c>
      <c r="B58" s="45">
        <v>5.72</v>
      </c>
      <c r="C58" s="45">
        <v>0.79</v>
      </c>
      <c r="D58" s="45">
        <v>0.5</v>
      </c>
      <c r="E58" s="45">
        <v>0.12</v>
      </c>
      <c r="F58" s="45">
        <v>5.72</v>
      </c>
      <c r="G58" s="45">
        <v>0.79</v>
      </c>
      <c r="H58" s="45">
        <v>0.45</v>
      </c>
      <c r="I58" s="45">
        <v>0.12</v>
      </c>
    </row>
    <row r="59" spans="1:9" x14ac:dyDescent="0.25">
      <c r="A59" s="44">
        <v>87</v>
      </c>
      <c r="B59" s="45">
        <v>5.29</v>
      </c>
      <c r="C59" s="45">
        <v>0.75</v>
      </c>
      <c r="D59" s="45">
        <v>0.43</v>
      </c>
      <c r="E59" s="45">
        <v>0.1</v>
      </c>
      <c r="F59" s="45">
        <v>5.29</v>
      </c>
      <c r="G59" s="45">
        <v>0.75</v>
      </c>
      <c r="H59" s="45">
        <v>0.39</v>
      </c>
      <c r="I59" s="45">
        <v>0.1</v>
      </c>
    </row>
    <row r="60" spans="1:9" x14ac:dyDescent="0.25">
      <c r="A60" s="44">
        <v>88</v>
      </c>
      <c r="B60" s="45">
        <v>4.88</v>
      </c>
      <c r="C60" s="45">
        <v>0.7</v>
      </c>
      <c r="D60" s="45">
        <v>0.37</v>
      </c>
      <c r="E60" s="45">
        <v>0.09</v>
      </c>
      <c r="F60" s="45">
        <v>4.88</v>
      </c>
      <c r="G60" s="45">
        <v>0.7</v>
      </c>
      <c r="H60" s="45">
        <v>0.33</v>
      </c>
      <c r="I60" s="45">
        <v>0.09</v>
      </c>
    </row>
    <row r="61" spans="1:9" x14ac:dyDescent="0.25">
      <c r="A61" s="44">
        <v>89</v>
      </c>
      <c r="B61" s="45">
        <v>4.49</v>
      </c>
      <c r="C61" s="45">
        <v>0.55000000000000004</v>
      </c>
      <c r="D61" s="45">
        <v>0.32</v>
      </c>
      <c r="E61" s="45">
        <v>7.0000000000000007E-2</v>
      </c>
      <c r="F61" s="45">
        <v>4.49</v>
      </c>
      <c r="G61" s="45">
        <v>0.55000000000000004</v>
      </c>
      <c r="H61" s="45">
        <v>0.28999999999999998</v>
      </c>
      <c r="I61" s="45">
        <v>7.0000000000000007E-2</v>
      </c>
    </row>
    <row r="62" spans="1:9" x14ac:dyDescent="0.25">
      <c r="A62" s="44">
        <v>90</v>
      </c>
      <c r="B62" s="45">
        <v>4.12</v>
      </c>
      <c r="C62" s="45">
        <v>0.41</v>
      </c>
      <c r="D62" s="45">
        <v>0.27</v>
      </c>
      <c r="E62" s="45">
        <v>0.06</v>
      </c>
      <c r="F62" s="45">
        <v>4.12</v>
      </c>
      <c r="G62" s="45">
        <v>0.41</v>
      </c>
      <c r="H62" s="45">
        <v>0.25</v>
      </c>
      <c r="I62" s="45">
        <v>0.06</v>
      </c>
    </row>
    <row r="63" spans="1:9" x14ac:dyDescent="0.25">
      <c r="A63" s="44">
        <v>91</v>
      </c>
      <c r="B63" s="45">
        <v>3.77</v>
      </c>
      <c r="C63" s="45">
        <v>0.38</v>
      </c>
      <c r="D63" s="45">
        <v>0.23</v>
      </c>
      <c r="E63" s="45">
        <v>0.05</v>
      </c>
      <c r="F63" s="45">
        <v>3.77</v>
      </c>
      <c r="G63" s="45">
        <v>0.38</v>
      </c>
      <c r="H63" s="45">
        <v>0.21</v>
      </c>
      <c r="I63" s="45">
        <v>0.05</v>
      </c>
    </row>
    <row r="64" spans="1:9" x14ac:dyDescent="0.25">
      <c r="A64" s="44">
        <v>92</v>
      </c>
      <c r="B64" s="45">
        <v>3.45</v>
      </c>
      <c r="C64" s="45">
        <v>0.35</v>
      </c>
      <c r="D64" s="45">
        <v>0.19</v>
      </c>
      <c r="E64" s="45">
        <v>0.04</v>
      </c>
      <c r="F64" s="45">
        <v>3.45</v>
      </c>
      <c r="G64" s="45">
        <v>0.35</v>
      </c>
      <c r="H64" s="45">
        <v>0.18</v>
      </c>
      <c r="I64" s="45">
        <v>0.04</v>
      </c>
    </row>
    <row r="65" spans="1:9" x14ac:dyDescent="0.25">
      <c r="A65" s="44">
        <v>93</v>
      </c>
      <c r="B65" s="45">
        <v>3.15</v>
      </c>
      <c r="C65" s="45">
        <v>0.33</v>
      </c>
      <c r="D65" s="45">
        <v>0.16</v>
      </c>
      <c r="E65" s="45">
        <v>0.04</v>
      </c>
      <c r="F65" s="45">
        <v>3.15</v>
      </c>
      <c r="G65" s="45">
        <v>0.33</v>
      </c>
      <c r="H65" s="45">
        <v>0.15</v>
      </c>
      <c r="I65" s="45">
        <v>0.04</v>
      </c>
    </row>
    <row r="66" spans="1:9" x14ac:dyDescent="0.25">
      <c r="A66" s="44">
        <v>94</v>
      </c>
      <c r="B66" s="45">
        <v>2.87</v>
      </c>
      <c r="C66" s="45">
        <v>0.3</v>
      </c>
      <c r="D66" s="45">
        <v>0.14000000000000001</v>
      </c>
      <c r="E66" s="45">
        <v>0.03</v>
      </c>
      <c r="F66" s="45">
        <v>2.87</v>
      </c>
      <c r="G66" s="45">
        <v>0.3</v>
      </c>
      <c r="H66" s="45">
        <v>0.13</v>
      </c>
      <c r="I66" s="45">
        <v>0.03</v>
      </c>
    </row>
    <row r="67" spans="1:9" x14ac:dyDescent="0.25">
      <c r="A67" s="44">
        <v>95</v>
      </c>
      <c r="B67" s="45">
        <v>2.63</v>
      </c>
      <c r="C67" s="45">
        <v>0.27</v>
      </c>
      <c r="D67" s="45">
        <v>0.12</v>
      </c>
      <c r="E67" s="45">
        <v>0.03</v>
      </c>
      <c r="F67" s="45">
        <v>2.63</v>
      </c>
      <c r="G67" s="45">
        <v>0.27</v>
      </c>
      <c r="H67" s="45">
        <v>0.11</v>
      </c>
      <c r="I67" s="45">
        <v>0.03</v>
      </c>
    </row>
    <row r="68" spans="1:9" x14ac:dyDescent="0.25">
      <c r="A68" s="44">
        <v>96</v>
      </c>
      <c r="B68" s="45">
        <v>2.4</v>
      </c>
      <c r="C68" s="45">
        <v>0.25</v>
      </c>
      <c r="D68" s="45">
        <v>0.1</v>
      </c>
      <c r="E68" s="45">
        <v>0.02</v>
      </c>
      <c r="F68" s="45">
        <v>2.4</v>
      </c>
      <c r="G68" s="45">
        <v>0.25</v>
      </c>
      <c r="H68" s="45">
        <v>0.09</v>
      </c>
      <c r="I68" s="45">
        <v>0.02</v>
      </c>
    </row>
    <row r="69" spans="1:9" x14ac:dyDescent="0.25">
      <c r="A69" s="44">
        <v>97</v>
      </c>
      <c r="B69" s="45">
        <v>2.2000000000000002</v>
      </c>
      <c r="C69" s="45">
        <v>0.22</v>
      </c>
      <c r="D69" s="45">
        <v>0.08</v>
      </c>
      <c r="E69" s="45">
        <v>0.02</v>
      </c>
      <c r="F69" s="45">
        <v>2.2000000000000002</v>
      </c>
      <c r="G69" s="45">
        <v>0.22</v>
      </c>
      <c r="H69" s="45">
        <v>0.08</v>
      </c>
      <c r="I69" s="45">
        <v>0.02</v>
      </c>
    </row>
    <row r="70" spans="1:9" x14ac:dyDescent="0.25">
      <c r="A70" s="44">
        <v>98</v>
      </c>
      <c r="B70" s="45">
        <v>2.0299999999999998</v>
      </c>
      <c r="C70" s="45">
        <v>0.2</v>
      </c>
      <c r="D70" s="45">
        <v>7.0000000000000007E-2</v>
      </c>
      <c r="E70" s="45">
        <v>0.02</v>
      </c>
      <c r="F70" s="45">
        <v>2.0299999999999998</v>
      </c>
      <c r="G70" s="45">
        <v>0.2</v>
      </c>
      <c r="H70" s="45">
        <v>7.0000000000000007E-2</v>
      </c>
      <c r="I70" s="45">
        <v>0.02</v>
      </c>
    </row>
  </sheetData>
  <sheetProtection algorithmName="SHA-512" hashValue="brAvOXfaE6ixL4Qw6dE+Y9JHXNKByYqZQFAVb1JDwIF1IE/jcIiFDh9LOqKwBnDbcNNlfA3b+YqyH6SiaLer4g==" saltValue="UI6NU8OPg6ChEEODl1gsaA==" spinCount="100000" sheet="1" objects="1" scenarios="1"/>
  <conditionalFormatting sqref="A6:A21">
    <cfRule type="expression" dxfId="873" priority="11" stopIfTrue="1">
      <formula>MOD(ROW(),2)=0</formula>
    </cfRule>
    <cfRule type="expression" dxfId="872" priority="12" stopIfTrue="1">
      <formula>MOD(ROW(),2)&lt;&gt;0</formula>
    </cfRule>
  </conditionalFormatting>
  <conditionalFormatting sqref="B6:I17 B20:I21 C18:I19">
    <cfRule type="expression" dxfId="871" priority="13" stopIfTrue="1">
      <formula>MOD(ROW(),2)=0</formula>
    </cfRule>
    <cfRule type="expression" dxfId="870" priority="14" stopIfTrue="1">
      <formula>MOD(ROW(),2)&lt;&gt;0</formula>
    </cfRule>
  </conditionalFormatting>
  <conditionalFormatting sqref="A26:A70">
    <cfRule type="expression" dxfId="869" priority="15" stopIfTrue="1">
      <formula>MOD(ROW(),2)=0</formula>
    </cfRule>
    <cfRule type="expression" dxfId="868" priority="16" stopIfTrue="1">
      <formula>MOD(ROW(),2)&lt;&gt;0</formula>
    </cfRule>
  </conditionalFormatting>
  <conditionalFormatting sqref="B26:I70">
    <cfRule type="expression" dxfId="867" priority="17" stopIfTrue="1">
      <formula>MOD(ROW(),2)=0</formula>
    </cfRule>
    <cfRule type="expression" dxfId="866" priority="18" stopIfTrue="1">
      <formula>MOD(ROW(),2)&lt;&gt;0</formula>
    </cfRule>
  </conditionalFormatting>
  <conditionalFormatting sqref="B18:B19">
    <cfRule type="expression" dxfId="15" priority="1" stopIfTrue="1">
      <formula>MOD(ROW(),2)=0</formula>
    </cfRule>
    <cfRule type="expression" dxfId="14" priority="2"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EB27-C2A1-46E2-A399-9A5F9D9682ED}">
  <sheetPr codeName="Sheet23"/>
  <dimension ref="A1:I105"/>
  <sheetViews>
    <sheetView showGridLines="0" workbookViewId="0">
      <selection activeCell="A6" sqref="A6"/>
    </sheetView>
  </sheetViews>
  <sheetFormatPr defaultRowHeight="12.5" x14ac:dyDescent="0.25"/>
  <cols>
    <col min="1" max="1" width="31.81640625" customWidth="1"/>
    <col min="2" max="9" width="22.8164062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Pensioner CE - x-302</v>
      </c>
    </row>
    <row r="6" spans="1:9" x14ac:dyDescent="0.25">
      <c r="A6" s="41" t="s">
        <v>485</v>
      </c>
      <c r="B6" s="48" t="s">
        <v>486</v>
      </c>
      <c r="C6" s="48"/>
      <c r="D6" s="48"/>
      <c r="E6" s="48"/>
      <c r="F6" s="48"/>
      <c r="G6" s="48"/>
      <c r="H6" s="48"/>
      <c r="I6" s="48"/>
    </row>
    <row r="7" spans="1:9" x14ac:dyDescent="0.25">
      <c r="A7" s="41" t="s">
        <v>487</v>
      </c>
      <c r="B7" s="48" t="s">
        <v>157</v>
      </c>
      <c r="C7" s="48"/>
      <c r="D7" s="48"/>
      <c r="E7" s="48"/>
      <c r="F7" s="48"/>
      <c r="G7" s="48"/>
      <c r="H7" s="48"/>
      <c r="I7" s="48"/>
    </row>
    <row r="8" spans="1:9" x14ac:dyDescent="0.25">
      <c r="A8" s="41" t="s">
        <v>144</v>
      </c>
      <c r="B8" s="48" t="s">
        <v>158</v>
      </c>
      <c r="C8" s="48"/>
      <c r="D8" s="48"/>
      <c r="E8" s="48"/>
      <c r="F8" s="48"/>
      <c r="G8" s="48"/>
      <c r="H8" s="48"/>
      <c r="I8" s="48"/>
    </row>
    <row r="9" spans="1:9" x14ac:dyDescent="0.25">
      <c r="A9" s="41" t="s">
        <v>145</v>
      </c>
      <c r="B9" s="48" t="s">
        <v>217</v>
      </c>
      <c r="C9" s="48"/>
      <c r="D9" s="48"/>
      <c r="E9" s="48"/>
      <c r="F9" s="48"/>
      <c r="G9" s="48"/>
      <c r="H9" s="48"/>
      <c r="I9" s="48"/>
    </row>
    <row r="10" spans="1:9" x14ac:dyDescent="0.25">
      <c r="A10" s="41" t="s">
        <v>6</v>
      </c>
      <c r="B10" s="48" t="s">
        <v>221</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0</v>
      </c>
      <c r="C13" s="48"/>
      <c r="D13" s="48"/>
      <c r="E13" s="48"/>
      <c r="F13" s="48"/>
      <c r="G13" s="48"/>
      <c r="H13" s="48"/>
      <c r="I13" s="48"/>
    </row>
    <row r="14" spans="1:9" x14ac:dyDescent="0.25">
      <c r="A14" s="41" t="s">
        <v>149</v>
      </c>
      <c r="B14" s="48">
        <v>302</v>
      </c>
      <c r="C14" s="48"/>
      <c r="D14" s="48"/>
      <c r="E14" s="48"/>
      <c r="F14" s="48"/>
      <c r="G14" s="48"/>
      <c r="H14" s="48"/>
      <c r="I14" s="48"/>
    </row>
    <row r="15" spans="1:9" x14ac:dyDescent="0.25">
      <c r="A15" s="41" t="s">
        <v>490</v>
      </c>
      <c r="B15" s="48" t="s">
        <v>222</v>
      </c>
      <c r="C15" s="48"/>
      <c r="D15" s="48"/>
      <c r="E15" s="48"/>
      <c r="F15" s="48"/>
      <c r="G15" s="48"/>
      <c r="H15" s="48"/>
      <c r="I15" s="48"/>
    </row>
    <row r="16" spans="1:9" x14ac:dyDescent="0.25">
      <c r="A16" s="41" t="s">
        <v>151</v>
      </c>
      <c r="B16" s="48" t="s">
        <v>223</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46171</v>
      </c>
      <c r="C18" s="49"/>
      <c r="D18" s="49"/>
      <c r="E18" s="49"/>
      <c r="F18" s="49"/>
      <c r="G18" s="49"/>
      <c r="H18" s="49"/>
      <c r="I18" s="49"/>
    </row>
    <row r="19" spans="1:9" x14ac:dyDescent="0.25">
      <c r="A19" s="41" t="s">
        <v>154</v>
      </c>
      <c r="B19" s="49">
        <v>46161</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84</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39" x14ac:dyDescent="0.25">
      <c r="A26" s="55" t="s">
        <v>328</v>
      </c>
      <c r="B26" s="55" t="s">
        <v>509</v>
      </c>
      <c r="C26" s="55" t="s">
        <v>510</v>
      </c>
      <c r="D26" s="55" t="s">
        <v>511</v>
      </c>
      <c r="E26" s="55" t="s">
        <v>512</v>
      </c>
      <c r="F26" s="55" t="s">
        <v>513</v>
      </c>
      <c r="G26" s="55" t="s">
        <v>514</v>
      </c>
      <c r="H26" s="55" t="s">
        <v>515</v>
      </c>
      <c r="I26" s="55" t="s">
        <v>516</v>
      </c>
    </row>
    <row r="27" spans="1:9" x14ac:dyDescent="0.25">
      <c r="A27" s="44">
        <v>20</v>
      </c>
      <c r="B27" s="45">
        <v>36.94</v>
      </c>
      <c r="C27" s="45">
        <v>1.28</v>
      </c>
      <c r="D27" s="45"/>
      <c r="E27" s="45"/>
      <c r="F27" s="45">
        <v>36.94</v>
      </c>
      <c r="G27" s="45">
        <v>1.28</v>
      </c>
      <c r="H27" s="45"/>
      <c r="I27" s="45"/>
    </row>
    <row r="28" spans="1:9" x14ac:dyDescent="0.25">
      <c r="A28" s="44">
        <v>21</v>
      </c>
      <c r="B28" s="45">
        <v>36.65</v>
      </c>
      <c r="C28" s="45">
        <v>1.3</v>
      </c>
      <c r="D28" s="45"/>
      <c r="E28" s="45"/>
      <c r="F28" s="45">
        <v>36.65</v>
      </c>
      <c r="G28" s="45">
        <v>1.3</v>
      </c>
      <c r="H28" s="45"/>
      <c r="I28" s="45"/>
    </row>
    <row r="29" spans="1:9" x14ac:dyDescent="0.25">
      <c r="A29" s="44">
        <v>22</v>
      </c>
      <c r="B29" s="45">
        <v>36.36</v>
      </c>
      <c r="C29" s="45">
        <v>1.33</v>
      </c>
      <c r="D29" s="45"/>
      <c r="E29" s="45"/>
      <c r="F29" s="45">
        <v>36.36</v>
      </c>
      <c r="G29" s="45">
        <v>1.33</v>
      </c>
      <c r="H29" s="45"/>
      <c r="I29" s="45"/>
    </row>
    <row r="30" spans="1:9" x14ac:dyDescent="0.25">
      <c r="A30" s="44">
        <v>23</v>
      </c>
      <c r="B30" s="45">
        <v>36.06</v>
      </c>
      <c r="C30" s="45">
        <v>1.35</v>
      </c>
      <c r="D30" s="45"/>
      <c r="E30" s="45"/>
      <c r="F30" s="45">
        <v>36.06</v>
      </c>
      <c r="G30" s="45">
        <v>1.35</v>
      </c>
      <c r="H30" s="45"/>
      <c r="I30" s="45"/>
    </row>
    <row r="31" spans="1:9" x14ac:dyDescent="0.25">
      <c r="A31" s="44">
        <v>24</v>
      </c>
      <c r="B31" s="45">
        <v>35.76</v>
      </c>
      <c r="C31" s="45">
        <v>1.37</v>
      </c>
      <c r="D31" s="45"/>
      <c r="E31" s="45"/>
      <c r="F31" s="45">
        <v>35.76</v>
      </c>
      <c r="G31" s="45">
        <v>1.37</v>
      </c>
      <c r="H31" s="45"/>
      <c r="I31" s="45"/>
    </row>
    <row r="32" spans="1:9" x14ac:dyDescent="0.25">
      <c r="A32" s="44">
        <v>25</v>
      </c>
      <c r="B32" s="45">
        <v>35.450000000000003</v>
      </c>
      <c r="C32" s="45">
        <v>1.4</v>
      </c>
      <c r="D32" s="45"/>
      <c r="E32" s="45"/>
      <c r="F32" s="45">
        <v>35.450000000000003</v>
      </c>
      <c r="G32" s="45">
        <v>1.4</v>
      </c>
      <c r="H32" s="45"/>
      <c r="I32" s="45"/>
    </row>
    <row r="33" spans="1:9" x14ac:dyDescent="0.25">
      <c r="A33" s="44">
        <v>26</v>
      </c>
      <c r="B33" s="45">
        <v>35.130000000000003</v>
      </c>
      <c r="C33" s="45">
        <v>1.42</v>
      </c>
      <c r="D33" s="45"/>
      <c r="E33" s="45"/>
      <c r="F33" s="45">
        <v>35.130000000000003</v>
      </c>
      <c r="G33" s="45">
        <v>1.42</v>
      </c>
      <c r="H33" s="45"/>
      <c r="I33" s="45"/>
    </row>
    <row r="34" spans="1:9" x14ac:dyDescent="0.25">
      <c r="A34" s="44">
        <v>27</v>
      </c>
      <c r="B34" s="45">
        <v>34.81</v>
      </c>
      <c r="C34" s="45">
        <v>1.45</v>
      </c>
      <c r="D34" s="45"/>
      <c r="E34" s="45"/>
      <c r="F34" s="45">
        <v>34.81</v>
      </c>
      <c r="G34" s="45">
        <v>1.45</v>
      </c>
      <c r="H34" s="45"/>
      <c r="I34" s="45"/>
    </row>
    <row r="35" spans="1:9" x14ac:dyDescent="0.25">
      <c r="A35" s="44">
        <v>28</v>
      </c>
      <c r="B35" s="45">
        <v>34.479999999999997</v>
      </c>
      <c r="C35" s="45">
        <v>1.47</v>
      </c>
      <c r="D35" s="45"/>
      <c r="E35" s="45"/>
      <c r="F35" s="45">
        <v>34.479999999999997</v>
      </c>
      <c r="G35" s="45">
        <v>1.47</v>
      </c>
      <c r="H35" s="45"/>
      <c r="I35" s="45"/>
    </row>
    <row r="36" spans="1:9" x14ac:dyDescent="0.25">
      <c r="A36" s="44">
        <v>29</v>
      </c>
      <c r="B36" s="45">
        <v>34.14</v>
      </c>
      <c r="C36" s="45">
        <v>1.5</v>
      </c>
      <c r="D36" s="45"/>
      <c r="E36" s="45"/>
      <c r="F36" s="45">
        <v>34.14</v>
      </c>
      <c r="G36" s="45">
        <v>1.5</v>
      </c>
      <c r="H36" s="45"/>
      <c r="I36" s="45"/>
    </row>
    <row r="37" spans="1:9" x14ac:dyDescent="0.25">
      <c r="A37" s="44">
        <v>30</v>
      </c>
      <c r="B37" s="45">
        <v>33.799999999999997</v>
      </c>
      <c r="C37" s="45">
        <v>1.53</v>
      </c>
      <c r="D37" s="45"/>
      <c r="E37" s="45"/>
      <c r="F37" s="45">
        <v>33.799999999999997</v>
      </c>
      <c r="G37" s="45">
        <v>1.53</v>
      </c>
      <c r="H37" s="45"/>
      <c r="I37" s="45"/>
    </row>
    <row r="38" spans="1:9" x14ac:dyDescent="0.25">
      <c r="A38" s="44">
        <v>31</v>
      </c>
      <c r="B38" s="45">
        <v>33.450000000000003</v>
      </c>
      <c r="C38" s="45">
        <v>1.55</v>
      </c>
      <c r="D38" s="45"/>
      <c r="E38" s="45"/>
      <c r="F38" s="45">
        <v>33.450000000000003</v>
      </c>
      <c r="G38" s="45">
        <v>1.55</v>
      </c>
      <c r="H38" s="45"/>
      <c r="I38" s="45"/>
    </row>
    <row r="39" spans="1:9" x14ac:dyDescent="0.25">
      <c r="A39" s="44">
        <v>32</v>
      </c>
      <c r="B39" s="45">
        <v>33.090000000000003</v>
      </c>
      <c r="C39" s="45">
        <v>1.58</v>
      </c>
      <c r="D39" s="45"/>
      <c r="E39" s="45"/>
      <c r="F39" s="45">
        <v>33.090000000000003</v>
      </c>
      <c r="G39" s="45">
        <v>1.58</v>
      </c>
      <c r="H39" s="45"/>
      <c r="I39" s="45"/>
    </row>
    <row r="40" spans="1:9" x14ac:dyDescent="0.25">
      <c r="A40" s="44">
        <v>33</v>
      </c>
      <c r="B40" s="45">
        <v>32.72</v>
      </c>
      <c r="C40" s="45">
        <v>1.61</v>
      </c>
      <c r="D40" s="45"/>
      <c r="E40" s="45"/>
      <c r="F40" s="45">
        <v>32.72</v>
      </c>
      <c r="G40" s="45">
        <v>1.61</v>
      </c>
      <c r="H40" s="45"/>
      <c r="I40" s="45"/>
    </row>
    <row r="41" spans="1:9" x14ac:dyDescent="0.25">
      <c r="A41" s="44">
        <v>34</v>
      </c>
      <c r="B41" s="45">
        <v>32.35</v>
      </c>
      <c r="C41" s="45">
        <v>1.64</v>
      </c>
      <c r="D41" s="45"/>
      <c r="E41" s="45"/>
      <c r="F41" s="45">
        <v>32.35</v>
      </c>
      <c r="G41" s="45">
        <v>1.64</v>
      </c>
      <c r="H41" s="45"/>
      <c r="I41" s="45"/>
    </row>
    <row r="42" spans="1:9" x14ac:dyDescent="0.25">
      <c r="A42" s="44">
        <v>35</v>
      </c>
      <c r="B42" s="45">
        <v>31.97</v>
      </c>
      <c r="C42" s="45">
        <v>1.67</v>
      </c>
      <c r="D42" s="45"/>
      <c r="E42" s="45"/>
      <c r="F42" s="45">
        <v>31.97</v>
      </c>
      <c r="G42" s="45">
        <v>1.67</v>
      </c>
      <c r="H42" s="45"/>
      <c r="I42" s="45"/>
    </row>
    <row r="43" spans="1:9" x14ac:dyDescent="0.25">
      <c r="A43" s="44">
        <v>36</v>
      </c>
      <c r="B43" s="45">
        <v>31.58</v>
      </c>
      <c r="C43" s="45">
        <v>1.7</v>
      </c>
      <c r="D43" s="45"/>
      <c r="E43" s="45"/>
      <c r="F43" s="45">
        <v>31.58</v>
      </c>
      <c r="G43" s="45">
        <v>1.7</v>
      </c>
      <c r="H43" s="45"/>
      <c r="I43" s="45"/>
    </row>
    <row r="44" spans="1:9" x14ac:dyDescent="0.25">
      <c r="A44" s="44">
        <v>37</v>
      </c>
      <c r="B44" s="45">
        <v>31.18</v>
      </c>
      <c r="C44" s="45">
        <v>1.73</v>
      </c>
      <c r="D44" s="45"/>
      <c r="E44" s="45"/>
      <c r="F44" s="45">
        <v>31.18</v>
      </c>
      <c r="G44" s="45">
        <v>1.73</v>
      </c>
      <c r="H44" s="45"/>
      <c r="I44" s="45"/>
    </row>
    <row r="45" spans="1:9" x14ac:dyDescent="0.25">
      <c r="A45" s="44">
        <v>38</v>
      </c>
      <c r="B45" s="45">
        <v>30.78</v>
      </c>
      <c r="C45" s="45">
        <v>1.75</v>
      </c>
      <c r="D45" s="45"/>
      <c r="E45" s="45"/>
      <c r="F45" s="45">
        <v>30.78</v>
      </c>
      <c r="G45" s="45">
        <v>1.75</v>
      </c>
      <c r="H45" s="45"/>
      <c r="I45" s="45"/>
    </row>
    <row r="46" spans="1:9" x14ac:dyDescent="0.25">
      <c r="A46" s="44">
        <v>39</v>
      </c>
      <c r="B46" s="45">
        <v>30.37</v>
      </c>
      <c r="C46" s="45">
        <v>1.78</v>
      </c>
      <c r="D46" s="45"/>
      <c r="E46" s="45"/>
      <c r="F46" s="45">
        <v>30.37</v>
      </c>
      <c r="G46" s="45">
        <v>1.78</v>
      </c>
      <c r="H46" s="45"/>
      <c r="I46" s="45"/>
    </row>
    <row r="47" spans="1:9" x14ac:dyDescent="0.25">
      <c r="A47" s="44">
        <v>40</v>
      </c>
      <c r="B47" s="45">
        <v>29.95</v>
      </c>
      <c r="C47" s="45">
        <v>1.81</v>
      </c>
      <c r="D47" s="45"/>
      <c r="E47" s="45"/>
      <c r="F47" s="45">
        <v>29.95</v>
      </c>
      <c r="G47" s="45">
        <v>1.81</v>
      </c>
      <c r="H47" s="45"/>
      <c r="I47" s="45"/>
    </row>
    <row r="48" spans="1:9" x14ac:dyDescent="0.25">
      <c r="A48" s="44">
        <v>41</v>
      </c>
      <c r="B48" s="45">
        <v>29.52</v>
      </c>
      <c r="C48" s="45">
        <v>1.84</v>
      </c>
      <c r="D48" s="45"/>
      <c r="E48" s="45"/>
      <c r="F48" s="45">
        <v>29.52</v>
      </c>
      <c r="G48" s="45">
        <v>1.84</v>
      </c>
      <c r="H48" s="45"/>
      <c r="I48" s="45"/>
    </row>
    <row r="49" spans="1:9" x14ac:dyDescent="0.25">
      <c r="A49" s="44">
        <v>42</v>
      </c>
      <c r="B49" s="45">
        <v>29.09</v>
      </c>
      <c r="C49" s="45">
        <v>1.87</v>
      </c>
      <c r="D49" s="45"/>
      <c r="E49" s="45"/>
      <c r="F49" s="45">
        <v>29.09</v>
      </c>
      <c r="G49" s="45">
        <v>1.87</v>
      </c>
      <c r="H49" s="45"/>
      <c r="I49" s="45"/>
    </row>
    <row r="50" spans="1:9" x14ac:dyDescent="0.25">
      <c r="A50" s="44">
        <v>43</v>
      </c>
      <c r="B50" s="45">
        <v>28.65</v>
      </c>
      <c r="C50" s="45">
        <v>1.9</v>
      </c>
      <c r="D50" s="45"/>
      <c r="E50" s="45"/>
      <c r="F50" s="45">
        <v>28.65</v>
      </c>
      <c r="G50" s="45">
        <v>1.9</v>
      </c>
      <c r="H50" s="45"/>
      <c r="I50" s="45"/>
    </row>
    <row r="51" spans="1:9" x14ac:dyDescent="0.25">
      <c r="A51" s="44">
        <v>44</v>
      </c>
      <c r="B51" s="45">
        <v>28.2</v>
      </c>
      <c r="C51" s="45">
        <v>1.93</v>
      </c>
      <c r="D51" s="45"/>
      <c r="E51" s="45"/>
      <c r="F51" s="45">
        <v>28.2</v>
      </c>
      <c r="G51" s="45">
        <v>1.93</v>
      </c>
      <c r="H51" s="45"/>
      <c r="I51" s="45"/>
    </row>
    <row r="52" spans="1:9" x14ac:dyDescent="0.25">
      <c r="A52" s="44">
        <v>45</v>
      </c>
      <c r="B52" s="45">
        <v>27.74</v>
      </c>
      <c r="C52" s="45">
        <v>1.96</v>
      </c>
      <c r="D52" s="45"/>
      <c r="E52" s="45"/>
      <c r="F52" s="45">
        <v>27.74</v>
      </c>
      <c r="G52" s="45">
        <v>1.96</v>
      </c>
      <c r="H52" s="45"/>
      <c r="I52" s="45"/>
    </row>
    <row r="53" spans="1:9" x14ac:dyDescent="0.25">
      <c r="A53" s="44">
        <v>46</v>
      </c>
      <c r="B53" s="45">
        <v>27.28</v>
      </c>
      <c r="C53" s="45">
        <v>1.99</v>
      </c>
      <c r="D53" s="45"/>
      <c r="E53" s="45"/>
      <c r="F53" s="45">
        <v>27.28</v>
      </c>
      <c r="G53" s="45">
        <v>1.99</v>
      </c>
      <c r="H53" s="45"/>
      <c r="I53" s="45"/>
    </row>
    <row r="54" spans="1:9" x14ac:dyDescent="0.25">
      <c r="A54" s="44">
        <v>47</v>
      </c>
      <c r="B54" s="45">
        <v>26.81</v>
      </c>
      <c r="C54" s="45">
        <v>2.02</v>
      </c>
      <c r="D54" s="45"/>
      <c r="E54" s="45"/>
      <c r="F54" s="45">
        <v>26.81</v>
      </c>
      <c r="G54" s="45">
        <v>2.02</v>
      </c>
      <c r="H54" s="45"/>
      <c r="I54" s="45"/>
    </row>
    <row r="55" spans="1:9" x14ac:dyDescent="0.25">
      <c r="A55" s="44">
        <v>48</v>
      </c>
      <c r="B55" s="45">
        <v>26.33</v>
      </c>
      <c r="C55" s="45">
        <v>2.04</v>
      </c>
      <c r="D55" s="45"/>
      <c r="E55" s="45"/>
      <c r="F55" s="45">
        <v>26.33</v>
      </c>
      <c r="G55" s="45">
        <v>2.04</v>
      </c>
      <c r="H55" s="45"/>
      <c r="I55" s="45"/>
    </row>
    <row r="56" spans="1:9" x14ac:dyDescent="0.25">
      <c r="A56" s="44">
        <v>49</v>
      </c>
      <c r="B56" s="45">
        <v>25.85</v>
      </c>
      <c r="C56" s="45">
        <v>2.0699999999999998</v>
      </c>
      <c r="D56" s="45"/>
      <c r="E56" s="45"/>
      <c r="F56" s="45">
        <v>25.85</v>
      </c>
      <c r="G56" s="45">
        <v>2.0699999999999998</v>
      </c>
      <c r="H56" s="45"/>
      <c r="I56" s="45"/>
    </row>
    <row r="57" spans="1:9" x14ac:dyDescent="0.25">
      <c r="A57" s="44">
        <v>50</v>
      </c>
      <c r="B57" s="45">
        <v>25.36</v>
      </c>
      <c r="C57" s="45">
        <v>2.09</v>
      </c>
      <c r="D57" s="45"/>
      <c r="E57" s="45"/>
      <c r="F57" s="45">
        <v>25.36</v>
      </c>
      <c r="G57" s="45">
        <v>2.09</v>
      </c>
      <c r="H57" s="45"/>
      <c r="I57" s="45"/>
    </row>
    <row r="58" spans="1:9" x14ac:dyDescent="0.25">
      <c r="A58" s="44">
        <v>51</v>
      </c>
      <c r="B58" s="45">
        <v>24.86</v>
      </c>
      <c r="C58" s="45">
        <v>2.12</v>
      </c>
      <c r="D58" s="45"/>
      <c r="E58" s="45"/>
      <c r="F58" s="45">
        <v>24.86</v>
      </c>
      <c r="G58" s="45">
        <v>2.12</v>
      </c>
      <c r="H58" s="45"/>
      <c r="I58" s="45"/>
    </row>
    <row r="59" spans="1:9" x14ac:dyDescent="0.25">
      <c r="A59" s="44">
        <v>52</v>
      </c>
      <c r="B59" s="45">
        <v>24.35</v>
      </c>
      <c r="C59" s="45">
        <v>2.15</v>
      </c>
      <c r="D59" s="45"/>
      <c r="E59" s="45"/>
      <c r="F59" s="45">
        <v>24.35</v>
      </c>
      <c r="G59" s="45">
        <v>2.15</v>
      </c>
      <c r="H59" s="45"/>
      <c r="I59" s="45"/>
    </row>
    <row r="60" spans="1:9" x14ac:dyDescent="0.25">
      <c r="A60" s="44">
        <v>53</v>
      </c>
      <c r="B60" s="45">
        <v>23.84</v>
      </c>
      <c r="C60" s="45">
        <v>2.17</v>
      </c>
      <c r="D60" s="45"/>
      <c r="E60" s="45"/>
      <c r="F60" s="45">
        <v>23.84</v>
      </c>
      <c r="G60" s="45">
        <v>2.17</v>
      </c>
      <c r="H60" s="45"/>
      <c r="I60" s="45"/>
    </row>
    <row r="61" spans="1:9" x14ac:dyDescent="0.25">
      <c r="A61" s="44">
        <v>54</v>
      </c>
      <c r="B61" s="45">
        <v>23.32</v>
      </c>
      <c r="C61" s="45">
        <v>2.19</v>
      </c>
      <c r="D61" s="45"/>
      <c r="E61" s="45"/>
      <c r="F61" s="45">
        <v>23.32</v>
      </c>
      <c r="G61" s="45">
        <v>2.19</v>
      </c>
      <c r="H61" s="45"/>
      <c r="I61" s="45"/>
    </row>
    <row r="62" spans="1:9" x14ac:dyDescent="0.25">
      <c r="A62" s="44">
        <v>55</v>
      </c>
      <c r="B62" s="45">
        <v>22.8</v>
      </c>
      <c r="C62" s="45">
        <v>2.21</v>
      </c>
      <c r="D62" s="45"/>
      <c r="E62" s="45"/>
      <c r="F62" s="45">
        <v>22.8</v>
      </c>
      <c r="G62" s="45">
        <v>2.21</v>
      </c>
      <c r="H62" s="45"/>
      <c r="I62" s="45"/>
    </row>
    <row r="63" spans="1:9" x14ac:dyDescent="0.25">
      <c r="A63" s="44">
        <v>56</v>
      </c>
      <c r="B63" s="45">
        <v>22.28</v>
      </c>
      <c r="C63" s="45">
        <v>2.23</v>
      </c>
      <c r="D63" s="45"/>
      <c r="E63" s="45"/>
      <c r="F63" s="45">
        <v>22.28</v>
      </c>
      <c r="G63" s="45">
        <v>2.23</v>
      </c>
      <c r="H63" s="45"/>
      <c r="I63" s="45"/>
    </row>
    <row r="64" spans="1:9" x14ac:dyDescent="0.25">
      <c r="A64" s="44">
        <v>57</v>
      </c>
      <c r="B64" s="45">
        <v>21.75</v>
      </c>
      <c r="C64" s="45">
        <v>2.2400000000000002</v>
      </c>
      <c r="D64" s="45"/>
      <c r="E64" s="45"/>
      <c r="F64" s="45">
        <v>21.75</v>
      </c>
      <c r="G64" s="45">
        <v>2.2400000000000002</v>
      </c>
      <c r="H64" s="45"/>
      <c r="I64" s="45"/>
    </row>
    <row r="65" spans="1:9" x14ac:dyDescent="0.25">
      <c r="A65" s="44">
        <v>58</v>
      </c>
      <c r="B65" s="45">
        <v>21.21</v>
      </c>
      <c r="C65" s="45">
        <v>2.2599999999999998</v>
      </c>
      <c r="D65" s="45"/>
      <c r="E65" s="45"/>
      <c r="F65" s="45">
        <v>21.21</v>
      </c>
      <c r="G65" s="45">
        <v>2.2599999999999998</v>
      </c>
      <c r="H65" s="45"/>
      <c r="I65" s="45"/>
    </row>
    <row r="66" spans="1:9" x14ac:dyDescent="0.25">
      <c r="A66" s="44">
        <v>59</v>
      </c>
      <c r="B66" s="45">
        <v>20.67</v>
      </c>
      <c r="C66" s="45">
        <v>2.27</v>
      </c>
      <c r="D66" s="45"/>
      <c r="E66" s="45"/>
      <c r="F66" s="45">
        <v>20.67</v>
      </c>
      <c r="G66" s="45">
        <v>2.27</v>
      </c>
      <c r="H66" s="45"/>
      <c r="I66" s="45"/>
    </row>
    <row r="67" spans="1:9" x14ac:dyDescent="0.25">
      <c r="A67" s="44">
        <v>60</v>
      </c>
      <c r="B67" s="45">
        <v>20.12</v>
      </c>
      <c r="C67" s="45">
        <v>2.2799999999999998</v>
      </c>
      <c r="D67" s="45"/>
      <c r="E67" s="45"/>
      <c r="F67" s="45">
        <v>20.12</v>
      </c>
      <c r="G67" s="45">
        <v>2.2799999999999998</v>
      </c>
      <c r="H67" s="45"/>
      <c r="I67" s="45"/>
    </row>
    <row r="68" spans="1:9" x14ac:dyDescent="0.25">
      <c r="A68" s="44">
        <v>61</v>
      </c>
      <c r="B68" s="45">
        <v>19.579999999999998</v>
      </c>
      <c r="C68" s="45">
        <v>2.29</v>
      </c>
      <c r="D68" s="45"/>
      <c r="E68" s="45"/>
      <c r="F68" s="45">
        <v>19.579999999999998</v>
      </c>
      <c r="G68" s="45">
        <v>2.29</v>
      </c>
      <c r="H68" s="45"/>
      <c r="I68" s="45"/>
    </row>
    <row r="69" spans="1:9" x14ac:dyDescent="0.25">
      <c r="A69" s="44">
        <v>62</v>
      </c>
      <c r="B69" s="45">
        <v>19.02</v>
      </c>
      <c r="C69" s="45">
        <v>2.29</v>
      </c>
      <c r="D69" s="45"/>
      <c r="E69" s="45"/>
      <c r="F69" s="45">
        <v>19.02</v>
      </c>
      <c r="G69" s="45">
        <v>2.29</v>
      </c>
      <c r="H69" s="45"/>
      <c r="I69" s="45"/>
    </row>
    <row r="70" spans="1:9" x14ac:dyDescent="0.25">
      <c r="A70" s="44">
        <v>63</v>
      </c>
      <c r="B70" s="45">
        <v>18.47</v>
      </c>
      <c r="C70" s="45">
        <v>2.2999999999999998</v>
      </c>
      <c r="D70" s="45"/>
      <c r="E70" s="45"/>
      <c r="F70" s="45">
        <v>18.47</v>
      </c>
      <c r="G70" s="45">
        <v>2.2999999999999998</v>
      </c>
      <c r="H70" s="45"/>
      <c r="I70" s="45"/>
    </row>
    <row r="71" spans="1:9" x14ac:dyDescent="0.25">
      <c r="A71" s="44">
        <v>64</v>
      </c>
      <c r="B71" s="45">
        <v>17.91</v>
      </c>
      <c r="C71" s="45">
        <v>2.27</v>
      </c>
      <c r="D71" s="45"/>
      <c r="E71" s="45"/>
      <c r="F71" s="45">
        <v>17.91</v>
      </c>
      <c r="G71" s="45">
        <v>2.27</v>
      </c>
      <c r="H71" s="45"/>
      <c r="I71" s="45"/>
    </row>
    <row r="72" spans="1:9" x14ac:dyDescent="0.25">
      <c r="A72" s="44">
        <v>65</v>
      </c>
      <c r="B72" s="45">
        <v>17.350000000000001</v>
      </c>
      <c r="C72" s="45">
        <v>2.2400000000000002</v>
      </c>
      <c r="D72" s="45"/>
      <c r="E72" s="45"/>
      <c r="F72" s="45">
        <v>17.350000000000001</v>
      </c>
      <c r="G72" s="45">
        <v>2.2400000000000002</v>
      </c>
      <c r="H72" s="45"/>
      <c r="I72" s="45"/>
    </row>
    <row r="73" spans="1:9" x14ac:dyDescent="0.25">
      <c r="A73" s="44">
        <v>66</v>
      </c>
      <c r="B73" s="45">
        <v>16.78</v>
      </c>
      <c r="C73" s="45">
        <v>2.2400000000000002</v>
      </c>
      <c r="D73" s="45"/>
      <c r="E73" s="45"/>
      <c r="F73" s="45">
        <v>16.78</v>
      </c>
      <c r="G73" s="45">
        <v>2.2400000000000002</v>
      </c>
      <c r="H73" s="45"/>
      <c r="I73" s="45"/>
    </row>
    <row r="74" spans="1:9" x14ac:dyDescent="0.25">
      <c r="A74" s="44">
        <v>67</v>
      </c>
      <c r="B74" s="45">
        <v>16.21</v>
      </c>
      <c r="C74" s="45">
        <v>2.23</v>
      </c>
      <c r="D74" s="45"/>
      <c r="E74" s="45"/>
      <c r="F74" s="45">
        <v>16.21</v>
      </c>
      <c r="G74" s="45">
        <v>2.23</v>
      </c>
      <c r="H74" s="45"/>
      <c r="I74" s="45"/>
    </row>
    <row r="75" spans="1:9" x14ac:dyDescent="0.25">
      <c r="A75" s="44">
        <v>68</v>
      </c>
      <c r="B75" s="45">
        <v>15.61</v>
      </c>
      <c r="C75" s="45">
        <v>2.2200000000000002</v>
      </c>
      <c r="D75" s="45"/>
      <c r="E75" s="45"/>
      <c r="F75" s="45">
        <v>15.61</v>
      </c>
      <c r="G75" s="45">
        <v>2.2200000000000002</v>
      </c>
      <c r="H75" s="45"/>
      <c r="I75" s="45"/>
    </row>
    <row r="76" spans="1:9" x14ac:dyDescent="0.25">
      <c r="A76" s="44">
        <v>69</v>
      </c>
      <c r="B76" s="45">
        <v>14.98</v>
      </c>
      <c r="C76" s="45">
        <v>2.16</v>
      </c>
      <c r="D76" s="45"/>
      <c r="E76" s="45"/>
      <c r="F76" s="45">
        <v>14.98</v>
      </c>
      <c r="G76" s="45">
        <v>2.16</v>
      </c>
      <c r="H76" s="45"/>
      <c r="I76" s="45"/>
    </row>
    <row r="77" spans="1:9" x14ac:dyDescent="0.25">
      <c r="A77" s="44">
        <v>70</v>
      </c>
      <c r="B77" s="45">
        <v>14.36</v>
      </c>
      <c r="C77" s="45">
        <v>2.09</v>
      </c>
      <c r="D77" s="45"/>
      <c r="E77" s="45"/>
      <c r="F77" s="45">
        <v>14.36</v>
      </c>
      <c r="G77" s="45">
        <v>2.09</v>
      </c>
      <c r="H77" s="45"/>
      <c r="I77" s="45"/>
    </row>
    <row r="78" spans="1:9" x14ac:dyDescent="0.25">
      <c r="A78" s="44">
        <v>71</v>
      </c>
      <c r="B78" s="45">
        <v>13.74</v>
      </c>
      <c r="C78" s="45">
        <v>2.0699999999999998</v>
      </c>
      <c r="D78" s="45"/>
      <c r="E78" s="45"/>
      <c r="F78" s="45">
        <v>13.74</v>
      </c>
      <c r="G78" s="45">
        <v>2.0699999999999998</v>
      </c>
      <c r="H78" s="45"/>
      <c r="I78" s="45"/>
    </row>
    <row r="79" spans="1:9" x14ac:dyDescent="0.25">
      <c r="A79" s="44">
        <v>72</v>
      </c>
      <c r="B79" s="45">
        <v>13.13</v>
      </c>
      <c r="C79" s="45">
        <v>2.06</v>
      </c>
      <c r="D79" s="45"/>
      <c r="E79" s="45"/>
      <c r="F79" s="45">
        <v>13.13</v>
      </c>
      <c r="G79" s="45">
        <v>2.06</v>
      </c>
      <c r="H79" s="45"/>
      <c r="I79" s="45"/>
    </row>
    <row r="80" spans="1:9" x14ac:dyDescent="0.25">
      <c r="A80" s="44">
        <v>73</v>
      </c>
      <c r="B80" s="45">
        <v>12.54</v>
      </c>
      <c r="C80" s="45">
        <v>2.0299999999999998</v>
      </c>
      <c r="D80" s="45">
        <v>2.1</v>
      </c>
      <c r="E80" s="45">
        <v>0.52</v>
      </c>
      <c r="F80" s="45">
        <v>12.54</v>
      </c>
      <c r="G80" s="45">
        <v>2.0299999999999998</v>
      </c>
      <c r="H80" s="45">
        <v>1.85</v>
      </c>
      <c r="I80" s="45">
        <v>0.52</v>
      </c>
    </row>
    <row r="81" spans="1:9" x14ac:dyDescent="0.25">
      <c r="A81" s="44">
        <v>74</v>
      </c>
      <c r="B81" s="45">
        <v>11.96</v>
      </c>
      <c r="C81" s="45">
        <v>1.9</v>
      </c>
      <c r="D81" s="45">
        <v>1.92</v>
      </c>
      <c r="E81" s="45">
        <v>0.47</v>
      </c>
      <c r="F81" s="45">
        <v>11.96</v>
      </c>
      <c r="G81" s="45">
        <v>1.9</v>
      </c>
      <c r="H81" s="45">
        <v>1.7</v>
      </c>
      <c r="I81" s="45">
        <v>0.47</v>
      </c>
    </row>
    <row r="82" spans="1:9" x14ac:dyDescent="0.25">
      <c r="A82" s="44">
        <v>75</v>
      </c>
      <c r="B82" s="45">
        <v>11.39</v>
      </c>
      <c r="C82" s="45">
        <v>1.77</v>
      </c>
      <c r="D82" s="45">
        <v>1.75</v>
      </c>
      <c r="E82" s="45">
        <v>0.43</v>
      </c>
      <c r="F82" s="45">
        <v>11.39</v>
      </c>
      <c r="G82" s="45">
        <v>1.77</v>
      </c>
      <c r="H82" s="45">
        <v>1.56</v>
      </c>
      <c r="I82" s="45">
        <v>0.43</v>
      </c>
    </row>
    <row r="83" spans="1:9" x14ac:dyDescent="0.25">
      <c r="A83" s="44">
        <v>76</v>
      </c>
      <c r="B83" s="45">
        <v>10.84</v>
      </c>
      <c r="C83" s="45">
        <v>1.73</v>
      </c>
      <c r="D83" s="45">
        <v>1.61</v>
      </c>
      <c r="E83" s="45">
        <v>0.39</v>
      </c>
      <c r="F83" s="45">
        <v>10.84</v>
      </c>
      <c r="G83" s="45">
        <v>1.73</v>
      </c>
      <c r="H83" s="45">
        <v>1.42</v>
      </c>
      <c r="I83" s="45">
        <v>0.39</v>
      </c>
    </row>
    <row r="84" spans="1:9" x14ac:dyDescent="0.25">
      <c r="A84" s="44">
        <v>77</v>
      </c>
      <c r="B84" s="45">
        <v>10.29</v>
      </c>
      <c r="C84" s="45">
        <v>1.69</v>
      </c>
      <c r="D84" s="45">
        <v>1.47</v>
      </c>
      <c r="E84" s="45">
        <v>0.36</v>
      </c>
      <c r="F84" s="45">
        <v>10.29</v>
      </c>
      <c r="G84" s="45">
        <v>1.69</v>
      </c>
      <c r="H84" s="45">
        <v>1.29</v>
      </c>
      <c r="I84" s="45">
        <v>0.36</v>
      </c>
    </row>
    <row r="85" spans="1:9" x14ac:dyDescent="0.25">
      <c r="A85" s="44">
        <v>78</v>
      </c>
      <c r="B85" s="45">
        <v>9.76</v>
      </c>
      <c r="C85" s="45">
        <v>1.64</v>
      </c>
      <c r="D85" s="45">
        <v>1.34</v>
      </c>
      <c r="E85" s="45">
        <v>0.32</v>
      </c>
      <c r="F85" s="45">
        <v>9.76</v>
      </c>
      <c r="G85" s="45">
        <v>1.64</v>
      </c>
      <c r="H85" s="45">
        <v>1.17</v>
      </c>
      <c r="I85" s="45">
        <v>0.32</v>
      </c>
    </row>
    <row r="86" spans="1:9" x14ac:dyDescent="0.25">
      <c r="A86" s="44">
        <v>79</v>
      </c>
      <c r="B86" s="45">
        <v>9.23</v>
      </c>
      <c r="C86" s="45">
        <v>1.47</v>
      </c>
      <c r="D86" s="45">
        <v>1.2</v>
      </c>
      <c r="E86" s="45">
        <v>0.28999999999999998</v>
      </c>
      <c r="F86" s="45">
        <v>9.23</v>
      </c>
      <c r="G86" s="45">
        <v>1.47</v>
      </c>
      <c r="H86" s="45">
        <v>1.06</v>
      </c>
      <c r="I86" s="45">
        <v>0.28999999999999998</v>
      </c>
    </row>
    <row r="87" spans="1:9" x14ac:dyDescent="0.25">
      <c r="A87" s="44">
        <v>80</v>
      </c>
      <c r="B87" s="45">
        <v>8.6999999999999993</v>
      </c>
      <c r="C87" s="45">
        <v>1.3</v>
      </c>
      <c r="D87" s="45">
        <v>1.07</v>
      </c>
      <c r="E87" s="45">
        <v>0.26</v>
      </c>
      <c r="F87" s="45">
        <v>8.6999999999999993</v>
      </c>
      <c r="G87" s="45">
        <v>1.3</v>
      </c>
      <c r="H87" s="45">
        <v>0.95</v>
      </c>
      <c r="I87" s="45">
        <v>0.26</v>
      </c>
    </row>
    <row r="88" spans="1:9" x14ac:dyDescent="0.25">
      <c r="A88" s="44">
        <v>81</v>
      </c>
      <c r="B88" s="45">
        <v>8.18</v>
      </c>
      <c r="C88" s="45">
        <v>1.25</v>
      </c>
      <c r="D88" s="45">
        <v>0.96</v>
      </c>
      <c r="E88" s="45">
        <v>0.23</v>
      </c>
      <c r="F88" s="45">
        <v>8.18</v>
      </c>
      <c r="G88" s="45">
        <v>1.25</v>
      </c>
      <c r="H88" s="45">
        <v>0.85</v>
      </c>
      <c r="I88" s="45">
        <v>0.23</v>
      </c>
    </row>
    <row r="89" spans="1:9" x14ac:dyDescent="0.25">
      <c r="A89" s="44">
        <v>82</v>
      </c>
      <c r="B89" s="45">
        <v>7.66</v>
      </c>
      <c r="C89" s="45">
        <v>1.21</v>
      </c>
      <c r="D89" s="45">
        <v>0.86</v>
      </c>
      <c r="E89" s="45">
        <v>0.2</v>
      </c>
      <c r="F89" s="45">
        <v>7.66</v>
      </c>
      <c r="G89" s="45">
        <v>1.21</v>
      </c>
      <c r="H89" s="45">
        <v>0.76</v>
      </c>
      <c r="I89" s="45">
        <v>0.2</v>
      </c>
    </row>
    <row r="90" spans="1:9" x14ac:dyDescent="0.25">
      <c r="A90" s="44">
        <v>83</v>
      </c>
      <c r="B90" s="45">
        <v>7.15</v>
      </c>
      <c r="C90" s="45">
        <v>1.1599999999999999</v>
      </c>
      <c r="D90" s="45">
        <v>0.76</v>
      </c>
      <c r="E90" s="45">
        <v>0.18</v>
      </c>
      <c r="F90" s="45">
        <v>7.15</v>
      </c>
      <c r="G90" s="45">
        <v>1.1599999999999999</v>
      </c>
      <c r="H90" s="45">
        <v>0.67</v>
      </c>
      <c r="I90" s="45">
        <v>0.18</v>
      </c>
    </row>
    <row r="91" spans="1:9" x14ac:dyDescent="0.25">
      <c r="A91" s="44">
        <v>84</v>
      </c>
      <c r="B91" s="45">
        <v>6.65</v>
      </c>
      <c r="C91" s="45">
        <v>1</v>
      </c>
      <c r="D91" s="45">
        <v>0.66</v>
      </c>
      <c r="E91" s="45">
        <v>0.16</v>
      </c>
      <c r="F91" s="45">
        <v>6.65</v>
      </c>
      <c r="G91" s="45">
        <v>1</v>
      </c>
      <c r="H91" s="45">
        <v>0.59</v>
      </c>
      <c r="I91" s="45">
        <v>0.16</v>
      </c>
    </row>
    <row r="92" spans="1:9" x14ac:dyDescent="0.25">
      <c r="A92" s="44">
        <v>85</v>
      </c>
      <c r="B92" s="45">
        <v>6.17</v>
      </c>
      <c r="C92" s="45">
        <v>0.84</v>
      </c>
      <c r="D92" s="45">
        <v>0.56999999999999995</v>
      </c>
      <c r="E92" s="45">
        <v>0.13</v>
      </c>
      <c r="F92" s="45">
        <v>6.17</v>
      </c>
      <c r="G92" s="45">
        <v>0.84</v>
      </c>
      <c r="H92" s="45">
        <v>0.51</v>
      </c>
      <c r="I92" s="45">
        <v>0.13</v>
      </c>
    </row>
    <row r="93" spans="1:9" x14ac:dyDescent="0.25">
      <c r="A93" s="44">
        <v>86</v>
      </c>
      <c r="B93" s="45">
        <v>5.72</v>
      </c>
      <c r="C93" s="45">
        <v>0.79</v>
      </c>
      <c r="D93" s="45">
        <v>0.5</v>
      </c>
      <c r="E93" s="45">
        <v>0.12</v>
      </c>
      <c r="F93" s="45">
        <v>5.72</v>
      </c>
      <c r="G93" s="45">
        <v>0.79</v>
      </c>
      <c r="H93" s="45">
        <v>0.45</v>
      </c>
      <c r="I93" s="45">
        <v>0.12</v>
      </c>
    </row>
    <row r="94" spans="1:9" x14ac:dyDescent="0.25">
      <c r="A94" s="44">
        <v>87</v>
      </c>
      <c r="B94" s="45">
        <v>5.29</v>
      </c>
      <c r="C94" s="45">
        <v>0.75</v>
      </c>
      <c r="D94" s="45">
        <v>0.43</v>
      </c>
      <c r="E94" s="45">
        <v>0.1</v>
      </c>
      <c r="F94" s="45">
        <v>5.29</v>
      </c>
      <c r="G94" s="45">
        <v>0.75</v>
      </c>
      <c r="H94" s="45">
        <v>0.39</v>
      </c>
      <c r="I94" s="45">
        <v>0.1</v>
      </c>
    </row>
    <row r="95" spans="1:9" x14ac:dyDescent="0.25">
      <c r="A95" s="44">
        <v>88</v>
      </c>
      <c r="B95" s="45">
        <v>4.88</v>
      </c>
      <c r="C95" s="45">
        <v>0.7</v>
      </c>
      <c r="D95" s="45">
        <v>0.37</v>
      </c>
      <c r="E95" s="45">
        <v>0.09</v>
      </c>
      <c r="F95" s="45">
        <v>4.88</v>
      </c>
      <c r="G95" s="45">
        <v>0.7</v>
      </c>
      <c r="H95" s="45">
        <v>0.33</v>
      </c>
      <c r="I95" s="45">
        <v>0.09</v>
      </c>
    </row>
    <row r="96" spans="1:9" x14ac:dyDescent="0.25">
      <c r="A96" s="44">
        <v>89</v>
      </c>
      <c r="B96" s="45">
        <v>4.49</v>
      </c>
      <c r="C96" s="45">
        <v>0.55000000000000004</v>
      </c>
      <c r="D96" s="45">
        <v>0.32</v>
      </c>
      <c r="E96" s="45">
        <v>7.0000000000000007E-2</v>
      </c>
      <c r="F96" s="45">
        <v>4.49</v>
      </c>
      <c r="G96" s="45">
        <v>0.55000000000000004</v>
      </c>
      <c r="H96" s="45">
        <v>0.28999999999999998</v>
      </c>
      <c r="I96" s="45">
        <v>7.0000000000000007E-2</v>
      </c>
    </row>
    <row r="97" spans="1:9" x14ac:dyDescent="0.25">
      <c r="A97" s="44">
        <v>90</v>
      </c>
      <c r="B97" s="45">
        <v>4.12</v>
      </c>
      <c r="C97" s="45">
        <v>0.41</v>
      </c>
      <c r="D97" s="45">
        <v>0.27</v>
      </c>
      <c r="E97" s="45">
        <v>0.06</v>
      </c>
      <c r="F97" s="45">
        <v>4.12</v>
      </c>
      <c r="G97" s="45">
        <v>0.41</v>
      </c>
      <c r="H97" s="45">
        <v>0.25</v>
      </c>
      <c r="I97" s="45">
        <v>0.06</v>
      </c>
    </row>
    <row r="98" spans="1:9" x14ac:dyDescent="0.25">
      <c r="A98" s="44">
        <v>91</v>
      </c>
      <c r="B98" s="45">
        <v>3.77</v>
      </c>
      <c r="C98" s="45">
        <v>0.38</v>
      </c>
      <c r="D98" s="45">
        <v>0.23</v>
      </c>
      <c r="E98" s="45">
        <v>0.05</v>
      </c>
      <c r="F98" s="45">
        <v>3.77</v>
      </c>
      <c r="G98" s="45">
        <v>0.38</v>
      </c>
      <c r="H98" s="45">
        <v>0.21</v>
      </c>
      <c r="I98" s="45">
        <v>0.05</v>
      </c>
    </row>
    <row r="99" spans="1:9" x14ac:dyDescent="0.25">
      <c r="A99" s="44">
        <v>92</v>
      </c>
      <c r="B99" s="45">
        <v>3.45</v>
      </c>
      <c r="C99" s="45">
        <v>0.35</v>
      </c>
      <c r="D99" s="45">
        <v>0.19</v>
      </c>
      <c r="E99" s="45">
        <v>0.04</v>
      </c>
      <c r="F99" s="45">
        <v>3.45</v>
      </c>
      <c r="G99" s="45">
        <v>0.35</v>
      </c>
      <c r="H99" s="45">
        <v>0.18</v>
      </c>
      <c r="I99" s="45">
        <v>0.04</v>
      </c>
    </row>
    <row r="100" spans="1:9" x14ac:dyDescent="0.25">
      <c r="A100" s="44">
        <v>93</v>
      </c>
      <c r="B100" s="45">
        <v>3.15</v>
      </c>
      <c r="C100" s="45">
        <v>0.33</v>
      </c>
      <c r="D100" s="45">
        <v>0.16</v>
      </c>
      <c r="E100" s="45">
        <v>0.04</v>
      </c>
      <c r="F100" s="45">
        <v>3.15</v>
      </c>
      <c r="G100" s="45">
        <v>0.33</v>
      </c>
      <c r="H100" s="45">
        <v>0.15</v>
      </c>
      <c r="I100" s="45">
        <v>0.04</v>
      </c>
    </row>
    <row r="101" spans="1:9" x14ac:dyDescent="0.25">
      <c r="A101" s="44">
        <v>94</v>
      </c>
      <c r="B101" s="45">
        <v>2.87</v>
      </c>
      <c r="C101" s="45">
        <v>0.3</v>
      </c>
      <c r="D101" s="45">
        <v>0.14000000000000001</v>
      </c>
      <c r="E101" s="45">
        <v>0.03</v>
      </c>
      <c r="F101" s="45">
        <v>2.87</v>
      </c>
      <c r="G101" s="45">
        <v>0.3</v>
      </c>
      <c r="H101" s="45">
        <v>0.13</v>
      </c>
      <c r="I101" s="45">
        <v>0.03</v>
      </c>
    </row>
    <row r="102" spans="1:9" x14ac:dyDescent="0.25">
      <c r="A102" s="44">
        <v>95</v>
      </c>
      <c r="B102" s="45">
        <v>2.63</v>
      </c>
      <c r="C102" s="45">
        <v>0.27</v>
      </c>
      <c r="D102" s="45">
        <v>0.12</v>
      </c>
      <c r="E102" s="45">
        <v>0.03</v>
      </c>
      <c r="F102" s="45">
        <v>2.63</v>
      </c>
      <c r="G102" s="45">
        <v>0.27</v>
      </c>
      <c r="H102" s="45">
        <v>0.11</v>
      </c>
      <c r="I102" s="45">
        <v>0.03</v>
      </c>
    </row>
    <row r="103" spans="1:9" x14ac:dyDescent="0.25">
      <c r="A103" s="44">
        <v>96</v>
      </c>
      <c r="B103" s="45">
        <v>2.4</v>
      </c>
      <c r="C103" s="45">
        <v>0.25</v>
      </c>
      <c r="D103" s="45">
        <v>0.1</v>
      </c>
      <c r="E103" s="45">
        <v>0.02</v>
      </c>
      <c r="F103" s="45">
        <v>2.4</v>
      </c>
      <c r="G103" s="45">
        <v>0.25</v>
      </c>
      <c r="H103" s="45">
        <v>0.09</v>
      </c>
      <c r="I103" s="45">
        <v>0.02</v>
      </c>
    </row>
    <row r="104" spans="1:9" x14ac:dyDescent="0.25">
      <c r="A104" s="44">
        <v>97</v>
      </c>
      <c r="B104" s="45">
        <v>2.2000000000000002</v>
      </c>
      <c r="C104" s="45">
        <v>0.22</v>
      </c>
      <c r="D104" s="45">
        <v>0.08</v>
      </c>
      <c r="E104" s="45">
        <v>0.02</v>
      </c>
      <c r="F104" s="45">
        <v>2.2000000000000002</v>
      </c>
      <c r="G104" s="45">
        <v>0.22</v>
      </c>
      <c r="H104" s="45">
        <v>0.08</v>
      </c>
      <c r="I104" s="45">
        <v>0.02</v>
      </c>
    </row>
    <row r="105" spans="1:9" x14ac:dyDescent="0.25">
      <c r="A105" s="44">
        <v>98</v>
      </c>
      <c r="B105" s="45">
        <v>2.0299999999999998</v>
      </c>
      <c r="C105" s="45">
        <v>0.2</v>
      </c>
      <c r="D105" s="45">
        <v>7.0000000000000007E-2</v>
      </c>
      <c r="E105" s="45">
        <v>0.02</v>
      </c>
      <c r="F105" s="45">
        <v>2.0299999999999998</v>
      </c>
      <c r="G105" s="45">
        <v>0.2</v>
      </c>
      <c r="H105" s="45">
        <v>7.0000000000000007E-2</v>
      </c>
      <c r="I105" s="45">
        <v>0.02</v>
      </c>
    </row>
  </sheetData>
  <sheetProtection algorithmName="SHA-512" hashValue="85jFbuWNRUh0/oNOMgcQ0FiUWzEgKeHS0u/g+jTls/lhxqRtXtVLk3rNhTOHHSkaAWSisYwwY0xZtA6WURnTYw==" saltValue="rf8ARBMuTC3awpgiNBgh5Q==" spinCount="100000" sheet="1" objects="1" scenarios="1"/>
  <conditionalFormatting sqref="A6:A21">
    <cfRule type="expression" dxfId="863" priority="11" stopIfTrue="1">
      <formula>MOD(ROW(),2)=0</formula>
    </cfRule>
    <cfRule type="expression" dxfId="862" priority="12" stopIfTrue="1">
      <formula>MOD(ROW(),2)&lt;&gt;0</formula>
    </cfRule>
  </conditionalFormatting>
  <conditionalFormatting sqref="B6:I17 B20:I21 C18:I19">
    <cfRule type="expression" dxfId="861" priority="13" stopIfTrue="1">
      <formula>MOD(ROW(),2)=0</formula>
    </cfRule>
    <cfRule type="expression" dxfId="860" priority="14" stopIfTrue="1">
      <formula>MOD(ROW(),2)&lt;&gt;0</formula>
    </cfRule>
  </conditionalFormatting>
  <conditionalFormatting sqref="A26:A105">
    <cfRule type="expression" dxfId="859" priority="15" stopIfTrue="1">
      <formula>MOD(ROW(),2)=0</formula>
    </cfRule>
    <cfRule type="expression" dxfId="858" priority="16" stopIfTrue="1">
      <formula>MOD(ROW(),2)&lt;&gt;0</formula>
    </cfRule>
  </conditionalFormatting>
  <conditionalFormatting sqref="B26:I105">
    <cfRule type="expression" dxfId="857" priority="17" stopIfTrue="1">
      <formula>MOD(ROW(),2)=0</formula>
    </cfRule>
    <cfRule type="expression" dxfId="856" priority="18" stopIfTrue="1">
      <formula>MOD(ROW(),2)&lt;&gt;0</formula>
    </cfRule>
  </conditionalFormatting>
  <conditionalFormatting sqref="B18:B19">
    <cfRule type="expression" dxfId="13" priority="1" stopIfTrue="1">
      <formula>MOD(ROW(),2)=0</formula>
    </cfRule>
    <cfRule type="expression" dxfId="12" priority="2"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9A52-89E1-4397-BB68-32A80BD54E07}">
  <sheetPr codeName="Sheet24"/>
  <dimension ref="A1:K75"/>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PCSPS_NI - Consolidated Factor Spreadsheet</v>
      </c>
    </row>
    <row r="3" spans="1:11" s="1" customFormat="1" ht="15.5" x14ac:dyDescent="0.35">
      <c r="A3" s="30" t="s">
        <v>2</v>
      </c>
      <c r="B3" s="3" t="str">
        <f>TABLE_FACTOR_TYPE_1 &amp; " - x-" &amp; TABLE_SERIES_NUMBER_1</f>
        <v>Pensioner CE - x-303</v>
      </c>
    </row>
    <row r="6" spans="1:11" x14ac:dyDescent="0.25">
      <c r="A6" s="41" t="s">
        <v>485</v>
      </c>
      <c r="B6" s="48" t="s">
        <v>486</v>
      </c>
      <c r="C6" s="48"/>
      <c r="D6" s="48"/>
      <c r="E6" s="48"/>
      <c r="F6" s="48"/>
      <c r="G6" s="48"/>
      <c r="H6" s="48"/>
      <c r="I6" s="48"/>
      <c r="J6" s="48"/>
      <c r="K6" s="48"/>
    </row>
    <row r="7" spans="1:11" x14ac:dyDescent="0.25">
      <c r="A7" s="41" t="s">
        <v>487</v>
      </c>
      <c r="B7" s="48" t="s">
        <v>168</v>
      </c>
      <c r="C7" s="48"/>
      <c r="D7" s="48"/>
      <c r="E7" s="48"/>
      <c r="F7" s="48"/>
      <c r="G7" s="48"/>
      <c r="H7" s="48"/>
      <c r="I7" s="48"/>
      <c r="J7" s="48"/>
      <c r="K7" s="48"/>
    </row>
    <row r="8" spans="1:11" x14ac:dyDescent="0.25">
      <c r="A8" s="41" t="s">
        <v>144</v>
      </c>
      <c r="B8" s="48" t="s">
        <v>224</v>
      </c>
      <c r="C8" s="48"/>
      <c r="D8" s="48"/>
      <c r="E8" s="48"/>
      <c r="F8" s="48"/>
      <c r="G8" s="48"/>
      <c r="H8" s="48"/>
      <c r="I8" s="48"/>
      <c r="J8" s="48"/>
      <c r="K8" s="48"/>
    </row>
    <row r="9" spans="1:11" x14ac:dyDescent="0.25">
      <c r="A9" s="41" t="s">
        <v>145</v>
      </c>
      <c r="B9" s="48" t="s">
        <v>217</v>
      </c>
      <c r="C9" s="48"/>
      <c r="D9" s="48"/>
      <c r="E9" s="48"/>
      <c r="F9" s="48"/>
      <c r="G9" s="48"/>
      <c r="H9" s="48"/>
      <c r="I9" s="48"/>
      <c r="J9" s="48"/>
      <c r="K9" s="48"/>
    </row>
    <row r="10" spans="1:11" x14ac:dyDescent="0.25">
      <c r="A10" s="41" t="s">
        <v>6</v>
      </c>
      <c r="B10" s="48" t="s">
        <v>225</v>
      </c>
      <c r="C10" s="48"/>
      <c r="D10" s="48"/>
      <c r="E10" s="48"/>
      <c r="F10" s="48"/>
      <c r="G10" s="48"/>
      <c r="H10" s="48"/>
      <c r="I10" s="48"/>
      <c r="J10" s="48"/>
      <c r="K10" s="48"/>
    </row>
    <row r="11" spans="1:11" x14ac:dyDescent="0.25">
      <c r="A11" s="41" t="s">
        <v>146</v>
      </c>
      <c r="B11" s="48" t="s">
        <v>173</v>
      </c>
      <c r="C11" s="48"/>
      <c r="D11" s="48"/>
      <c r="E11" s="48"/>
      <c r="F11" s="48"/>
      <c r="G11" s="48"/>
      <c r="H11" s="48"/>
      <c r="I11" s="48"/>
      <c r="J11" s="48"/>
      <c r="K11" s="48"/>
    </row>
    <row r="12" spans="1:11" x14ac:dyDescent="0.25">
      <c r="A12" s="41" t="s">
        <v>147</v>
      </c>
      <c r="B12" s="48" t="s">
        <v>174</v>
      </c>
      <c r="C12" s="48"/>
      <c r="D12" s="48"/>
      <c r="E12" s="48"/>
      <c r="F12" s="48"/>
      <c r="G12" s="48"/>
      <c r="H12" s="48"/>
      <c r="I12" s="48"/>
      <c r="J12" s="48"/>
      <c r="K12" s="48"/>
    </row>
    <row r="13" spans="1:11" x14ac:dyDescent="0.25">
      <c r="A13" s="41" t="s">
        <v>489</v>
      </c>
      <c r="B13" s="48">
        <v>1</v>
      </c>
      <c r="C13" s="48"/>
      <c r="D13" s="48"/>
      <c r="E13" s="48"/>
      <c r="F13" s="48"/>
      <c r="G13" s="48"/>
      <c r="H13" s="48"/>
      <c r="I13" s="48"/>
      <c r="J13" s="48"/>
      <c r="K13" s="48"/>
    </row>
    <row r="14" spans="1:11" x14ac:dyDescent="0.25">
      <c r="A14" s="41" t="s">
        <v>149</v>
      </c>
      <c r="B14" s="48">
        <v>303</v>
      </c>
      <c r="C14" s="48"/>
      <c r="D14" s="48"/>
      <c r="E14" s="48"/>
      <c r="F14" s="48"/>
      <c r="G14" s="48"/>
      <c r="H14" s="48"/>
      <c r="I14" s="48"/>
      <c r="J14" s="48"/>
      <c r="K14" s="48"/>
    </row>
    <row r="15" spans="1:11" x14ac:dyDescent="0.25">
      <c r="A15" s="41" t="s">
        <v>490</v>
      </c>
      <c r="B15" s="48" t="s">
        <v>226</v>
      </c>
      <c r="C15" s="48"/>
      <c r="D15" s="48"/>
      <c r="E15" s="48"/>
      <c r="F15" s="48"/>
      <c r="G15" s="48"/>
      <c r="H15" s="48"/>
      <c r="I15" s="48"/>
      <c r="J15" s="48"/>
      <c r="K15" s="48"/>
    </row>
    <row r="16" spans="1:11" x14ac:dyDescent="0.25">
      <c r="A16" s="41" t="s">
        <v>151</v>
      </c>
      <c r="B16" s="48" t="s">
        <v>227</v>
      </c>
      <c r="C16" s="48"/>
      <c r="D16" s="48"/>
      <c r="E16" s="48"/>
      <c r="F16" s="48"/>
      <c r="G16" s="48"/>
      <c r="H16" s="48"/>
      <c r="I16" s="48"/>
      <c r="J16" s="48"/>
      <c r="K16" s="48"/>
    </row>
    <row r="17" spans="1:11" x14ac:dyDescent="0.25">
      <c r="A17" s="42" t="s">
        <v>491</v>
      </c>
      <c r="B17" s="48"/>
      <c r="C17" s="48"/>
      <c r="D17" s="48"/>
      <c r="E17" s="48"/>
      <c r="F17" s="48"/>
      <c r="G17" s="48"/>
      <c r="H17" s="48"/>
      <c r="I17" s="48"/>
      <c r="J17" s="48"/>
      <c r="K17" s="48"/>
    </row>
    <row r="18" spans="1:11" x14ac:dyDescent="0.25">
      <c r="A18" s="41" t="s">
        <v>153</v>
      </c>
      <c r="B18" s="49">
        <v>46171</v>
      </c>
      <c r="C18" s="49"/>
      <c r="D18" s="49"/>
      <c r="E18" s="49"/>
      <c r="F18" s="49"/>
      <c r="G18" s="49"/>
      <c r="H18" s="49"/>
      <c r="I18" s="49"/>
      <c r="J18" s="49"/>
      <c r="K18" s="49"/>
    </row>
    <row r="19" spans="1:11" x14ac:dyDescent="0.25">
      <c r="A19" s="41" t="s">
        <v>154</v>
      </c>
      <c r="B19" s="49">
        <v>46161</v>
      </c>
      <c r="C19" s="49"/>
      <c r="D19" s="49"/>
      <c r="E19" s="49"/>
      <c r="F19" s="49"/>
      <c r="G19" s="49"/>
      <c r="H19" s="49"/>
      <c r="I19" s="49"/>
      <c r="J19" s="49"/>
      <c r="K19" s="49"/>
    </row>
    <row r="20" spans="1:11" x14ac:dyDescent="0.25">
      <c r="A20" s="41" t="s">
        <v>155</v>
      </c>
      <c r="B20" s="48" t="s">
        <v>167</v>
      </c>
      <c r="C20" s="48"/>
      <c r="D20" s="48"/>
      <c r="E20" s="48"/>
      <c r="F20" s="48"/>
      <c r="G20" s="48"/>
      <c r="H20" s="48"/>
      <c r="I20" s="48"/>
      <c r="J20" s="48"/>
      <c r="K20" s="48"/>
    </row>
    <row r="21" spans="1:11" x14ac:dyDescent="0.25">
      <c r="A21" s="41" t="s">
        <v>492</v>
      </c>
      <c r="B21" s="48" t="s">
        <v>84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6" customFormat="1" ht="39" x14ac:dyDescent="0.25">
      <c r="A26" s="55" t="s">
        <v>328</v>
      </c>
      <c r="B26" s="55" t="s">
        <v>509</v>
      </c>
      <c r="C26" s="55" t="s">
        <v>510</v>
      </c>
      <c r="D26" s="55" t="s">
        <v>517</v>
      </c>
      <c r="E26" s="55" t="s">
        <v>511</v>
      </c>
      <c r="F26" s="55" t="s">
        <v>512</v>
      </c>
      <c r="G26" s="55" t="s">
        <v>513</v>
      </c>
      <c r="H26" s="55" t="s">
        <v>514</v>
      </c>
      <c r="I26" s="55" t="s">
        <v>518</v>
      </c>
      <c r="J26" s="55" t="s">
        <v>515</v>
      </c>
      <c r="K26" s="55" t="s">
        <v>516</v>
      </c>
    </row>
    <row r="27" spans="1:11" x14ac:dyDescent="0.25">
      <c r="A27" s="44">
        <v>50</v>
      </c>
      <c r="B27" s="45">
        <v>25.36</v>
      </c>
      <c r="C27" s="45">
        <v>2.09</v>
      </c>
      <c r="D27" s="45">
        <v>0</v>
      </c>
      <c r="E27" s="45"/>
      <c r="F27" s="45"/>
      <c r="G27" s="45">
        <v>25.36</v>
      </c>
      <c r="H27" s="45">
        <v>2.09</v>
      </c>
      <c r="I27" s="45">
        <v>0</v>
      </c>
      <c r="J27" s="45"/>
      <c r="K27" s="45"/>
    </row>
    <row r="28" spans="1:11" x14ac:dyDescent="0.25">
      <c r="A28" s="44">
        <v>51</v>
      </c>
      <c r="B28" s="45">
        <v>24.86</v>
      </c>
      <c r="C28" s="45">
        <v>2.12</v>
      </c>
      <c r="D28" s="45">
        <v>0</v>
      </c>
      <c r="E28" s="45"/>
      <c r="F28" s="45"/>
      <c r="G28" s="45">
        <v>24.86</v>
      </c>
      <c r="H28" s="45">
        <v>2.12</v>
      </c>
      <c r="I28" s="45">
        <v>0</v>
      </c>
      <c r="J28" s="45"/>
      <c r="K28" s="45"/>
    </row>
    <row r="29" spans="1:11" x14ac:dyDescent="0.25">
      <c r="A29" s="44">
        <v>52</v>
      </c>
      <c r="B29" s="45">
        <v>24.35</v>
      </c>
      <c r="C29" s="45">
        <v>2.15</v>
      </c>
      <c r="D29" s="45">
        <v>0</v>
      </c>
      <c r="E29" s="45"/>
      <c r="F29" s="45"/>
      <c r="G29" s="45">
        <v>24.35</v>
      </c>
      <c r="H29" s="45">
        <v>2.15</v>
      </c>
      <c r="I29" s="45">
        <v>0</v>
      </c>
      <c r="J29" s="45"/>
      <c r="K29" s="45"/>
    </row>
    <row r="30" spans="1:11" x14ac:dyDescent="0.25">
      <c r="A30" s="44">
        <v>53</v>
      </c>
      <c r="B30" s="45">
        <v>23.84</v>
      </c>
      <c r="C30" s="45">
        <v>2.17</v>
      </c>
      <c r="D30" s="45">
        <v>0</v>
      </c>
      <c r="E30" s="45"/>
      <c r="F30" s="45"/>
      <c r="G30" s="45">
        <v>23.84</v>
      </c>
      <c r="H30" s="45">
        <v>2.17</v>
      </c>
      <c r="I30" s="45">
        <v>0</v>
      </c>
      <c r="J30" s="45"/>
      <c r="K30" s="45"/>
    </row>
    <row r="31" spans="1:11" x14ac:dyDescent="0.25">
      <c r="A31" s="44">
        <v>54</v>
      </c>
      <c r="B31" s="45">
        <v>23.32</v>
      </c>
      <c r="C31" s="45">
        <v>2.19</v>
      </c>
      <c r="D31" s="45">
        <v>0</v>
      </c>
      <c r="E31" s="45"/>
      <c r="F31" s="45"/>
      <c r="G31" s="45">
        <v>23.32</v>
      </c>
      <c r="H31" s="45">
        <v>2.19</v>
      </c>
      <c r="I31" s="45">
        <v>0</v>
      </c>
      <c r="J31" s="45"/>
      <c r="K31" s="45"/>
    </row>
    <row r="32" spans="1:11" x14ac:dyDescent="0.25">
      <c r="A32" s="44">
        <v>55</v>
      </c>
      <c r="B32" s="45">
        <v>22.8</v>
      </c>
      <c r="C32" s="45">
        <v>2.21</v>
      </c>
      <c r="D32" s="45">
        <v>0</v>
      </c>
      <c r="E32" s="45"/>
      <c r="F32" s="45"/>
      <c r="G32" s="45">
        <v>22.8</v>
      </c>
      <c r="H32" s="45">
        <v>2.21</v>
      </c>
      <c r="I32" s="45">
        <v>0</v>
      </c>
      <c r="J32" s="45"/>
      <c r="K32" s="45"/>
    </row>
    <row r="33" spans="1:11" x14ac:dyDescent="0.25">
      <c r="A33" s="44">
        <v>56</v>
      </c>
      <c r="B33" s="45">
        <v>22.28</v>
      </c>
      <c r="C33" s="45">
        <v>2.23</v>
      </c>
      <c r="D33" s="45">
        <v>0</v>
      </c>
      <c r="E33" s="45"/>
      <c r="F33" s="45"/>
      <c r="G33" s="45">
        <v>22.28</v>
      </c>
      <c r="H33" s="45">
        <v>2.23</v>
      </c>
      <c r="I33" s="45">
        <v>0</v>
      </c>
      <c r="J33" s="45"/>
      <c r="K33" s="45"/>
    </row>
    <row r="34" spans="1:11" x14ac:dyDescent="0.25">
      <c r="A34" s="44">
        <v>57</v>
      </c>
      <c r="B34" s="45">
        <v>21.75</v>
      </c>
      <c r="C34" s="45">
        <v>2.2400000000000002</v>
      </c>
      <c r="D34" s="45">
        <v>0</v>
      </c>
      <c r="E34" s="45"/>
      <c r="F34" s="45"/>
      <c r="G34" s="45">
        <v>21.75</v>
      </c>
      <c r="H34" s="45">
        <v>2.2400000000000002</v>
      </c>
      <c r="I34" s="45">
        <v>0</v>
      </c>
      <c r="J34" s="45"/>
      <c r="K34" s="45"/>
    </row>
    <row r="35" spans="1:11" x14ac:dyDescent="0.25">
      <c r="A35" s="44">
        <v>58</v>
      </c>
      <c r="B35" s="45">
        <v>21.21</v>
      </c>
      <c r="C35" s="45">
        <v>2.2599999999999998</v>
      </c>
      <c r="D35" s="45">
        <v>0</v>
      </c>
      <c r="E35" s="45"/>
      <c r="F35" s="45"/>
      <c r="G35" s="45">
        <v>21.21</v>
      </c>
      <c r="H35" s="45">
        <v>2.2599999999999998</v>
      </c>
      <c r="I35" s="45">
        <v>0</v>
      </c>
      <c r="J35" s="45"/>
      <c r="K35" s="45"/>
    </row>
    <row r="36" spans="1:11" x14ac:dyDescent="0.25">
      <c r="A36" s="44">
        <v>59</v>
      </c>
      <c r="B36" s="45">
        <v>20.67</v>
      </c>
      <c r="C36" s="45">
        <v>2.27</v>
      </c>
      <c r="D36" s="45">
        <v>0</v>
      </c>
      <c r="E36" s="45"/>
      <c r="F36" s="45"/>
      <c r="G36" s="45">
        <v>20.67</v>
      </c>
      <c r="H36" s="45">
        <v>2.27</v>
      </c>
      <c r="I36" s="45">
        <v>0</v>
      </c>
      <c r="J36" s="45"/>
      <c r="K36" s="45"/>
    </row>
    <row r="37" spans="1:11" x14ac:dyDescent="0.25">
      <c r="A37" s="44">
        <v>60</v>
      </c>
      <c r="B37" s="45">
        <v>20.11</v>
      </c>
      <c r="C37" s="45">
        <v>2.2799999999999998</v>
      </c>
      <c r="D37" s="45">
        <v>0</v>
      </c>
      <c r="E37" s="45"/>
      <c r="F37" s="45"/>
      <c r="G37" s="45">
        <v>20.11</v>
      </c>
      <c r="H37" s="45">
        <v>2.2799999999999998</v>
      </c>
      <c r="I37" s="45">
        <v>0</v>
      </c>
      <c r="J37" s="45"/>
      <c r="K37" s="45"/>
    </row>
    <row r="38" spans="1:11" x14ac:dyDescent="0.25">
      <c r="A38" s="44">
        <v>61</v>
      </c>
      <c r="B38" s="45">
        <v>19.54</v>
      </c>
      <c r="C38" s="45">
        <v>2.29</v>
      </c>
      <c r="D38" s="45">
        <v>0</v>
      </c>
      <c r="E38" s="45"/>
      <c r="F38" s="45"/>
      <c r="G38" s="45">
        <v>19.54</v>
      </c>
      <c r="H38" s="45">
        <v>2.29</v>
      </c>
      <c r="I38" s="45">
        <v>0</v>
      </c>
      <c r="J38" s="45"/>
      <c r="K38" s="45"/>
    </row>
    <row r="39" spans="1:11" x14ac:dyDescent="0.25">
      <c r="A39" s="44">
        <v>62</v>
      </c>
      <c r="B39" s="45">
        <v>18.97</v>
      </c>
      <c r="C39" s="45">
        <v>2.29</v>
      </c>
      <c r="D39" s="45">
        <v>0</v>
      </c>
      <c r="E39" s="45"/>
      <c r="F39" s="45"/>
      <c r="G39" s="45">
        <v>18.97</v>
      </c>
      <c r="H39" s="45">
        <v>2.29</v>
      </c>
      <c r="I39" s="45">
        <v>0</v>
      </c>
      <c r="J39" s="45"/>
      <c r="K39" s="45"/>
    </row>
    <row r="40" spans="1:11" x14ac:dyDescent="0.25">
      <c r="A40" s="44">
        <v>63</v>
      </c>
      <c r="B40" s="45">
        <v>18.39</v>
      </c>
      <c r="C40" s="45">
        <v>2.2999999999999998</v>
      </c>
      <c r="D40" s="45">
        <v>0</v>
      </c>
      <c r="E40" s="45"/>
      <c r="F40" s="45"/>
      <c r="G40" s="45">
        <v>18.39</v>
      </c>
      <c r="H40" s="45">
        <v>2.2999999999999998</v>
      </c>
      <c r="I40" s="45">
        <v>0</v>
      </c>
      <c r="J40" s="45"/>
      <c r="K40" s="45"/>
    </row>
    <row r="41" spans="1:11" x14ac:dyDescent="0.25">
      <c r="A41" s="44">
        <v>64</v>
      </c>
      <c r="B41" s="45">
        <v>17.82</v>
      </c>
      <c r="C41" s="45">
        <v>2.27</v>
      </c>
      <c r="D41" s="45">
        <v>0</v>
      </c>
      <c r="E41" s="45"/>
      <c r="F41" s="45"/>
      <c r="G41" s="45">
        <v>17.82</v>
      </c>
      <c r="H41" s="45">
        <v>2.27</v>
      </c>
      <c r="I41" s="45">
        <v>0</v>
      </c>
      <c r="J41" s="45"/>
      <c r="K41" s="45"/>
    </row>
    <row r="42" spans="1:11" x14ac:dyDescent="0.25">
      <c r="A42" s="44">
        <v>65</v>
      </c>
      <c r="B42" s="45">
        <v>17.239999999999998</v>
      </c>
      <c r="C42" s="45">
        <v>2.2400000000000002</v>
      </c>
      <c r="D42" s="45">
        <v>0</v>
      </c>
      <c r="E42" s="45"/>
      <c r="F42" s="45"/>
      <c r="G42" s="45">
        <v>17.239999999999998</v>
      </c>
      <c r="H42" s="45">
        <v>2.2400000000000002</v>
      </c>
      <c r="I42" s="45">
        <v>0</v>
      </c>
      <c r="J42" s="45"/>
      <c r="K42" s="45"/>
    </row>
    <row r="43" spans="1:11" x14ac:dyDescent="0.25">
      <c r="A43" s="44">
        <v>66</v>
      </c>
      <c r="B43" s="45">
        <v>16.670000000000002</v>
      </c>
      <c r="C43" s="45">
        <v>2.2400000000000002</v>
      </c>
      <c r="D43" s="45">
        <v>0</v>
      </c>
      <c r="E43" s="45"/>
      <c r="F43" s="45"/>
      <c r="G43" s="45">
        <v>16.670000000000002</v>
      </c>
      <c r="H43" s="45">
        <v>2.2400000000000002</v>
      </c>
      <c r="I43" s="45">
        <v>0</v>
      </c>
      <c r="J43" s="45"/>
      <c r="K43" s="45"/>
    </row>
    <row r="44" spans="1:11" x14ac:dyDescent="0.25">
      <c r="A44" s="44">
        <v>67</v>
      </c>
      <c r="B44" s="45">
        <v>16.079999999999998</v>
      </c>
      <c r="C44" s="45">
        <v>2.23</v>
      </c>
      <c r="D44" s="45">
        <v>0</v>
      </c>
      <c r="E44" s="45"/>
      <c r="F44" s="45"/>
      <c r="G44" s="45">
        <v>16.079999999999998</v>
      </c>
      <c r="H44" s="45">
        <v>2.23</v>
      </c>
      <c r="I44" s="45">
        <v>0</v>
      </c>
      <c r="J44" s="45"/>
      <c r="K44" s="45"/>
    </row>
    <row r="45" spans="1:11" x14ac:dyDescent="0.25">
      <c r="A45" s="44">
        <v>68</v>
      </c>
      <c r="B45" s="45">
        <v>15.5</v>
      </c>
      <c r="C45" s="45">
        <v>2.2200000000000002</v>
      </c>
      <c r="D45" s="45">
        <v>0</v>
      </c>
      <c r="E45" s="45"/>
      <c r="F45" s="45"/>
      <c r="G45" s="45">
        <v>15.5</v>
      </c>
      <c r="H45" s="45">
        <v>2.2200000000000002</v>
      </c>
      <c r="I45" s="45">
        <v>0</v>
      </c>
      <c r="J45" s="45"/>
      <c r="K45" s="45"/>
    </row>
    <row r="46" spans="1:11" x14ac:dyDescent="0.25">
      <c r="A46" s="44">
        <v>69</v>
      </c>
      <c r="B46" s="45">
        <v>14.91</v>
      </c>
      <c r="C46" s="45">
        <v>2.16</v>
      </c>
      <c r="D46" s="45"/>
      <c r="E46" s="45"/>
      <c r="F46" s="45"/>
      <c r="G46" s="45">
        <v>14.91</v>
      </c>
      <c r="H46" s="45">
        <v>2.16</v>
      </c>
      <c r="I46" s="45"/>
      <c r="J46" s="45"/>
      <c r="K46" s="45"/>
    </row>
    <row r="47" spans="1:11" x14ac:dyDescent="0.25">
      <c r="A47" s="44">
        <v>70</v>
      </c>
      <c r="B47" s="45">
        <v>14.32</v>
      </c>
      <c r="C47" s="45">
        <v>2.09</v>
      </c>
      <c r="D47" s="45"/>
      <c r="E47" s="45"/>
      <c r="F47" s="45"/>
      <c r="G47" s="45">
        <v>14.32</v>
      </c>
      <c r="H47" s="45">
        <v>2.09</v>
      </c>
      <c r="I47" s="45"/>
      <c r="J47" s="45"/>
      <c r="K47" s="45"/>
    </row>
    <row r="48" spans="1:11" x14ac:dyDescent="0.25">
      <c r="A48" s="44">
        <v>71</v>
      </c>
      <c r="B48" s="45">
        <v>13.72</v>
      </c>
      <c r="C48" s="45">
        <v>2.0699999999999998</v>
      </c>
      <c r="D48" s="45"/>
      <c r="E48" s="45"/>
      <c r="F48" s="45"/>
      <c r="G48" s="45">
        <v>13.72</v>
      </c>
      <c r="H48" s="45">
        <v>2.0699999999999998</v>
      </c>
      <c r="I48" s="45"/>
      <c r="J48" s="45"/>
      <c r="K48" s="45"/>
    </row>
    <row r="49" spans="1:11" x14ac:dyDescent="0.25">
      <c r="A49" s="44">
        <v>72</v>
      </c>
      <c r="B49" s="45">
        <v>13.13</v>
      </c>
      <c r="C49" s="45">
        <v>2.06</v>
      </c>
      <c r="D49" s="45"/>
      <c r="E49" s="45"/>
      <c r="F49" s="45"/>
      <c r="G49" s="45">
        <v>13.13</v>
      </c>
      <c r="H49" s="45">
        <v>2.06</v>
      </c>
      <c r="I49" s="45"/>
      <c r="J49" s="45"/>
      <c r="K49" s="45"/>
    </row>
    <row r="50" spans="1:11" x14ac:dyDescent="0.25">
      <c r="A50" s="44">
        <v>73</v>
      </c>
      <c r="B50" s="45">
        <v>12.54</v>
      </c>
      <c r="C50" s="45">
        <v>2.0299999999999998</v>
      </c>
      <c r="D50" s="45"/>
      <c r="E50" s="45">
        <v>2.1</v>
      </c>
      <c r="F50" s="45">
        <v>0.52</v>
      </c>
      <c r="G50" s="45">
        <v>12.54</v>
      </c>
      <c r="H50" s="45">
        <v>2.0299999999999998</v>
      </c>
      <c r="I50" s="45"/>
      <c r="J50" s="45">
        <v>1.85</v>
      </c>
      <c r="K50" s="45">
        <v>0.52</v>
      </c>
    </row>
    <row r="51" spans="1:11" x14ac:dyDescent="0.25">
      <c r="A51" s="44">
        <v>74</v>
      </c>
      <c r="B51" s="45">
        <v>11.96</v>
      </c>
      <c r="C51" s="45">
        <v>1.9</v>
      </c>
      <c r="D51" s="45"/>
      <c r="E51" s="45">
        <v>1.93</v>
      </c>
      <c r="F51" s="45">
        <v>0.47</v>
      </c>
      <c r="G51" s="45">
        <v>11.96</v>
      </c>
      <c r="H51" s="45">
        <v>1.9</v>
      </c>
      <c r="I51" s="45"/>
      <c r="J51" s="45">
        <v>1.7</v>
      </c>
      <c r="K51" s="45">
        <v>0.47</v>
      </c>
    </row>
    <row r="52" spans="1:11" x14ac:dyDescent="0.25">
      <c r="A52" s="44">
        <v>75</v>
      </c>
      <c r="B52" s="45">
        <v>11.39</v>
      </c>
      <c r="C52" s="45">
        <v>1.77</v>
      </c>
      <c r="D52" s="45"/>
      <c r="E52" s="45">
        <v>1.76</v>
      </c>
      <c r="F52" s="45">
        <v>0.43</v>
      </c>
      <c r="G52" s="45">
        <v>11.39</v>
      </c>
      <c r="H52" s="45">
        <v>1.77</v>
      </c>
      <c r="I52" s="45"/>
      <c r="J52" s="45">
        <v>1.56</v>
      </c>
      <c r="K52" s="45">
        <v>0.43</v>
      </c>
    </row>
    <row r="53" spans="1:11" x14ac:dyDescent="0.25">
      <c r="A53" s="44">
        <v>76</v>
      </c>
      <c r="B53" s="45">
        <v>10.84</v>
      </c>
      <c r="C53" s="45">
        <v>1.73</v>
      </c>
      <c r="D53" s="45"/>
      <c r="E53" s="45">
        <v>1.61</v>
      </c>
      <c r="F53" s="45">
        <v>0.39</v>
      </c>
      <c r="G53" s="45">
        <v>10.84</v>
      </c>
      <c r="H53" s="45">
        <v>1.73</v>
      </c>
      <c r="I53" s="45"/>
      <c r="J53" s="45">
        <v>1.42</v>
      </c>
      <c r="K53" s="45">
        <v>0.39</v>
      </c>
    </row>
    <row r="54" spans="1:11" x14ac:dyDescent="0.25">
      <c r="A54" s="44">
        <v>77</v>
      </c>
      <c r="B54" s="45">
        <v>10.29</v>
      </c>
      <c r="C54" s="45">
        <v>1.69</v>
      </c>
      <c r="D54" s="45"/>
      <c r="E54" s="45">
        <v>1.47</v>
      </c>
      <c r="F54" s="45">
        <v>0.36</v>
      </c>
      <c r="G54" s="45">
        <v>10.29</v>
      </c>
      <c r="H54" s="45">
        <v>1.69</v>
      </c>
      <c r="I54" s="45"/>
      <c r="J54" s="45">
        <v>1.29</v>
      </c>
      <c r="K54" s="45">
        <v>0.36</v>
      </c>
    </row>
    <row r="55" spans="1:11" x14ac:dyDescent="0.25">
      <c r="A55" s="44">
        <v>78</v>
      </c>
      <c r="B55" s="45">
        <v>9.76</v>
      </c>
      <c r="C55" s="45">
        <v>1.64</v>
      </c>
      <c r="D55" s="45"/>
      <c r="E55" s="45">
        <v>1.34</v>
      </c>
      <c r="F55" s="45">
        <v>0.32</v>
      </c>
      <c r="G55" s="45">
        <v>9.76</v>
      </c>
      <c r="H55" s="45">
        <v>1.64</v>
      </c>
      <c r="I55" s="45"/>
      <c r="J55" s="45">
        <v>1.17</v>
      </c>
      <c r="K55" s="45">
        <v>0.32</v>
      </c>
    </row>
    <row r="56" spans="1:11" x14ac:dyDescent="0.25">
      <c r="A56" s="44">
        <v>79</v>
      </c>
      <c r="B56" s="45">
        <v>9.23</v>
      </c>
      <c r="C56" s="45">
        <v>1.47</v>
      </c>
      <c r="D56" s="45"/>
      <c r="E56" s="45">
        <v>1.2</v>
      </c>
      <c r="F56" s="45">
        <v>0.28999999999999998</v>
      </c>
      <c r="G56" s="45">
        <v>9.23</v>
      </c>
      <c r="H56" s="45">
        <v>1.47</v>
      </c>
      <c r="I56" s="45"/>
      <c r="J56" s="45">
        <v>1.06</v>
      </c>
      <c r="K56" s="45">
        <v>0.28999999999999998</v>
      </c>
    </row>
    <row r="57" spans="1:11" x14ac:dyDescent="0.25">
      <c r="A57" s="44">
        <v>80</v>
      </c>
      <c r="B57" s="45">
        <v>8.6999999999999993</v>
      </c>
      <c r="C57" s="45">
        <v>1.3</v>
      </c>
      <c r="D57" s="45"/>
      <c r="E57" s="45">
        <v>1.07</v>
      </c>
      <c r="F57" s="45">
        <v>0.26</v>
      </c>
      <c r="G57" s="45">
        <v>8.6999999999999993</v>
      </c>
      <c r="H57" s="45">
        <v>1.3</v>
      </c>
      <c r="I57" s="45"/>
      <c r="J57" s="45">
        <v>0.95</v>
      </c>
      <c r="K57" s="45">
        <v>0.26</v>
      </c>
    </row>
    <row r="58" spans="1:11" x14ac:dyDescent="0.25">
      <c r="A58" s="44">
        <v>81</v>
      </c>
      <c r="B58" s="45">
        <v>8.18</v>
      </c>
      <c r="C58" s="45">
        <v>1.25</v>
      </c>
      <c r="D58" s="45"/>
      <c r="E58" s="45">
        <v>0.96</v>
      </c>
      <c r="F58" s="45">
        <v>0.23</v>
      </c>
      <c r="G58" s="45">
        <v>8.18</v>
      </c>
      <c r="H58" s="45">
        <v>1.25</v>
      </c>
      <c r="I58" s="45"/>
      <c r="J58" s="45">
        <v>0.85</v>
      </c>
      <c r="K58" s="45">
        <v>0.23</v>
      </c>
    </row>
    <row r="59" spans="1:11" x14ac:dyDescent="0.25">
      <c r="A59" s="44">
        <v>82</v>
      </c>
      <c r="B59" s="45">
        <v>7.66</v>
      </c>
      <c r="C59" s="45">
        <v>1.21</v>
      </c>
      <c r="D59" s="45"/>
      <c r="E59" s="45">
        <v>0.86</v>
      </c>
      <c r="F59" s="45">
        <v>0.2</v>
      </c>
      <c r="G59" s="45">
        <v>7.66</v>
      </c>
      <c r="H59" s="45">
        <v>1.21</v>
      </c>
      <c r="I59" s="45"/>
      <c r="J59" s="45">
        <v>0.76</v>
      </c>
      <c r="K59" s="45">
        <v>0.2</v>
      </c>
    </row>
    <row r="60" spans="1:11" x14ac:dyDescent="0.25">
      <c r="A60" s="44">
        <v>83</v>
      </c>
      <c r="B60" s="45">
        <v>7.15</v>
      </c>
      <c r="C60" s="45">
        <v>1.1599999999999999</v>
      </c>
      <c r="D60" s="45"/>
      <c r="E60" s="45">
        <v>0.76</v>
      </c>
      <c r="F60" s="45">
        <v>0.18</v>
      </c>
      <c r="G60" s="45">
        <v>7.15</v>
      </c>
      <c r="H60" s="45">
        <v>1.1599999999999999</v>
      </c>
      <c r="I60" s="45"/>
      <c r="J60" s="45">
        <v>0.67</v>
      </c>
      <c r="K60" s="45">
        <v>0.18</v>
      </c>
    </row>
    <row r="61" spans="1:11" x14ac:dyDescent="0.25">
      <c r="A61" s="44">
        <v>84</v>
      </c>
      <c r="B61" s="45">
        <v>6.65</v>
      </c>
      <c r="C61" s="45">
        <v>1</v>
      </c>
      <c r="D61" s="45"/>
      <c r="E61" s="45">
        <v>0.66</v>
      </c>
      <c r="F61" s="45">
        <v>0.16</v>
      </c>
      <c r="G61" s="45">
        <v>6.65</v>
      </c>
      <c r="H61" s="45">
        <v>1</v>
      </c>
      <c r="I61" s="45"/>
      <c r="J61" s="45">
        <v>0.59</v>
      </c>
      <c r="K61" s="45">
        <v>0.16</v>
      </c>
    </row>
    <row r="62" spans="1:11" x14ac:dyDescent="0.25">
      <c r="A62" s="44">
        <v>85</v>
      </c>
      <c r="B62" s="45">
        <v>6.17</v>
      </c>
      <c r="C62" s="45">
        <v>0.84</v>
      </c>
      <c r="D62" s="45"/>
      <c r="E62" s="45">
        <v>0.56999999999999995</v>
      </c>
      <c r="F62" s="45">
        <v>0.13</v>
      </c>
      <c r="G62" s="45">
        <v>6.17</v>
      </c>
      <c r="H62" s="45">
        <v>0.84</v>
      </c>
      <c r="I62" s="45"/>
      <c r="J62" s="45">
        <v>0.51</v>
      </c>
      <c r="K62" s="45">
        <v>0.13</v>
      </c>
    </row>
    <row r="63" spans="1:11" x14ac:dyDescent="0.25">
      <c r="A63" s="44">
        <v>86</v>
      </c>
      <c r="B63" s="45">
        <v>5.72</v>
      </c>
      <c r="C63" s="45">
        <v>0.79</v>
      </c>
      <c r="D63" s="45"/>
      <c r="E63" s="45">
        <v>0.5</v>
      </c>
      <c r="F63" s="45">
        <v>0.12</v>
      </c>
      <c r="G63" s="45">
        <v>5.72</v>
      </c>
      <c r="H63" s="45">
        <v>0.79</v>
      </c>
      <c r="I63" s="45"/>
      <c r="J63" s="45">
        <v>0.45</v>
      </c>
      <c r="K63" s="45">
        <v>0.12</v>
      </c>
    </row>
    <row r="64" spans="1:11" x14ac:dyDescent="0.25">
      <c r="A64" s="44">
        <v>87</v>
      </c>
      <c r="B64" s="45">
        <v>5.29</v>
      </c>
      <c r="C64" s="45">
        <v>0.75</v>
      </c>
      <c r="D64" s="45"/>
      <c r="E64" s="45">
        <v>0.43</v>
      </c>
      <c r="F64" s="45">
        <v>0.1</v>
      </c>
      <c r="G64" s="45">
        <v>5.29</v>
      </c>
      <c r="H64" s="45">
        <v>0.75</v>
      </c>
      <c r="I64" s="45"/>
      <c r="J64" s="45">
        <v>0.39</v>
      </c>
      <c r="K64" s="45">
        <v>0.1</v>
      </c>
    </row>
    <row r="65" spans="1:11" x14ac:dyDescent="0.25">
      <c r="A65" s="44">
        <v>88</v>
      </c>
      <c r="B65" s="45">
        <v>4.88</v>
      </c>
      <c r="C65" s="45">
        <v>0.7</v>
      </c>
      <c r="D65" s="45"/>
      <c r="E65" s="45">
        <v>0.37</v>
      </c>
      <c r="F65" s="45">
        <v>0.09</v>
      </c>
      <c r="G65" s="45">
        <v>4.88</v>
      </c>
      <c r="H65" s="45">
        <v>0.7</v>
      </c>
      <c r="I65" s="45"/>
      <c r="J65" s="45">
        <v>0.33</v>
      </c>
      <c r="K65" s="45">
        <v>0.09</v>
      </c>
    </row>
    <row r="66" spans="1:11" x14ac:dyDescent="0.25">
      <c r="A66" s="44">
        <v>89</v>
      </c>
      <c r="B66" s="45">
        <v>4.49</v>
      </c>
      <c r="C66" s="45">
        <v>0.55000000000000004</v>
      </c>
      <c r="D66" s="45"/>
      <c r="E66" s="45">
        <v>0.32</v>
      </c>
      <c r="F66" s="45">
        <v>7.0000000000000007E-2</v>
      </c>
      <c r="G66" s="45">
        <v>4.49</v>
      </c>
      <c r="H66" s="45">
        <v>0.55000000000000004</v>
      </c>
      <c r="I66" s="45"/>
      <c r="J66" s="45">
        <v>0.28999999999999998</v>
      </c>
      <c r="K66" s="45">
        <v>7.0000000000000007E-2</v>
      </c>
    </row>
    <row r="67" spans="1:11" x14ac:dyDescent="0.25">
      <c r="A67" s="44">
        <v>90</v>
      </c>
      <c r="B67" s="45">
        <v>4.12</v>
      </c>
      <c r="C67" s="45">
        <v>0.41</v>
      </c>
      <c r="D67" s="45"/>
      <c r="E67" s="45">
        <v>0.27</v>
      </c>
      <c r="F67" s="45">
        <v>0.06</v>
      </c>
      <c r="G67" s="45">
        <v>4.12</v>
      </c>
      <c r="H67" s="45">
        <v>0.41</v>
      </c>
      <c r="I67" s="45"/>
      <c r="J67" s="45">
        <v>0.25</v>
      </c>
      <c r="K67" s="45">
        <v>0.06</v>
      </c>
    </row>
    <row r="68" spans="1:11" x14ac:dyDescent="0.25">
      <c r="A68" s="44">
        <v>91</v>
      </c>
      <c r="B68" s="45">
        <v>3.77</v>
      </c>
      <c r="C68" s="45">
        <v>0.38</v>
      </c>
      <c r="D68" s="45"/>
      <c r="E68" s="45">
        <v>0.23</v>
      </c>
      <c r="F68" s="45">
        <v>0.05</v>
      </c>
      <c r="G68" s="45">
        <v>3.77</v>
      </c>
      <c r="H68" s="45">
        <v>0.38</v>
      </c>
      <c r="I68" s="45"/>
      <c r="J68" s="45">
        <v>0.21</v>
      </c>
      <c r="K68" s="45">
        <v>0.05</v>
      </c>
    </row>
    <row r="69" spans="1:11" x14ac:dyDescent="0.25">
      <c r="A69" s="44">
        <v>92</v>
      </c>
      <c r="B69" s="45">
        <v>3.45</v>
      </c>
      <c r="C69" s="45">
        <v>0.35</v>
      </c>
      <c r="D69" s="45"/>
      <c r="E69" s="45">
        <v>0.19</v>
      </c>
      <c r="F69" s="45">
        <v>0.04</v>
      </c>
      <c r="G69" s="45">
        <v>3.45</v>
      </c>
      <c r="H69" s="45">
        <v>0.35</v>
      </c>
      <c r="I69" s="45"/>
      <c r="J69" s="45">
        <v>0.18</v>
      </c>
      <c r="K69" s="45">
        <v>0.04</v>
      </c>
    </row>
    <row r="70" spans="1:11" x14ac:dyDescent="0.25">
      <c r="A70" s="44">
        <v>93</v>
      </c>
      <c r="B70" s="45">
        <v>3.15</v>
      </c>
      <c r="C70" s="45">
        <v>0.33</v>
      </c>
      <c r="D70" s="45"/>
      <c r="E70" s="45">
        <v>0.16</v>
      </c>
      <c r="F70" s="45">
        <v>0.04</v>
      </c>
      <c r="G70" s="45">
        <v>3.15</v>
      </c>
      <c r="H70" s="45">
        <v>0.33</v>
      </c>
      <c r="I70" s="45"/>
      <c r="J70" s="45">
        <v>0.15</v>
      </c>
      <c r="K70" s="45">
        <v>0.04</v>
      </c>
    </row>
    <row r="71" spans="1:11" x14ac:dyDescent="0.25">
      <c r="A71" s="44">
        <v>94</v>
      </c>
      <c r="B71" s="45">
        <v>2.87</v>
      </c>
      <c r="C71" s="45">
        <v>0.3</v>
      </c>
      <c r="D71" s="45"/>
      <c r="E71" s="45">
        <v>0.14000000000000001</v>
      </c>
      <c r="F71" s="45">
        <v>0.03</v>
      </c>
      <c r="G71" s="45">
        <v>2.87</v>
      </c>
      <c r="H71" s="45">
        <v>0.3</v>
      </c>
      <c r="I71" s="45"/>
      <c r="J71" s="45">
        <v>0.13</v>
      </c>
      <c r="K71" s="45">
        <v>0.03</v>
      </c>
    </row>
    <row r="72" spans="1:11" x14ac:dyDescent="0.25">
      <c r="A72" s="44">
        <v>95</v>
      </c>
      <c r="B72" s="45">
        <v>2.63</v>
      </c>
      <c r="C72" s="45">
        <v>0.27</v>
      </c>
      <c r="D72" s="45"/>
      <c r="E72" s="45">
        <v>0.12</v>
      </c>
      <c r="F72" s="45">
        <v>0.03</v>
      </c>
      <c r="G72" s="45">
        <v>2.63</v>
      </c>
      <c r="H72" s="45">
        <v>0.27</v>
      </c>
      <c r="I72" s="45"/>
      <c r="J72" s="45">
        <v>0.11</v>
      </c>
      <c r="K72" s="45">
        <v>0.03</v>
      </c>
    </row>
    <row r="73" spans="1:11" x14ac:dyDescent="0.25">
      <c r="A73" s="44">
        <v>96</v>
      </c>
      <c r="B73" s="45">
        <v>2.4</v>
      </c>
      <c r="C73" s="45">
        <v>0.25</v>
      </c>
      <c r="D73" s="45"/>
      <c r="E73" s="45">
        <v>0.1</v>
      </c>
      <c r="F73" s="45">
        <v>0.02</v>
      </c>
      <c r="G73" s="45">
        <v>2.4</v>
      </c>
      <c r="H73" s="45">
        <v>0.25</v>
      </c>
      <c r="I73" s="45"/>
      <c r="J73" s="45">
        <v>0.09</v>
      </c>
      <c r="K73" s="45">
        <v>0.02</v>
      </c>
    </row>
    <row r="74" spans="1:11" x14ac:dyDescent="0.25">
      <c r="A74" s="44">
        <v>97</v>
      </c>
      <c r="B74" s="45">
        <v>2.2000000000000002</v>
      </c>
      <c r="C74" s="45">
        <v>0.22</v>
      </c>
      <c r="D74" s="45"/>
      <c r="E74" s="45">
        <v>0.08</v>
      </c>
      <c r="F74" s="45">
        <v>0.02</v>
      </c>
      <c r="G74" s="45">
        <v>2.2000000000000002</v>
      </c>
      <c r="H74" s="45">
        <v>0.22</v>
      </c>
      <c r="I74" s="45"/>
      <c r="J74" s="45">
        <v>0.08</v>
      </c>
      <c r="K74" s="45">
        <v>0.02</v>
      </c>
    </row>
    <row r="75" spans="1:11" x14ac:dyDescent="0.25">
      <c r="A75" s="44">
        <v>98</v>
      </c>
      <c r="B75" s="45">
        <v>2.0299999999999998</v>
      </c>
      <c r="C75" s="45">
        <v>0.2</v>
      </c>
      <c r="D75" s="45"/>
      <c r="E75" s="45">
        <v>7.0000000000000007E-2</v>
      </c>
      <c r="F75" s="45">
        <v>0.02</v>
      </c>
      <c r="G75" s="45">
        <v>2.0299999999999998</v>
      </c>
      <c r="H75" s="45">
        <v>0.2</v>
      </c>
      <c r="I75" s="45"/>
      <c r="J75" s="45">
        <v>7.0000000000000007E-2</v>
      </c>
      <c r="K75" s="45">
        <v>0.02</v>
      </c>
    </row>
  </sheetData>
  <sheetProtection algorithmName="SHA-512" hashValue="5f/t5sDmbw0f1plLfvKIQF8oNYZzGLw4xLq0VzceI8vcgCV9t9iVjZRxmzdyStBRCoCrYLxRi5RgywvmPVA/Jg==" saltValue="NQ7XmUv9XQziv+cA6Ycdig==" spinCount="100000" sheet="1" objects="1" scenarios="1"/>
  <conditionalFormatting sqref="A6:A21">
    <cfRule type="expression" dxfId="853" priority="11" stopIfTrue="1">
      <formula>MOD(ROW(),2)=0</formula>
    </cfRule>
    <cfRule type="expression" dxfId="852" priority="12" stopIfTrue="1">
      <formula>MOD(ROW(),2)&lt;&gt;0</formula>
    </cfRule>
  </conditionalFormatting>
  <conditionalFormatting sqref="B6:K17 B20:K21 C18:K19">
    <cfRule type="expression" dxfId="851" priority="13" stopIfTrue="1">
      <formula>MOD(ROW(),2)=0</formula>
    </cfRule>
    <cfRule type="expression" dxfId="850" priority="14" stopIfTrue="1">
      <formula>MOD(ROW(),2)&lt;&gt;0</formula>
    </cfRule>
  </conditionalFormatting>
  <conditionalFormatting sqref="A26:A75">
    <cfRule type="expression" dxfId="849" priority="15" stopIfTrue="1">
      <formula>MOD(ROW(),2)=0</formula>
    </cfRule>
    <cfRule type="expression" dxfId="848" priority="16" stopIfTrue="1">
      <formula>MOD(ROW(),2)&lt;&gt;0</formula>
    </cfRule>
  </conditionalFormatting>
  <conditionalFormatting sqref="B26:K75">
    <cfRule type="expression" dxfId="847" priority="17" stopIfTrue="1">
      <formula>MOD(ROW(),2)=0</formula>
    </cfRule>
    <cfRule type="expression" dxfId="846" priority="18" stopIfTrue="1">
      <formula>MOD(ROW(),2)&lt;&gt;0</formula>
    </cfRule>
  </conditionalFormatting>
  <conditionalFormatting sqref="B18:B19">
    <cfRule type="expression" dxfId="11" priority="1" stopIfTrue="1">
      <formula>MOD(ROW(),2)=0</formula>
    </cfRule>
    <cfRule type="expression" dxfId="10" priority="2"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4F9A-90A1-4EA8-9BC0-BF212033F2F2}">
  <sheetPr codeName="Sheet25"/>
  <dimension ref="A1:K105"/>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PCSPS_NI - Consolidated Factor Spreadsheet</v>
      </c>
    </row>
    <row r="3" spans="1:11" s="1" customFormat="1" ht="15.5" x14ac:dyDescent="0.35">
      <c r="A3" s="30" t="s">
        <v>2</v>
      </c>
      <c r="B3" s="3" t="str">
        <f>TABLE_FACTOR_TYPE_1 &amp; " - x-" &amp; TABLE_SERIES_NUMBER_1</f>
        <v>Pensioner CE - x-304</v>
      </c>
    </row>
    <row r="6" spans="1:11" x14ac:dyDescent="0.25">
      <c r="A6" s="41" t="s">
        <v>485</v>
      </c>
      <c r="B6" s="48" t="s">
        <v>486</v>
      </c>
      <c r="C6" s="48"/>
      <c r="D6" s="48"/>
      <c r="E6" s="48"/>
      <c r="F6" s="48"/>
      <c r="G6" s="48"/>
      <c r="H6" s="48"/>
      <c r="I6" s="48"/>
      <c r="J6" s="48"/>
      <c r="K6" s="48"/>
    </row>
    <row r="7" spans="1:11" x14ac:dyDescent="0.25">
      <c r="A7" s="41" t="s">
        <v>487</v>
      </c>
      <c r="B7" s="48" t="s">
        <v>168</v>
      </c>
      <c r="C7" s="48"/>
      <c r="D7" s="48"/>
      <c r="E7" s="48"/>
      <c r="F7" s="48"/>
      <c r="G7" s="48"/>
      <c r="H7" s="48"/>
      <c r="I7" s="48"/>
      <c r="J7" s="48"/>
      <c r="K7" s="48"/>
    </row>
    <row r="8" spans="1:11" x14ac:dyDescent="0.25">
      <c r="A8" s="41" t="s">
        <v>144</v>
      </c>
      <c r="B8" s="48" t="s">
        <v>224</v>
      </c>
      <c r="C8" s="48"/>
      <c r="D8" s="48"/>
      <c r="E8" s="48"/>
      <c r="F8" s="48"/>
      <c r="G8" s="48"/>
      <c r="H8" s="48"/>
      <c r="I8" s="48"/>
      <c r="J8" s="48"/>
      <c r="K8" s="48"/>
    </row>
    <row r="9" spans="1:11" x14ac:dyDescent="0.25">
      <c r="A9" s="41" t="s">
        <v>145</v>
      </c>
      <c r="B9" s="48" t="s">
        <v>217</v>
      </c>
      <c r="C9" s="48"/>
      <c r="D9" s="48"/>
      <c r="E9" s="48"/>
      <c r="F9" s="48"/>
      <c r="G9" s="48"/>
      <c r="H9" s="48"/>
      <c r="I9" s="48"/>
      <c r="J9" s="48"/>
      <c r="K9" s="48"/>
    </row>
    <row r="10" spans="1:11" x14ac:dyDescent="0.25">
      <c r="A10" s="41" t="s">
        <v>6</v>
      </c>
      <c r="B10" s="48" t="s">
        <v>229</v>
      </c>
      <c r="C10" s="48"/>
      <c r="D10" s="48"/>
      <c r="E10" s="48"/>
      <c r="F10" s="48"/>
      <c r="G10" s="48"/>
      <c r="H10" s="48"/>
      <c r="I10" s="48"/>
      <c r="J10" s="48"/>
      <c r="K10" s="48"/>
    </row>
    <row r="11" spans="1:11" x14ac:dyDescent="0.25">
      <c r="A11" s="41" t="s">
        <v>146</v>
      </c>
      <c r="B11" s="48" t="s">
        <v>173</v>
      </c>
      <c r="C11" s="48"/>
      <c r="D11" s="48"/>
      <c r="E11" s="48"/>
      <c r="F11" s="48"/>
      <c r="G11" s="48"/>
      <c r="H11" s="48"/>
      <c r="I11" s="48"/>
      <c r="J11" s="48"/>
      <c r="K11" s="48"/>
    </row>
    <row r="12" spans="1:11" x14ac:dyDescent="0.25">
      <c r="A12" s="41" t="s">
        <v>147</v>
      </c>
      <c r="B12" s="48" t="s">
        <v>174</v>
      </c>
      <c r="C12" s="48"/>
      <c r="D12" s="48"/>
      <c r="E12" s="48"/>
      <c r="F12" s="48"/>
      <c r="G12" s="48"/>
      <c r="H12" s="48"/>
      <c r="I12" s="48"/>
      <c r="J12" s="48"/>
      <c r="K12" s="48"/>
    </row>
    <row r="13" spans="1:11" x14ac:dyDescent="0.25">
      <c r="A13" s="41" t="s">
        <v>489</v>
      </c>
      <c r="B13" s="48">
        <v>1</v>
      </c>
      <c r="C13" s="48"/>
      <c r="D13" s="48"/>
      <c r="E13" s="48"/>
      <c r="F13" s="48"/>
      <c r="G13" s="48"/>
      <c r="H13" s="48"/>
      <c r="I13" s="48"/>
      <c r="J13" s="48"/>
      <c r="K13" s="48"/>
    </row>
    <row r="14" spans="1:11" x14ac:dyDescent="0.25">
      <c r="A14" s="41" t="s">
        <v>149</v>
      </c>
      <c r="B14" s="48">
        <v>304</v>
      </c>
      <c r="C14" s="48"/>
      <c r="D14" s="48"/>
      <c r="E14" s="48"/>
      <c r="F14" s="48"/>
      <c r="G14" s="48"/>
      <c r="H14" s="48"/>
      <c r="I14" s="48"/>
      <c r="J14" s="48"/>
      <c r="K14" s="48"/>
    </row>
    <row r="15" spans="1:11" x14ac:dyDescent="0.25">
      <c r="A15" s="41" t="s">
        <v>490</v>
      </c>
      <c r="B15" s="48" t="s">
        <v>230</v>
      </c>
      <c r="C15" s="48"/>
      <c r="D15" s="48"/>
      <c r="E15" s="48"/>
      <c r="F15" s="48"/>
      <c r="G15" s="48"/>
      <c r="H15" s="48"/>
      <c r="I15" s="48"/>
      <c r="J15" s="48"/>
      <c r="K15" s="48"/>
    </row>
    <row r="16" spans="1:11" x14ac:dyDescent="0.25">
      <c r="A16" s="41" t="s">
        <v>151</v>
      </c>
      <c r="B16" s="48" t="s">
        <v>231</v>
      </c>
      <c r="C16" s="48"/>
      <c r="D16" s="48"/>
      <c r="E16" s="48"/>
      <c r="F16" s="48"/>
      <c r="G16" s="48"/>
      <c r="H16" s="48"/>
      <c r="I16" s="48"/>
      <c r="J16" s="48"/>
      <c r="K16" s="48"/>
    </row>
    <row r="17" spans="1:11" x14ac:dyDescent="0.25">
      <c r="A17" s="42" t="s">
        <v>491</v>
      </c>
      <c r="B17" s="48"/>
      <c r="C17" s="48"/>
      <c r="D17" s="48"/>
      <c r="E17" s="48"/>
      <c r="F17" s="48"/>
      <c r="G17" s="48"/>
      <c r="H17" s="48"/>
      <c r="I17" s="48"/>
      <c r="J17" s="48"/>
      <c r="K17" s="48"/>
    </row>
    <row r="18" spans="1:11" x14ac:dyDescent="0.25">
      <c r="A18" s="41" t="s">
        <v>153</v>
      </c>
      <c r="B18" s="49">
        <v>46171</v>
      </c>
      <c r="C18" s="49"/>
      <c r="D18" s="49"/>
      <c r="E18" s="49"/>
      <c r="F18" s="49"/>
      <c r="G18" s="49"/>
      <c r="H18" s="49"/>
      <c r="I18" s="49"/>
      <c r="J18" s="49"/>
      <c r="K18" s="49"/>
    </row>
    <row r="19" spans="1:11" x14ac:dyDescent="0.25">
      <c r="A19" s="41" t="s">
        <v>154</v>
      </c>
      <c r="B19" s="49">
        <v>46161</v>
      </c>
      <c r="C19" s="49"/>
      <c r="D19" s="49"/>
      <c r="E19" s="49"/>
      <c r="F19" s="49"/>
      <c r="G19" s="49"/>
      <c r="H19" s="49"/>
      <c r="I19" s="49"/>
      <c r="J19" s="49"/>
      <c r="K19" s="49"/>
    </row>
    <row r="20" spans="1:11" x14ac:dyDescent="0.25">
      <c r="A20" s="41" t="s">
        <v>155</v>
      </c>
      <c r="B20" s="48" t="s">
        <v>167</v>
      </c>
      <c r="C20" s="48"/>
      <c r="D20" s="48"/>
      <c r="E20" s="48"/>
      <c r="F20" s="48"/>
      <c r="G20" s="48"/>
      <c r="H20" s="48"/>
      <c r="I20" s="48"/>
      <c r="J20" s="48"/>
      <c r="K20" s="48"/>
    </row>
    <row r="21" spans="1:11" x14ac:dyDescent="0.25">
      <c r="A21" s="41" t="s">
        <v>492</v>
      </c>
      <c r="B21" s="48" t="s">
        <v>84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6" customFormat="1" ht="39" x14ac:dyDescent="0.25">
      <c r="A26" s="55" t="s">
        <v>328</v>
      </c>
      <c r="B26" s="55" t="s">
        <v>509</v>
      </c>
      <c r="C26" s="55" t="s">
        <v>510</v>
      </c>
      <c r="D26" s="55" t="s">
        <v>517</v>
      </c>
      <c r="E26" s="55" t="s">
        <v>511</v>
      </c>
      <c r="F26" s="55" t="s">
        <v>512</v>
      </c>
      <c r="G26" s="55" t="s">
        <v>513</v>
      </c>
      <c r="H26" s="55" t="s">
        <v>514</v>
      </c>
      <c r="I26" s="55" t="s">
        <v>518</v>
      </c>
      <c r="J26" s="55" t="s">
        <v>515</v>
      </c>
      <c r="K26" s="55" t="s">
        <v>516</v>
      </c>
    </row>
    <row r="27" spans="1:11" x14ac:dyDescent="0.25">
      <c r="A27" s="44">
        <v>20</v>
      </c>
      <c r="B27" s="45">
        <v>36.94</v>
      </c>
      <c r="C27" s="45">
        <v>1.28</v>
      </c>
      <c r="D27" s="45">
        <v>0</v>
      </c>
      <c r="E27" s="45"/>
      <c r="F27" s="45"/>
      <c r="G27" s="45">
        <v>36.94</v>
      </c>
      <c r="H27" s="45">
        <v>1.28</v>
      </c>
      <c r="I27" s="45">
        <v>0</v>
      </c>
      <c r="J27" s="45"/>
      <c r="K27" s="45"/>
    </row>
    <row r="28" spans="1:11" x14ac:dyDescent="0.25">
      <c r="A28" s="44">
        <v>21</v>
      </c>
      <c r="B28" s="45">
        <v>36.65</v>
      </c>
      <c r="C28" s="45">
        <v>1.3</v>
      </c>
      <c r="D28" s="45">
        <v>0</v>
      </c>
      <c r="E28" s="45"/>
      <c r="F28" s="45"/>
      <c r="G28" s="45">
        <v>36.65</v>
      </c>
      <c r="H28" s="45">
        <v>1.3</v>
      </c>
      <c r="I28" s="45">
        <v>0</v>
      </c>
      <c r="J28" s="45"/>
      <c r="K28" s="45"/>
    </row>
    <row r="29" spans="1:11" x14ac:dyDescent="0.25">
      <c r="A29" s="44">
        <v>22</v>
      </c>
      <c r="B29" s="45">
        <v>36.36</v>
      </c>
      <c r="C29" s="45">
        <v>1.33</v>
      </c>
      <c r="D29" s="45">
        <v>0</v>
      </c>
      <c r="E29" s="45"/>
      <c r="F29" s="45"/>
      <c r="G29" s="45">
        <v>36.36</v>
      </c>
      <c r="H29" s="45">
        <v>1.33</v>
      </c>
      <c r="I29" s="45">
        <v>0</v>
      </c>
      <c r="J29" s="45"/>
      <c r="K29" s="45"/>
    </row>
    <row r="30" spans="1:11" x14ac:dyDescent="0.25">
      <c r="A30" s="44">
        <v>23</v>
      </c>
      <c r="B30" s="45">
        <v>36.06</v>
      </c>
      <c r="C30" s="45">
        <v>1.35</v>
      </c>
      <c r="D30" s="45">
        <v>0</v>
      </c>
      <c r="E30" s="45"/>
      <c r="F30" s="45"/>
      <c r="G30" s="45">
        <v>36.06</v>
      </c>
      <c r="H30" s="45">
        <v>1.35</v>
      </c>
      <c r="I30" s="45">
        <v>0</v>
      </c>
      <c r="J30" s="45"/>
      <c r="K30" s="45"/>
    </row>
    <row r="31" spans="1:11" x14ac:dyDescent="0.25">
      <c r="A31" s="44">
        <v>24</v>
      </c>
      <c r="B31" s="45">
        <v>35.76</v>
      </c>
      <c r="C31" s="45">
        <v>1.37</v>
      </c>
      <c r="D31" s="45">
        <v>0</v>
      </c>
      <c r="E31" s="45"/>
      <c r="F31" s="45"/>
      <c r="G31" s="45">
        <v>35.76</v>
      </c>
      <c r="H31" s="45">
        <v>1.37</v>
      </c>
      <c r="I31" s="45">
        <v>0</v>
      </c>
      <c r="J31" s="45"/>
      <c r="K31" s="45"/>
    </row>
    <row r="32" spans="1:11" x14ac:dyDescent="0.25">
      <c r="A32" s="44">
        <v>25</v>
      </c>
      <c r="B32" s="45">
        <v>35.450000000000003</v>
      </c>
      <c r="C32" s="45">
        <v>1.4</v>
      </c>
      <c r="D32" s="45">
        <v>0</v>
      </c>
      <c r="E32" s="45"/>
      <c r="F32" s="45"/>
      <c r="G32" s="45">
        <v>35.450000000000003</v>
      </c>
      <c r="H32" s="45">
        <v>1.4</v>
      </c>
      <c r="I32" s="45">
        <v>0</v>
      </c>
      <c r="J32" s="45"/>
      <c r="K32" s="45"/>
    </row>
    <row r="33" spans="1:11" x14ac:dyDescent="0.25">
      <c r="A33" s="44">
        <v>26</v>
      </c>
      <c r="B33" s="45">
        <v>35.130000000000003</v>
      </c>
      <c r="C33" s="45">
        <v>1.42</v>
      </c>
      <c r="D33" s="45">
        <v>0</v>
      </c>
      <c r="E33" s="45"/>
      <c r="F33" s="45"/>
      <c r="G33" s="45">
        <v>35.130000000000003</v>
      </c>
      <c r="H33" s="45">
        <v>1.42</v>
      </c>
      <c r="I33" s="45">
        <v>0</v>
      </c>
      <c r="J33" s="45"/>
      <c r="K33" s="45"/>
    </row>
    <row r="34" spans="1:11" x14ac:dyDescent="0.25">
      <c r="A34" s="44">
        <v>27</v>
      </c>
      <c r="B34" s="45">
        <v>34.81</v>
      </c>
      <c r="C34" s="45">
        <v>1.45</v>
      </c>
      <c r="D34" s="45">
        <v>0</v>
      </c>
      <c r="E34" s="45"/>
      <c r="F34" s="45"/>
      <c r="G34" s="45">
        <v>34.81</v>
      </c>
      <c r="H34" s="45">
        <v>1.45</v>
      </c>
      <c r="I34" s="45">
        <v>0</v>
      </c>
      <c r="J34" s="45"/>
      <c r="K34" s="45"/>
    </row>
    <row r="35" spans="1:11" x14ac:dyDescent="0.25">
      <c r="A35" s="44">
        <v>28</v>
      </c>
      <c r="B35" s="45">
        <v>34.479999999999997</v>
      </c>
      <c r="C35" s="45">
        <v>1.47</v>
      </c>
      <c r="D35" s="45">
        <v>0</v>
      </c>
      <c r="E35" s="45"/>
      <c r="F35" s="45"/>
      <c r="G35" s="45">
        <v>34.479999999999997</v>
      </c>
      <c r="H35" s="45">
        <v>1.47</v>
      </c>
      <c r="I35" s="45">
        <v>0</v>
      </c>
      <c r="J35" s="45"/>
      <c r="K35" s="45"/>
    </row>
    <row r="36" spans="1:11" x14ac:dyDescent="0.25">
      <c r="A36" s="44">
        <v>29</v>
      </c>
      <c r="B36" s="45">
        <v>34.14</v>
      </c>
      <c r="C36" s="45">
        <v>1.5</v>
      </c>
      <c r="D36" s="45">
        <v>0</v>
      </c>
      <c r="E36" s="45"/>
      <c r="F36" s="45"/>
      <c r="G36" s="45">
        <v>34.14</v>
      </c>
      <c r="H36" s="45">
        <v>1.5</v>
      </c>
      <c r="I36" s="45">
        <v>0</v>
      </c>
      <c r="J36" s="45"/>
      <c r="K36" s="45"/>
    </row>
    <row r="37" spans="1:11" x14ac:dyDescent="0.25">
      <c r="A37" s="44">
        <v>30</v>
      </c>
      <c r="B37" s="45">
        <v>33.799999999999997</v>
      </c>
      <c r="C37" s="45">
        <v>1.53</v>
      </c>
      <c r="D37" s="45">
        <v>0</v>
      </c>
      <c r="E37" s="45"/>
      <c r="F37" s="45"/>
      <c r="G37" s="45">
        <v>33.799999999999997</v>
      </c>
      <c r="H37" s="45">
        <v>1.53</v>
      </c>
      <c r="I37" s="45">
        <v>0</v>
      </c>
      <c r="J37" s="45"/>
      <c r="K37" s="45"/>
    </row>
    <row r="38" spans="1:11" x14ac:dyDescent="0.25">
      <c r="A38" s="44">
        <v>31</v>
      </c>
      <c r="B38" s="45">
        <v>33.450000000000003</v>
      </c>
      <c r="C38" s="45">
        <v>1.55</v>
      </c>
      <c r="D38" s="45">
        <v>0</v>
      </c>
      <c r="E38" s="45"/>
      <c r="F38" s="45"/>
      <c r="G38" s="45">
        <v>33.450000000000003</v>
      </c>
      <c r="H38" s="45">
        <v>1.55</v>
      </c>
      <c r="I38" s="45">
        <v>0</v>
      </c>
      <c r="J38" s="45"/>
      <c r="K38" s="45"/>
    </row>
    <row r="39" spans="1:11" x14ac:dyDescent="0.25">
      <c r="A39" s="44">
        <v>32</v>
      </c>
      <c r="B39" s="45">
        <v>33.090000000000003</v>
      </c>
      <c r="C39" s="45">
        <v>1.58</v>
      </c>
      <c r="D39" s="45">
        <v>0</v>
      </c>
      <c r="E39" s="45"/>
      <c r="F39" s="45"/>
      <c r="G39" s="45">
        <v>33.090000000000003</v>
      </c>
      <c r="H39" s="45">
        <v>1.58</v>
      </c>
      <c r="I39" s="45">
        <v>0</v>
      </c>
      <c r="J39" s="45"/>
      <c r="K39" s="45"/>
    </row>
    <row r="40" spans="1:11" x14ac:dyDescent="0.25">
      <c r="A40" s="44">
        <v>33</v>
      </c>
      <c r="B40" s="45">
        <v>32.72</v>
      </c>
      <c r="C40" s="45">
        <v>1.61</v>
      </c>
      <c r="D40" s="45">
        <v>0</v>
      </c>
      <c r="E40" s="45"/>
      <c r="F40" s="45"/>
      <c r="G40" s="45">
        <v>32.72</v>
      </c>
      <c r="H40" s="45">
        <v>1.61</v>
      </c>
      <c r="I40" s="45">
        <v>0</v>
      </c>
      <c r="J40" s="45"/>
      <c r="K40" s="45"/>
    </row>
    <row r="41" spans="1:11" x14ac:dyDescent="0.25">
      <c r="A41" s="44">
        <v>34</v>
      </c>
      <c r="B41" s="45">
        <v>32.35</v>
      </c>
      <c r="C41" s="45">
        <v>1.64</v>
      </c>
      <c r="D41" s="45">
        <v>0</v>
      </c>
      <c r="E41" s="45"/>
      <c r="F41" s="45"/>
      <c r="G41" s="45">
        <v>32.35</v>
      </c>
      <c r="H41" s="45">
        <v>1.64</v>
      </c>
      <c r="I41" s="45">
        <v>0</v>
      </c>
      <c r="J41" s="45"/>
      <c r="K41" s="45"/>
    </row>
    <row r="42" spans="1:11" x14ac:dyDescent="0.25">
      <c r="A42" s="44">
        <v>35</v>
      </c>
      <c r="B42" s="45">
        <v>31.97</v>
      </c>
      <c r="C42" s="45">
        <v>1.67</v>
      </c>
      <c r="D42" s="45">
        <v>0</v>
      </c>
      <c r="E42" s="45"/>
      <c r="F42" s="45"/>
      <c r="G42" s="45">
        <v>31.97</v>
      </c>
      <c r="H42" s="45">
        <v>1.67</v>
      </c>
      <c r="I42" s="45">
        <v>0</v>
      </c>
      <c r="J42" s="45"/>
      <c r="K42" s="45"/>
    </row>
    <row r="43" spans="1:11" x14ac:dyDescent="0.25">
      <c r="A43" s="44">
        <v>36</v>
      </c>
      <c r="B43" s="45">
        <v>31.58</v>
      </c>
      <c r="C43" s="45">
        <v>1.7</v>
      </c>
      <c r="D43" s="45">
        <v>0</v>
      </c>
      <c r="E43" s="45"/>
      <c r="F43" s="45"/>
      <c r="G43" s="45">
        <v>31.58</v>
      </c>
      <c r="H43" s="45">
        <v>1.7</v>
      </c>
      <c r="I43" s="45">
        <v>0</v>
      </c>
      <c r="J43" s="45"/>
      <c r="K43" s="45"/>
    </row>
    <row r="44" spans="1:11" x14ac:dyDescent="0.25">
      <c r="A44" s="44">
        <v>37</v>
      </c>
      <c r="B44" s="45">
        <v>31.18</v>
      </c>
      <c r="C44" s="45">
        <v>1.73</v>
      </c>
      <c r="D44" s="45">
        <v>0</v>
      </c>
      <c r="E44" s="45"/>
      <c r="F44" s="45"/>
      <c r="G44" s="45">
        <v>31.18</v>
      </c>
      <c r="H44" s="45">
        <v>1.73</v>
      </c>
      <c r="I44" s="45">
        <v>0</v>
      </c>
      <c r="J44" s="45"/>
      <c r="K44" s="45"/>
    </row>
    <row r="45" spans="1:11" x14ac:dyDescent="0.25">
      <c r="A45" s="44">
        <v>38</v>
      </c>
      <c r="B45" s="45">
        <v>30.78</v>
      </c>
      <c r="C45" s="45">
        <v>1.75</v>
      </c>
      <c r="D45" s="45">
        <v>0</v>
      </c>
      <c r="E45" s="45"/>
      <c r="F45" s="45"/>
      <c r="G45" s="45">
        <v>30.78</v>
      </c>
      <c r="H45" s="45">
        <v>1.75</v>
      </c>
      <c r="I45" s="45">
        <v>0</v>
      </c>
      <c r="J45" s="45"/>
      <c r="K45" s="45"/>
    </row>
    <row r="46" spans="1:11" x14ac:dyDescent="0.25">
      <c r="A46" s="44">
        <v>39</v>
      </c>
      <c r="B46" s="45">
        <v>30.37</v>
      </c>
      <c r="C46" s="45">
        <v>1.78</v>
      </c>
      <c r="D46" s="45">
        <v>0</v>
      </c>
      <c r="E46" s="45"/>
      <c r="F46" s="45"/>
      <c r="G46" s="45">
        <v>30.37</v>
      </c>
      <c r="H46" s="45">
        <v>1.78</v>
      </c>
      <c r="I46" s="45">
        <v>0</v>
      </c>
      <c r="J46" s="45"/>
      <c r="K46" s="45"/>
    </row>
    <row r="47" spans="1:11" x14ac:dyDescent="0.25">
      <c r="A47" s="44">
        <v>40</v>
      </c>
      <c r="B47" s="45">
        <v>29.95</v>
      </c>
      <c r="C47" s="45">
        <v>1.81</v>
      </c>
      <c r="D47" s="45">
        <v>0</v>
      </c>
      <c r="E47" s="45"/>
      <c r="F47" s="45"/>
      <c r="G47" s="45">
        <v>29.95</v>
      </c>
      <c r="H47" s="45">
        <v>1.81</v>
      </c>
      <c r="I47" s="45">
        <v>0</v>
      </c>
      <c r="J47" s="45"/>
      <c r="K47" s="45"/>
    </row>
    <row r="48" spans="1:11" x14ac:dyDescent="0.25">
      <c r="A48" s="44">
        <v>41</v>
      </c>
      <c r="B48" s="45">
        <v>29.52</v>
      </c>
      <c r="C48" s="45">
        <v>1.84</v>
      </c>
      <c r="D48" s="45">
        <v>0</v>
      </c>
      <c r="E48" s="45"/>
      <c r="F48" s="45"/>
      <c r="G48" s="45">
        <v>29.52</v>
      </c>
      <c r="H48" s="45">
        <v>1.84</v>
      </c>
      <c r="I48" s="45">
        <v>0</v>
      </c>
      <c r="J48" s="45"/>
      <c r="K48" s="45"/>
    </row>
    <row r="49" spans="1:11" x14ac:dyDescent="0.25">
      <c r="A49" s="44">
        <v>42</v>
      </c>
      <c r="B49" s="45">
        <v>29.09</v>
      </c>
      <c r="C49" s="45">
        <v>1.87</v>
      </c>
      <c r="D49" s="45">
        <v>0</v>
      </c>
      <c r="E49" s="45"/>
      <c r="F49" s="45"/>
      <c r="G49" s="45">
        <v>29.09</v>
      </c>
      <c r="H49" s="45">
        <v>1.87</v>
      </c>
      <c r="I49" s="45">
        <v>0</v>
      </c>
      <c r="J49" s="45"/>
      <c r="K49" s="45"/>
    </row>
    <row r="50" spans="1:11" x14ac:dyDescent="0.25">
      <c r="A50" s="44">
        <v>43</v>
      </c>
      <c r="B50" s="45">
        <v>28.65</v>
      </c>
      <c r="C50" s="45">
        <v>1.9</v>
      </c>
      <c r="D50" s="45">
        <v>0</v>
      </c>
      <c r="E50" s="45"/>
      <c r="F50" s="45"/>
      <c r="G50" s="45">
        <v>28.65</v>
      </c>
      <c r="H50" s="45">
        <v>1.9</v>
      </c>
      <c r="I50" s="45">
        <v>0</v>
      </c>
      <c r="J50" s="45"/>
      <c r="K50" s="45"/>
    </row>
    <row r="51" spans="1:11" x14ac:dyDescent="0.25">
      <c r="A51" s="44">
        <v>44</v>
      </c>
      <c r="B51" s="45">
        <v>28.2</v>
      </c>
      <c r="C51" s="45">
        <v>1.93</v>
      </c>
      <c r="D51" s="45">
        <v>0</v>
      </c>
      <c r="E51" s="45"/>
      <c r="F51" s="45"/>
      <c r="G51" s="45">
        <v>28.2</v>
      </c>
      <c r="H51" s="45">
        <v>1.93</v>
      </c>
      <c r="I51" s="45">
        <v>0</v>
      </c>
      <c r="J51" s="45"/>
      <c r="K51" s="45"/>
    </row>
    <row r="52" spans="1:11" x14ac:dyDescent="0.25">
      <c r="A52" s="44">
        <v>45</v>
      </c>
      <c r="B52" s="45">
        <v>27.74</v>
      </c>
      <c r="C52" s="45">
        <v>1.96</v>
      </c>
      <c r="D52" s="45">
        <v>0</v>
      </c>
      <c r="E52" s="45"/>
      <c r="F52" s="45"/>
      <c r="G52" s="45">
        <v>27.74</v>
      </c>
      <c r="H52" s="45">
        <v>1.96</v>
      </c>
      <c r="I52" s="45">
        <v>0</v>
      </c>
      <c r="J52" s="45"/>
      <c r="K52" s="45"/>
    </row>
    <row r="53" spans="1:11" x14ac:dyDescent="0.25">
      <c r="A53" s="44">
        <v>46</v>
      </c>
      <c r="B53" s="45">
        <v>27.28</v>
      </c>
      <c r="C53" s="45">
        <v>1.99</v>
      </c>
      <c r="D53" s="45">
        <v>0</v>
      </c>
      <c r="E53" s="45"/>
      <c r="F53" s="45"/>
      <c r="G53" s="45">
        <v>27.28</v>
      </c>
      <c r="H53" s="45">
        <v>1.99</v>
      </c>
      <c r="I53" s="45">
        <v>0</v>
      </c>
      <c r="J53" s="45"/>
      <c r="K53" s="45"/>
    </row>
    <row r="54" spans="1:11" x14ac:dyDescent="0.25">
      <c r="A54" s="44">
        <v>47</v>
      </c>
      <c r="B54" s="45">
        <v>26.81</v>
      </c>
      <c r="C54" s="45">
        <v>2.02</v>
      </c>
      <c r="D54" s="45">
        <v>0</v>
      </c>
      <c r="E54" s="45"/>
      <c r="F54" s="45"/>
      <c r="G54" s="45">
        <v>26.81</v>
      </c>
      <c r="H54" s="45">
        <v>2.02</v>
      </c>
      <c r="I54" s="45">
        <v>0</v>
      </c>
      <c r="J54" s="45"/>
      <c r="K54" s="45"/>
    </row>
    <row r="55" spans="1:11" x14ac:dyDescent="0.25">
      <c r="A55" s="44">
        <v>48</v>
      </c>
      <c r="B55" s="45">
        <v>26.33</v>
      </c>
      <c r="C55" s="45">
        <v>2.04</v>
      </c>
      <c r="D55" s="45">
        <v>0</v>
      </c>
      <c r="E55" s="45"/>
      <c r="F55" s="45"/>
      <c r="G55" s="45">
        <v>26.33</v>
      </c>
      <c r="H55" s="45">
        <v>2.04</v>
      </c>
      <c r="I55" s="45">
        <v>0</v>
      </c>
      <c r="J55" s="45"/>
      <c r="K55" s="45"/>
    </row>
    <row r="56" spans="1:11" x14ac:dyDescent="0.25">
      <c r="A56" s="44">
        <v>49</v>
      </c>
      <c r="B56" s="45">
        <v>25.85</v>
      </c>
      <c r="C56" s="45">
        <v>2.0699999999999998</v>
      </c>
      <c r="D56" s="45">
        <v>0</v>
      </c>
      <c r="E56" s="45"/>
      <c r="F56" s="45"/>
      <c r="G56" s="45">
        <v>25.85</v>
      </c>
      <c r="H56" s="45">
        <v>2.0699999999999998</v>
      </c>
      <c r="I56" s="45">
        <v>0</v>
      </c>
      <c r="J56" s="45"/>
      <c r="K56" s="45"/>
    </row>
    <row r="57" spans="1:11" x14ac:dyDescent="0.25">
      <c r="A57" s="44">
        <v>50</v>
      </c>
      <c r="B57" s="45">
        <v>25.36</v>
      </c>
      <c r="C57" s="45">
        <v>2.09</v>
      </c>
      <c r="D57" s="45">
        <v>0</v>
      </c>
      <c r="E57" s="45"/>
      <c r="F57" s="45"/>
      <c r="G57" s="45">
        <v>25.36</v>
      </c>
      <c r="H57" s="45">
        <v>2.09</v>
      </c>
      <c r="I57" s="45">
        <v>0</v>
      </c>
      <c r="J57" s="45"/>
      <c r="K57" s="45"/>
    </row>
    <row r="58" spans="1:11" x14ac:dyDescent="0.25">
      <c r="A58" s="44">
        <v>51</v>
      </c>
      <c r="B58" s="45">
        <v>24.86</v>
      </c>
      <c r="C58" s="45">
        <v>2.12</v>
      </c>
      <c r="D58" s="45">
        <v>0</v>
      </c>
      <c r="E58" s="45"/>
      <c r="F58" s="45"/>
      <c r="G58" s="45">
        <v>24.86</v>
      </c>
      <c r="H58" s="45">
        <v>2.12</v>
      </c>
      <c r="I58" s="45">
        <v>0</v>
      </c>
      <c r="J58" s="45"/>
      <c r="K58" s="45"/>
    </row>
    <row r="59" spans="1:11" x14ac:dyDescent="0.25">
      <c r="A59" s="44">
        <v>52</v>
      </c>
      <c r="B59" s="45">
        <v>24.35</v>
      </c>
      <c r="C59" s="45">
        <v>2.15</v>
      </c>
      <c r="D59" s="45">
        <v>0</v>
      </c>
      <c r="E59" s="45"/>
      <c r="F59" s="45"/>
      <c r="G59" s="45">
        <v>24.35</v>
      </c>
      <c r="H59" s="45">
        <v>2.15</v>
      </c>
      <c r="I59" s="45">
        <v>0</v>
      </c>
      <c r="J59" s="45"/>
      <c r="K59" s="45"/>
    </row>
    <row r="60" spans="1:11" x14ac:dyDescent="0.25">
      <c r="A60" s="44">
        <v>53</v>
      </c>
      <c r="B60" s="45">
        <v>23.84</v>
      </c>
      <c r="C60" s="45">
        <v>2.17</v>
      </c>
      <c r="D60" s="45">
        <v>0</v>
      </c>
      <c r="E60" s="45"/>
      <c r="F60" s="45"/>
      <c r="G60" s="45">
        <v>23.84</v>
      </c>
      <c r="H60" s="45">
        <v>2.17</v>
      </c>
      <c r="I60" s="45">
        <v>0</v>
      </c>
      <c r="J60" s="45"/>
      <c r="K60" s="45"/>
    </row>
    <row r="61" spans="1:11" x14ac:dyDescent="0.25">
      <c r="A61" s="44">
        <v>54</v>
      </c>
      <c r="B61" s="45">
        <v>23.32</v>
      </c>
      <c r="C61" s="45">
        <v>2.19</v>
      </c>
      <c r="D61" s="45">
        <v>0</v>
      </c>
      <c r="E61" s="45"/>
      <c r="F61" s="45"/>
      <c r="G61" s="45">
        <v>23.32</v>
      </c>
      <c r="H61" s="45">
        <v>2.19</v>
      </c>
      <c r="I61" s="45">
        <v>0</v>
      </c>
      <c r="J61" s="45"/>
      <c r="K61" s="45"/>
    </row>
    <row r="62" spans="1:11" x14ac:dyDescent="0.25">
      <c r="A62" s="44">
        <v>55</v>
      </c>
      <c r="B62" s="45">
        <v>22.8</v>
      </c>
      <c r="C62" s="45">
        <v>2.21</v>
      </c>
      <c r="D62" s="45">
        <v>0</v>
      </c>
      <c r="E62" s="45"/>
      <c r="F62" s="45"/>
      <c r="G62" s="45">
        <v>22.8</v>
      </c>
      <c r="H62" s="45">
        <v>2.21</v>
      </c>
      <c r="I62" s="45">
        <v>0</v>
      </c>
      <c r="J62" s="45"/>
      <c r="K62" s="45"/>
    </row>
    <row r="63" spans="1:11" x14ac:dyDescent="0.25">
      <c r="A63" s="44">
        <v>56</v>
      </c>
      <c r="B63" s="45">
        <v>22.28</v>
      </c>
      <c r="C63" s="45">
        <v>2.23</v>
      </c>
      <c r="D63" s="45">
        <v>0</v>
      </c>
      <c r="E63" s="45"/>
      <c r="F63" s="45"/>
      <c r="G63" s="45">
        <v>22.28</v>
      </c>
      <c r="H63" s="45">
        <v>2.23</v>
      </c>
      <c r="I63" s="45">
        <v>0</v>
      </c>
      <c r="J63" s="45"/>
      <c r="K63" s="45"/>
    </row>
    <row r="64" spans="1:11" x14ac:dyDescent="0.25">
      <c r="A64" s="44">
        <v>57</v>
      </c>
      <c r="B64" s="45">
        <v>21.75</v>
      </c>
      <c r="C64" s="45">
        <v>2.2400000000000002</v>
      </c>
      <c r="D64" s="45">
        <v>0</v>
      </c>
      <c r="E64" s="45"/>
      <c r="F64" s="45"/>
      <c r="G64" s="45">
        <v>21.75</v>
      </c>
      <c r="H64" s="45">
        <v>2.2400000000000002</v>
      </c>
      <c r="I64" s="45">
        <v>0</v>
      </c>
      <c r="J64" s="45"/>
      <c r="K64" s="45"/>
    </row>
    <row r="65" spans="1:11" x14ac:dyDescent="0.25">
      <c r="A65" s="44">
        <v>58</v>
      </c>
      <c r="B65" s="45">
        <v>21.21</v>
      </c>
      <c r="C65" s="45">
        <v>2.2599999999999998</v>
      </c>
      <c r="D65" s="45">
        <v>0</v>
      </c>
      <c r="E65" s="45"/>
      <c r="F65" s="45"/>
      <c r="G65" s="45">
        <v>21.21</v>
      </c>
      <c r="H65" s="45">
        <v>2.2599999999999998</v>
      </c>
      <c r="I65" s="45">
        <v>0</v>
      </c>
      <c r="J65" s="45"/>
      <c r="K65" s="45"/>
    </row>
    <row r="66" spans="1:11" x14ac:dyDescent="0.25">
      <c r="A66" s="44">
        <v>59</v>
      </c>
      <c r="B66" s="45">
        <v>20.67</v>
      </c>
      <c r="C66" s="45">
        <v>2.27</v>
      </c>
      <c r="D66" s="45">
        <v>0</v>
      </c>
      <c r="E66" s="45"/>
      <c r="F66" s="45"/>
      <c r="G66" s="45">
        <v>20.67</v>
      </c>
      <c r="H66" s="45">
        <v>2.27</v>
      </c>
      <c r="I66" s="45">
        <v>0</v>
      </c>
      <c r="J66" s="45"/>
      <c r="K66" s="45"/>
    </row>
    <row r="67" spans="1:11" x14ac:dyDescent="0.25">
      <c r="A67" s="44">
        <v>60</v>
      </c>
      <c r="B67" s="45">
        <v>20.11</v>
      </c>
      <c r="C67" s="45">
        <v>2.2799999999999998</v>
      </c>
      <c r="D67" s="45">
        <v>0</v>
      </c>
      <c r="E67" s="45"/>
      <c r="F67" s="45"/>
      <c r="G67" s="45">
        <v>20.11</v>
      </c>
      <c r="H67" s="45">
        <v>2.2799999999999998</v>
      </c>
      <c r="I67" s="45">
        <v>0</v>
      </c>
      <c r="J67" s="45"/>
      <c r="K67" s="45"/>
    </row>
    <row r="68" spans="1:11" x14ac:dyDescent="0.25">
      <c r="A68" s="44">
        <v>61</v>
      </c>
      <c r="B68" s="45">
        <v>19.54</v>
      </c>
      <c r="C68" s="45">
        <v>2.29</v>
      </c>
      <c r="D68" s="45">
        <v>0</v>
      </c>
      <c r="E68" s="45"/>
      <c r="F68" s="45"/>
      <c r="G68" s="45">
        <v>19.54</v>
      </c>
      <c r="H68" s="45">
        <v>2.29</v>
      </c>
      <c r="I68" s="45">
        <v>0</v>
      </c>
      <c r="J68" s="45"/>
      <c r="K68" s="45"/>
    </row>
    <row r="69" spans="1:11" x14ac:dyDescent="0.25">
      <c r="A69" s="44">
        <v>62</v>
      </c>
      <c r="B69" s="45">
        <v>18.97</v>
      </c>
      <c r="C69" s="45">
        <v>2.29</v>
      </c>
      <c r="D69" s="45">
        <v>0</v>
      </c>
      <c r="E69" s="45"/>
      <c r="F69" s="45"/>
      <c r="G69" s="45">
        <v>18.97</v>
      </c>
      <c r="H69" s="45">
        <v>2.29</v>
      </c>
      <c r="I69" s="45">
        <v>0</v>
      </c>
      <c r="J69" s="45"/>
      <c r="K69" s="45"/>
    </row>
    <row r="70" spans="1:11" x14ac:dyDescent="0.25">
      <c r="A70" s="44">
        <v>63</v>
      </c>
      <c r="B70" s="45">
        <v>18.39</v>
      </c>
      <c r="C70" s="45">
        <v>2.2999999999999998</v>
      </c>
      <c r="D70" s="45">
        <v>0</v>
      </c>
      <c r="E70" s="45"/>
      <c r="F70" s="45"/>
      <c r="G70" s="45">
        <v>18.39</v>
      </c>
      <c r="H70" s="45">
        <v>2.2999999999999998</v>
      </c>
      <c r="I70" s="45">
        <v>0</v>
      </c>
      <c r="J70" s="45"/>
      <c r="K70" s="45"/>
    </row>
    <row r="71" spans="1:11" x14ac:dyDescent="0.25">
      <c r="A71" s="44">
        <v>64</v>
      </c>
      <c r="B71" s="45">
        <v>17.82</v>
      </c>
      <c r="C71" s="45">
        <v>2.27</v>
      </c>
      <c r="D71" s="45">
        <v>0</v>
      </c>
      <c r="E71" s="45"/>
      <c r="F71" s="45"/>
      <c r="G71" s="45">
        <v>17.82</v>
      </c>
      <c r="H71" s="45">
        <v>2.27</v>
      </c>
      <c r="I71" s="45">
        <v>0</v>
      </c>
      <c r="J71" s="45"/>
      <c r="K71" s="45"/>
    </row>
    <row r="72" spans="1:11" x14ac:dyDescent="0.25">
      <c r="A72" s="44">
        <v>65</v>
      </c>
      <c r="B72" s="45">
        <v>17.239999999999998</v>
      </c>
      <c r="C72" s="45">
        <v>2.2400000000000002</v>
      </c>
      <c r="D72" s="45">
        <v>0</v>
      </c>
      <c r="E72" s="45"/>
      <c r="F72" s="45"/>
      <c r="G72" s="45">
        <v>17.239999999999998</v>
      </c>
      <c r="H72" s="45">
        <v>2.2400000000000002</v>
      </c>
      <c r="I72" s="45">
        <v>0</v>
      </c>
      <c r="J72" s="45"/>
      <c r="K72" s="45"/>
    </row>
    <row r="73" spans="1:11" x14ac:dyDescent="0.25">
      <c r="A73" s="44">
        <v>66</v>
      </c>
      <c r="B73" s="45">
        <v>16.670000000000002</v>
      </c>
      <c r="C73" s="45">
        <v>2.2400000000000002</v>
      </c>
      <c r="D73" s="45">
        <v>0</v>
      </c>
      <c r="E73" s="45"/>
      <c r="F73" s="45"/>
      <c r="G73" s="45">
        <v>16.670000000000002</v>
      </c>
      <c r="H73" s="45">
        <v>2.2400000000000002</v>
      </c>
      <c r="I73" s="45">
        <v>0</v>
      </c>
      <c r="J73" s="45"/>
      <c r="K73" s="45"/>
    </row>
    <row r="74" spans="1:11" x14ac:dyDescent="0.25">
      <c r="A74" s="44">
        <v>67</v>
      </c>
      <c r="B74" s="45">
        <v>16.079999999999998</v>
      </c>
      <c r="C74" s="45">
        <v>2.23</v>
      </c>
      <c r="D74" s="45">
        <v>0</v>
      </c>
      <c r="E74" s="45"/>
      <c r="F74" s="45"/>
      <c r="G74" s="45">
        <v>16.079999999999998</v>
      </c>
      <c r="H74" s="45">
        <v>2.23</v>
      </c>
      <c r="I74" s="45">
        <v>0</v>
      </c>
      <c r="J74" s="45"/>
      <c r="K74" s="45"/>
    </row>
    <row r="75" spans="1:11" x14ac:dyDescent="0.25">
      <c r="A75" s="44">
        <v>68</v>
      </c>
      <c r="B75" s="45">
        <v>15.5</v>
      </c>
      <c r="C75" s="45">
        <v>2.2200000000000002</v>
      </c>
      <c r="D75" s="45">
        <v>0</v>
      </c>
      <c r="E75" s="45"/>
      <c r="F75" s="45"/>
      <c r="G75" s="45">
        <v>15.5</v>
      </c>
      <c r="H75" s="45">
        <v>2.2200000000000002</v>
      </c>
      <c r="I75" s="45">
        <v>0</v>
      </c>
      <c r="J75" s="45"/>
      <c r="K75" s="45"/>
    </row>
    <row r="76" spans="1:11" x14ac:dyDescent="0.25">
      <c r="A76" s="44">
        <v>69</v>
      </c>
      <c r="B76" s="45">
        <v>14.91</v>
      </c>
      <c r="C76" s="45">
        <v>2.16</v>
      </c>
      <c r="D76" s="45"/>
      <c r="E76" s="45"/>
      <c r="F76" s="45"/>
      <c r="G76" s="45">
        <v>14.91</v>
      </c>
      <c r="H76" s="45">
        <v>2.16</v>
      </c>
      <c r="I76" s="45"/>
      <c r="J76" s="45"/>
      <c r="K76" s="45"/>
    </row>
    <row r="77" spans="1:11" x14ac:dyDescent="0.25">
      <c r="A77" s="44">
        <v>70</v>
      </c>
      <c r="B77" s="45">
        <v>14.32</v>
      </c>
      <c r="C77" s="45">
        <v>2.09</v>
      </c>
      <c r="D77" s="45"/>
      <c r="E77" s="45"/>
      <c r="F77" s="45"/>
      <c r="G77" s="45">
        <v>14.32</v>
      </c>
      <c r="H77" s="45">
        <v>2.09</v>
      </c>
      <c r="I77" s="45"/>
      <c r="J77" s="45"/>
      <c r="K77" s="45"/>
    </row>
    <row r="78" spans="1:11" x14ac:dyDescent="0.25">
      <c r="A78" s="44">
        <v>71</v>
      </c>
      <c r="B78" s="45">
        <v>13.72</v>
      </c>
      <c r="C78" s="45">
        <v>2.0699999999999998</v>
      </c>
      <c r="D78" s="45"/>
      <c r="E78" s="45"/>
      <c r="F78" s="45"/>
      <c r="G78" s="45">
        <v>13.72</v>
      </c>
      <c r="H78" s="45">
        <v>2.0699999999999998</v>
      </c>
      <c r="I78" s="45"/>
      <c r="J78" s="45"/>
      <c r="K78" s="45"/>
    </row>
    <row r="79" spans="1:11" x14ac:dyDescent="0.25">
      <c r="A79" s="44">
        <v>72</v>
      </c>
      <c r="B79" s="45">
        <v>13.13</v>
      </c>
      <c r="C79" s="45">
        <v>2.06</v>
      </c>
      <c r="D79" s="45"/>
      <c r="E79" s="45"/>
      <c r="F79" s="45"/>
      <c r="G79" s="45">
        <v>13.13</v>
      </c>
      <c r="H79" s="45">
        <v>2.06</v>
      </c>
      <c r="I79" s="45"/>
      <c r="J79" s="45"/>
      <c r="K79" s="45"/>
    </row>
    <row r="80" spans="1:11" x14ac:dyDescent="0.25">
      <c r="A80" s="44">
        <v>73</v>
      </c>
      <c r="B80" s="45">
        <v>12.54</v>
      </c>
      <c r="C80" s="45">
        <v>2.0299999999999998</v>
      </c>
      <c r="D80" s="45"/>
      <c r="E80" s="45">
        <v>2.1</v>
      </c>
      <c r="F80" s="45">
        <v>0.52</v>
      </c>
      <c r="G80" s="45">
        <v>12.54</v>
      </c>
      <c r="H80" s="45">
        <v>2.0299999999999998</v>
      </c>
      <c r="I80" s="45"/>
      <c r="J80" s="45">
        <v>1.85</v>
      </c>
      <c r="K80" s="45">
        <v>0.52</v>
      </c>
    </row>
    <row r="81" spans="1:11" x14ac:dyDescent="0.25">
      <c r="A81" s="44">
        <v>74</v>
      </c>
      <c r="B81" s="45">
        <v>11.96</v>
      </c>
      <c r="C81" s="45">
        <v>1.9</v>
      </c>
      <c r="D81" s="45"/>
      <c r="E81" s="45">
        <v>1.93</v>
      </c>
      <c r="F81" s="45">
        <v>0.47</v>
      </c>
      <c r="G81" s="45">
        <v>11.96</v>
      </c>
      <c r="H81" s="45">
        <v>1.9</v>
      </c>
      <c r="I81" s="45"/>
      <c r="J81" s="45">
        <v>1.7</v>
      </c>
      <c r="K81" s="45">
        <v>0.47</v>
      </c>
    </row>
    <row r="82" spans="1:11" x14ac:dyDescent="0.25">
      <c r="A82" s="44">
        <v>75</v>
      </c>
      <c r="B82" s="45">
        <v>11.39</v>
      </c>
      <c r="C82" s="45">
        <v>1.77</v>
      </c>
      <c r="D82" s="45"/>
      <c r="E82" s="45">
        <v>1.76</v>
      </c>
      <c r="F82" s="45">
        <v>0.43</v>
      </c>
      <c r="G82" s="45">
        <v>11.39</v>
      </c>
      <c r="H82" s="45">
        <v>1.77</v>
      </c>
      <c r="I82" s="45"/>
      <c r="J82" s="45">
        <v>1.56</v>
      </c>
      <c r="K82" s="45">
        <v>0.43</v>
      </c>
    </row>
    <row r="83" spans="1:11" x14ac:dyDescent="0.25">
      <c r="A83" s="44">
        <v>76</v>
      </c>
      <c r="B83" s="45">
        <v>10.84</v>
      </c>
      <c r="C83" s="45">
        <v>1.73</v>
      </c>
      <c r="D83" s="45"/>
      <c r="E83" s="45">
        <v>1.61</v>
      </c>
      <c r="F83" s="45">
        <v>0.39</v>
      </c>
      <c r="G83" s="45">
        <v>10.84</v>
      </c>
      <c r="H83" s="45">
        <v>1.73</v>
      </c>
      <c r="I83" s="45"/>
      <c r="J83" s="45">
        <v>1.42</v>
      </c>
      <c r="K83" s="45">
        <v>0.39</v>
      </c>
    </row>
    <row r="84" spans="1:11" x14ac:dyDescent="0.25">
      <c r="A84" s="44">
        <v>77</v>
      </c>
      <c r="B84" s="45">
        <v>10.29</v>
      </c>
      <c r="C84" s="45">
        <v>1.69</v>
      </c>
      <c r="D84" s="45"/>
      <c r="E84" s="45">
        <v>1.47</v>
      </c>
      <c r="F84" s="45">
        <v>0.36</v>
      </c>
      <c r="G84" s="45">
        <v>10.29</v>
      </c>
      <c r="H84" s="45">
        <v>1.69</v>
      </c>
      <c r="I84" s="45"/>
      <c r="J84" s="45">
        <v>1.29</v>
      </c>
      <c r="K84" s="45">
        <v>0.36</v>
      </c>
    </row>
    <row r="85" spans="1:11" x14ac:dyDescent="0.25">
      <c r="A85" s="44">
        <v>78</v>
      </c>
      <c r="B85" s="45">
        <v>9.76</v>
      </c>
      <c r="C85" s="45">
        <v>1.64</v>
      </c>
      <c r="D85" s="45"/>
      <c r="E85" s="45">
        <v>1.34</v>
      </c>
      <c r="F85" s="45">
        <v>0.32</v>
      </c>
      <c r="G85" s="45">
        <v>9.76</v>
      </c>
      <c r="H85" s="45">
        <v>1.64</v>
      </c>
      <c r="I85" s="45"/>
      <c r="J85" s="45">
        <v>1.17</v>
      </c>
      <c r="K85" s="45">
        <v>0.32</v>
      </c>
    </row>
    <row r="86" spans="1:11" x14ac:dyDescent="0.25">
      <c r="A86" s="44">
        <v>79</v>
      </c>
      <c r="B86" s="45">
        <v>9.23</v>
      </c>
      <c r="C86" s="45">
        <v>1.47</v>
      </c>
      <c r="D86" s="45"/>
      <c r="E86" s="45">
        <v>1.2</v>
      </c>
      <c r="F86" s="45">
        <v>0.28999999999999998</v>
      </c>
      <c r="G86" s="45">
        <v>9.23</v>
      </c>
      <c r="H86" s="45">
        <v>1.47</v>
      </c>
      <c r="I86" s="45"/>
      <c r="J86" s="45">
        <v>1.06</v>
      </c>
      <c r="K86" s="45">
        <v>0.28999999999999998</v>
      </c>
    </row>
    <row r="87" spans="1:11" x14ac:dyDescent="0.25">
      <c r="A87" s="44">
        <v>80</v>
      </c>
      <c r="B87" s="45">
        <v>8.6999999999999993</v>
      </c>
      <c r="C87" s="45">
        <v>1.3</v>
      </c>
      <c r="D87" s="45"/>
      <c r="E87" s="45">
        <v>1.07</v>
      </c>
      <c r="F87" s="45">
        <v>0.26</v>
      </c>
      <c r="G87" s="45">
        <v>8.6999999999999993</v>
      </c>
      <c r="H87" s="45">
        <v>1.3</v>
      </c>
      <c r="I87" s="45"/>
      <c r="J87" s="45">
        <v>0.95</v>
      </c>
      <c r="K87" s="45">
        <v>0.26</v>
      </c>
    </row>
    <row r="88" spans="1:11" x14ac:dyDescent="0.25">
      <c r="A88" s="44">
        <v>81</v>
      </c>
      <c r="B88" s="45">
        <v>8.18</v>
      </c>
      <c r="C88" s="45">
        <v>1.25</v>
      </c>
      <c r="D88" s="45"/>
      <c r="E88" s="45">
        <v>0.96</v>
      </c>
      <c r="F88" s="45">
        <v>0.23</v>
      </c>
      <c r="G88" s="45">
        <v>8.18</v>
      </c>
      <c r="H88" s="45">
        <v>1.25</v>
      </c>
      <c r="I88" s="45"/>
      <c r="J88" s="45">
        <v>0.85</v>
      </c>
      <c r="K88" s="45">
        <v>0.23</v>
      </c>
    </row>
    <row r="89" spans="1:11" x14ac:dyDescent="0.25">
      <c r="A89" s="44">
        <v>82</v>
      </c>
      <c r="B89" s="45">
        <v>7.66</v>
      </c>
      <c r="C89" s="45">
        <v>1.21</v>
      </c>
      <c r="D89" s="45"/>
      <c r="E89" s="45">
        <v>0.86</v>
      </c>
      <c r="F89" s="45">
        <v>0.2</v>
      </c>
      <c r="G89" s="45">
        <v>7.66</v>
      </c>
      <c r="H89" s="45">
        <v>1.21</v>
      </c>
      <c r="I89" s="45"/>
      <c r="J89" s="45">
        <v>0.76</v>
      </c>
      <c r="K89" s="45">
        <v>0.2</v>
      </c>
    </row>
    <row r="90" spans="1:11" x14ac:dyDescent="0.25">
      <c r="A90" s="44">
        <v>83</v>
      </c>
      <c r="B90" s="45">
        <v>7.15</v>
      </c>
      <c r="C90" s="45">
        <v>1.1599999999999999</v>
      </c>
      <c r="D90" s="45"/>
      <c r="E90" s="45">
        <v>0.76</v>
      </c>
      <c r="F90" s="45">
        <v>0.18</v>
      </c>
      <c r="G90" s="45">
        <v>7.15</v>
      </c>
      <c r="H90" s="45">
        <v>1.1599999999999999</v>
      </c>
      <c r="I90" s="45"/>
      <c r="J90" s="45">
        <v>0.67</v>
      </c>
      <c r="K90" s="45">
        <v>0.18</v>
      </c>
    </row>
    <row r="91" spans="1:11" x14ac:dyDescent="0.25">
      <c r="A91" s="44">
        <v>84</v>
      </c>
      <c r="B91" s="45">
        <v>6.65</v>
      </c>
      <c r="C91" s="45">
        <v>1</v>
      </c>
      <c r="D91" s="45"/>
      <c r="E91" s="45">
        <v>0.66</v>
      </c>
      <c r="F91" s="45">
        <v>0.16</v>
      </c>
      <c r="G91" s="45">
        <v>6.65</v>
      </c>
      <c r="H91" s="45">
        <v>1</v>
      </c>
      <c r="I91" s="45"/>
      <c r="J91" s="45">
        <v>0.59</v>
      </c>
      <c r="K91" s="45">
        <v>0.16</v>
      </c>
    </row>
    <row r="92" spans="1:11" x14ac:dyDescent="0.25">
      <c r="A92" s="44">
        <v>85</v>
      </c>
      <c r="B92" s="45">
        <v>6.17</v>
      </c>
      <c r="C92" s="45">
        <v>0.84</v>
      </c>
      <c r="D92" s="45"/>
      <c r="E92" s="45">
        <v>0.56999999999999995</v>
      </c>
      <c r="F92" s="45">
        <v>0.13</v>
      </c>
      <c r="G92" s="45">
        <v>6.17</v>
      </c>
      <c r="H92" s="45">
        <v>0.84</v>
      </c>
      <c r="I92" s="45"/>
      <c r="J92" s="45">
        <v>0.51</v>
      </c>
      <c r="K92" s="45">
        <v>0.13</v>
      </c>
    </row>
    <row r="93" spans="1:11" x14ac:dyDescent="0.25">
      <c r="A93" s="44">
        <v>86</v>
      </c>
      <c r="B93" s="45">
        <v>5.72</v>
      </c>
      <c r="C93" s="45">
        <v>0.79</v>
      </c>
      <c r="D93" s="45"/>
      <c r="E93" s="45">
        <v>0.5</v>
      </c>
      <c r="F93" s="45">
        <v>0.12</v>
      </c>
      <c r="G93" s="45">
        <v>5.72</v>
      </c>
      <c r="H93" s="45">
        <v>0.79</v>
      </c>
      <c r="I93" s="45"/>
      <c r="J93" s="45">
        <v>0.45</v>
      </c>
      <c r="K93" s="45">
        <v>0.12</v>
      </c>
    </row>
    <row r="94" spans="1:11" x14ac:dyDescent="0.25">
      <c r="A94" s="44">
        <v>87</v>
      </c>
      <c r="B94" s="45">
        <v>5.29</v>
      </c>
      <c r="C94" s="45">
        <v>0.75</v>
      </c>
      <c r="D94" s="45"/>
      <c r="E94" s="45">
        <v>0.43</v>
      </c>
      <c r="F94" s="45">
        <v>0.1</v>
      </c>
      <c r="G94" s="45">
        <v>5.29</v>
      </c>
      <c r="H94" s="45">
        <v>0.75</v>
      </c>
      <c r="I94" s="45"/>
      <c r="J94" s="45">
        <v>0.39</v>
      </c>
      <c r="K94" s="45">
        <v>0.1</v>
      </c>
    </row>
    <row r="95" spans="1:11" x14ac:dyDescent="0.25">
      <c r="A95" s="44">
        <v>88</v>
      </c>
      <c r="B95" s="45">
        <v>4.88</v>
      </c>
      <c r="C95" s="45">
        <v>0.7</v>
      </c>
      <c r="D95" s="45"/>
      <c r="E95" s="45">
        <v>0.37</v>
      </c>
      <c r="F95" s="45">
        <v>0.09</v>
      </c>
      <c r="G95" s="45">
        <v>4.88</v>
      </c>
      <c r="H95" s="45">
        <v>0.7</v>
      </c>
      <c r="I95" s="45"/>
      <c r="J95" s="45">
        <v>0.33</v>
      </c>
      <c r="K95" s="45">
        <v>0.09</v>
      </c>
    </row>
    <row r="96" spans="1:11" x14ac:dyDescent="0.25">
      <c r="A96" s="44">
        <v>89</v>
      </c>
      <c r="B96" s="45">
        <v>4.49</v>
      </c>
      <c r="C96" s="45">
        <v>0.55000000000000004</v>
      </c>
      <c r="D96" s="45"/>
      <c r="E96" s="45">
        <v>0.32</v>
      </c>
      <c r="F96" s="45">
        <v>7.0000000000000007E-2</v>
      </c>
      <c r="G96" s="45">
        <v>4.49</v>
      </c>
      <c r="H96" s="45">
        <v>0.55000000000000004</v>
      </c>
      <c r="I96" s="45"/>
      <c r="J96" s="45">
        <v>0.28999999999999998</v>
      </c>
      <c r="K96" s="45">
        <v>7.0000000000000007E-2</v>
      </c>
    </row>
    <row r="97" spans="1:11" x14ac:dyDescent="0.25">
      <c r="A97" s="44">
        <v>90</v>
      </c>
      <c r="B97" s="45">
        <v>4.12</v>
      </c>
      <c r="C97" s="45">
        <v>0.41</v>
      </c>
      <c r="D97" s="45"/>
      <c r="E97" s="45">
        <v>0.27</v>
      </c>
      <c r="F97" s="45">
        <v>0.06</v>
      </c>
      <c r="G97" s="45">
        <v>4.12</v>
      </c>
      <c r="H97" s="45">
        <v>0.41</v>
      </c>
      <c r="I97" s="45"/>
      <c r="J97" s="45">
        <v>0.25</v>
      </c>
      <c r="K97" s="45">
        <v>0.06</v>
      </c>
    </row>
    <row r="98" spans="1:11" x14ac:dyDescent="0.25">
      <c r="A98" s="44">
        <v>91</v>
      </c>
      <c r="B98" s="45">
        <v>3.77</v>
      </c>
      <c r="C98" s="45">
        <v>0.38</v>
      </c>
      <c r="D98" s="45"/>
      <c r="E98" s="45">
        <v>0.23</v>
      </c>
      <c r="F98" s="45">
        <v>0.05</v>
      </c>
      <c r="G98" s="45">
        <v>3.77</v>
      </c>
      <c r="H98" s="45">
        <v>0.38</v>
      </c>
      <c r="I98" s="45"/>
      <c r="J98" s="45">
        <v>0.21</v>
      </c>
      <c r="K98" s="45">
        <v>0.05</v>
      </c>
    </row>
    <row r="99" spans="1:11" x14ac:dyDescent="0.25">
      <c r="A99" s="44">
        <v>92</v>
      </c>
      <c r="B99" s="45">
        <v>3.45</v>
      </c>
      <c r="C99" s="45">
        <v>0.35</v>
      </c>
      <c r="D99" s="45"/>
      <c r="E99" s="45">
        <v>0.19</v>
      </c>
      <c r="F99" s="45">
        <v>0.04</v>
      </c>
      <c r="G99" s="45">
        <v>3.45</v>
      </c>
      <c r="H99" s="45">
        <v>0.35</v>
      </c>
      <c r="I99" s="45"/>
      <c r="J99" s="45">
        <v>0.18</v>
      </c>
      <c r="K99" s="45">
        <v>0.04</v>
      </c>
    </row>
    <row r="100" spans="1:11" x14ac:dyDescent="0.25">
      <c r="A100" s="44">
        <v>93</v>
      </c>
      <c r="B100" s="45">
        <v>3.15</v>
      </c>
      <c r="C100" s="45">
        <v>0.33</v>
      </c>
      <c r="D100" s="45"/>
      <c r="E100" s="45">
        <v>0.16</v>
      </c>
      <c r="F100" s="45">
        <v>0.04</v>
      </c>
      <c r="G100" s="45">
        <v>3.15</v>
      </c>
      <c r="H100" s="45">
        <v>0.33</v>
      </c>
      <c r="I100" s="45"/>
      <c r="J100" s="45">
        <v>0.15</v>
      </c>
      <c r="K100" s="45">
        <v>0.04</v>
      </c>
    </row>
    <row r="101" spans="1:11" x14ac:dyDescent="0.25">
      <c r="A101" s="44">
        <v>94</v>
      </c>
      <c r="B101" s="45">
        <v>2.87</v>
      </c>
      <c r="C101" s="45">
        <v>0.3</v>
      </c>
      <c r="D101" s="45"/>
      <c r="E101" s="45">
        <v>0.14000000000000001</v>
      </c>
      <c r="F101" s="45">
        <v>0.03</v>
      </c>
      <c r="G101" s="45">
        <v>2.87</v>
      </c>
      <c r="H101" s="45">
        <v>0.3</v>
      </c>
      <c r="I101" s="45"/>
      <c r="J101" s="45">
        <v>0.13</v>
      </c>
      <c r="K101" s="45">
        <v>0.03</v>
      </c>
    </row>
    <row r="102" spans="1:11" x14ac:dyDescent="0.25">
      <c r="A102" s="44">
        <v>95</v>
      </c>
      <c r="B102" s="45">
        <v>2.63</v>
      </c>
      <c r="C102" s="45">
        <v>0.27</v>
      </c>
      <c r="D102" s="45"/>
      <c r="E102" s="45">
        <v>0.12</v>
      </c>
      <c r="F102" s="45">
        <v>0.03</v>
      </c>
      <c r="G102" s="45">
        <v>2.63</v>
      </c>
      <c r="H102" s="45">
        <v>0.27</v>
      </c>
      <c r="I102" s="45"/>
      <c r="J102" s="45">
        <v>0.11</v>
      </c>
      <c r="K102" s="45">
        <v>0.03</v>
      </c>
    </row>
    <row r="103" spans="1:11" x14ac:dyDescent="0.25">
      <c r="A103" s="44">
        <v>96</v>
      </c>
      <c r="B103" s="45">
        <v>2.4</v>
      </c>
      <c r="C103" s="45">
        <v>0.25</v>
      </c>
      <c r="D103" s="45"/>
      <c r="E103" s="45">
        <v>0.1</v>
      </c>
      <c r="F103" s="45">
        <v>0.02</v>
      </c>
      <c r="G103" s="45">
        <v>2.4</v>
      </c>
      <c r="H103" s="45">
        <v>0.25</v>
      </c>
      <c r="I103" s="45"/>
      <c r="J103" s="45">
        <v>0.09</v>
      </c>
      <c r="K103" s="45">
        <v>0.02</v>
      </c>
    </row>
    <row r="104" spans="1:11" x14ac:dyDescent="0.25">
      <c r="A104" s="44">
        <v>97</v>
      </c>
      <c r="B104" s="45">
        <v>2.2000000000000002</v>
      </c>
      <c r="C104" s="45">
        <v>0.22</v>
      </c>
      <c r="D104" s="45"/>
      <c r="E104" s="45">
        <v>0.08</v>
      </c>
      <c r="F104" s="45">
        <v>0.02</v>
      </c>
      <c r="G104" s="45">
        <v>2.2000000000000002</v>
      </c>
      <c r="H104" s="45">
        <v>0.22</v>
      </c>
      <c r="I104" s="45"/>
      <c r="J104" s="45">
        <v>0.08</v>
      </c>
      <c r="K104" s="45">
        <v>0.02</v>
      </c>
    </row>
    <row r="105" spans="1:11" x14ac:dyDescent="0.25">
      <c r="A105" s="44">
        <v>98</v>
      </c>
      <c r="B105" s="45">
        <v>2.0299999999999998</v>
      </c>
      <c r="C105" s="45">
        <v>0.2</v>
      </c>
      <c r="D105" s="45"/>
      <c r="E105" s="45">
        <v>7.0000000000000007E-2</v>
      </c>
      <c r="F105" s="45">
        <v>0.02</v>
      </c>
      <c r="G105" s="45">
        <v>2.0299999999999998</v>
      </c>
      <c r="H105" s="45">
        <v>0.2</v>
      </c>
      <c r="I105" s="45"/>
      <c r="J105" s="45">
        <v>7.0000000000000007E-2</v>
      </c>
      <c r="K105" s="45">
        <v>0.02</v>
      </c>
    </row>
  </sheetData>
  <sheetProtection algorithmName="SHA-512" hashValue="g3MrUy39PocDQ6p6wsVMgx1CWDjobwbeBOkZyTYGrir1K7orI/AKMEs/7S1FqICvpgbvM//hjDIpaxiqAhrO8Q==" saltValue="x4/HkaCko8BQ4nePRqAXxQ==" spinCount="100000" sheet="1" objects="1" scenarios="1"/>
  <conditionalFormatting sqref="A6:A21">
    <cfRule type="expression" dxfId="843" priority="11" stopIfTrue="1">
      <formula>MOD(ROW(),2)=0</formula>
    </cfRule>
    <cfRule type="expression" dxfId="842" priority="12" stopIfTrue="1">
      <formula>MOD(ROW(),2)&lt;&gt;0</formula>
    </cfRule>
  </conditionalFormatting>
  <conditionalFormatting sqref="B6:K17 B20:K21 C18:K19">
    <cfRule type="expression" dxfId="841" priority="13" stopIfTrue="1">
      <formula>MOD(ROW(),2)=0</formula>
    </cfRule>
    <cfRule type="expression" dxfId="840" priority="14" stopIfTrue="1">
      <formula>MOD(ROW(),2)&lt;&gt;0</formula>
    </cfRule>
  </conditionalFormatting>
  <conditionalFormatting sqref="A26:A105">
    <cfRule type="expression" dxfId="839" priority="15" stopIfTrue="1">
      <formula>MOD(ROW(),2)=0</formula>
    </cfRule>
    <cfRule type="expression" dxfId="838" priority="16" stopIfTrue="1">
      <formula>MOD(ROW(),2)&lt;&gt;0</formula>
    </cfRule>
  </conditionalFormatting>
  <conditionalFormatting sqref="B26:K105">
    <cfRule type="expression" dxfId="837" priority="17" stopIfTrue="1">
      <formula>MOD(ROW(),2)=0</formula>
    </cfRule>
    <cfRule type="expression" dxfId="836" priority="18" stopIfTrue="1">
      <formula>MOD(ROW(),2)&lt;&gt;0</formula>
    </cfRule>
  </conditionalFormatting>
  <conditionalFormatting sqref="B18:B19">
    <cfRule type="expression" dxfId="9" priority="1" stopIfTrue="1">
      <formula>MOD(ROW(),2)=0</formula>
    </cfRule>
    <cfRule type="expression" dxfId="8" priority="2"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FB62-478C-4B35-8F7A-3C550BC46332}">
  <sheetPr codeName="Sheet26"/>
  <dimension ref="A1:E108"/>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Pension Credit - x-305</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232</v>
      </c>
      <c r="C9" s="48"/>
      <c r="D9" s="48"/>
      <c r="E9" s="48"/>
    </row>
    <row r="10" spans="1:5" ht="25" x14ac:dyDescent="0.25">
      <c r="A10" s="41" t="s">
        <v>6</v>
      </c>
      <c r="B10" s="48" t="s">
        <v>233</v>
      </c>
      <c r="C10" s="48"/>
      <c r="D10" s="48"/>
      <c r="E10" s="48"/>
    </row>
    <row r="11" spans="1:5" x14ac:dyDescent="0.25">
      <c r="A11" s="41" t="s">
        <v>146</v>
      </c>
      <c r="B11" s="48" t="s">
        <v>234</v>
      </c>
      <c r="C11" s="48"/>
      <c r="D11" s="48"/>
      <c r="E11" s="48"/>
    </row>
    <row r="12" spans="1:5" x14ac:dyDescent="0.25">
      <c r="A12" s="41" t="s">
        <v>147</v>
      </c>
      <c r="B12" s="48" t="s">
        <v>235</v>
      </c>
      <c r="C12" s="48"/>
      <c r="D12" s="48"/>
      <c r="E12" s="48"/>
    </row>
    <row r="13" spans="1:5" x14ac:dyDescent="0.25">
      <c r="A13" s="41" t="s">
        <v>489</v>
      </c>
      <c r="B13" s="48">
        <v>0</v>
      </c>
      <c r="C13" s="48"/>
      <c r="D13" s="48"/>
      <c r="E13" s="48"/>
    </row>
    <row r="14" spans="1:5" x14ac:dyDescent="0.25">
      <c r="A14" s="41" t="s">
        <v>149</v>
      </c>
      <c r="B14" s="48">
        <v>305</v>
      </c>
      <c r="C14" s="48"/>
      <c r="D14" s="48"/>
      <c r="E14" s="48"/>
    </row>
    <row r="15" spans="1:5" x14ac:dyDescent="0.25">
      <c r="A15" s="41" t="s">
        <v>490</v>
      </c>
      <c r="B15" s="48" t="s">
        <v>236</v>
      </c>
      <c r="C15" s="48"/>
      <c r="D15" s="48"/>
      <c r="E15" s="48"/>
    </row>
    <row r="16" spans="1:5" x14ac:dyDescent="0.25">
      <c r="A16" s="41" t="s">
        <v>151</v>
      </c>
      <c r="B16" s="48" t="s">
        <v>237</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519</v>
      </c>
      <c r="C26" s="55" t="s">
        <v>520</v>
      </c>
      <c r="D26" s="55" t="s">
        <v>521</v>
      </c>
      <c r="E26" s="55" t="s">
        <v>522</v>
      </c>
    </row>
    <row r="27" spans="1:5" x14ac:dyDescent="0.25">
      <c r="A27" s="44">
        <v>17</v>
      </c>
      <c r="B27" s="45">
        <v>2.87</v>
      </c>
      <c r="C27" s="45">
        <v>2.67</v>
      </c>
      <c r="D27" s="45">
        <v>2.48</v>
      </c>
      <c r="E27" s="45">
        <v>2.31</v>
      </c>
    </row>
    <row r="28" spans="1:5" x14ac:dyDescent="0.25">
      <c r="A28" s="44">
        <v>18</v>
      </c>
      <c r="B28" s="45">
        <v>2.97</v>
      </c>
      <c r="C28" s="45">
        <v>2.77</v>
      </c>
      <c r="D28" s="45">
        <v>2.58</v>
      </c>
      <c r="E28" s="45">
        <v>2.39</v>
      </c>
    </row>
    <row r="29" spans="1:5" x14ac:dyDescent="0.25">
      <c r="A29" s="44">
        <v>19</v>
      </c>
      <c r="B29" s="45">
        <v>3.09</v>
      </c>
      <c r="C29" s="45">
        <v>2.87</v>
      </c>
      <c r="D29" s="45">
        <v>2.67</v>
      </c>
      <c r="E29" s="45">
        <v>2.48</v>
      </c>
    </row>
    <row r="30" spans="1:5" x14ac:dyDescent="0.25">
      <c r="A30" s="44">
        <v>20</v>
      </c>
      <c r="B30" s="45">
        <v>3.2</v>
      </c>
      <c r="C30" s="45">
        <v>2.98</v>
      </c>
      <c r="D30" s="45">
        <v>2.77</v>
      </c>
      <c r="E30" s="45">
        <v>2.58</v>
      </c>
    </row>
    <row r="31" spans="1:5" x14ac:dyDescent="0.25">
      <c r="A31" s="44">
        <v>21</v>
      </c>
      <c r="B31" s="45">
        <v>3.32</v>
      </c>
      <c r="C31" s="45">
        <v>3.09</v>
      </c>
      <c r="D31" s="45">
        <v>2.88</v>
      </c>
      <c r="E31" s="45">
        <v>2.67</v>
      </c>
    </row>
    <row r="32" spans="1:5" x14ac:dyDescent="0.25">
      <c r="A32" s="44">
        <v>22</v>
      </c>
      <c r="B32" s="45">
        <v>3.45</v>
      </c>
      <c r="C32" s="45">
        <v>3.21</v>
      </c>
      <c r="D32" s="45">
        <v>2.99</v>
      </c>
      <c r="E32" s="45">
        <v>2.77</v>
      </c>
    </row>
    <row r="33" spans="1:5" x14ac:dyDescent="0.25">
      <c r="A33" s="44">
        <v>23</v>
      </c>
      <c r="B33" s="45">
        <v>3.58</v>
      </c>
      <c r="C33" s="45">
        <v>3.33</v>
      </c>
      <c r="D33" s="45">
        <v>3.1</v>
      </c>
      <c r="E33" s="45">
        <v>2.88</v>
      </c>
    </row>
    <row r="34" spans="1:5" x14ac:dyDescent="0.25">
      <c r="A34" s="44">
        <v>24</v>
      </c>
      <c r="B34" s="45">
        <v>3.71</v>
      </c>
      <c r="C34" s="45">
        <v>3.46</v>
      </c>
      <c r="D34" s="45">
        <v>3.21</v>
      </c>
      <c r="E34" s="45">
        <v>2.98</v>
      </c>
    </row>
    <row r="35" spans="1:5" x14ac:dyDescent="0.25">
      <c r="A35" s="44">
        <v>25</v>
      </c>
      <c r="B35" s="45">
        <v>3.85</v>
      </c>
      <c r="C35" s="45">
        <v>3.59</v>
      </c>
      <c r="D35" s="45">
        <v>3.33</v>
      </c>
      <c r="E35" s="45">
        <v>3.09</v>
      </c>
    </row>
    <row r="36" spans="1:5" x14ac:dyDescent="0.25">
      <c r="A36" s="44">
        <v>26</v>
      </c>
      <c r="B36" s="45">
        <v>4</v>
      </c>
      <c r="C36" s="45">
        <v>3.72</v>
      </c>
      <c r="D36" s="45">
        <v>3.46</v>
      </c>
      <c r="E36" s="45">
        <v>3.21</v>
      </c>
    </row>
    <row r="37" spans="1:5" x14ac:dyDescent="0.25">
      <c r="A37" s="44">
        <v>27</v>
      </c>
      <c r="B37" s="45">
        <v>4.1500000000000004</v>
      </c>
      <c r="C37" s="45">
        <v>3.86</v>
      </c>
      <c r="D37" s="45">
        <v>3.59</v>
      </c>
      <c r="E37" s="45">
        <v>3.33</v>
      </c>
    </row>
    <row r="38" spans="1:5" x14ac:dyDescent="0.25">
      <c r="A38" s="44">
        <v>28</v>
      </c>
      <c r="B38" s="45">
        <v>4.3099999999999996</v>
      </c>
      <c r="C38" s="45">
        <v>4.01</v>
      </c>
      <c r="D38" s="45">
        <v>3.72</v>
      </c>
      <c r="E38" s="45">
        <v>3.45</v>
      </c>
    </row>
    <row r="39" spans="1:5" x14ac:dyDescent="0.25">
      <c r="A39" s="44">
        <v>29</v>
      </c>
      <c r="B39" s="45">
        <v>4.47</v>
      </c>
      <c r="C39" s="45">
        <v>4.16</v>
      </c>
      <c r="D39" s="45">
        <v>3.86</v>
      </c>
      <c r="E39" s="45">
        <v>3.58</v>
      </c>
    </row>
    <row r="40" spans="1:5" x14ac:dyDescent="0.25">
      <c r="A40" s="44">
        <v>30</v>
      </c>
      <c r="B40" s="45">
        <v>4.6399999999999997</v>
      </c>
      <c r="C40" s="45">
        <v>4.3099999999999996</v>
      </c>
      <c r="D40" s="45">
        <v>4.01</v>
      </c>
      <c r="E40" s="45">
        <v>3.72</v>
      </c>
    </row>
    <row r="41" spans="1:5" x14ac:dyDescent="0.25">
      <c r="A41" s="44">
        <v>31</v>
      </c>
      <c r="B41" s="45">
        <v>4.8099999999999996</v>
      </c>
      <c r="C41" s="45">
        <v>4.4800000000000004</v>
      </c>
      <c r="D41" s="45">
        <v>4.16</v>
      </c>
      <c r="E41" s="45">
        <v>3.86</v>
      </c>
    </row>
    <row r="42" spans="1:5" x14ac:dyDescent="0.25">
      <c r="A42" s="44">
        <v>32</v>
      </c>
      <c r="B42" s="45">
        <v>4.99</v>
      </c>
      <c r="C42" s="45">
        <v>4.6500000000000004</v>
      </c>
      <c r="D42" s="45">
        <v>4.3099999999999996</v>
      </c>
      <c r="E42" s="45">
        <v>4</v>
      </c>
    </row>
    <row r="43" spans="1:5" x14ac:dyDescent="0.25">
      <c r="A43" s="44">
        <v>33</v>
      </c>
      <c r="B43" s="45">
        <v>5.18</v>
      </c>
      <c r="C43" s="45">
        <v>4.82</v>
      </c>
      <c r="D43" s="45">
        <v>4.4800000000000004</v>
      </c>
      <c r="E43" s="45">
        <v>4.1500000000000004</v>
      </c>
    </row>
    <row r="44" spans="1:5" x14ac:dyDescent="0.25">
      <c r="A44" s="44">
        <v>34</v>
      </c>
      <c r="B44" s="45">
        <v>5.38</v>
      </c>
      <c r="C44" s="45">
        <v>5</v>
      </c>
      <c r="D44" s="45">
        <v>4.6399999999999997</v>
      </c>
      <c r="E44" s="45">
        <v>4.3</v>
      </c>
    </row>
    <row r="45" spans="1:5" x14ac:dyDescent="0.25">
      <c r="A45" s="44">
        <v>35</v>
      </c>
      <c r="B45" s="45">
        <v>5.58</v>
      </c>
      <c r="C45" s="45">
        <v>5.19</v>
      </c>
      <c r="D45" s="45">
        <v>4.82</v>
      </c>
      <c r="E45" s="45">
        <v>4.46</v>
      </c>
    </row>
    <row r="46" spans="1:5" x14ac:dyDescent="0.25">
      <c r="A46" s="44">
        <v>36</v>
      </c>
      <c r="B46" s="45">
        <v>5.79</v>
      </c>
      <c r="C46" s="45">
        <v>5.38</v>
      </c>
      <c r="D46" s="45">
        <v>5</v>
      </c>
      <c r="E46" s="45">
        <v>4.63</v>
      </c>
    </row>
    <row r="47" spans="1:5" x14ac:dyDescent="0.25">
      <c r="A47" s="44">
        <v>37</v>
      </c>
      <c r="B47" s="45">
        <v>6.01</v>
      </c>
      <c r="C47" s="45">
        <v>5.59</v>
      </c>
      <c r="D47" s="45">
        <v>5.19</v>
      </c>
      <c r="E47" s="45">
        <v>4.8</v>
      </c>
    </row>
    <row r="48" spans="1:5" x14ac:dyDescent="0.25">
      <c r="A48" s="44">
        <v>38</v>
      </c>
      <c r="B48" s="45">
        <v>6.24</v>
      </c>
      <c r="C48" s="45">
        <v>5.8</v>
      </c>
      <c r="D48" s="45">
        <v>5.38</v>
      </c>
      <c r="E48" s="45">
        <v>4.9800000000000004</v>
      </c>
    </row>
    <row r="49" spans="1:5" x14ac:dyDescent="0.25">
      <c r="A49" s="44">
        <v>39</v>
      </c>
      <c r="B49" s="45">
        <v>6.47</v>
      </c>
      <c r="C49" s="45">
        <v>6.02</v>
      </c>
      <c r="D49" s="45">
        <v>5.58</v>
      </c>
      <c r="E49" s="45">
        <v>5.17</v>
      </c>
    </row>
    <row r="50" spans="1:5" x14ac:dyDescent="0.25">
      <c r="A50" s="44">
        <v>40</v>
      </c>
      <c r="B50" s="45">
        <v>6.72</v>
      </c>
      <c r="C50" s="45">
        <v>6.24</v>
      </c>
      <c r="D50" s="45">
        <v>5.79</v>
      </c>
      <c r="E50" s="45">
        <v>5.36</v>
      </c>
    </row>
    <row r="51" spans="1:5" x14ac:dyDescent="0.25">
      <c r="A51" s="44">
        <v>41</v>
      </c>
      <c r="B51" s="45">
        <v>6.97</v>
      </c>
      <c r="C51" s="45">
        <v>6.48</v>
      </c>
      <c r="D51" s="45">
        <v>6.01</v>
      </c>
      <c r="E51" s="45">
        <v>5.57</v>
      </c>
    </row>
    <row r="52" spans="1:5" x14ac:dyDescent="0.25">
      <c r="A52" s="44">
        <v>42</v>
      </c>
      <c r="B52" s="45">
        <v>7.24</v>
      </c>
      <c r="C52" s="45">
        <v>6.72</v>
      </c>
      <c r="D52" s="45">
        <v>6.24</v>
      </c>
      <c r="E52" s="45">
        <v>5.77</v>
      </c>
    </row>
    <row r="53" spans="1:5" x14ac:dyDescent="0.25">
      <c r="A53" s="44">
        <v>43</v>
      </c>
      <c r="B53" s="45">
        <v>7.51</v>
      </c>
      <c r="C53" s="45">
        <v>6.98</v>
      </c>
      <c r="D53" s="45">
        <v>6.47</v>
      </c>
      <c r="E53" s="45">
        <v>5.99</v>
      </c>
    </row>
    <row r="54" spans="1:5" x14ac:dyDescent="0.25">
      <c r="A54" s="44">
        <v>44</v>
      </c>
      <c r="B54" s="45">
        <v>7.8</v>
      </c>
      <c r="C54" s="45">
        <v>7.24</v>
      </c>
      <c r="D54" s="45">
        <v>6.72</v>
      </c>
      <c r="E54" s="45">
        <v>6.22</v>
      </c>
    </row>
    <row r="55" spans="1:5" x14ac:dyDescent="0.25">
      <c r="A55" s="44">
        <v>45</v>
      </c>
      <c r="B55" s="45">
        <v>8.1</v>
      </c>
      <c r="C55" s="45">
        <v>7.52</v>
      </c>
      <c r="D55" s="45">
        <v>6.97</v>
      </c>
      <c r="E55" s="45">
        <v>6.45</v>
      </c>
    </row>
    <row r="56" spans="1:5" x14ac:dyDescent="0.25">
      <c r="A56" s="44">
        <v>46</v>
      </c>
      <c r="B56" s="45">
        <v>8.41</v>
      </c>
      <c r="C56" s="45">
        <v>7.81</v>
      </c>
      <c r="D56" s="45">
        <v>7.24</v>
      </c>
      <c r="E56" s="45">
        <v>6.7</v>
      </c>
    </row>
    <row r="57" spans="1:5" x14ac:dyDescent="0.25">
      <c r="A57" s="44">
        <v>47</v>
      </c>
      <c r="B57" s="45">
        <v>8.73</v>
      </c>
      <c r="C57" s="45">
        <v>8.11</v>
      </c>
      <c r="D57" s="45">
        <v>7.51</v>
      </c>
      <c r="E57" s="45">
        <v>6.95</v>
      </c>
    </row>
    <row r="58" spans="1:5" x14ac:dyDescent="0.25">
      <c r="A58" s="44">
        <v>48</v>
      </c>
      <c r="B58" s="45">
        <v>9.07</v>
      </c>
      <c r="C58" s="45">
        <v>8.42</v>
      </c>
      <c r="D58" s="45">
        <v>7.8</v>
      </c>
      <c r="E58" s="45">
        <v>7.21</v>
      </c>
    </row>
    <row r="59" spans="1:5" x14ac:dyDescent="0.25">
      <c r="A59" s="44">
        <v>49</v>
      </c>
      <c r="B59" s="45">
        <v>9.42</v>
      </c>
      <c r="C59" s="45">
        <v>8.74</v>
      </c>
      <c r="D59" s="45">
        <v>8.1</v>
      </c>
      <c r="E59" s="45">
        <v>7.49</v>
      </c>
    </row>
    <row r="60" spans="1:5" x14ac:dyDescent="0.25">
      <c r="A60" s="44">
        <v>50</v>
      </c>
      <c r="B60" s="45">
        <v>9.7899999999999991</v>
      </c>
      <c r="C60" s="45">
        <v>9.08</v>
      </c>
      <c r="D60" s="45">
        <v>8.41</v>
      </c>
      <c r="E60" s="45">
        <v>7.78</v>
      </c>
    </row>
    <row r="61" spans="1:5" x14ac:dyDescent="0.25">
      <c r="A61" s="44">
        <v>51</v>
      </c>
      <c r="B61" s="45">
        <v>10.17</v>
      </c>
      <c r="C61" s="45">
        <v>9.43</v>
      </c>
      <c r="D61" s="45">
        <v>8.74</v>
      </c>
      <c r="E61" s="45">
        <v>8.08</v>
      </c>
    </row>
    <row r="62" spans="1:5" x14ac:dyDescent="0.25">
      <c r="A62" s="44">
        <v>52</v>
      </c>
      <c r="B62" s="45">
        <v>10.57</v>
      </c>
      <c r="C62" s="45">
        <v>9.8000000000000007</v>
      </c>
      <c r="D62" s="45">
        <v>9.08</v>
      </c>
      <c r="E62" s="45">
        <v>8.39</v>
      </c>
    </row>
    <row r="63" spans="1:5" x14ac:dyDescent="0.25">
      <c r="A63" s="44">
        <v>53</v>
      </c>
      <c r="B63" s="45">
        <v>10.98</v>
      </c>
      <c r="C63" s="45">
        <v>10.18</v>
      </c>
      <c r="D63" s="45">
        <v>9.43</v>
      </c>
      <c r="E63" s="45">
        <v>8.7200000000000006</v>
      </c>
    </row>
    <row r="64" spans="1:5" x14ac:dyDescent="0.25">
      <c r="A64" s="44">
        <v>54</v>
      </c>
      <c r="B64" s="45">
        <v>11.42</v>
      </c>
      <c r="C64" s="45">
        <v>10.59</v>
      </c>
      <c r="D64" s="45">
        <v>9.8000000000000007</v>
      </c>
      <c r="E64" s="45">
        <v>9.06</v>
      </c>
    </row>
    <row r="65" spans="1:5" x14ac:dyDescent="0.25">
      <c r="A65" s="44">
        <v>55</v>
      </c>
      <c r="B65" s="45">
        <v>11.88</v>
      </c>
      <c r="C65" s="45">
        <v>11.01</v>
      </c>
      <c r="D65" s="45">
        <v>10.19</v>
      </c>
      <c r="E65" s="45">
        <v>9.42</v>
      </c>
    </row>
    <row r="66" spans="1:5" x14ac:dyDescent="0.25">
      <c r="A66" s="44">
        <v>56</v>
      </c>
      <c r="B66" s="45">
        <v>12.36</v>
      </c>
      <c r="C66" s="45">
        <v>11.46</v>
      </c>
      <c r="D66" s="45">
        <v>10.6</v>
      </c>
      <c r="E66" s="45">
        <v>9.8000000000000007</v>
      </c>
    </row>
    <row r="67" spans="1:5" x14ac:dyDescent="0.25">
      <c r="A67" s="44">
        <v>57</v>
      </c>
      <c r="B67" s="45">
        <v>12.86</v>
      </c>
      <c r="C67" s="45">
        <v>11.92</v>
      </c>
      <c r="D67" s="45">
        <v>11.03</v>
      </c>
      <c r="E67" s="45">
        <v>10.19</v>
      </c>
    </row>
    <row r="68" spans="1:5" x14ac:dyDescent="0.25">
      <c r="A68" s="44">
        <v>58</v>
      </c>
      <c r="B68" s="45">
        <v>13.39</v>
      </c>
      <c r="C68" s="45">
        <v>12.41</v>
      </c>
      <c r="D68" s="45">
        <v>11.48</v>
      </c>
      <c r="E68" s="45">
        <v>10.61</v>
      </c>
    </row>
    <row r="69" spans="1:5" x14ac:dyDescent="0.25">
      <c r="A69" s="44">
        <v>59</v>
      </c>
      <c r="B69" s="45">
        <v>13.95</v>
      </c>
      <c r="C69" s="45">
        <v>12.93</v>
      </c>
      <c r="D69" s="45">
        <v>11.96</v>
      </c>
      <c r="E69" s="45">
        <v>11.04</v>
      </c>
    </row>
    <row r="70" spans="1:5" x14ac:dyDescent="0.25">
      <c r="A70" s="44">
        <v>60</v>
      </c>
      <c r="B70" s="45">
        <v>14.54</v>
      </c>
      <c r="C70" s="45">
        <v>13.47</v>
      </c>
      <c r="D70" s="45">
        <v>12.46</v>
      </c>
      <c r="E70" s="45">
        <v>11.5</v>
      </c>
    </row>
    <row r="71" spans="1:5" x14ac:dyDescent="0.25">
      <c r="A71" s="44">
        <v>61</v>
      </c>
      <c r="B71" s="45">
        <v>15.16</v>
      </c>
      <c r="C71" s="45">
        <v>14.05</v>
      </c>
      <c r="D71" s="45">
        <v>12.99</v>
      </c>
      <c r="E71" s="45">
        <v>11.99</v>
      </c>
    </row>
    <row r="72" spans="1:5" x14ac:dyDescent="0.25">
      <c r="A72" s="44">
        <v>62</v>
      </c>
      <c r="B72" s="45">
        <v>15.82</v>
      </c>
      <c r="C72" s="45">
        <v>14.65</v>
      </c>
      <c r="D72" s="45">
        <v>13.55</v>
      </c>
      <c r="E72" s="45">
        <v>12.5</v>
      </c>
    </row>
    <row r="73" spans="1:5" x14ac:dyDescent="0.25">
      <c r="A73" s="44">
        <v>63</v>
      </c>
      <c r="B73" s="45">
        <v>16.510000000000002</v>
      </c>
      <c r="C73" s="45">
        <v>15.29</v>
      </c>
      <c r="D73" s="45">
        <v>14.14</v>
      </c>
      <c r="E73" s="45">
        <v>13.05</v>
      </c>
    </row>
    <row r="74" spans="1:5" x14ac:dyDescent="0.25">
      <c r="A74" s="44">
        <v>64</v>
      </c>
      <c r="B74" s="45">
        <v>17.25</v>
      </c>
      <c r="C74" s="45">
        <v>15.97</v>
      </c>
      <c r="D74" s="45">
        <v>14.76</v>
      </c>
      <c r="E74" s="45">
        <v>13.62</v>
      </c>
    </row>
    <row r="75" spans="1:5" x14ac:dyDescent="0.25">
      <c r="A75" s="44">
        <v>65</v>
      </c>
      <c r="B75" s="45">
        <v>17.329999999999998</v>
      </c>
      <c r="C75" s="45">
        <v>16.690000000000001</v>
      </c>
      <c r="D75" s="45">
        <v>15.43</v>
      </c>
      <c r="E75" s="45">
        <v>14.23</v>
      </c>
    </row>
    <row r="76" spans="1:5" x14ac:dyDescent="0.25">
      <c r="A76" s="44">
        <v>66</v>
      </c>
      <c r="B76" s="45">
        <v>16.72</v>
      </c>
      <c r="C76" s="45">
        <v>16.760000000000002</v>
      </c>
      <c r="D76" s="45">
        <v>16.13</v>
      </c>
      <c r="E76" s="45">
        <v>14.88</v>
      </c>
    </row>
    <row r="77" spans="1:5" x14ac:dyDescent="0.25">
      <c r="A77" s="44">
        <v>67</v>
      </c>
      <c r="B77" s="45">
        <v>16.11</v>
      </c>
      <c r="C77" s="45">
        <v>16.14</v>
      </c>
      <c r="D77" s="45">
        <v>16.18</v>
      </c>
      <c r="E77" s="45">
        <v>15.57</v>
      </c>
    </row>
    <row r="78" spans="1:5" x14ac:dyDescent="0.25">
      <c r="A78" s="44">
        <v>68</v>
      </c>
      <c r="B78" s="45">
        <v>15.51</v>
      </c>
      <c r="C78" s="45">
        <v>15.53</v>
      </c>
      <c r="D78" s="45">
        <v>15.56</v>
      </c>
      <c r="E78" s="45">
        <v>15.61</v>
      </c>
    </row>
    <row r="79" spans="1:5" x14ac:dyDescent="0.25">
      <c r="A79" s="44">
        <v>69</v>
      </c>
      <c r="B79" s="45">
        <v>14.91</v>
      </c>
      <c r="C79" s="45">
        <v>14.92</v>
      </c>
      <c r="D79" s="45">
        <v>14.94</v>
      </c>
      <c r="E79" s="45">
        <v>14.98</v>
      </c>
    </row>
    <row r="80" spans="1:5" x14ac:dyDescent="0.25">
      <c r="A80" s="44">
        <v>70</v>
      </c>
      <c r="B80" s="45">
        <v>14.32</v>
      </c>
      <c r="C80" s="45">
        <v>14.32</v>
      </c>
      <c r="D80" s="45">
        <v>14.33</v>
      </c>
      <c r="E80" s="45">
        <v>14.36</v>
      </c>
    </row>
    <row r="81" spans="1:5" x14ac:dyDescent="0.25">
      <c r="A81" s="44">
        <v>71</v>
      </c>
      <c r="B81" s="45">
        <v>13.72</v>
      </c>
      <c r="C81" s="45">
        <v>13.72</v>
      </c>
      <c r="D81" s="45">
        <v>13.73</v>
      </c>
      <c r="E81" s="45">
        <v>13.74</v>
      </c>
    </row>
    <row r="82" spans="1:5" x14ac:dyDescent="0.25">
      <c r="A82" s="44">
        <v>72</v>
      </c>
      <c r="B82" s="45">
        <v>13.13</v>
      </c>
      <c r="C82" s="45">
        <v>13.13</v>
      </c>
      <c r="D82" s="45">
        <v>13.13</v>
      </c>
      <c r="E82" s="45">
        <v>13.13</v>
      </c>
    </row>
    <row r="83" spans="1:5" x14ac:dyDescent="0.25">
      <c r="A83" s="44">
        <v>73</v>
      </c>
      <c r="B83" s="45">
        <v>12.54</v>
      </c>
      <c r="C83" s="45">
        <v>12.54</v>
      </c>
      <c r="D83" s="45">
        <v>12.54</v>
      </c>
      <c r="E83" s="45">
        <v>12.54</v>
      </c>
    </row>
    <row r="84" spans="1:5" x14ac:dyDescent="0.25">
      <c r="A84" s="44">
        <v>74</v>
      </c>
      <c r="B84" s="45">
        <v>11.96</v>
      </c>
      <c r="C84" s="45">
        <v>11.96</v>
      </c>
      <c r="D84" s="45">
        <v>11.96</v>
      </c>
      <c r="E84" s="45">
        <v>11.96</v>
      </c>
    </row>
    <row r="85" spans="1:5" x14ac:dyDescent="0.25">
      <c r="A85" s="44">
        <v>75</v>
      </c>
      <c r="B85" s="45">
        <v>11.39</v>
      </c>
      <c r="C85" s="45">
        <v>11.39</v>
      </c>
      <c r="D85" s="45">
        <v>11.39</v>
      </c>
      <c r="E85" s="45">
        <v>11.39</v>
      </c>
    </row>
    <row r="86" spans="1:5" x14ac:dyDescent="0.25">
      <c r="A86" s="44">
        <v>76</v>
      </c>
      <c r="B86" s="45">
        <v>10.84</v>
      </c>
      <c r="C86" s="45">
        <v>10.84</v>
      </c>
      <c r="D86" s="45">
        <v>10.84</v>
      </c>
      <c r="E86" s="45">
        <v>10.84</v>
      </c>
    </row>
    <row r="87" spans="1:5" x14ac:dyDescent="0.25">
      <c r="A87" s="44">
        <v>77</v>
      </c>
      <c r="B87" s="45">
        <v>10.29</v>
      </c>
      <c r="C87" s="45">
        <v>10.29</v>
      </c>
      <c r="D87" s="45">
        <v>10.29</v>
      </c>
      <c r="E87" s="45">
        <v>10.29</v>
      </c>
    </row>
    <row r="88" spans="1:5" x14ac:dyDescent="0.25">
      <c r="A88" s="44">
        <v>78</v>
      </c>
      <c r="B88" s="45">
        <v>9.76</v>
      </c>
      <c r="C88" s="45">
        <v>9.76</v>
      </c>
      <c r="D88" s="45">
        <v>9.76</v>
      </c>
      <c r="E88" s="45">
        <v>9.76</v>
      </c>
    </row>
    <row r="89" spans="1:5" x14ac:dyDescent="0.25">
      <c r="A89" s="44">
        <v>79</v>
      </c>
      <c r="B89" s="45">
        <v>9.23</v>
      </c>
      <c r="C89" s="45">
        <v>9.23</v>
      </c>
      <c r="D89" s="45">
        <v>9.23</v>
      </c>
      <c r="E89" s="45">
        <v>9.23</v>
      </c>
    </row>
    <row r="90" spans="1:5" x14ac:dyDescent="0.25">
      <c r="A90" s="44">
        <v>80</v>
      </c>
      <c r="B90" s="45">
        <v>8.6999999999999993</v>
      </c>
      <c r="C90" s="45">
        <v>8.6999999999999993</v>
      </c>
      <c r="D90" s="45">
        <v>8.6999999999999993</v>
      </c>
      <c r="E90" s="45">
        <v>8.6999999999999993</v>
      </c>
    </row>
    <row r="91" spans="1:5" x14ac:dyDescent="0.25">
      <c r="A91" s="44">
        <v>81</v>
      </c>
      <c r="B91" s="45">
        <v>8.18</v>
      </c>
      <c r="C91" s="45">
        <v>8.18</v>
      </c>
      <c r="D91" s="45">
        <v>8.18</v>
      </c>
      <c r="E91" s="45">
        <v>8.18</v>
      </c>
    </row>
    <row r="92" spans="1:5" x14ac:dyDescent="0.25">
      <c r="A92" s="44">
        <v>82</v>
      </c>
      <c r="B92" s="45">
        <v>7.66</v>
      </c>
      <c r="C92" s="45">
        <v>7.66</v>
      </c>
      <c r="D92" s="45">
        <v>7.66</v>
      </c>
      <c r="E92" s="45">
        <v>7.66</v>
      </c>
    </row>
    <row r="93" spans="1:5" x14ac:dyDescent="0.25">
      <c r="A93" s="44">
        <v>83</v>
      </c>
      <c r="B93" s="45">
        <v>7.15</v>
      </c>
      <c r="C93" s="45">
        <v>7.15</v>
      </c>
      <c r="D93" s="45">
        <v>7.15</v>
      </c>
      <c r="E93" s="45">
        <v>7.15</v>
      </c>
    </row>
    <row r="94" spans="1:5" x14ac:dyDescent="0.25">
      <c r="A94" s="44">
        <v>84</v>
      </c>
      <c r="B94" s="45">
        <v>6.65</v>
      </c>
      <c r="C94" s="45">
        <v>6.65</v>
      </c>
      <c r="D94" s="45">
        <v>6.65</v>
      </c>
      <c r="E94" s="45">
        <v>6.65</v>
      </c>
    </row>
    <row r="95" spans="1:5" x14ac:dyDescent="0.25">
      <c r="A95" s="44">
        <v>85</v>
      </c>
      <c r="B95" s="45">
        <v>6.17</v>
      </c>
      <c r="C95" s="45">
        <v>6.17</v>
      </c>
      <c r="D95" s="45">
        <v>6.17</v>
      </c>
      <c r="E95" s="45">
        <v>6.17</v>
      </c>
    </row>
    <row r="96" spans="1:5" x14ac:dyDescent="0.25">
      <c r="A96" s="44">
        <v>86</v>
      </c>
      <c r="B96" s="45">
        <v>5.72</v>
      </c>
      <c r="C96" s="45">
        <v>5.72</v>
      </c>
      <c r="D96" s="45">
        <v>5.72</v>
      </c>
      <c r="E96" s="45">
        <v>5.72</v>
      </c>
    </row>
    <row r="97" spans="1:5" x14ac:dyDescent="0.25">
      <c r="A97" s="44">
        <v>87</v>
      </c>
      <c r="B97" s="45">
        <v>5.29</v>
      </c>
      <c r="C97" s="45">
        <v>5.29</v>
      </c>
      <c r="D97" s="45">
        <v>5.29</v>
      </c>
      <c r="E97" s="45">
        <v>5.29</v>
      </c>
    </row>
    <row r="98" spans="1:5" x14ac:dyDescent="0.25">
      <c r="A98" s="44">
        <v>88</v>
      </c>
      <c r="B98" s="45">
        <v>4.88</v>
      </c>
      <c r="C98" s="45">
        <v>4.88</v>
      </c>
      <c r="D98" s="45">
        <v>4.88</v>
      </c>
      <c r="E98" s="45">
        <v>4.88</v>
      </c>
    </row>
    <row r="99" spans="1:5" x14ac:dyDescent="0.25">
      <c r="A99" s="44">
        <v>89</v>
      </c>
      <c r="B99" s="45">
        <v>4.49</v>
      </c>
      <c r="C99" s="45">
        <v>4.49</v>
      </c>
      <c r="D99" s="45">
        <v>4.49</v>
      </c>
      <c r="E99" s="45">
        <v>4.49</v>
      </c>
    </row>
    <row r="100" spans="1:5" x14ac:dyDescent="0.25">
      <c r="A100" s="44">
        <v>90</v>
      </c>
      <c r="B100" s="45">
        <v>4.12</v>
      </c>
      <c r="C100" s="45">
        <v>4.12</v>
      </c>
      <c r="D100" s="45">
        <v>4.12</v>
      </c>
      <c r="E100" s="45">
        <v>4.12</v>
      </c>
    </row>
    <row r="101" spans="1:5" x14ac:dyDescent="0.25">
      <c r="A101" s="44">
        <v>91</v>
      </c>
      <c r="B101" s="45">
        <v>3.77</v>
      </c>
      <c r="C101" s="45">
        <v>3.77</v>
      </c>
      <c r="D101" s="45">
        <v>3.77</v>
      </c>
      <c r="E101" s="45">
        <v>3.77</v>
      </c>
    </row>
    <row r="102" spans="1:5" x14ac:dyDescent="0.25">
      <c r="A102" s="44">
        <v>92</v>
      </c>
      <c r="B102" s="45">
        <v>3.45</v>
      </c>
      <c r="C102" s="45">
        <v>3.45</v>
      </c>
      <c r="D102" s="45">
        <v>3.45</v>
      </c>
      <c r="E102" s="45">
        <v>3.45</v>
      </c>
    </row>
    <row r="103" spans="1:5" x14ac:dyDescent="0.25">
      <c r="A103" s="44">
        <v>93</v>
      </c>
      <c r="B103" s="45">
        <v>3.15</v>
      </c>
      <c r="C103" s="45">
        <v>3.15</v>
      </c>
      <c r="D103" s="45">
        <v>3.15</v>
      </c>
      <c r="E103" s="45">
        <v>3.15</v>
      </c>
    </row>
    <row r="104" spans="1:5" x14ac:dyDescent="0.25">
      <c r="A104" s="44">
        <v>94</v>
      </c>
      <c r="B104" s="45">
        <v>2.87</v>
      </c>
      <c r="C104" s="45">
        <v>2.87</v>
      </c>
      <c r="D104" s="45">
        <v>2.87</v>
      </c>
      <c r="E104" s="45">
        <v>2.87</v>
      </c>
    </row>
    <row r="105" spans="1:5" x14ac:dyDescent="0.25">
      <c r="A105" s="44">
        <v>95</v>
      </c>
      <c r="B105" s="45">
        <v>2.63</v>
      </c>
      <c r="C105" s="45">
        <v>2.63</v>
      </c>
      <c r="D105" s="45">
        <v>2.63</v>
      </c>
      <c r="E105" s="45">
        <v>2.63</v>
      </c>
    </row>
    <row r="106" spans="1:5" x14ac:dyDescent="0.25">
      <c r="A106" s="44">
        <v>96</v>
      </c>
      <c r="B106" s="45">
        <v>2.4</v>
      </c>
      <c r="C106" s="45">
        <v>2.4</v>
      </c>
      <c r="D106" s="45">
        <v>2.4</v>
      </c>
      <c r="E106" s="45">
        <v>2.4</v>
      </c>
    </row>
    <row r="107" spans="1:5" x14ac:dyDescent="0.25">
      <c r="A107" s="44">
        <v>97</v>
      </c>
      <c r="B107" s="45">
        <v>2.2000000000000002</v>
      </c>
      <c r="C107" s="45">
        <v>2.2000000000000002</v>
      </c>
      <c r="D107" s="45">
        <v>2.2000000000000002</v>
      </c>
      <c r="E107" s="45">
        <v>2.2000000000000002</v>
      </c>
    </row>
    <row r="108" spans="1:5" x14ac:dyDescent="0.25">
      <c r="A108" s="44">
        <v>98</v>
      </c>
      <c r="B108" s="45">
        <v>2.0299999999999998</v>
      </c>
      <c r="C108" s="45">
        <v>2.0299999999999998</v>
      </c>
      <c r="D108" s="45">
        <v>2.0299999999999998</v>
      </c>
      <c r="E108" s="45">
        <v>2.0299999999999998</v>
      </c>
    </row>
  </sheetData>
  <sheetProtection algorithmName="SHA-512" hashValue="LpOrik0+XlndOAPb7J81UrvN8bW+MuJo5IMhZlxr3ZJ6nnA/Qyozf463pFjFaoIrFftT/tstun8Lh1bbx/GfmQ==" saltValue="Q/rsYa0MNnetFG4GV3J3Mw==" spinCount="100000" sheet="1" objects="1" scenarios="1"/>
  <conditionalFormatting sqref="A6:A21">
    <cfRule type="expression" dxfId="833" priority="11" stopIfTrue="1">
      <formula>MOD(ROW(),2)=0</formula>
    </cfRule>
    <cfRule type="expression" dxfId="832" priority="12" stopIfTrue="1">
      <formula>MOD(ROW(),2)&lt;&gt;0</formula>
    </cfRule>
  </conditionalFormatting>
  <conditionalFormatting sqref="B6:E17 B20:E21 C18:E19">
    <cfRule type="expression" dxfId="831" priority="13" stopIfTrue="1">
      <formula>MOD(ROW(),2)=0</formula>
    </cfRule>
    <cfRule type="expression" dxfId="830" priority="14" stopIfTrue="1">
      <formula>MOD(ROW(),2)&lt;&gt;0</formula>
    </cfRule>
  </conditionalFormatting>
  <conditionalFormatting sqref="A26:A108">
    <cfRule type="expression" dxfId="829" priority="15" stopIfTrue="1">
      <formula>MOD(ROW(),2)=0</formula>
    </cfRule>
    <cfRule type="expression" dxfId="828" priority="16" stopIfTrue="1">
      <formula>MOD(ROW(),2)&lt;&gt;0</formula>
    </cfRule>
  </conditionalFormatting>
  <conditionalFormatting sqref="B26:E108">
    <cfRule type="expression" dxfId="827" priority="17" stopIfTrue="1">
      <formula>MOD(ROW(),2)=0</formula>
    </cfRule>
    <cfRule type="expression" dxfId="826" priority="18" stopIfTrue="1">
      <formula>MOD(ROW(),2)&lt;&gt;0</formula>
    </cfRule>
  </conditionalFormatting>
  <conditionalFormatting sqref="B18:B19">
    <cfRule type="expression" dxfId="7" priority="1" stopIfTrue="1">
      <formula>MOD(ROW(),2)=0</formula>
    </cfRule>
    <cfRule type="expression" dxfId="6"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AB51-F752-4C8E-947E-51C7451E8319}">
  <sheetPr codeName="Sheet27"/>
  <dimension ref="A1:E108"/>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Pension Credit - x-306</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232</v>
      </c>
      <c r="C9" s="48"/>
      <c r="D9" s="48"/>
      <c r="E9" s="48"/>
    </row>
    <row r="10" spans="1:5" ht="25" x14ac:dyDescent="0.25">
      <c r="A10" s="41" t="s">
        <v>6</v>
      </c>
      <c r="B10" s="48" t="s">
        <v>238</v>
      </c>
      <c r="C10" s="48"/>
      <c r="D10" s="48"/>
      <c r="E10" s="48"/>
    </row>
    <row r="11" spans="1:5" x14ac:dyDescent="0.25">
      <c r="A11" s="41" t="s">
        <v>146</v>
      </c>
      <c r="B11" s="48" t="s">
        <v>239</v>
      </c>
      <c r="C11" s="48"/>
      <c r="D11" s="48"/>
      <c r="E11" s="48"/>
    </row>
    <row r="12" spans="1:5" x14ac:dyDescent="0.25">
      <c r="A12" s="41" t="s">
        <v>147</v>
      </c>
      <c r="B12" s="48" t="s">
        <v>235</v>
      </c>
      <c r="C12" s="48"/>
      <c r="D12" s="48"/>
      <c r="E12" s="48"/>
    </row>
    <row r="13" spans="1:5" x14ac:dyDescent="0.25">
      <c r="A13" s="41" t="s">
        <v>489</v>
      </c>
      <c r="B13" s="48">
        <v>0</v>
      </c>
      <c r="C13" s="48"/>
      <c r="D13" s="48"/>
      <c r="E13" s="48"/>
    </row>
    <row r="14" spans="1:5" x14ac:dyDescent="0.25">
      <c r="A14" s="41" t="s">
        <v>149</v>
      </c>
      <c r="B14" s="48">
        <v>306</v>
      </c>
      <c r="C14" s="48"/>
      <c r="D14" s="48"/>
      <c r="E14" s="48"/>
    </row>
    <row r="15" spans="1:5" x14ac:dyDescent="0.25">
      <c r="A15" s="41" t="s">
        <v>490</v>
      </c>
      <c r="B15" s="48" t="s">
        <v>240</v>
      </c>
      <c r="C15" s="48"/>
      <c r="D15" s="48"/>
      <c r="E15" s="48"/>
    </row>
    <row r="16" spans="1:5" x14ac:dyDescent="0.25">
      <c r="A16" s="41" t="s">
        <v>151</v>
      </c>
      <c r="B16" s="48" t="s">
        <v>241</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519</v>
      </c>
      <c r="C26" s="55" t="s">
        <v>520</v>
      </c>
      <c r="D26" s="55" t="s">
        <v>521</v>
      </c>
      <c r="E26" s="55" t="s">
        <v>522</v>
      </c>
    </row>
    <row r="27" spans="1:5" x14ac:dyDescent="0.25">
      <c r="A27" s="44">
        <v>17</v>
      </c>
      <c r="B27" s="45">
        <v>2.87</v>
      </c>
      <c r="C27" s="45">
        <v>2.67</v>
      </c>
      <c r="D27" s="45">
        <v>2.48</v>
      </c>
      <c r="E27" s="45">
        <v>2.31</v>
      </c>
    </row>
    <row r="28" spans="1:5" x14ac:dyDescent="0.25">
      <c r="A28" s="44">
        <v>18</v>
      </c>
      <c r="B28" s="45">
        <v>2.97</v>
      </c>
      <c r="C28" s="45">
        <v>2.77</v>
      </c>
      <c r="D28" s="45">
        <v>2.58</v>
      </c>
      <c r="E28" s="45">
        <v>2.39</v>
      </c>
    </row>
    <row r="29" spans="1:5" x14ac:dyDescent="0.25">
      <c r="A29" s="44">
        <v>19</v>
      </c>
      <c r="B29" s="45">
        <v>3.09</v>
      </c>
      <c r="C29" s="45">
        <v>2.87</v>
      </c>
      <c r="D29" s="45">
        <v>2.67</v>
      </c>
      <c r="E29" s="45">
        <v>2.48</v>
      </c>
    </row>
    <row r="30" spans="1:5" x14ac:dyDescent="0.25">
      <c r="A30" s="44">
        <v>20</v>
      </c>
      <c r="B30" s="45">
        <v>3.2</v>
      </c>
      <c r="C30" s="45">
        <v>2.98</v>
      </c>
      <c r="D30" s="45">
        <v>2.77</v>
      </c>
      <c r="E30" s="45">
        <v>2.58</v>
      </c>
    </row>
    <row r="31" spans="1:5" x14ac:dyDescent="0.25">
      <c r="A31" s="44">
        <v>21</v>
      </c>
      <c r="B31" s="45">
        <v>3.32</v>
      </c>
      <c r="C31" s="45">
        <v>3.09</v>
      </c>
      <c r="D31" s="45">
        <v>2.88</v>
      </c>
      <c r="E31" s="45">
        <v>2.67</v>
      </c>
    </row>
    <row r="32" spans="1:5" x14ac:dyDescent="0.25">
      <c r="A32" s="44">
        <v>22</v>
      </c>
      <c r="B32" s="45">
        <v>3.45</v>
      </c>
      <c r="C32" s="45">
        <v>3.21</v>
      </c>
      <c r="D32" s="45">
        <v>2.99</v>
      </c>
      <c r="E32" s="45">
        <v>2.77</v>
      </c>
    </row>
    <row r="33" spans="1:5" x14ac:dyDescent="0.25">
      <c r="A33" s="44">
        <v>23</v>
      </c>
      <c r="B33" s="45">
        <v>3.58</v>
      </c>
      <c r="C33" s="45">
        <v>3.33</v>
      </c>
      <c r="D33" s="45">
        <v>3.1</v>
      </c>
      <c r="E33" s="45">
        <v>2.88</v>
      </c>
    </row>
    <row r="34" spans="1:5" x14ac:dyDescent="0.25">
      <c r="A34" s="44">
        <v>24</v>
      </c>
      <c r="B34" s="45">
        <v>3.71</v>
      </c>
      <c r="C34" s="45">
        <v>3.46</v>
      </c>
      <c r="D34" s="45">
        <v>3.21</v>
      </c>
      <c r="E34" s="45">
        <v>2.98</v>
      </c>
    </row>
    <row r="35" spans="1:5" x14ac:dyDescent="0.25">
      <c r="A35" s="44">
        <v>25</v>
      </c>
      <c r="B35" s="45">
        <v>3.85</v>
      </c>
      <c r="C35" s="45">
        <v>3.59</v>
      </c>
      <c r="D35" s="45">
        <v>3.33</v>
      </c>
      <c r="E35" s="45">
        <v>3.09</v>
      </c>
    </row>
    <row r="36" spans="1:5" x14ac:dyDescent="0.25">
      <c r="A36" s="44">
        <v>26</v>
      </c>
      <c r="B36" s="45">
        <v>4</v>
      </c>
      <c r="C36" s="45">
        <v>3.72</v>
      </c>
      <c r="D36" s="45">
        <v>3.46</v>
      </c>
      <c r="E36" s="45">
        <v>3.21</v>
      </c>
    </row>
    <row r="37" spans="1:5" x14ac:dyDescent="0.25">
      <c r="A37" s="44">
        <v>27</v>
      </c>
      <c r="B37" s="45">
        <v>4.1500000000000004</v>
      </c>
      <c r="C37" s="45">
        <v>3.86</v>
      </c>
      <c r="D37" s="45">
        <v>3.59</v>
      </c>
      <c r="E37" s="45">
        <v>3.33</v>
      </c>
    </row>
    <row r="38" spans="1:5" x14ac:dyDescent="0.25">
      <c r="A38" s="44">
        <v>28</v>
      </c>
      <c r="B38" s="45">
        <v>4.3099999999999996</v>
      </c>
      <c r="C38" s="45">
        <v>4.01</v>
      </c>
      <c r="D38" s="45">
        <v>3.72</v>
      </c>
      <c r="E38" s="45">
        <v>3.45</v>
      </c>
    </row>
    <row r="39" spans="1:5" x14ac:dyDescent="0.25">
      <c r="A39" s="44">
        <v>29</v>
      </c>
      <c r="B39" s="45">
        <v>4.47</v>
      </c>
      <c r="C39" s="45">
        <v>4.16</v>
      </c>
      <c r="D39" s="45">
        <v>3.86</v>
      </c>
      <c r="E39" s="45">
        <v>3.58</v>
      </c>
    </row>
    <row r="40" spans="1:5" x14ac:dyDescent="0.25">
      <c r="A40" s="44">
        <v>30</v>
      </c>
      <c r="B40" s="45">
        <v>4.6399999999999997</v>
      </c>
      <c r="C40" s="45">
        <v>4.3099999999999996</v>
      </c>
      <c r="D40" s="45">
        <v>4.01</v>
      </c>
      <c r="E40" s="45">
        <v>3.72</v>
      </c>
    </row>
    <row r="41" spans="1:5" x14ac:dyDescent="0.25">
      <c r="A41" s="44">
        <v>31</v>
      </c>
      <c r="B41" s="45">
        <v>4.8099999999999996</v>
      </c>
      <c r="C41" s="45">
        <v>4.4800000000000004</v>
      </c>
      <c r="D41" s="45">
        <v>4.16</v>
      </c>
      <c r="E41" s="45">
        <v>3.86</v>
      </c>
    </row>
    <row r="42" spans="1:5" x14ac:dyDescent="0.25">
      <c r="A42" s="44">
        <v>32</v>
      </c>
      <c r="B42" s="45">
        <v>4.99</v>
      </c>
      <c r="C42" s="45">
        <v>4.6500000000000004</v>
      </c>
      <c r="D42" s="45">
        <v>4.3099999999999996</v>
      </c>
      <c r="E42" s="45">
        <v>4</v>
      </c>
    </row>
    <row r="43" spans="1:5" x14ac:dyDescent="0.25">
      <c r="A43" s="44">
        <v>33</v>
      </c>
      <c r="B43" s="45">
        <v>5.18</v>
      </c>
      <c r="C43" s="45">
        <v>4.82</v>
      </c>
      <c r="D43" s="45">
        <v>4.4800000000000004</v>
      </c>
      <c r="E43" s="45">
        <v>4.1500000000000004</v>
      </c>
    </row>
    <row r="44" spans="1:5" x14ac:dyDescent="0.25">
      <c r="A44" s="44">
        <v>34</v>
      </c>
      <c r="B44" s="45">
        <v>5.38</v>
      </c>
      <c r="C44" s="45">
        <v>5</v>
      </c>
      <c r="D44" s="45">
        <v>4.6399999999999997</v>
      </c>
      <c r="E44" s="45">
        <v>4.3</v>
      </c>
    </row>
    <row r="45" spans="1:5" x14ac:dyDescent="0.25">
      <c r="A45" s="44">
        <v>35</v>
      </c>
      <c r="B45" s="45">
        <v>5.58</v>
      </c>
      <c r="C45" s="45">
        <v>5.19</v>
      </c>
      <c r="D45" s="45">
        <v>4.82</v>
      </c>
      <c r="E45" s="45">
        <v>4.46</v>
      </c>
    </row>
    <row r="46" spans="1:5" x14ac:dyDescent="0.25">
      <c r="A46" s="44">
        <v>36</v>
      </c>
      <c r="B46" s="45">
        <v>5.79</v>
      </c>
      <c r="C46" s="45">
        <v>5.38</v>
      </c>
      <c r="D46" s="45">
        <v>5</v>
      </c>
      <c r="E46" s="45">
        <v>4.63</v>
      </c>
    </row>
    <row r="47" spans="1:5" x14ac:dyDescent="0.25">
      <c r="A47" s="44">
        <v>37</v>
      </c>
      <c r="B47" s="45">
        <v>6.01</v>
      </c>
      <c r="C47" s="45">
        <v>5.59</v>
      </c>
      <c r="D47" s="45">
        <v>5.19</v>
      </c>
      <c r="E47" s="45">
        <v>4.8</v>
      </c>
    </row>
    <row r="48" spans="1:5" x14ac:dyDescent="0.25">
      <c r="A48" s="44">
        <v>38</v>
      </c>
      <c r="B48" s="45">
        <v>6.24</v>
      </c>
      <c r="C48" s="45">
        <v>5.8</v>
      </c>
      <c r="D48" s="45">
        <v>5.38</v>
      </c>
      <c r="E48" s="45">
        <v>4.9800000000000004</v>
      </c>
    </row>
    <row r="49" spans="1:5" x14ac:dyDescent="0.25">
      <c r="A49" s="44">
        <v>39</v>
      </c>
      <c r="B49" s="45">
        <v>6.47</v>
      </c>
      <c r="C49" s="45">
        <v>6.02</v>
      </c>
      <c r="D49" s="45">
        <v>5.58</v>
      </c>
      <c r="E49" s="45">
        <v>5.17</v>
      </c>
    </row>
    <row r="50" spans="1:5" x14ac:dyDescent="0.25">
      <c r="A50" s="44">
        <v>40</v>
      </c>
      <c r="B50" s="45">
        <v>6.72</v>
      </c>
      <c r="C50" s="45">
        <v>6.24</v>
      </c>
      <c r="D50" s="45">
        <v>5.79</v>
      </c>
      <c r="E50" s="45">
        <v>5.36</v>
      </c>
    </row>
    <row r="51" spans="1:5" x14ac:dyDescent="0.25">
      <c r="A51" s="44">
        <v>41</v>
      </c>
      <c r="B51" s="45">
        <v>6.97</v>
      </c>
      <c r="C51" s="45">
        <v>6.48</v>
      </c>
      <c r="D51" s="45">
        <v>6.01</v>
      </c>
      <c r="E51" s="45">
        <v>5.57</v>
      </c>
    </row>
    <row r="52" spans="1:5" x14ac:dyDescent="0.25">
      <c r="A52" s="44">
        <v>42</v>
      </c>
      <c r="B52" s="45">
        <v>7.24</v>
      </c>
      <c r="C52" s="45">
        <v>6.72</v>
      </c>
      <c r="D52" s="45">
        <v>6.24</v>
      </c>
      <c r="E52" s="45">
        <v>5.77</v>
      </c>
    </row>
    <row r="53" spans="1:5" x14ac:dyDescent="0.25">
      <c r="A53" s="44">
        <v>43</v>
      </c>
      <c r="B53" s="45">
        <v>7.51</v>
      </c>
      <c r="C53" s="45">
        <v>6.98</v>
      </c>
      <c r="D53" s="45">
        <v>6.47</v>
      </c>
      <c r="E53" s="45">
        <v>5.99</v>
      </c>
    </row>
    <row r="54" spans="1:5" x14ac:dyDescent="0.25">
      <c r="A54" s="44">
        <v>44</v>
      </c>
      <c r="B54" s="45">
        <v>7.8</v>
      </c>
      <c r="C54" s="45">
        <v>7.24</v>
      </c>
      <c r="D54" s="45">
        <v>6.72</v>
      </c>
      <c r="E54" s="45">
        <v>6.22</v>
      </c>
    </row>
    <row r="55" spans="1:5" x14ac:dyDescent="0.25">
      <c r="A55" s="44">
        <v>45</v>
      </c>
      <c r="B55" s="45">
        <v>8.1</v>
      </c>
      <c r="C55" s="45">
        <v>7.52</v>
      </c>
      <c r="D55" s="45">
        <v>6.97</v>
      </c>
      <c r="E55" s="45">
        <v>6.45</v>
      </c>
    </row>
    <row r="56" spans="1:5" x14ac:dyDescent="0.25">
      <c r="A56" s="44">
        <v>46</v>
      </c>
      <c r="B56" s="45">
        <v>8.41</v>
      </c>
      <c r="C56" s="45">
        <v>7.81</v>
      </c>
      <c r="D56" s="45">
        <v>7.24</v>
      </c>
      <c r="E56" s="45">
        <v>6.7</v>
      </c>
    </row>
    <row r="57" spans="1:5" x14ac:dyDescent="0.25">
      <c r="A57" s="44">
        <v>47</v>
      </c>
      <c r="B57" s="45">
        <v>8.73</v>
      </c>
      <c r="C57" s="45">
        <v>8.11</v>
      </c>
      <c r="D57" s="45">
        <v>7.51</v>
      </c>
      <c r="E57" s="45">
        <v>6.95</v>
      </c>
    </row>
    <row r="58" spans="1:5" x14ac:dyDescent="0.25">
      <c r="A58" s="44">
        <v>48</v>
      </c>
      <c r="B58" s="45">
        <v>9.07</v>
      </c>
      <c r="C58" s="45">
        <v>8.42</v>
      </c>
      <c r="D58" s="45">
        <v>7.8</v>
      </c>
      <c r="E58" s="45">
        <v>7.21</v>
      </c>
    </row>
    <row r="59" spans="1:5" x14ac:dyDescent="0.25">
      <c r="A59" s="44">
        <v>49</v>
      </c>
      <c r="B59" s="45">
        <v>9.42</v>
      </c>
      <c r="C59" s="45">
        <v>8.74</v>
      </c>
      <c r="D59" s="45">
        <v>8.1</v>
      </c>
      <c r="E59" s="45">
        <v>7.49</v>
      </c>
    </row>
    <row r="60" spans="1:5" x14ac:dyDescent="0.25">
      <c r="A60" s="44">
        <v>50</v>
      </c>
      <c r="B60" s="45">
        <v>9.7899999999999991</v>
      </c>
      <c r="C60" s="45">
        <v>9.08</v>
      </c>
      <c r="D60" s="45">
        <v>8.41</v>
      </c>
      <c r="E60" s="45">
        <v>7.78</v>
      </c>
    </row>
    <row r="61" spans="1:5" x14ac:dyDescent="0.25">
      <c r="A61" s="44">
        <v>51</v>
      </c>
      <c r="B61" s="45">
        <v>10.17</v>
      </c>
      <c r="C61" s="45">
        <v>9.43</v>
      </c>
      <c r="D61" s="45">
        <v>8.74</v>
      </c>
      <c r="E61" s="45">
        <v>8.08</v>
      </c>
    </row>
    <row r="62" spans="1:5" x14ac:dyDescent="0.25">
      <c r="A62" s="44">
        <v>52</v>
      </c>
      <c r="B62" s="45">
        <v>10.57</v>
      </c>
      <c r="C62" s="45">
        <v>9.8000000000000007</v>
      </c>
      <c r="D62" s="45">
        <v>9.08</v>
      </c>
      <c r="E62" s="45">
        <v>8.39</v>
      </c>
    </row>
    <row r="63" spans="1:5" x14ac:dyDescent="0.25">
      <c r="A63" s="44">
        <v>53</v>
      </c>
      <c r="B63" s="45">
        <v>10.98</v>
      </c>
      <c r="C63" s="45">
        <v>10.18</v>
      </c>
      <c r="D63" s="45">
        <v>9.43</v>
      </c>
      <c r="E63" s="45">
        <v>8.7200000000000006</v>
      </c>
    </row>
    <row r="64" spans="1:5" x14ac:dyDescent="0.25">
      <c r="A64" s="44">
        <v>54</v>
      </c>
      <c r="B64" s="45">
        <v>11.42</v>
      </c>
      <c r="C64" s="45">
        <v>10.59</v>
      </c>
      <c r="D64" s="45">
        <v>9.8000000000000007</v>
      </c>
      <c r="E64" s="45">
        <v>9.06</v>
      </c>
    </row>
    <row r="65" spans="1:5" x14ac:dyDescent="0.25">
      <c r="A65" s="44">
        <v>55</v>
      </c>
      <c r="B65" s="45">
        <v>11.88</v>
      </c>
      <c r="C65" s="45">
        <v>11.01</v>
      </c>
      <c r="D65" s="45">
        <v>10.19</v>
      </c>
      <c r="E65" s="45">
        <v>9.42</v>
      </c>
    </row>
    <row r="66" spans="1:5" x14ac:dyDescent="0.25">
      <c r="A66" s="44">
        <v>56</v>
      </c>
      <c r="B66" s="45">
        <v>12.36</v>
      </c>
      <c r="C66" s="45">
        <v>11.46</v>
      </c>
      <c r="D66" s="45">
        <v>10.6</v>
      </c>
      <c r="E66" s="45">
        <v>9.8000000000000007</v>
      </c>
    </row>
    <row r="67" spans="1:5" x14ac:dyDescent="0.25">
      <c r="A67" s="44">
        <v>57</v>
      </c>
      <c r="B67" s="45">
        <v>12.86</v>
      </c>
      <c r="C67" s="45">
        <v>11.92</v>
      </c>
      <c r="D67" s="45">
        <v>11.03</v>
      </c>
      <c r="E67" s="45">
        <v>10.19</v>
      </c>
    </row>
    <row r="68" spans="1:5" x14ac:dyDescent="0.25">
      <c r="A68" s="44">
        <v>58</v>
      </c>
      <c r="B68" s="45">
        <v>13.39</v>
      </c>
      <c r="C68" s="45">
        <v>12.41</v>
      </c>
      <c r="D68" s="45">
        <v>11.48</v>
      </c>
      <c r="E68" s="45">
        <v>10.61</v>
      </c>
    </row>
    <row r="69" spans="1:5" x14ac:dyDescent="0.25">
      <c r="A69" s="44">
        <v>59</v>
      </c>
      <c r="B69" s="45">
        <v>13.95</v>
      </c>
      <c r="C69" s="45">
        <v>12.93</v>
      </c>
      <c r="D69" s="45">
        <v>11.96</v>
      </c>
      <c r="E69" s="45">
        <v>11.04</v>
      </c>
    </row>
    <row r="70" spans="1:5" x14ac:dyDescent="0.25">
      <c r="A70" s="44">
        <v>60</v>
      </c>
      <c r="B70" s="45">
        <v>14.54</v>
      </c>
      <c r="C70" s="45">
        <v>13.47</v>
      </c>
      <c r="D70" s="45">
        <v>12.46</v>
      </c>
      <c r="E70" s="45">
        <v>11.5</v>
      </c>
    </row>
    <row r="71" spans="1:5" x14ac:dyDescent="0.25">
      <c r="A71" s="44">
        <v>61</v>
      </c>
      <c r="B71" s="45">
        <v>15.16</v>
      </c>
      <c r="C71" s="45">
        <v>14.05</v>
      </c>
      <c r="D71" s="45">
        <v>12.99</v>
      </c>
      <c r="E71" s="45">
        <v>11.99</v>
      </c>
    </row>
    <row r="72" spans="1:5" x14ac:dyDescent="0.25">
      <c r="A72" s="44">
        <v>62</v>
      </c>
      <c r="B72" s="45">
        <v>15.82</v>
      </c>
      <c r="C72" s="45">
        <v>14.65</v>
      </c>
      <c r="D72" s="45">
        <v>13.55</v>
      </c>
      <c r="E72" s="45">
        <v>12.5</v>
      </c>
    </row>
    <row r="73" spans="1:5" x14ac:dyDescent="0.25">
      <c r="A73" s="44">
        <v>63</v>
      </c>
      <c r="B73" s="45">
        <v>16.510000000000002</v>
      </c>
      <c r="C73" s="45">
        <v>15.29</v>
      </c>
      <c r="D73" s="45">
        <v>14.14</v>
      </c>
      <c r="E73" s="45">
        <v>13.05</v>
      </c>
    </row>
    <row r="74" spans="1:5" x14ac:dyDescent="0.25">
      <c r="A74" s="44">
        <v>64</v>
      </c>
      <c r="B74" s="45">
        <v>17.25</v>
      </c>
      <c r="C74" s="45">
        <v>15.97</v>
      </c>
      <c r="D74" s="45">
        <v>14.76</v>
      </c>
      <c r="E74" s="45">
        <v>13.62</v>
      </c>
    </row>
    <row r="75" spans="1:5" x14ac:dyDescent="0.25">
      <c r="A75" s="44">
        <v>65</v>
      </c>
      <c r="B75" s="45">
        <v>17.329999999999998</v>
      </c>
      <c r="C75" s="45">
        <v>16.690000000000001</v>
      </c>
      <c r="D75" s="45">
        <v>15.43</v>
      </c>
      <c r="E75" s="45">
        <v>14.23</v>
      </c>
    </row>
    <row r="76" spans="1:5" x14ac:dyDescent="0.25">
      <c r="A76" s="44">
        <v>66</v>
      </c>
      <c r="B76" s="45">
        <v>16.72</v>
      </c>
      <c r="C76" s="45">
        <v>16.760000000000002</v>
      </c>
      <c r="D76" s="45">
        <v>16.13</v>
      </c>
      <c r="E76" s="45">
        <v>14.88</v>
      </c>
    </row>
    <row r="77" spans="1:5" x14ac:dyDescent="0.25">
      <c r="A77" s="44">
        <v>67</v>
      </c>
      <c r="B77" s="45">
        <v>16.11</v>
      </c>
      <c r="C77" s="45">
        <v>16.14</v>
      </c>
      <c r="D77" s="45">
        <v>16.18</v>
      </c>
      <c r="E77" s="45">
        <v>15.57</v>
      </c>
    </row>
    <row r="78" spans="1:5" x14ac:dyDescent="0.25">
      <c r="A78" s="44">
        <v>68</v>
      </c>
      <c r="B78" s="45">
        <v>15.51</v>
      </c>
      <c r="C78" s="45">
        <v>15.53</v>
      </c>
      <c r="D78" s="45">
        <v>15.56</v>
      </c>
      <c r="E78" s="45">
        <v>15.61</v>
      </c>
    </row>
    <row r="79" spans="1:5" x14ac:dyDescent="0.25">
      <c r="A79" s="44">
        <v>69</v>
      </c>
      <c r="B79" s="45">
        <v>14.91</v>
      </c>
      <c r="C79" s="45">
        <v>14.92</v>
      </c>
      <c r="D79" s="45">
        <v>14.94</v>
      </c>
      <c r="E79" s="45">
        <v>14.98</v>
      </c>
    </row>
    <row r="80" spans="1:5" x14ac:dyDescent="0.25">
      <c r="A80" s="44">
        <v>70</v>
      </c>
      <c r="B80" s="45">
        <v>14.32</v>
      </c>
      <c r="C80" s="45">
        <v>14.32</v>
      </c>
      <c r="D80" s="45">
        <v>14.33</v>
      </c>
      <c r="E80" s="45">
        <v>14.36</v>
      </c>
    </row>
    <row r="81" spans="1:5" x14ac:dyDescent="0.25">
      <c r="A81" s="44">
        <v>71</v>
      </c>
      <c r="B81" s="45">
        <v>13.72</v>
      </c>
      <c r="C81" s="45">
        <v>13.72</v>
      </c>
      <c r="D81" s="45">
        <v>13.73</v>
      </c>
      <c r="E81" s="45">
        <v>13.74</v>
      </c>
    </row>
    <row r="82" spans="1:5" x14ac:dyDescent="0.25">
      <c r="A82" s="44">
        <v>72</v>
      </c>
      <c r="B82" s="45">
        <v>13.13</v>
      </c>
      <c r="C82" s="45">
        <v>13.13</v>
      </c>
      <c r="D82" s="45">
        <v>13.13</v>
      </c>
      <c r="E82" s="45">
        <v>13.13</v>
      </c>
    </row>
    <row r="83" spans="1:5" x14ac:dyDescent="0.25">
      <c r="A83" s="44">
        <v>73</v>
      </c>
      <c r="B83" s="45">
        <v>12.54</v>
      </c>
      <c r="C83" s="45">
        <v>12.54</v>
      </c>
      <c r="D83" s="45">
        <v>12.54</v>
      </c>
      <c r="E83" s="45">
        <v>12.54</v>
      </c>
    </row>
    <row r="84" spans="1:5" x14ac:dyDescent="0.25">
      <c r="A84" s="44">
        <v>74</v>
      </c>
      <c r="B84" s="45">
        <v>11.96</v>
      </c>
      <c r="C84" s="45">
        <v>11.96</v>
      </c>
      <c r="D84" s="45">
        <v>11.96</v>
      </c>
      <c r="E84" s="45">
        <v>11.96</v>
      </c>
    </row>
    <row r="85" spans="1:5" x14ac:dyDescent="0.25">
      <c r="A85" s="44">
        <v>75</v>
      </c>
      <c r="B85" s="45">
        <v>11.39</v>
      </c>
      <c r="C85" s="45">
        <v>11.39</v>
      </c>
      <c r="D85" s="45">
        <v>11.39</v>
      </c>
      <c r="E85" s="45">
        <v>11.39</v>
      </c>
    </row>
    <row r="86" spans="1:5" x14ac:dyDescent="0.25">
      <c r="A86" s="44">
        <v>76</v>
      </c>
      <c r="B86" s="45">
        <v>10.84</v>
      </c>
      <c r="C86" s="45">
        <v>10.84</v>
      </c>
      <c r="D86" s="45">
        <v>10.84</v>
      </c>
      <c r="E86" s="45">
        <v>10.84</v>
      </c>
    </row>
    <row r="87" spans="1:5" x14ac:dyDescent="0.25">
      <c r="A87" s="44">
        <v>77</v>
      </c>
      <c r="B87" s="45">
        <v>10.29</v>
      </c>
      <c r="C87" s="45">
        <v>10.29</v>
      </c>
      <c r="D87" s="45">
        <v>10.29</v>
      </c>
      <c r="E87" s="45">
        <v>10.29</v>
      </c>
    </row>
    <row r="88" spans="1:5" x14ac:dyDescent="0.25">
      <c r="A88" s="44">
        <v>78</v>
      </c>
      <c r="B88" s="45">
        <v>9.76</v>
      </c>
      <c r="C88" s="45">
        <v>9.76</v>
      </c>
      <c r="D88" s="45">
        <v>9.76</v>
      </c>
      <c r="E88" s="45">
        <v>9.76</v>
      </c>
    </row>
    <row r="89" spans="1:5" x14ac:dyDescent="0.25">
      <c r="A89" s="44">
        <v>79</v>
      </c>
      <c r="B89" s="45">
        <v>9.23</v>
      </c>
      <c r="C89" s="45">
        <v>9.23</v>
      </c>
      <c r="D89" s="45">
        <v>9.23</v>
      </c>
      <c r="E89" s="45">
        <v>9.23</v>
      </c>
    </row>
    <row r="90" spans="1:5" x14ac:dyDescent="0.25">
      <c r="A90" s="44">
        <v>80</v>
      </c>
      <c r="B90" s="45">
        <v>8.6999999999999993</v>
      </c>
      <c r="C90" s="45">
        <v>8.6999999999999993</v>
      </c>
      <c r="D90" s="45">
        <v>8.6999999999999993</v>
      </c>
      <c r="E90" s="45">
        <v>8.6999999999999993</v>
      </c>
    </row>
    <row r="91" spans="1:5" x14ac:dyDescent="0.25">
      <c r="A91" s="44">
        <v>81</v>
      </c>
      <c r="B91" s="45">
        <v>8.18</v>
      </c>
      <c r="C91" s="45">
        <v>8.18</v>
      </c>
      <c r="D91" s="45">
        <v>8.18</v>
      </c>
      <c r="E91" s="45">
        <v>8.18</v>
      </c>
    </row>
    <row r="92" spans="1:5" x14ac:dyDescent="0.25">
      <c r="A92" s="44">
        <v>82</v>
      </c>
      <c r="B92" s="45">
        <v>7.66</v>
      </c>
      <c r="C92" s="45">
        <v>7.66</v>
      </c>
      <c r="D92" s="45">
        <v>7.66</v>
      </c>
      <c r="E92" s="45">
        <v>7.66</v>
      </c>
    </row>
    <row r="93" spans="1:5" x14ac:dyDescent="0.25">
      <c r="A93" s="44">
        <v>83</v>
      </c>
      <c r="B93" s="45">
        <v>7.15</v>
      </c>
      <c r="C93" s="45">
        <v>7.15</v>
      </c>
      <c r="D93" s="45">
        <v>7.15</v>
      </c>
      <c r="E93" s="45">
        <v>7.15</v>
      </c>
    </row>
    <row r="94" spans="1:5" x14ac:dyDescent="0.25">
      <c r="A94" s="44">
        <v>84</v>
      </c>
      <c r="B94" s="45">
        <v>6.65</v>
      </c>
      <c r="C94" s="45">
        <v>6.65</v>
      </c>
      <c r="D94" s="45">
        <v>6.65</v>
      </c>
      <c r="E94" s="45">
        <v>6.65</v>
      </c>
    </row>
    <row r="95" spans="1:5" x14ac:dyDescent="0.25">
      <c r="A95" s="44">
        <v>85</v>
      </c>
      <c r="B95" s="45">
        <v>6.17</v>
      </c>
      <c r="C95" s="45">
        <v>6.17</v>
      </c>
      <c r="D95" s="45">
        <v>6.17</v>
      </c>
      <c r="E95" s="45">
        <v>6.17</v>
      </c>
    </row>
    <row r="96" spans="1:5" x14ac:dyDescent="0.25">
      <c r="A96" s="44">
        <v>86</v>
      </c>
      <c r="B96" s="45">
        <v>5.72</v>
      </c>
      <c r="C96" s="45">
        <v>5.72</v>
      </c>
      <c r="D96" s="45">
        <v>5.72</v>
      </c>
      <c r="E96" s="45">
        <v>5.72</v>
      </c>
    </row>
    <row r="97" spans="1:5" x14ac:dyDescent="0.25">
      <c r="A97" s="44">
        <v>87</v>
      </c>
      <c r="B97" s="45">
        <v>5.29</v>
      </c>
      <c r="C97" s="45">
        <v>5.29</v>
      </c>
      <c r="D97" s="45">
        <v>5.29</v>
      </c>
      <c r="E97" s="45">
        <v>5.29</v>
      </c>
    </row>
    <row r="98" spans="1:5" x14ac:dyDescent="0.25">
      <c r="A98" s="44">
        <v>88</v>
      </c>
      <c r="B98" s="45">
        <v>4.88</v>
      </c>
      <c r="C98" s="45">
        <v>4.88</v>
      </c>
      <c r="D98" s="45">
        <v>4.88</v>
      </c>
      <c r="E98" s="45">
        <v>4.88</v>
      </c>
    </row>
    <row r="99" spans="1:5" x14ac:dyDescent="0.25">
      <c r="A99" s="44">
        <v>89</v>
      </c>
      <c r="B99" s="45">
        <v>4.49</v>
      </c>
      <c r="C99" s="45">
        <v>4.49</v>
      </c>
      <c r="D99" s="45">
        <v>4.49</v>
      </c>
      <c r="E99" s="45">
        <v>4.49</v>
      </c>
    </row>
    <row r="100" spans="1:5" x14ac:dyDescent="0.25">
      <c r="A100" s="44">
        <v>90</v>
      </c>
      <c r="B100" s="45">
        <v>4.12</v>
      </c>
      <c r="C100" s="45">
        <v>4.12</v>
      </c>
      <c r="D100" s="45">
        <v>4.12</v>
      </c>
      <c r="E100" s="45">
        <v>4.12</v>
      </c>
    </row>
    <row r="101" spans="1:5" x14ac:dyDescent="0.25">
      <c r="A101" s="44">
        <v>91</v>
      </c>
      <c r="B101" s="45">
        <v>3.77</v>
      </c>
      <c r="C101" s="45">
        <v>3.77</v>
      </c>
      <c r="D101" s="45">
        <v>3.77</v>
      </c>
      <c r="E101" s="45">
        <v>3.77</v>
      </c>
    </row>
    <row r="102" spans="1:5" x14ac:dyDescent="0.25">
      <c r="A102" s="44">
        <v>92</v>
      </c>
      <c r="B102" s="45">
        <v>3.45</v>
      </c>
      <c r="C102" s="45">
        <v>3.45</v>
      </c>
      <c r="D102" s="45">
        <v>3.45</v>
      </c>
      <c r="E102" s="45">
        <v>3.45</v>
      </c>
    </row>
    <row r="103" spans="1:5" x14ac:dyDescent="0.25">
      <c r="A103" s="44">
        <v>93</v>
      </c>
      <c r="B103" s="45">
        <v>3.15</v>
      </c>
      <c r="C103" s="45">
        <v>3.15</v>
      </c>
      <c r="D103" s="45">
        <v>3.15</v>
      </c>
      <c r="E103" s="45">
        <v>3.15</v>
      </c>
    </row>
    <row r="104" spans="1:5" x14ac:dyDescent="0.25">
      <c r="A104" s="44">
        <v>94</v>
      </c>
      <c r="B104" s="45">
        <v>2.87</v>
      </c>
      <c r="C104" s="45">
        <v>2.87</v>
      </c>
      <c r="D104" s="45">
        <v>2.87</v>
      </c>
      <c r="E104" s="45">
        <v>2.87</v>
      </c>
    </row>
    <row r="105" spans="1:5" x14ac:dyDescent="0.25">
      <c r="A105" s="44">
        <v>95</v>
      </c>
      <c r="B105" s="45">
        <v>2.63</v>
      </c>
      <c r="C105" s="45">
        <v>2.63</v>
      </c>
      <c r="D105" s="45">
        <v>2.63</v>
      </c>
      <c r="E105" s="45">
        <v>2.63</v>
      </c>
    </row>
    <row r="106" spans="1:5" x14ac:dyDescent="0.25">
      <c r="A106" s="44">
        <v>96</v>
      </c>
      <c r="B106" s="45">
        <v>2.4</v>
      </c>
      <c r="C106" s="45">
        <v>2.4</v>
      </c>
      <c r="D106" s="45">
        <v>2.4</v>
      </c>
      <c r="E106" s="45">
        <v>2.4</v>
      </c>
    </row>
    <row r="107" spans="1:5" x14ac:dyDescent="0.25">
      <c r="A107" s="44">
        <v>97</v>
      </c>
      <c r="B107" s="45">
        <v>2.2000000000000002</v>
      </c>
      <c r="C107" s="45">
        <v>2.2000000000000002</v>
      </c>
      <c r="D107" s="45">
        <v>2.2000000000000002</v>
      </c>
      <c r="E107" s="45">
        <v>2.2000000000000002</v>
      </c>
    </row>
    <row r="108" spans="1:5" x14ac:dyDescent="0.25">
      <c r="A108" s="44">
        <v>98</v>
      </c>
      <c r="B108" s="45">
        <v>2.0299999999999998</v>
      </c>
      <c r="C108" s="45">
        <v>2.0299999999999998</v>
      </c>
      <c r="D108" s="45">
        <v>2.0299999999999998</v>
      </c>
      <c r="E108" s="45">
        <v>2.0299999999999998</v>
      </c>
    </row>
  </sheetData>
  <sheetProtection algorithmName="SHA-512" hashValue="dFsxND6Y7rUdzW6CRdp90Sx/YhcCKRXJIrDnWl1U8Rof3WZLolTGyAl3f7MSF0vMRo4mOG9+tw74cn6i8Twqwg==" saltValue="r4WaN8FTt+qLFWFdYW/FUA==" spinCount="100000" sheet="1" objects="1" scenarios="1"/>
  <conditionalFormatting sqref="A6:A21">
    <cfRule type="expression" dxfId="823" priority="11" stopIfTrue="1">
      <formula>MOD(ROW(),2)=0</formula>
    </cfRule>
    <cfRule type="expression" dxfId="822" priority="12" stopIfTrue="1">
      <formula>MOD(ROW(),2)&lt;&gt;0</formula>
    </cfRule>
  </conditionalFormatting>
  <conditionalFormatting sqref="B6:E17 B20:E21 C18:E19">
    <cfRule type="expression" dxfId="821" priority="13" stopIfTrue="1">
      <formula>MOD(ROW(),2)=0</formula>
    </cfRule>
    <cfRule type="expression" dxfId="820" priority="14" stopIfTrue="1">
      <formula>MOD(ROW(),2)&lt;&gt;0</formula>
    </cfRule>
  </conditionalFormatting>
  <conditionalFormatting sqref="A26:A108">
    <cfRule type="expression" dxfId="819" priority="15" stopIfTrue="1">
      <formula>MOD(ROW(),2)=0</formula>
    </cfRule>
    <cfRule type="expression" dxfId="818" priority="16" stopIfTrue="1">
      <formula>MOD(ROW(),2)&lt;&gt;0</formula>
    </cfRule>
  </conditionalFormatting>
  <conditionalFormatting sqref="B26:E108">
    <cfRule type="expression" dxfId="817" priority="17" stopIfTrue="1">
      <formula>MOD(ROW(),2)=0</formula>
    </cfRule>
    <cfRule type="expression" dxfId="816" priority="18" stopIfTrue="1">
      <formula>MOD(ROW(),2)&lt;&gt;0</formula>
    </cfRule>
  </conditionalFormatting>
  <conditionalFormatting sqref="B18:B19">
    <cfRule type="expression" dxfId="5" priority="1" stopIfTrue="1">
      <formula>MOD(ROW(),2)=0</formula>
    </cfRule>
    <cfRule type="expression" dxfId="4"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AC11-4900-4A28-80CC-8C0CD7C9C225}">
  <sheetPr codeName="Sheet28"/>
  <dimension ref="A1:E108"/>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Pension Credit - x-307</v>
      </c>
    </row>
    <row r="6" spans="1:5" x14ac:dyDescent="0.25">
      <c r="A6" s="41" t="s">
        <v>485</v>
      </c>
      <c r="B6" s="48" t="s">
        <v>486</v>
      </c>
      <c r="C6" s="48"/>
      <c r="D6" s="48"/>
      <c r="E6" s="48"/>
    </row>
    <row r="7" spans="1:5" x14ac:dyDescent="0.25">
      <c r="A7" s="41" t="s">
        <v>487</v>
      </c>
      <c r="B7" s="48" t="s">
        <v>168</v>
      </c>
      <c r="C7" s="48"/>
      <c r="D7" s="48"/>
      <c r="E7" s="48"/>
    </row>
    <row r="8" spans="1:5" x14ac:dyDescent="0.25">
      <c r="A8" s="41" t="s">
        <v>144</v>
      </c>
      <c r="B8" s="48" t="s">
        <v>169</v>
      </c>
      <c r="C8" s="48"/>
      <c r="D8" s="48"/>
      <c r="E8" s="48"/>
    </row>
    <row r="9" spans="1:5" x14ac:dyDescent="0.25">
      <c r="A9" s="41" t="s">
        <v>145</v>
      </c>
      <c r="B9" s="48" t="s">
        <v>232</v>
      </c>
      <c r="C9" s="48"/>
      <c r="D9" s="48"/>
      <c r="E9" s="48"/>
    </row>
    <row r="10" spans="1:5" ht="25" x14ac:dyDescent="0.25">
      <c r="A10" s="41" t="s">
        <v>6</v>
      </c>
      <c r="B10" s="48" t="s">
        <v>242</v>
      </c>
      <c r="C10" s="48"/>
      <c r="D10" s="48"/>
      <c r="E10" s="48"/>
    </row>
    <row r="11" spans="1:5" x14ac:dyDescent="0.25">
      <c r="A11" s="41" t="s">
        <v>146</v>
      </c>
      <c r="B11" s="48" t="s">
        <v>173</v>
      </c>
      <c r="C11" s="48"/>
      <c r="D11" s="48"/>
      <c r="E11" s="48"/>
    </row>
    <row r="12" spans="1:5" x14ac:dyDescent="0.25">
      <c r="A12" s="41" t="s">
        <v>147</v>
      </c>
      <c r="B12" s="48" t="s">
        <v>235</v>
      </c>
      <c r="C12" s="48"/>
      <c r="D12" s="48"/>
      <c r="E12" s="48"/>
    </row>
    <row r="13" spans="1:5" x14ac:dyDescent="0.25">
      <c r="A13" s="41" t="s">
        <v>489</v>
      </c>
      <c r="B13" s="48">
        <v>1</v>
      </c>
      <c r="C13" s="48"/>
      <c r="D13" s="48"/>
      <c r="E13" s="48"/>
    </row>
    <row r="14" spans="1:5" x14ac:dyDescent="0.25">
      <c r="A14" s="41" t="s">
        <v>149</v>
      </c>
      <c r="B14" s="48">
        <v>307</v>
      </c>
      <c r="C14" s="48"/>
      <c r="D14" s="48"/>
      <c r="E14" s="48"/>
    </row>
    <row r="15" spans="1:5" x14ac:dyDescent="0.25">
      <c r="A15" s="41" t="s">
        <v>490</v>
      </c>
      <c r="B15" s="48" t="s">
        <v>243</v>
      </c>
      <c r="C15" s="48"/>
      <c r="D15" s="48"/>
      <c r="E15" s="48"/>
    </row>
    <row r="16" spans="1:5" x14ac:dyDescent="0.25">
      <c r="A16" s="41" t="s">
        <v>151</v>
      </c>
      <c r="B16" s="48" t="s">
        <v>244</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52" x14ac:dyDescent="0.25">
      <c r="A26" s="55" t="s">
        <v>328</v>
      </c>
      <c r="B26" s="55" t="s">
        <v>523</v>
      </c>
      <c r="C26" s="55" t="s">
        <v>524</v>
      </c>
      <c r="D26" s="55" t="s">
        <v>525</v>
      </c>
      <c r="E26" s="55" t="s">
        <v>526</v>
      </c>
    </row>
    <row r="27" spans="1:5" x14ac:dyDescent="0.25">
      <c r="A27" s="44">
        <v>17</v>
      </c>
      <c r="B27" s="45">
        <v>9.3000000000000007</v>
      </c>
      <c r="C27" s="45">
        <v>0.43</v>
      </c>
      <c r="D27" s="45">
        <v>9.3000000000000007</v>
      </c>
      <c r="E27" s="45">
        <v>0.43</v>
      </c>
    </row>
    <row r="28" spans="1:5" x14ac:dyDescent="0.25">
      <c r="A28" s="44">
        <v>18</v>
      </c>
      <c r="B28" s="45">
        <v>9.4600000000000009</v>
      </c>
      <c r="C28" s="45">
        <v>0.44</v>
      </c>
      <c r="D28" s="45">
        <v>9.4600000000000009</v>
      </c>
      <c r="E28" s="45">
        <v>0.44</v>
      </c>
    </row>
    <row r="29" spans="1:5" x14ac:dyDescent="0.25">
      <c r="A29" s="44">
        <v>19</v>
      </c>
      <c r="B29" s="45">
        <v>9.6300000000000008</v>
      </c>
      <c r="C29" s="45">
        <v>0.45</v>
      </c>
      <c r="D29" s="45">
        <v>9.6300000000000008</v>
      </c>
      <c r="E29" s="45">
        <v>0.45</v>
      </c>
    </row>
    <row r="30" spans="1:5" x14ac:dyDescent="0.25">
      <c r="A30" s="44">
        <v>20</v>
      </c>
      <c r="B30" s="45">
        <v>9.8000000000000007</v>
      </c>
      <c r="C30" s="45">
        <v>0.46</v>
      </c>
      <c r="D30" s="45">
        <v>9.8000000000000007</v>
      </c>
      <c r="E30" s="45">
        <v>0.46</v>
      </c>
    </row>
    <row r="31" spans="1:5" x14ac:dyDescent="0.25">
      <c r="A31" s="44">
        <v>21</v>
      </c>
      <c r="B31" s="45">
        <v>9.98</v>
      </c>
      <c r="C31" s="45">
        <v>0.47</v>
      </c>
      <c r="D31" s="45">
        <v>9.98</v>
      </c>
      <c r="E31" s="45">
        <v>0.47</v>
      </c>
    </row>
    <row r="32" spans="1:5" x14ac:dyDescent="0.25">
      <c r="A32" s="44">
        <v>22</v>
      </c>
      <c r="B32" s="45">
        <v>10.16</v>
      </c>
      <c r="C32" s="45">
        <v>0.48</v>
      </c>
      <c r="D32" s="45">
        <v>10.16</v>
      </c>
      <c r="E32" s="45">
        <v>0.48</v>
      </c>
    </row>
    <row r="33" spans="1:5" x14ac:dyDescent="0.25">
      <c r="A33" s="44">
        <v>23</v>
      </c>
      <c r="B33" s="45">
        <v>10.34</v>
      </c>
      <c r="C33" s="45">
        <v>0.49</v>
      </c>
      <c r="D33" s="45">
        <v>10.34</v>
      </c>
      <c r="E33" s="45">
        <v>0.49</v>
      </c>
    </row>
    <row r="34" spans="1:5" x14ac:dyDescent="0.25">
      <c r="A34" s="44">
        <v>24</v>
      </c>
      <c r="B34" s="45">
        <v>10.52</v>
      </c>
      <c r="C34" s="45">
        <v>0.5</v>
      </c>
      <c r="D34" s="45">
        <v>10.52</v>
      </c>
      <c r="E34" s="45">
        <v>0.5</v>
      </c>
    </row>
    <row r="35" spans="1:5" x14ac:dyDescent="0.25">
      <c r="A35" s="44">
        <v>25</v>
      </c>
      <c r="B35" s="45">
        <v>10.71</v>
      </c>
      <c r="C35" s="45">
        <v>0.51</v>
      </c>
      <c r="D35" s="45">
        <v>10.71</v>
      </c>
      <c r="E35" s="45">
        <v>0.51</v>
      </c>
    </row>
    <row r="36" spans="1:5" x14ac:dyDescent="0.25">
      <c r="A36" s="44">
        <v>26</v>
      </c>
      <c r="B36" s="45">
        <v>10.9</v>
      </c>
      <c r="C36" s="45">
        <v>0.52</v>
      </c>
      <c r="D36" s="45">
        <v>10.9</v>
      </c>
      <c r="E36" s="45">
        <v>0.52</v>
      </c>
    </row>
    <row r="37" spans="1:5" x14ac:dyDescent="0.25">
      <c r="A37" s="44">
        <v>27</v>
      </c>
      <c r="B37" s="45">
        <v>11.1</v>
      </c>
      <c r="C37" s="45">
        <v>0.53</v>
      </c>
      <c r="D37" s="45">
        <v>11.1</v>
      </c>
      <c r="E37" s="45">
        <v>0.53</v>
      </c>
    </row>
    <row r="38" spans="1:5" x14ac:dyDescent="0.25">
      <c r="A38" s="44">
        <v>28</v>
      </c>
      <c r="B38" s="45">
        <v>11.3</v>
      </c>
      <c r="C38" s="45">
        <v>0.54</v>
      </c>
      <c r="D38" s="45">
        <v>11.3</v>
      </c>
      <c r="E38" s="45">
        <v>0.54</v>
      </c>
    </row>
    <row r="39" spans="1:5" x14ac:dyDescent="0.25">
      <c r="A39" s="44">
        <v>29</v>
      </c>
      <c r="B39" s="45">
        <v>11.5</v>
      </c>
      <c r="C39" s="45">
        <v>0.55000000000000004</v>
      </c>
      <c r="D39" s="45">
        <v>11.5</v>
      </c>
      <c r="E39" s="45">
        <v>0.55000000000000004</v>
      </c>
    </row>
    <row r="40" spans="1:5" x14ac:dyDescent="0.25">
      <c r="A40" s="44">
        <v>30</v>
      </c>
      <c r="B40" s="45">
        <v>11.71</v>
      </c>
      <c r="C40" s="45">
        <v>0.56000000000000005</v>
      </c>
      <c r="D40" s="45">
        <v>11.71</v>
      </c>
      <c r="E40" s="45">
        <v>0.56000000000000005</v>
      </c>
    </row>
    <row r="41" spans="1:5" x14ac:dyDescent="0.25">
      <c r="A41" s="44">
        <v>31</v>
      </c>
      <c r="B41" s="45">
        <v>11.92</v>
      </c>
      <c r="C41" s="45">
        <v>0.56999999999999995</v>
      </c>
      <c r="D41" s="45">
        <v>11.92</v>
      </c>
      <c r="E41" s="45">
        <v>0.56999999999999995</v>
      </c>
    </row>
    <row r="42" spans="1:5" x14ac:dyDescent="0.25">
      <c r="A42" s="44">
        <v>32</v>
      </c>
      <c r="B42" s="45">
        <v>12.13</v>
      </c>
      <c r="C42" s="45">
        <v>0.57999999999999996</v>
      </c>
      <c r="D42" s="45">
        <v>12.13</v>
      </c>
      <c r="E42" s="45">
        <v>0.57999999999999996</v>
      </c>
    </row>
    <row r="43" spans="1:5" x14ac:dyDescent="0.25">
      <c r="A43" s="44">
        <v>33</v>
      </c>
      <c r="B43" s="45">
        <v>12.35</v>
      </c>
      <c r="C43" s="45">
        <v>0.59</v>
      </c>
      <c r="D43" s="45">
        <v>12.35</v>
      </c>
      <c r="E43" s="45">
        <v>0.59</v>
      </c>
    </row>
    <row r="44" spans="1:5" x14ac:dyDescent="0.25">
      <c r="A44" s="44">
        <v>34</v>
      </c>
      <c r="B44" s="45">
        <v>12.57</v>
      </c>
      <c r="C44" s="45">
        <v>0.6</v>
      </c>
      <c r="D44" s="45">
        <v>12.57</v>
      </c>
      <c r="E44" s="45">
        <v>0.6</v>
      </c>
    </row>
    <row r="45" spans="1:5" x14ac:dyDescent="0.25">
      <c r="A45" s="44">
        <v>35</v>
      </c>
      <c r="B45" s="45">
        <v>12.8</v>
      </c>
      <c r="C45" s="45">
        <v>0.62</v>
      </c>
      <c r="D45" s="45">
        <v>12.8</v>
      </c>
      <c r="E45" s="45">
        <v>0.62</v>
      </c>
    </row>
    <row r="46" spans="1:5" x14ac:dyDescent="0.25">
      <c r="A46" s="44">
        <v>36</v>
      </c>
      <c r="B46" s="45">
        <v>13.03</v>
      </c>
      <c r="C46" s="45">
        <v>0.63</v>
      </c>
      <c r="D46" s="45">
        <v>13.03</v>
      </c>
      <c r="E46" s="45">
        <v>0.63</v>
      </c>
    </row>
    <row r="47" spans="1:5" x14ac:dyDescent="0.25">
      <c r="A47" s="44">
        <v>37</v>
      </c>
      <c r="B47" s="45">
        <v>13.26</v>
      </c>
      <c r="C47" s="45">
        <v>0.64</v>
      </c>
      <c r="D47" s="45">
        <v>13.26</v>
      </c>
      <c r="E47" s="45">
        <v>0.64</v>
      </c>
    </row>
    <row r="48" spans="1:5" x14ac:dyDescent="0.25">
      <c r="A48" s="44">
        <v>38</v>
      </c>
      <c r="B48" s="45">
        <v>13.5</v>
      </c>
      <c r="C48" s="45">
        <v>0.65</v>
      </c>
      <c r="D48" s="45">
        <v>13.5</v>
      </c>
      <c r="E48" s="45">
        <v>0.65</v>
      </c>
    </row>
    <row r="49" spans="1:5" x14ac:dyDescent="0.25">
      <c r="A49" s="44">
        <v>39</v>
      </c>
      <c r="B49" s="45">
        <v>13.74</v>
      </c>
      <c r="C49" s="45">
        <v>0.67</v>
      </c>
      <c r="D49" s="45">
        <v>13.74</v>
      </c>
      <c r="E49" s="45">
        <v>0.67</v>
      </c>
    </row>
    <row r="50" spans="1:5" x14ac:dyDescent="0.25">
      <c r="A50" s="44">
        <v>40</v>
      </c>
      <c r="B50" s="45">
        <v>13.99</v>
      </c>
      <c r="C50" s="45">
        <v>0.68</v>
      </c>
      <c r="D50" s="45">
        <v>13.99</v>
      </c>
      <c r="E50" s="45">
        <v>0.68</v>
      </c>
    </row>
    <row r="51" spans="1:5" x14ac:dyDescent="0.25">
      <c r="A51" s="44">
        <v>41</v>
      </c>
      <c r="B51" s="45">
        <v>14.25</v>
      </c>
      <c r="C51" s="45">
        <v>0.69</v>
      </c>
      <c r="D51" s="45">
        <v>14.25</v>
      </c>
      <c r="E51" s="45">
        <v>0.69</v>
      </c>
    </row>
    <row r="52" spans="1:5" x14ac:dyDescent="0.25">
      <c r="A52" s="44">
        <v>42</v>
      </c>
      <c r="B52" s="45">
        <v>14.51</v>
      </c>
      <c r="C52" s="45">
        <v>0.71</v>
      </c>
      <c r="D52" s="45">
        <v>14.51</v>
      </c>
      <c r="E52" s="45">
        <v>0.71</v>
      </c>
    </row>
    <row r="53" spans="1:5" x14ac:dyDescent="0.25">
      <c r="A53" s="44">
        <v>43</v>
      </c>
      <c r="B53" s="45">
        <v>14.77</v>
      </c>
      <c r="C53" s="45">
        <v>0.72</v>
      </c>
      <c r="D53" s="45">
        <v>14.77</v>
      </c>
      <c r="E53" s="45">
        <v>0.72</v>
      </c>
    </row>
    <row r="54" spans="1:5" x14ac:dyDescent="0.25">
      <c r="A54" s="44">
        <v>44</v>
      </c>
      <c r="B54" s="45">
        <v>15.04</v>
      </c>
      <c r="C54" s="45">
        <v>0.74</v>
      </c>
      <c r="D54" s="45">
        <v>15.04</v>
      </c>
      <c r="E54" s="45">
        <v>0.74</v>
      </c>
    </row>
    <row r="55" spans="1:5" x14ac:dyDescent="0.25">
      <c r="A55" s="44">
        <v>45</v>
      </c>
      <c r="B55" s="45">
        <v>15.32</v>
      </c>
      <c r="C55" s="45">
        <v>0.75</v>
      </c>
      <c r="D55" s="45">
        <v>15.32</v>
      </c>
      <c r="E55" s="45">
        <v>0.75</v>
      </c>
    </row>
    <row r="56" spans="1:5" x14ac:dyDescent="0.25">
      <c r="A56" s="44">
        <v>46</v>
      </c>
      <c r="B56" s="45">
        <v>15.6</v>
      </c>
      <c r="C56" s="45">
        <v>0.77</v>
      </c>
      <c r="D56" s="45">
        <v>15.6</v>
      </c>
      <c r="E56" s="45">
        <v>0.77</v>
      </c>
    </row>
    <row r="57" spans="1:5" x14ac:dyDescent="0.25">
      <c r="A57" s="44">
        <v>47</v>
      </c>
      <c r="B57" s="45">
        <v>15.9</v>
      </c>
      <c r="C57" s="45">
        <v>0.78</v>
      </c>
      <c r="D57" s="45">
        <v>15.9</v>
      </c>
      <c r="E57" s="45">
        <v>0.78</v>
      </c>
    </row>
    <row r="58" spans="1:5" x14ac:dyDescent="0.25">
      <c r="A58" s="44">
        <v>48</v>
      </c>
      <c r="B58" s="45">
        <v>16.190000000000001</v>
      </c>
      <c r="C58" s="45">
        <v>0.8</v>
      </c>
      <c r="D58" s="45">
        <v>16.190000000000001</v>
      </c>
      <c r="E58" s="45">
        <v>0.8</v>
      </c>
    </row>
    <row r="59" spans="1:5" x14ac:dyDescent="0.25">
      <c r="A59" s="44">
        <v>49</v>
      </c>
      <c r="B59" s="45">
        <v>16.5</v>
      </c>
      <c r="C59" s="45">
        <v>0.81</v>
      </c>
      <c r="D59" s="45">
        <v>16.5</v>
      </c>
      <c r="E59" s="45">
        <v>0.81</v>
      </c>
    </row>
    <row r="60" spans="1:5" x14ac:dyDescent="0.25">
      <c r="A60" s="44">
        <v>50</v>
      </c>
      <c r="B60" s="45">
        <v>16.82</v>
      </c>
      <c r="C60" s="45">
        <v>0.83</v>
      </c>
      <c r="D60" s="45">
        <v>16.82</v>
      </c>
      <c r="E60" s="45">
        <v>0.83</v>
      </c>
    </row>
    <row r="61" spans="1:5" x14ac:dyDescent="0.25">
      <c r="A61" s="44">
        <v>51</v>
      </c>
      <c r="B61" s="45">
        <v>17.14</v>
      </c>
      <c r="C61" s="45">
        <v>0.85</v>
      </c>
      <c r="D61" s="45">
        <v>17.14</v>
      </c>
      <c r="E61" s="45">
        <v>0.85</v>
      </c>
    </row>
    <row r="62" spans="1:5" x14ac:dyDescent="0.25">
      <c r="A62" s="44">
        <v>52</v>
      </c>
      <c r="B62" s="45">
        <v>17.47</v>
      </c>
      <c r="C62" s="45">
        <v>0.86</v>
      </c>
      <c r="D62" s="45">
        <v>17.47</v>
      </c>
      <c r="E62" s="45">
        <v>0.86</v>
      </c>
    </row>
    <row r="63" spans="1:5" x14ac:dyDescent="0.25">
      <c r="A63" s="44">
        <v>53</v>
      </c>
      <c r="B63" s="45">
        <v>17.82</v>
      </c>
      <c r="C63" s="45">
        <v>0.88</v>
      </c>
      <c r="D63" s="45">
        <v>17.82</v>
      </c>
      <c r="E63" s="45">
        <v>0.88</v>
      </c>
    </row>
    <row r="64" spans="1:5" x14ac:dyDescent="0.25">
      <c r="A64" s="44">
        <v>54</v>
      </c>
      <c r="B64" s="45">
        <v>18.170000000000002</v>
      </c>
      <c r="C64" s="45">
        <v>0.9</v>
      </c>
      <c r="D64" s="45">
        <v>18.170000000000002</v>
      </c>
      <c r="E64" s="45">
        <v>0.9</v>
      </c>
    </row>
    <row r="65" spans="1:5" x14ac:dyDescent="0.25">
      <c r="A65" s="44">
        <v>55</v>
      </c>
      <c r="B65" s="45">
        <v>18.55</v>
      </c>
      <c r="C65" s="45">
        <v>0.91</v>
      </c>
      <c r="D65" s="45">
        <v>18.55</v>
      </c>
      <c r="E65" s="45">
        <v>0.91</v>
      </c>
    </row>
    <row r="66" spans="1:5" x14ac:dyDescent="0.25">
      <c r="A66" s="44">
        <v>56</v>
      </c>
      <c r="B66" s="45">
        <v>18.93</v>
      </c>
      <c r="C66" s="45">
        <v>0.93</v>
      </c>
      <c r="D66" s="45">
        <v>18.93</v>
      </c>
      <c r="E66" s="45">
        <v>0.93</v>
      </c>
    </row>
    <row r="67" spans="1:5" x14ac:dyDescent="0.25">
      <c r="A67" s="44">
        <v>57</v>
      </c>
      <c r="B67" s="45">
        <v>19.329999999999998</v>
      </c>
      <c r="C67" s="45">
        <v>0.95</v>
      </c>
      <c r="D67" s="45">
        <v>19.329999999999998</v>
      </c>
      <c r="E67" s="45">
        <v>0.95</v>
      </c>
    </row>
    <row r="68" spans="1:5" x14ac:dyDescent="0.25">
      <c r="A68" s="44">
        <v>58</v>
      </c>
      <c r="B68" s="45">
        <v>19.75</v>
      </c>
      <c r="C68" s="45">
        <v>0.97</v>
      </c>
      <c r="D68" s="45">
        <v>19.75</v>
      </c>
      <c r="E68" s="45">
        <v>0.97</v>
      </c>
    </row>
    <row r="69" spans="1:5" x14ac:dyDescent="0.25">
      <c r="A69" s="44">
        <v>59</v>
      </c>
      <c r="B69" s="45">
        <v>20.18</v>
      </c>
      <c r="C69" s="45">
        <v>0.99</v>
      </c>
      <c r="D69" s="45">
        <v>20.18</v>
      </c>
      <c r="E69" s="45">
        <v>0.99</v>
      </c>
    </row>
    <row r="70" spans="1:5" x14ac:dyDescent="0.25">
      <c r="A70" s="44">
        <v>60</v>
      </c>
      <c r="B70" s="45">
        <v>20.11</v>
      </c>
      <c r="C70" s="45">
        <v>1</v>
      </c>
      <c r="D70" s="45">
        <v>20.11</v>
      </c>
      <c r="E70" s="45">
        <v>1</v>
      </c>
    </row>
    <row r="71" spans="1:5" x14ac:dyDescent="0.25">
      <c r="A71" s="44">
        <v>61</v>
      </c>
      <c r="B71" s="45">
        <v>19.54</v>
      </c>
      <c r="C71" s="45">
        <v>1</v>
      </c>
      <c r="D71" s="45">
        <v>19.54</v>
      </c>
      <c r="E71" s="45">
        <v>1</v>
      </c>
    </row>
    <row r="72" spans="1:5" x14ac:dyDescent="0.25">
      <c r="A72" s="44">
        <v>62</v>
      </c>
      <c r="B72" s="45">
        <v>18.97</v>
      </c>
      <c r="C72" s="45">
        <v>1</v>
      </c>
      <c r="D72" s="45">
        <v>18.97</v>
      </c>
      <c r="E72" s="45">
        <v>1</v>
      </c>
    </row>
    <row r="73" spans="1:5" x14ac:dyDescent="0.25">
      <c r="A73" s="44">
        <v>63</v>
      </c>
      <c r="B73" s="45">
        <v>18.39</v>
      </c>
      <c r="C73" s="45">
        <v>1</v>
      </c>
      <c r="D73" s="45">
        <v>18.39</v>
      </c>
      <c r="E73" s="45">
        <v>1</v>
      </c>
    </row>
    <row r="74" spans="1:5" x14ac:dyDescent="0.25">
      <c r="A74" s="44">
        <v>64</v>
      </c>
      <c r="B74" s="45">
        <v>17.82</v>
      </c>
      <c r="C74" s="45">
        <v>1</v>
      </c>
      <c r="D74" s="45">
        <v>17.82</v>
      </c>
      <c r="E74" s="45">
        <v>1</v>
      </c>
    </row>
    <row r="75" spans="1:5" x14ac:dyDescent="0.25">
      <c r="A75" s="44">
        <v>65</v>
      </c>
      <c r="B75" s="45">
        <v>17.239999999999998</v>
      </c>
      <c r="C75" s="45">
        <v>1</v>
      </c>
      <c r="D75" s="45">
        <v>17.239999999999998</v>
      </c>
      <c r="E75" s="45">
        <v>1</v>
      </c>
    </row>
    <row r="76" spans="1:5" x14ac:dyDescent="0.25">
      <c r="A76" s="44">
        <v>66</v>
      </c>
      <c r="B76" s="45">
        <v>16.670000000000002</v>
      </c>
      <c r="C76" s="45">
        <v>1</v>
      </c>
      <c r="D76" s="45">
        <v>16.670000000000002</v>
      </c>
      <c r="E76" s="45">
        <v>1</v>
      </c>
    </row>
    <row r="77" spans="1:5" x14ac:dyDescent="0.25">
      <c r="A77" s="44">
        <v>67</v>
      </c>
      <c r="B77" s="45">
        <v>16.079999999999998</v>
      </c>
      <c r="C77" s="45">
        <v>1</v>
      </c>
      <c r="D77" s="45">
        <v>16.079999999999998</v>
      </c>
      <c r="E77" s="45">
        <v>1</v>
      </c>
    </row>
    <row r="78" spans="1:5" x14ac:dyDescent="0.25">
      <c r="A78" s="44">
        <v>68</v>
      </c>
      <c r="B78" s="45">
        <v>15.5</v>
      </c>
      <c r="C78" s="45">
        <v>1</v>
      </c>
      <c r="D78" s="45">
        <v>15.5</v>
      </c>
      <c r="E78" s="45">
        <v>1</v>
      </c>
    </row>
    <row r="79" spans="1:5" x14ac:dyDescent="0.25">
      <c r="A79" s="44">
        <v>69</v>
      </c>
      <c r="B79" s="45">
        <v>14.91</v>
      </c>
      <c r="C79" s="45">
        <v>1</v>
      </c>
      <c r="D79" s="45">
        <v>14.91</v>
      </c>
      <c r="E79" s="45">
        <v>1</v>
      </c>
    </row>
    <row r="80" spans="1:5" x14ac:dyDescent="0.25">
      <c r="A80" s="44">
        <v>70</v>
      </c>
      <c r="B80" s="45">
        <v>14.32</v>
      </c>
      <c r="C80" s="45">
        <v>1</v>
      </c>
      <c r="D80" s="45">
        <v>14.32</v>
      </c>
      <c r="E80" s="45">
        <v>1</v>
      </c>
    </row>
    <row r="81" spans="1:5" x14ac:dyDescent="0.25">
      <c r="A81" s="44">
        <v>71</v>
      </c>
      <c r="B81" s="45">
        <v>13.72</v>
      </c>
      <c r="C81" s="45">
        <v>1</v>
      </c>
      <c r="D81" s="45">
        <v>13.72</v>
      </c>
      <c r="E81" s="45">
        <v>1</v>
      </c>
    </row>
    <row r="82" spans="1:5" x14ac:dyDescent="0.25">
      <c r="A82" s="44">
        <v>72</v>
      </c>
      <c r="B82" s="45">
        <v>13.13</v>
      </c>
      <c r="C82" s="45">
        <v>1</v>
      </c>
      <c r="D82" s="45">
        <v>13.13</v>
      </c>
      <c r="E82" s="45">
        <v>1</v>
      </c>
    </row>
    <row r="83" spans="1:5" x14ac:dyDescent="0.25">
      <c r="A83" s="44">
        <v>73</v>
      </c>
      <c r="B83" s="45">
        <v>12.54</v>
      </c>
      <c r="C83" s="45">
        <v>1</v>
      </c>
      <c r="D83" s="45">
        <v>12.54</v>
      </c>
      <c r="E83" s="45">
        <v>1</v>
      </c>
    </row>
    <row r="84" spans="1:5" x14ac:dyDescent="0.25">
      <c r="A84" s="44">
        <v>74</v>
      </c>
      <c r="B84" s="45">
        <v>11.96</v>
      </c>
      <c r="C84" s="45">
        <v>1</v>
      </c>
      <c r="D84" s="45">
        <v>11.96</v>
      </c>
      <c r="E84" s="45">
        <v>1</v>
      </c>
    </row>
    <row r="85" spans="1:5" x14ac:dyDescent="0.25">
      <c r="A85" s="44">
        <v>75</v>
      </c>
      <c r="B85" s="45">
        <v>11.39</v>
      </c>
      <c r="C85" s="45">
        <v>1</v>
      </c>
      <c r="D85" s="45">
        <v>11.39</v>
      </c>
      <c r="E85" s="45">
        <v>1</v>
      </c>
    </row>
    <row r="86" spans="1:5" x14ac:dyDescent="0.25">
      <c r="A86" s="44">
        <v>76</v>
      </c>
      <c r="B86" s="45">
        <v>10.84</v>
      </c>
      <c r="C86" s="45">
        <v>1</v>
      </c>
      <c r="D86" s="45">
        <v>10.84</v>
      </c>
      <c r="E86" s="45">
        <v>1</v>
      </c>
    </row>
    <row r="87" spans="1:5" x14ac:dyDescent="0.25">
      <c r="A87" s="44">
        <v>77</v>
      </c>
      <c r="B87" s="45">
        <v>10.29</v>
      </c>
      <c r="C87" s="45">
        <v>1</v>
      </c>
      <c r="D87" s="45">
        <v>10.29</v>
      </c>
      <c r="E87" s="45">
        <v>1</v>
      </c>
    </row>
    <row r="88" spans="1:5" x14ac:dyDescent="0.25">
      <c r="A88" s="44">
        <v>78</v>
      </c>
      <c r="B88" s="45">
        <v>9.76</v>
      </c>
      <c r="C88" s="45">
        <v>1</v>
      </c>
      <c r="D88" s="45">
        <v>9.76</v>
      </c>
      <c r="E88" s="45">
        <v>1</v>
      </c>
    </row>
    <row r="89" spans="1:5" x14ac:dyDescent="0.25">
      <c r="A89" s="44">
        <v>79</v>
      </c>
      <c r="B89" s="45">
        <v>9.23</v>
      </c>
      <c r="C89" s="45">
        <v>1</v>
      </c>
      <c r="D89" s="45">
        <v>9.23</v>
      </c>
      <c r="E89" s="45">
        <v>1</v>
      </c>
    </row>
    <row r="90" spans="1:5" x14ac:dyDescent="0.25">
      <c r="A90" s="44">
        <v>80</v>
      </c>
      <c r="B90" s="45">
        <v>8.6999999999999993</v>
      </c>
      <c r="C90" s="45">
        <v>1</v>
      </c>
      <c r="D90" s="45">
        <v>8.6999999999999993</v>
      </c>
      <c r="E90" s="45">
        <v>1</v>
      </c>
    </row>
    <row r="91" spans="1:5" x14ac:dyDescent="0.25">
      <c r="A91" s="44">
        <v>81</v>
      </c>
      <c r="B91" s="45">
        <v>8.18</v>
      </c>
      <c r="C91" s="45">
        <v>1</v>
      </c>
      <c r="D91" s="45">
        <v>8.18</v>
      </c>
      <c r="E91" s="45">
        <v>1</v>
      </c>
    </row>
    <row r="92" spans="1:5" x14ac:dyDescent="0.25">
      <c r="A92" s="44">
        <v>82</v>
      </c>
      <c r="B92" s="45">
        <v>7.66</v>
      </c>
      <c r="C92" s="45">
        <v>1</v>
      </c>
      <c r="D92" s="45">
        <v>7.66</v>
      </c>
      <c r="E92" s="45">
        <v>1</v>
      </c>
    </row>
    <row r="93" spans="1:5" x14ac:dyDescent="0.25">
      <c r="A93" s="44">
        <v>83</v>
      </c>
      <c r="B93" s="45">
        <v>7.15</v>
      </c>
      <c r="C93" s="45">
        <v>1</v>
      </c>
      <c r="D93" s="45">
        <v>7.15</v>
      </c>
      <c r="E93" s="45">
        <v>1</v>
      </c>
    </row>
    <row r="94" spans="1:5" x14ac:dyDescent="0.25">
      <c r="A94" s="44">
        <v>84</v>
      </c>
      <c r="B94" s="45">
        <v>6.65</v>
      </c>
      <c r="C94" s="45">
        <v>1</v>
      </c>
      <c r="D94" s="45">
        <v>6.65</v>
      </c>
      <c r="E94" s="45">
        <v>1</v>
      </c>
    </row>
    <row r="95" spans="1:5" x14ac:dyDescent="0.25">
      <c r="A95" s="44">
        <v>85</v>
      </c>
      <c r="B95" s="45">
        <v>6.17</v>
      </c>
      <c r="C95" s="45">
        <v>1</v>
      </c>
      <c r="D95" s="45">
        <v>6.17</v>
      </c>
      <c r="E95" s="45">
        <v>1</v>
      </c>
    </row>
    <row r="96" spans="1:5" x14ac:dyDescent="0.25">
      <c r="A96" s="44">
        <v>86</v>
      </c>
      <c r="B96" s="45">
        <v>5.72</v>
      </c>
      <c r="C96" s="45">
        <v>1</v>
      </c>
      <c r="D96" s="45">
        <v>5.72</v>
      </c>
      <c r="E96" s="45">
        <v>1</v>
      </c>
    </row>
    <row r="97" spans="1:5" x14ac:dyDescent="0.25">
      <c r="A97" s="44">
        <v>87</v>
      </c>
      <c r="B97" s="45">
        <v>5.29</v>
      </c>
      <c r="C97" s="45">
        <v>1</v>
      </c>
      <c r="D97" s="45">
        <v>5.29</v>
      </c>
      <c r="E97" s="45">
        <v>1</v>
      </c>
    </row>
    <row r="98" spans="1:5" x14ac:dyDescent="0.25">
      <c r="A98" s="44">
        <v>88</v>
      </c>
      <c r="B98" s="45">
        <v>4.88</v>
      </c>
      <c r="C98" s="45">
        <v>1</v>
      </c>
      <c r="D98" s="45">
        <v>4.88</v>
      </c>
      <c r="E98" s="45">
        <v>1</v>
      </c>
    </row>
    <row r="99" spans="1:5" x14ac:dyDescent="0.25">
      <c r="A99" s="44">
        <v>89</v>
      </c>
      <c r="B99" s="45">
        <v>4.49</v>
      </c>
      <c r="C99" s="45">
        <v>1</v>
      </c>
      <c r="D99" s="45">
        <v>4.49</v>
      </c>
      <c r="E99" s="45">
        <v>1</v>
      </c>
    </row>
    <row r="100" spans="1:5" x14ac:dyDescent="0.25">
      <c r="A100" s="44">
        <v>90</v>
      </c>
      <c r="B100" s="45">
        <v>4.12</v>
      </c>
      <c r="C100" s="45">
        <v>1</v>
      </c>
      <c r="D100" s="45">
        <v>4.12</v>
      </c>
      <c r="E100" s="45">
        <v>1</v>
      </c>
    </row>
    <row r="101" spans="1:5" x14ac:dyDescent="0.25">
      <c r="A101" s="44">
        <v>91</v>
      </c>
      <c r="B101" s="45">
        <v>3.77</v>
      </c>
      <c r="C101" s="45">
        <v>1</v>
      </c>
      <c r="D101" s="45">
        <v>3.77</v>
      </c>
      <c r="E101" s="45">
        <v>1</v>
      </c>
    </row>
    <row r="102" spans="1:5" x14ac:dyDescent="0.25">
      <c r="A102" s="44">
        <v>92</v>
      </c>
      <c r="B102" s="45">
        <v>3.45</v>
      </c>
      <c r="C102" s="45">
        <v>1</v>
      </c>
      <c r="D102" s="45">
        <v>3.45</v>
      </c>
      <c r="E102" s="45">
        <v>1</v>
      </c>
    </row>
    <row r="103" spans="1:5" x14ac:dyDescent="0.25">
      <c r="A103" s="44">
        <v>93</v>
      </c>
      <c r="B103" s="45">
        <v>3.15</v>
      </c>
      <c r="C103" s="45">
        <v>1</v>
      </c>
      <c r="D103" s="45">
        <v>3.15</v>
      </c>
      <c r="E103" s="45">
        <v>1</v>
      </c>
    </row>
    <row r="104" spans="1:5" x14ac:dyDescent="0.25">
      <c r="A104" s="44">
        <v>94</v>
      </c>
      <c r="B104" s="45">
        <v>2.87</v>
      </c>
      <c r="C104" s="45">
        <v>1</v>
      </c>
      <c r="D104" s="45">
        <v>2.87</v>
      </c>
      <c r="E104" s="45">
        <v>1</v>
      </c>
    </row>
    <row r="105" spans="1:5" x14ac:dyDescent="0.25">
      <c r="A105" s="44">
        <v>95</v>
      </c>
      <c r="B105" s="45">
        <v>2.63</v>
      </c>
      <c r="C105" s="45">
        <v>1</v>
      </c>
      <c r="D105" s="45">
        <v>2.63</v>
      </c>
      <c r="E105" s="45">
        <v>1</v>
      </c>
    </row>
    <row r="106" spans="1:5" x14ac:dyDescent="0.25">
      <c r="A106" s="44">
        <v>96</v>
      </c>
      <c r="B106" s="45">
        <v>2.4</v>
      </c>
      <c r="C106" s="45">
        <v>1</v>
      </c>
      <c r="D106" s="45">
        <v>2.4</v>
      </c>
      <c r="E106" s="45">
        <v>1</v>
      </c>
    </row>
    <row r="107" spans="1:5" x14ac:dyDescent="0.25">
      <c r="A107" s="44">
        <v>97</v>
      </c>
      <c r="B107" s="45">
        <v>2.2000000000000002</v>
      </c>
      <c r="C107" s="45">
        <v>1</v>
      </c>
      <c r="D107" s="45">
        <v>2.2000000000000002</v>
      </c>
      <c r="E107" s="45">
        <v>1</v>
      </c>
    </row>
    <row r="108" spans="1:5" x14ac:dyDescent="0.25">
      <c r="A108" s="44">
        <v>98</v>
      </c>
      <c r="B108" s="45">
        <v>2.0299999999999998</v>
      </c>
      <c r="C108" s="45">
        <v>1</v>
      </c>
      <c r="D108" s="45">
        <v>2.0299999999999998</v>
      </c>
      <c r="E108" s="45">
        <v>1</v>
      </c>
    </row>
  </sheetData>
  <sheetProtection algorithmName="SHA-512" hashValue="nSe+XcZDtZrT96jNORw+2WAlpF06xnJPupup0/u7YRdFqlLPiypPRw+iuPId0TgwkzctrQ6q+zNnEFyw4VIukA==" saltValue="u98MFUuAG0pr+u+jXSppzw==" spinCount="100000" sheet="1" objects="1" scenarios="1"/>
  <conditionalFormatting sqref="A6:A21">
    <cfRule type="expression" dxfId="813" priority="11" stopIfTrue="1">
      <formula>MOD(ROW(),2)=0</formula>
    </cfRule>
    <cfRule type="expression" dxfId="812" priority="12" stopIfTrue="1">
      <formula>MOD(ROW(),2)&lt;&gt;0</formula>
    </cfRule>
  </conditionalFormatting>
  <conditionalFormatting sqref="B6:E17 B20:E21 C18:E19">
    <cfRule type="expression" dxfId="811" priority="13" stopIfTrue="1">
      <formula>MOD(ROW(),2)=0</formula>
    </cfRule>
    <cfRule type="expression" dxfId="810" priority="14" stopIfTrue="1">
      <formula>MOD(ROW(),2)&lt;&gt;0</formula>
    </cfRule>
  </conditionalFormatting>
  <conditionalFormatting sqref="A26:A108">
    <cfRule type="expression" dxfId="809" priority="15" stopIfTrue="1">
      <formula>MOD(ROW(),2)=0</formula>
    </cfRule>
    <cfRule type="expression" dxfId="808" priority="16" stopIfTrue="1">
      <formula>MOD(ROW(),2)&lt;&gt;0</formula>
    </cfRule>
  </conditionalFormatting>
  <conditionalFormatting sqref="B26:E108">
    <cfRule type="expression" dxfId="807" priority="17" stopIfTrue="1">
      <formula>MOD(ROW(),2)=0</formula>
    </cfRule>
    <cfRule type="expression" dxfId="806" priority="18" stopIfTrue="1">
      <formula>MOD(ROW(),2)&lt;&gt;0</formula>
    </cfRule>
  </conditionalFormatting>
  <conditionalFormatting sqref="B18:B19">
    <cfRule type="expression" dxfId="3" priority="1" stopIfTrue="1">
      <formula>MOD(ROW(),2)=0</formula>
    </cfRule>
    <cfRule type="expression" dxfId="2"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8B4F1-95D9-4EE8-A893-C2AF9CEC49E1}">
  <sheetPr codeName="Sheet29"/>
  <dimension ref="A1:C108"/>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Pension Credit - x-308</v>
      </c>
    </row>
    <row r="6" spans="1:3" x14ac:dyDescent="0.25">
      <c r="A6" s="41" t="s">
        <v>485</v>
      </c>
      <c r="B6" s="48" t="s">
        <v>486</v>
      </c>
      <c r="C6" s="48"/>
    </row>
    <row r="7" spans="1:3" ht="37.5" x14ac:dyDescent="0.25">
      <c r="A7" s="41" t="s">
        <v>487</v>
      </c>
      <c r="B7" s="48" t="s">
        <v>168</v>
      </c>
      <c r="C7" s="48"/>
    </row>
    <row r="8" spans="1:3" x14ac:dyDescent="0.25">
      <c r="A8" s="41" t="s">
        <v>144</v>
      </c>
      <c r="B8" s="48" t="s">
        <v>192</v>
      </c>
      <c r="C8" s="48"/>
    </row>
    <row r="9" spans="1:3" x14ac:dyDescent="0.25">
      <c r="A9" s="41" t="s">
        <v>145</v>
      </c>
      <c r="B9" s="48" t="s">
        <v>232</v>
      </c>
      <c r="C9" s="48"/>
    </row>
    <row r="10" spans="1:3" ht="37.5" x14ac:dyDescent="0.25">
      <c r="A10" s="41" t="s">
        <v>6</v>
      </c>
      <c r="B10" s="48" t="s">
        <v>245</v>
      </c>
      <c r="C10" s="48"/>
    </row>
    <row r="11" spans="1:3" x14ac:dyDescent="0.25">
      <c r="A11" s="41" t="s">
        <v>146</v>
      </c>
      <c r="B11" s="48" t="s">
        <v>173</v>
      </c>
      <c r="C11" s="48"/>
    </row>
    <row r="12" spans="1:3" x14ac:dyDescent="0.25">
      <c r="A12" s="41" t="s">
        <v>147</v>
      </c>
      <c r="B12" s="48" t="s">
        <v>235</v>
      </c>
      <c r="C12" s="48"/>
    </row>
    <row r="13" spans="1:3" x14ac:dyDescent="0.25">
      <c r="A13" s="41" t="s">
        <v>489</v>
      </c>
      <c r="B13" s="48">
        <v>1</v>
      </c>
      <c r="C13" s="48"/>
    </row>
    <row r="14" spans="1:3" x14ac:dyDescent="0.25">
      <c r="A14" s="41" t="s">
        <v>149</v>
      </c>
      <c r="B14" s="48">
        <v>308</v>
      </c>
      <c r="C14" s="48"/>
    </row>
    <row r="15" spans="1:3" x14ac:dyDescent="0.25">
      <c r="A15" s="41" t="s">
        <v>490</v>
      </c>
      <c r="B15" s="48" t="s">
        <v>246</v>
      </c>
      <c r="C15" s="48"/>
    </row>
    <row r="16" spans="1:3" x14ac:dyDescent="0.25">
      <c r="A16" s="41" t="s">
        <v>151</v>
      </c>
      <c r="B16" s="48" t="s">
        <v>247</v>
      </c>
      <c r="C16" s="48"/>
    </row>
    <row r="17" spans="1:3" x14ac:dyDescent="0.25">
      <c r="A17" s="42" t="s">
        <v>491</v>
      </c>
      <c r="B17" s="48"/>
      <c r="C17" s="48"/>
    </row>
    <row r="18" spans="1:3" x14ac:dyDescent="0.25">
      <c r="A18" s="41" t="s">
        <v>153</v>
      </c>
      <c r="B18" s="49">
        <v>46171</v>
      </c>
      <c r="C18" s="49"/>
    </row>
    <row r="19" spans="1:3" x14ac:dyDescent="0.25">
      <c r="A19" s="41" t="s">
        <v>154</v>
      </c>
      <c r="B19" s="49">
        <v>46161</v>
      </c>
      <c r="C19" s="49"/>
    </row>
    <row r="20" spans="1:3" x14ac:dyDescent="0.25">
      <c r="A20" s="41" t="s">
        <v>155</v>
      </c>
      <c r="B20" s="48" t="s">
        <v>167</v>
      </c>
      <c r="C20" s="48"/>
    </row>
    <row r="21" spans="1:3" x14ac:dyDescent="0.25">
      <c r="A21" s="41" t="s">
        <v>492</v>
      </c>
      <c r="B21" s="48" t="s">
        <v>84</v>
      </c>
      <c r="C21" s="48"/>
    </row>
    <row r="23" spans="1:3" x14ac:dyDescent="0.25">
      <c r="A23" s="23" t="str">
        <f>HYPERLINK("#'Factor List'!A1", "Back to Factor List")</f>
        <v>Back to Factor List</v>
      </c>
      <c r="B23" s="23" t="str">
        <f>HYPERLINK("#'Assumptions'!A1", "Assumptions")</f>
        <v>Assumptions</v>
      </c>
    </row>
    <row r="26" spans="1:3" s="56" customFormat="1" ht="39" x14ac:dyDescent="0.25">
      <c r="A26" s="55" t="s">
        <v>328</v>
      </c>
      <c r="B26" s="55" t="s">
        <v>527</v>
      </c>
      <c r="C26" s="55" t="s">
        <v>528</v>
      </c>
    </row>
    <row r="27" spans="1:3" x14ac:dyDescent="0.25">
      <c r="A27" s="44">
        <v>17</v>
      </c>
      <c r="B27" s="45">
        <v>4.01</v>
      </c>
      <c r="C27" s="45">
        <v>4.01</v>
      </c>
    </row>
    <row r="28" spans="1:3" x14ac:dyDescent="0.25">
      <c r="A28" s="44">
        <v>18</v>
      </c>
      <c r="B28" s="45">
        <v>4.16</v>
      </c>
      <c r="C28" s="45">
        <v>4.16</v>
      </c>
    </row>
    <row r="29" spans="1:3" x14ac:dyDescent="0.25">
      <c r="A29" s="44">
        <v>19</v>
      </c>
      <c r="B29" s="45">
        <v>4.32</v>
      </c>
      <c r="C29" s="45">
        <v>4.32</v>
      </c>
    </row>
    <row r="30" spans="1:3" x14ac:dyDescent="0.25">
      <c r="A30" s="44">
        <v>20</v>
      </c>
      <c r="B30" s="45">
        <v>4.4800000000000004</v>
      </c>
      <c r="C30" s="45">
        <v>4.4800000000000004</v>
      </c>
    </row>
    <row r="31" spans="1:3" x14ac:dyDescent="0.25">
      <c r="A31" s="44">
        <v>21</v>
      </c>
      <c r="B31" s="45">
        <v>4.66</v>
      </c>
      <c r="C31" s="45">
        <v>4.66</v>
      </c>
    </row>
    <row r="32" spans="1:3" x14ac:dyDescent="0.25">
      <c r="A32" s="44">
        <v>22</v>
      </c>
      <c r="B32" s="45">
        <v>4.83</v>
      </c>
      <c r="C32" s="45">
        <v>4.83</v>
      </c>
    </row>
    <row r="33" spans="1:3" x14ac:dyDescent="0.25">
      <c r="A33" s="44">
        <v>23</v>
      </c>
      <c r="B33" s="45">
        <v>5.0199999999999996</v>
      </c>
      <c r="C33" s="45">
        <v>5.0199999999999996</v>
      </c>
    </row>
    <row r="34" spans="1:3" x14ac:dyDescent="0.25">
      <c r="A34" s="44">
        <v>24</v>
      </c>
      <c r="B34" s="45">
        <v>5.21</v>
      </c>
      <c r="C34" s="45">
        <v>5.21</v>
      </c>
    </row>
    <row r="35" spans="1:3" x14ac:dyDescent="0.25">
      <c r="A35" s="44">
        <v>25</v>
      </c>
      <c r="B35" s="45">
        <v>5.41</v>
      </c>
      <c r="C35" s="45">
        <v>5.41</v>
      </c>
    </row>
    <row r="36" spans="1:3" x14ac:dyDescent="0.25">
      <c r="A36" s="44">
        <v>26</v>
      </c>
      <c r="B36" s="45">
        <v>5.62</v>
      </c>
      <c r="C36" s="45">
        <v>5.62</v>
      </c>
    </row>
    <row r="37" spans="1:3" x14ac:dyDescent="0.25">
      <c r="A37" s="44">
        <v>27</v>
      </c>
      <c r="B37" s="45">
        <v>5.83</v>
      </c>
      <c r="C37" s="45">
        <v>5.83</v>
      </c>
    </row>
    <row r="38" spans="1:3" x14ac:dyDescent="0.25">
      <c r="A38" s="44">
        <v>28</v>
      </c>
      <c r="B38" s="45">
        <v>6.06</v>
      </c>
      <c r="C38" s="45">
        <v>6.06</v>
      </c>
    </row>
    <row r="39" spans="1:3" x14ac:dyDescent="0.25">
      <c r="A39" s="44">
        <v>29</v>
      </c>
      <c r="B39" s="45">
        <v>6.29</v>
      </c>
      <c r="C39" s="45">
        <v>6.29</v>
      </c>
    </row>
    <row r="40" spans="1:3" x14ac:dyDescent="0.25">
      <c r="A40" s="44">
        <v>30</v>
      </c>
      <c r="B40" s="45">
        <v>6.53</v>
      </c>
      <c r="C40" s="45">
        <v>6.53</v>
      </c>
    </row>
    <row r="41" spans="1:3" x14ac:dyDescent="0.25">
      <c r="A41" s="44">
        <v>31</v>
      </c>
      <c r="B41" s="45">
        <v>6.78</v>
      </c>
      <c r="C41" s="45">
        <v>6.78</v>
      </c>
    </row>
    <row r="42" spans="1:3" x14ac:dyDescent="0.25">
      <c r="A42" s="44">
        <v>32</v>
      </c>
      <c r="B42" s="45">
        <v>7.04</v>
      </c>
      <c r="C42" s="45">
        <v>7.04</v>
      </c>
    </row>
    <row r="43" spans="1:3" x14ac:dyDescent="0.25">
      <c r="A43" s="44">
        <v>33</v>
      </c>
      <c r="B43" s="45">
        <v>7.31</v>
      </c>
      <c r="C43" s="45">
        <v>7.31</v>
      </c>
    </row>
    <row r="44" spans="1:3" x14ac:dyDescent="0.25">
      <c r="A44" s="44">
        <v>34</v>
      </c>
      <c r="B44" s="45">
        <v>7.59</v>
      </c>
      <c r="C44" s="45">
        <v>7.59</v>
      </c>
    </row>
    <row r="45" spans="1:3" x14ac:dyDescent="0.25">
      <c r="A45" s="44">
        <v>35</v>
      </c>
      <c r="B45" s="45">
        <v>7.88</v>
      </c>
      <c r="C45" s="45">
        <v>7.88</v>
      </c>
    </row>
    <row r="46" spans="1:3" x14ac:dyDescent="0.25">
      <c r="A46" s="44">
        <v>36</v>
      </c>
      <c r="B46" s="45">
        <v>8.18</v>
      </c>
      <c r="C46" s="45">
        <v>8.18</v>
      </c>
    </row>
    <row r="47" spans="1:3" x14ac:dyDescent="0.25">
      <c r="A47" s="44">
        <v>37</v>
      </c>
      <c r="B47" s="45">
        <v>8.49</v>
      </c>
      <c r="C47" s="45">
        <v>8.49</v>
      </c>
    </row>
    <row r="48" spans="1:3" x14ac:dyDescent="0.25">
      <c r="A48" s="44">
        <v>38</v>
      </c>
      <c r="B48" s="45">
        <v>8.82</v>
      </c>
      <c r="C48" s="45">
        <v>8.82</v>
      </c>
    </row>
    <row r="49" spans="1:3" x14ac:dyDescent="0.25">
      <c r="A49" s="44">
        <v>39</v>
      </c>
      <c r="B49" s="45">
        <v>9.16</v>
      </c>
      <c r="C49" s="45">
        <v>9.16</v>
      </c>
    </row>
    <row r="50" spans="1:3" x14ac:dyDescent="0.25">
      <c r="A50" s="44">
        <v>40</v>
      </c>
      <c r="B50" s="45">
        <v>9.51</v>
      </c>
      <c r="C50" s="45">
        <v>9.51</v>
      </c>
    </row>
    <row r="51" spans="1:3" x14ac:dyDescent="0.25">
      <c r="A51" s="44">
        <v>41</v>
      </c>
      <c r="B51" s="45">
        <v>9.8800000000000008</v>
      </c>
      <c r="C51" s="45">
        <v>9.8800000000000008</v>
      </c>
    </row>
    <row r="52" spans="1:3" x14ac:dyDescent="0.25">
      <c r="A52" s="44">
        <v>42</v>
      </c>
      <c r="B52" s="45">
        <v>10.26</v>
      </c>
      <c r="C52" s="45">
        <v>10.26</v>
      </c>
    </row>
    <row r="53" spans="1:3" x14ac:dyDescent="0.25">
      <c r="A53" s="44">
        <v>43</v>
      </c>
      <c r="B53" s="45">
        <v>10.65</v>
      </c>
      <c r="C53" s="45">
        <v>10.65</v>
      </c>
    </row>
    <row r="54" spans="1:3" x14ac:dyDescent="0.25">
      <c r="A54" s="44">
        <v>44</v>
      </c>
      <c r="B54" s="45">
        <v>11.07</v>
      </c>
      <c r="C54" s="45">
        <v>11.07</v>
      </c>
    </row>
    <row r="55" spans="1:3" x14ac:dyDescent="0.25">
      <c r="A55" s="44">
        <v>45</v>
      </c>
      <c r="B55" s="45">
        <v>11.5</v>
      </c>
      <c r="C55" s="45">
        <v>11.5</v>
      </c>
    </row>
    <row r="56" spans="1:3" x14ac:dyDescent="0.25">
      <c r="A56" s="44">
        <v>46</v>
      </c>
      <c r="B56" s="45">
        <v>11.94</v>
      </c>
      <c r="C56" s="45">
        <v>11.94</v>
      </c>
    </row>
    <row r="57" spans="1:3" x14ac:dyDescent="0.25">
      <c r="A57" s="44">
        <v>47</v>
      </c>
      <c r="B57" s="45">
        <v>12.41</v>
      </c>
      <c r="C57" s="45">
        <v>12.41</v>
      </c>
    </row>
    <row r="58" spans="1:3" x14ac:dyDescent="0.25">
      <c r="A58" s="44">
        <v>48</v>
      </c>
      <c r="B58" s="45">
        <v>12.9</v>
      </c>
      <c r="C58" s="45">
        <v>12.9</v>
      </c>
    </row>
    <row r="59" spans="1:3" x14ac:dyDescent="0.25">
      <c r="A59" s="44">
        <v>49</v>
      </c>
      <c r="B59" s="45">
        <v>13.41</v>
      </c>
      <c r="C59" s="45">
        <v>13.41</v>
      </c>
    </row>
    <row r="60" spans="1:3" x14ac:dyDescent="0.25">
      <c r="A60" s="44">
        <v>50</v>
      </c>
      <c r="B60" s="45">
        <v>13.94</v>
      </c>
      <c r="C60" s="45">
        <v>13.94</v>
      </c>
    </row>
    <row r="61" spans="1:3" x14ac:dyDescent="0.25">
      <c r="A61" s="44">
        <v>51</v>
      </c>
      <c r="B61" s="45">
        <v>14.49</v>
      </c>
      <c r="C61" s="45">
        <v>14.49</v>
      </c>
    </row>
    <row r="62" spans="1:3" x14ac:dyDescent="0.25">
      <c r="A62" s="44">
        <v>52</v>
      </c>
      <c r="B62" s="45">
        <v>15.06</v>
      </c>
      <c r="C62" s="45">
        <v>15.06</v>
      </c>
    </row>
    <row r="63" spans="1:3" x14ac:dyDescent="0.25">
      <c r="A63" s="44">
        <v>53</v>
      </c>
      <c r="B63" s="45">
        <v>15.67</v>
      </c>
      <c r="C63" s="45">
        <v>15.67</v>
      </c>
    </row>
    <row r="64" spans="1:3" x14ac:dyDescent="0.25">
      <c r="A64" s="44">
        <v>54</v>
      </c>
      <c r="B64" s="45">
        <v>16.3</v>
      </c>
      <c r="C64" s="45">
        <v>16.3</v>
      </c>
    </row>
    <row r="65" spans="1:3" x14ac:dyDescent="0.25">
      <c r="A65" s="44">
        <v>55</v>
      </c>
      <c r="B65" s="45">
        <v>16.97</v>
      </c>
      <c r="C65" s="45">
        <v>16.97</v>
      </c>
    </row>
    <row r="66" spans="1:3" x14ac:dyDescent="0.25">
      <c r="A66" s="44">
        <v>56</v>
      </c>
      <c r="B66" s="45">
        <v>17.670000000000002</v>
      </c>
      <c r="C66" s="45">
        <v>17.670000000000002</v>
      </c>
    </row>
    <row r="67" spans="1:3" x14ac:dyDescent="0.25">
      <c r="A67" s="44">
        <v>57</v>
      </c>
      <c r="B67" s="45">
        <v>18.399999999999999</v>
      </c>
      <c r="C67" s="45">
        <v>18.399999999999999</v>
      </c>
    </row>
    <row r="68" spans="1:3" x14ac:dyDescent="0.25">
      <c r="A68" s="44">
        <v>58</v>
      </c>
      <c r="B68" s="45">
        <v>19.170000000000002</v>
      </c>
      <c r="C68" s="45">
        <v>19.170000000000002</v>
      </c>
    </row>
    <row r="69" spans="1:3" x14ac:dyDescent="0.25">
      <c r="A69" s="44">
        <v>59</v>
      </c>
      <c r="B69" s="45">
        <v>19.98</v>
      </c>
      <c r="C69" s="45">
        <v>19.98</v>
      </c>
    </row>
    <row r="70" spans="1:3" x14ac:dyDescent="0.25">
      <c r="A70" s="44">
        <v>60</v>
      </c>
      <c r="B70" s="45">
        <v>20.11</v>
      </c>
      <c r="C70" s="45">
        <v>20.11</v>
      </c>
    </row>
    <row r="71" spans="1:3" x14ac:dyDescent="0.25">
      <c r="A71" s="44">
        <v>61</v>
      </c>
      <c r="B71" s="45">
        <v>19.54</v>
      </c>
      <c r="C71" s="45">
        <v>19.54</v>
      </c>
    </row>
    <row r="72" spans="1:3" x14ac:dyDescent="0.25">
      <c r="A72" s="44">
        <v>62</v>
      </c>
      <c r="B72" s="45">
        <v>18.97</v>
      </c>
      <c r="C72" s="45">
        <v>18.97</v>
      </c>
    </row>
    <row r="73" spans="1:3" x14ac:dyDescent="0.25">
      <c r="A73" s="44">
        <v>63</v>
      </c>
      <c r="B73" s="45">
        <v>18.39</v>
      </c>
      <c r="C73" s="45">
        <v>18.39</v>
      </c>
    </row>
    <row r="74" spans="1:3" x14ac:dyDescent="0.25">
      <c r="A74" s="44">
        <v>64</v>
      </c>
      <c r="B74" s="45">
        <v>17.82</v>
      </c>
      <c r="C74" s="45">
        <v>17.82</v>
      </c>
    </row>
    <row r="75" spans="1:3" x14ac:dyDescent="0.25">
      <c r="A75" s="44">
        <v>65</v>
      </c>
      <c r="B75" s="45">
        <v>17.239999999999998</v>
      </c>
      <c r="C75" s="45">
        <v>17.239999999999998</v>
      </c>
    </row>
    <row r="76" spans="1:3" x14ac:dyDescent="0.25">
      <c r="A76" s="44">
        <v>66</v>
      </c>
      <c r="B76" s="45">
        <v>16.670000000000002</v>
      </c>
      <c r="C76" s="45">
        <v>16.670000000000002</v>
      </c>
    </row>
    <row r="77" spans="1:3" x14ac:dyDescent="0.25">
      <c r="A77" s="44">
        <v>67</v>
      </c>
      <c r="B77" s="45">
        <v>16.079999999999998</v>
      </c>
      <c r="C77" s="45">
        <v>16.079999999999998</v>
      </c>
    </row>
    <row r="78" spans="1:3" x14ac:dyDescent="0.25">
      <c r="A78" s="44">
        <v>68</v>
      </c>
      <c r="B78" s="45">
        <v>15.5</v>
      </c>
      <c r="C78" s="45">
        <v>15.5</v>
      </c>
    </row>
    <row r="79" spans="1:3" x14ac:dyDescent="0.25">
      <c r="A79" s="44">
        <v>69</v>
      </c>
      <c r="B79" s="45">
        <v>14.91</v>
      </c>
      <c r="C79" s="45">
        <v>14.91</v>
      </c>
    </row>
    <row r="80" spans="1:3" x14ac:dyDescent="0.25">
      <c r="A80" s="44">
        <v>70</v>
      </c>
      <c r="B80" s="45">
        <v>14.32</v>
      </c>
      <c r="C80" s="45">
        <v>14.32</v>
      </c>
    </row>
    <row r="81" spans="1:3" x14ac:dyDescent="0.25">
      <c r="A81" s="44">
        <v>71</v>
      </c>
      <c r="B81" s="45">
        <v>13.72</v>
      </c>
      <c r="C81" s="45">
        <v>13.72</v>
      </c>
    </row>
    <row r="82" spans="1:3" x14ac:dyDescent="0.25">
      <c r="A82" s="44">
        <v>72</v>
      </c>
      <c r="B82" s="45">
        <v>13.13</v>
      </c>
      <c r="C82" s="45">
        <v>13.13</v>
      </c>
    </row>
    <row r="83" spans="1:3" x14ac:dyDescent="0.25">
      <c r="A83" s="44">
        <v>73</v>
      </c>
      <c r="B83" s="45">
        <v>12.54</v>
      </c>
      <c r="C83" s="45">
        <v>12.54</v>
      </c>
    </row>
    <row r="84" spans="1:3" x14ac:dyDescent="0.25">
      <c r="A84" s="44">
        <v>74</v>
      </c>
      <c r="B84" s="45">
        <v>11.96</v>
      </c>
      <c r="C84" s="45">
        <v>11.96</v>
      </c>
    </row>
    <row r="85" spans="1:3" x14ac:dyDescent="0.25">
      <c r="A85" s="44">
        <v>75</v>
      </c>
      <c r="B85" s="45">
        <v>11.39</v>
      </c>
      <c r="C85" s="45">
        <v>11.39</v>
      </c>
    </row>
    <row r="86" spans="1:3" x14ac:dyDescent="0.25">
      <c r="A86" s="44">
        <v>76</v>
      </c>
      <c r="B86" s="45">
        <v>10.84</v>
      </c>
      <c r="C86" s="45">
        <v>10.84</v>
      </c>
    </row>
    <row r="87" spans="1:3" x14ac:dyDescent="0.25">
      <c r="A87" s="44">
        <v>77</v>
      </c>
      <c r="B87" s="45">
        <v>10.29</v>
      </c>
      <c r="C87" s="45">
        <v>10.29</v>
      </c>
    </row>
    <row r="88" spans="1:3" x14ac:dyDescent="0.25">
      <c r="A88" s="44">
        <v>78</v>
      </c>
      <c r="B88" s="45">
        <v>9.76</v>
      </c>
      <c r="C88" s="45">
        <v>9.76</v>
      </c>
    </row>
    <row r="89" spans="1:3" x14ac:dyDescent="0.25">
      <c r="A89" s="44">
        <v>79</v>
      </c>
      <c r="B89" s="45">
        <v>9.23</v>
      </c>
      <c r="C89" s="45">
        <v>9.23</v>
      </c>
    </row>
    <row r="90" spans="1:3" x14ac:dyDescent="0.25">
      <c r="A90" s="44">
        <v>80</v>
      </c>
      <c r="B90" s="45">
        <v>8.6999999999999993</v>
      </c>
      <c r="C90" s="45">
        <v>8.6999999999999993</v>
      </c>
    </row>
    <row r="91" spans="1:3" x14ac:dyDescent="0.25">
      <c r="A91" s="44">
        <v>81</v>
      </c>
      <c r="B91" s="45">
        <v>8.18</v>
      </c>
      <c r="C91" s="45">
        <v>8.18</v>
      </c>
    </row>
    <row r="92" spans="1:3" x14ac:dyDescent="0.25">
      <c r="A92" s="44">
        <v>82</v>
      </c>
      <c r="B92" s="45">
        <v>7.66</v>
      </c>
      <c r="C92" s="45">
        <v>7.66</v>
      </c>
    </row>
    <row r="93" spans="1:3" x14ac:dyDescent="0.25">
      <c r="A93" s="44">
        <v>83</v>
      </c>
      <c r="B93" s="45">
        <v>7.15</v>
      </c>
      <c r="C93" s="45">
        <v>7.15</v>
      </c>
    </row>
    <row r="94" spans="1:3" x14ac:dyDescent="0.25">
      <c r="A94" s="44">
        <v>84</v>
      </c>
      <c r="B94" s="45">
        <v>6.65</v>
      </c>
      <c r="C94" s="45">
        <v>6.65</v>
      </c>
    </row>
    <row r="95" spans="1:3" x14ac:dyDescent="0.25">
      <c r="A95" s="44">
        <v>85</v>
      </c>
      <c r="B95" s="45">
        <v>6.17</v>
      </c>
      <c r="C95" s="45">
        <v>6.17</v>
      </c>
    </row>
    <row r="96" spans="1:3" x14ac:dyDescent="0.25">
      <c r="A96" s="44">
        <v>86</v>
      </c>
      <c r="B96" s="45">
        <v>5.72</v>
      </c>
      <c r="C96" s="45">
        <v>5.72</v>
      </c>
    </row>
    <row r="97" spans="1:3" x14ac:dyDescent="0.25">
      <c r="A97" s="44">
        <v>87</v>
      </c>
      <c r="B97" s="45">
        <v>5.29</v>
      </c>
      <c r="C97" s="45">
        <v>5.29</v>
      </c>
    </row>
    <row r="98" spans="1:3" x14ac:dyDescent="0.25">
      <c r="A98" s="44">
        <v>88</v>
      </c>
      <c r="B98" s="45">
        <v>4.88</v>
      </c>
      <c r="C98" s="45">
        <v>4.88</v>
      </c>
    </row>
    <row r="99" spans="1:3" x14ac:dyDescent="0.25">
      <c r="A99" s="44">
        <v>89</v>
      </c>
      <c r="B99" s="45">
        <v>4.49</v>
      </c>
      <c r="C99" s="45">
        <v>4.49</v>
      </c>
    </row>
    <row r="100" spans="1:3" x14ac:dyDescent="0.25">
      <c r="A100" s="44">
        <v>90</v>
      </c>
      <c r="B100" s="45">
        <v>4.12</v>
      </c>
      <c r="C100" s="45">
        <v>4.12</v>
      </c>
    </row>
    <row r="101" spans="1:3" x14ac:dyDescent="0.25">
      <c r="A101" s="44">
        <v>91</v>
      </c>
      <c r="B101" s="45">
        <v>3.77</v>
      </c>
      <c r="C101" s="45">
        <v>3.77</v>
      </c>
    </row>
    <row r="102" spans="1:3" x14ac:dyDescent="0.25">
      <c r="A102" s="44">
        <v>92</v>
      </c>
      <c r="B102" s="45">
        <v>3.45</v>
      </c>
      <c r="C102" s="45">
        <v>3.45</v>
      </c>
    </row>
    <row r="103" spans="1:3" x14ac:dyDescent="0.25">
      <c r="A103" s="44">
        <v>93</v>
      </c>
      <c r="B103" s="45">
        <v>3.15</v>
      </c>
      <c r="C103" s="45">
        <v>3.15</v>
      </c>
    </row>
    <row r="104" spans="1:3" x14ac:dyDescent="0.25">
      <c r="A104" s="44">
        <v>94</v>
      </c>
      <c r="B104" s="45">
        <v>2.87</v>
      </c>
      <c r="C104" s="45">
        <v>2.87</v>
      </c>
    </row>
    <row r="105" spans="1:3" x14ac:dyDescent="0.25">
      <c r="A105" s="44">
        <v>95</v>
      </c>
      <c r="B105" s="45">
        <v>2.63</v>
      </c>
      <c r="C105" s="45">
        <v>2.63</v>
      </c>
    </row>
    <row r="106" spans="1:3" x14ac:dyDescent="0.25">
      <c r="A106" s="44">
        <v>96</v>
      </c>
      <c r="B106" s="45">
        <v>2.4</v>
      </c>
      <c r="C106" s="45">
        <v>2.4</v>
      </c>
    </row>
    <row r="107" spans="1:3" x14ac:dyDescent="0.25">
      <c r="A107" s="44">
        <v>97</v>
      </c>
      <c r="B107" s="45">
        <v>2.2000000000000002</v>
      </c>
      <c r="C107" s="45">
        <v>2.2000000000000002</v>
      </c>
    </row>
    <row r="108" spans="1:3" x14ac:dyDescent="0.25">
      <c r="A108" s="44">
        <v>98</v>
      </c>
      <c r="B108" s="45">
        <v>2.0299999999999998</v>
      </c>
      <c r="C108" s="45">
        <v>2.0299999999999998</v>
      </c>
    </row>
  </sheetData>
  <sheetProtection algorithmName="SHA-512" hashValue="4SbhAxN4xlctVnS1I+QqNNA0Bm8GdqUhx+LtPP2clpiuyrB1aHTIdVZas8uNvfTs8WZDRHmBrbmPhLkXN1XjYQ==" saltValue="KRdyoub+nwF5fO6DLhw0dg==" spinCount="100000" sheet="1" objects="1" scenarios="1"/>
  <conditionalFormatting sqref="A6:A21">
    <cfRule type="expression" dxfId="803" priority="11" stopIfTrue="1">
      <formula>MOD(ROW(),2)=0</formula>
    </cfRule>
    <cfRule type="expression" dxfId="802" priority="12" stopIfTrue="1">
      <formula>MOD(ROW(),2)&lt;&gt;0</formula>
    </cfRule>
  </conditionalFormatting>
  <conditionalFormatting sqref="B6:C17 B20:C21 C18:C19">
    <cfRule type="expression" dxfId="801" priority="13" stopIfTrue="1">
      <formula>MOD(ROW(),2)=0</formula>
    </cfRule>
    <cfRule type="expression" dxfId="800" priority="14" stopIfTrue="1">
      <formula>MOD(ROW(),2)&lt;&gt;0</formula>
    </cfRule>
  </conditionalFormatting>
  <conditionalFormatting sqref="A26:A108">
    <cfRule type="expression" dxfId="799" priority="15" stopIfTrue="1">
      <formula>MOD(ROW(),2)=0</formula>
    </cfRule>
    <cfRule type="expression" dxfId="798" priority="16" stopIfTrue="1">
      <formula>MOD(ROW(),2)&lt;&gt;0</formula>
    </cfRule>
  </conditionalFormatting>
  <conditionalFormatting sqref="B26:C108">
    <cfRule type="expression" dxfId="797" priority="17" stopIfTrue="1">
      <formula>MOD(ROW(),2)=0</formula>
    </cfRule>
    <cfRule type="expression" dxfId="796" priority="18" stopIfTrue="1">
      <formula>MOD(ROW(),2)&lt;&gt;0</formula>
    </cfRule>
  </conditionalFormatting>
  <conditionalFormatting sqref="B18:B19">
    <cfRule type="expression" dxfId="1" priority="1" stopIfTrue="1">
      <formula>MOD(ROW(),2)=0</formula>
    </cfRule>
    <cfRule type="expression" dxfId="0"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AB4A-C5D8-4E78-ABBC-854C3EF280A6}">
  <sheetPr codeName="Sheet30"/>
  <dimension ref="A1:M3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x-401</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249</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250</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401</v>
      </c>
      <c r="C14" s="48"/>
      <c r="D14" s="48"/>
      <c r="E14" s="48"/>
      <c r="F14" s="48"/>
      <c r="G14" s="48"/>
      <c r="H14" s="48"/>
      <c r="I14" s="48"/>
      <c r="J14" s="48"/>
      <c r="K14" s="48"/>
      <c r="L14" s="48"/>
      <c r="M14" s="48"/>
    </row>
    <row r="15" spans="1:13" x14ac:dyDescent="0.25">
      <c r="A15" s="41" t="s">
        <v>490</v>
      </c>
      <c r="B15" s="48" t="s">
        <v>251</v>
      </c>
      <c r="C15" s="48"/>
      <c r="D15" s="48"/>
      <c r="E15" s="48"/>
      <c r="F15" s="48"/>
      <c r="G15" s="48"/>
      <c r="H15" s="48"/>
      <c r="I15" s="48"/>
      <c r="J15" s="48"/>
      <c r="K15" s="48"/>
      <c r="L15" s="48"/>
      <c r="M15" s="48"/>
    </row>
    <row r="16" spans="1:13" x14ac:dyDescent="0.25">
      <c r="A16" s="41" t="s">
        <v>151</v>
      </c>
      <c r="B16" s="48" t="s">
        <v>252</v>
      </c>
      <c r="C16" s="48"/>
      <c r="D16" s="48"/>
      <c r="E16" s="48"/>
      <c r="F16" s="48"/>
      <c r="G16" s="48"/>
      <c r="H16" s="48"/>
      <c r="I16" s="48"/>
      <c r="J16" s="48"/>
      <c r="K16" s="48"/>
      <c r="L16" s="48"/>
      <c r="M16" s="48"/>
    </row>
    <row r="17" spans="1:13" x14ac:dyDescent="0.25">
      <c r="A17" s="42" t="s">
        <v>491</v>
      </c>
      <c r="B17" s="48"/>
      <c r="C17" s="48"/>
      <c r="D17" s="48"/>
      <c r="E17" s="48"/>
      <c r="F17" s="48"/>
      <c r="G17" s="48"/>
      <c r="H17" s="48"/>
      <c r="I17" s="48"/>
      <c r="J17" s="48"/>
      <c r="K17" s="48"/>
      <c r="L17" s="48"/>
      <c r="M17" s="48"/>
    </row>
    <row r="18" spans="1:13" x14ac:dyDescent="0.25">
      <c r="A18" s="41" t="s">
        <v>153</v>
      </c>
      <c r="B18" s="49">
        <v>45106</v>
      </c>
      <c r="C18" s="49"/>
      <c r="D18" s="49"/>
      <c r="E18" s="49"/>
      <c r="F18" s="49"/>
      <c r="G18" s="49"/>
      <c r="H18" s="49"/>
      <c r="I18" s="49"/>
      <c r="J18" s="49"/>
      <c r="K18" s="49"/>
      <c r="L18" s="49"/>
      <c r="M18" s="49"/>
    </row>
    <row r="19" spans="1:13" x14ac:dyDescent="0.25">
      <c r="A19" s="41" t="s">
        <v>154</v>
      </c>
      <c r="B19" s="49">
        <v>45200</v>
      </c>
      <c r="C19" s="49"/>
      <c r="D19" s="49"/>
      <c r="E19" s="49"/>
      <c r="F19" s="49"/>
      <c r="G19" s="49"/>
      <c r="H19" s="49"/>
      <c r="I19" s="49"/>
      <c r="J19" s="49"/>
      <c r="K19" s="49"/>
      <c r="L19" s="49"/>
      <c r="M19" s="49"/>
    </row>
    <row r="20" spans="1:13" x14ac:dyDescent="0.25">
      <c r="A20" s="41" t="s">
        <v>155</v>
      </c>
      <c r="B20" s="48" t="s">
        <v>167</v>
      </c>
      <c r="C20" s="48"/>
      <c r="D20" s="48"/>
      <c r="E20" s="48"/>
      <c r="F20" s="48"/>
      <c r="G20" s="48"/>
      <c r="H20" s="48"/>
      <c r="I20" s="48"/>
      <c r="J20" s="48"/>
      <c r="K20" s="48"/>
      <c r="L20" s="48"/>
      <c r="M20" s="48"/>
    </row>
    <row r="21" spans="1:13" x14ac:dyDescent="0.25">
      <c r="A21" s="41" t="s">
        <v>492</v>
      </c>
      <c r="B21" s="48" t="s">
        <v>85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6" customFormat="1" ht="13" x14ac:dyDescent="0.25">
      <c r="A26" s="55" t="s">
        <v>529</v>
      </c>
      <c r="B26" s="55">
        <v>54</v>
      </c>
      <c r="C26" s="55">
        <v>55</v>
      </c>
      <c r="D26" s="55">
        <v>56</v>
      </c>
      <c r="E26" s="55">
        <v>57</v>
      </c>
      <c r="F26" s="55">
        <v>58</v>
      </c>
      <c r="G26" s="55">
        <v>59</v>
      </c>
      <c r="H26" s="55">
        <v>60</v>
      </c>
      <c r="I26" s="55">
        <v>61</v>
      </c>
      <c r="J26" s="55">
        <v>62</v>
      </c>
      <c r="K26" s="55">
        <v>63</v>
      </c>
      <c r="L26" s="55">
        <v>64</v>
      </c>
      <c r="M26" s="55">
        <v>65</v>
      </c>
    </row>
    <row r="27" spans="1:13" x14ac:dyDescent="0.25">
      <c r="A27" s="44">
        <v>0</v>
      </c>
      <c r="B27" s="46">
        <v>0.60199999999999998</v>
      </c>
      <c r="C27" s="46">
        <v>0.626</v>
      </c>
      <c r="D27" s="46">
        <v>0.65200000000000002</v>
      </c>
      <c r="E27" s="46">
        <v>0.68</v>
      </c>
      <c r="F27" s="46">
        <v>0.71</v>
      </c>
      <c r="G27" s="46">
        <v>0.74299999999999999</v>
      </c>
      <c r="H27" s="46">
        <v>0.77800000000000002</v>
      </c>
      <c r="I27" s="46">
        <v>0.81499999999999995</v>
      </c>
      <c r="J27" s="46">
        <v>0.85599999999999998</v>
      </c>
      <c r="K27" s="46">
        <v>0.90100000000000002</v>
      </c>
      <c r="L27" s="46">
        <v>0.94899999999999995</v>
      </c>
      <c r="M27" s="46">
        <v>1</v>
      </c>
    </row>
    <row r="28" spans="1:13" x14ac:dyDescent="0.25">
      <c r="A28" s="44">
        <v>1</v>
      </c>
      <c r="B28" s="46">
        <v>0.60399999999999998</v>
      </c>
      <c r="C28" s="46">
        <v>0.628</v>
      </c>
      <c r="D28" s="46">
        <v>0.65500000000000003</v>
      </c>
      <c r="E28" s="46">
        <v>0.68300000000000005</v>
      </c>
      <c r="F28" s="46">
        <v>0.71299999999999997</v>
      </c>
      <c r="G28" s="46">
        <v>0.746</v>
      </c>
      <c r="H28" s="46">
        <v>0.78100000000000003</v>
      </c>
      <c r="I28" s="46">
        <v>0.81899999999999995</v>
      </c>
      <c r="J28" s="46">
        <v>0.86</v>
      </c>
      <c r="K28" s="46">
        <v>0.90500000000000003</v>
      </c>
      <c r="L28" s="46">
        <v>0.95399999999999996</v>
      </c>
      <c r="M28" s="46"/>
    </row>
    <row r="29" spans="1:13" x14ac:dyDescent="0.25">
      <c r="A29" s="44">
        <v>2</v>
      </c>
      <c r="B29" s="46">
        <v>0.60599999999999998</v>
      </c>
      <c r="C29" s="46">
        <v>0.63100000000000001</v>
      </c>
      <c r="D29" s="46">
        <v>0.65700000000000003</v>
      </c>
      <c r="E29" s="46">
        <v>0.68500000000000005</v>
      </c>
      <c r="F29" s="46">
        <v>0.71599999999999997</v>
      </c>
      <c r="G29" s="46">
        <v>0.749</v>
      </c>
      <c r="H29" s="46">
        <v>0.78400000000000003</v>
      </c>
      <c r="I29" s="46">
        <v>0.82199999999999995</v>
      </c>
      <c r="J29" s="46">
        <v>0.86399999999999999</v>
      </c>
      <c r="K29" s="46">
        <v>0.90900000000000003</v>
      </c>
      <c r="L29" s="46">
        <v>0.95799999999999996</v>
      </c>
      <c r="M29" s="46"/>
    </row>
    <row r="30" spans="1:13" x14ac:dyDescent="0.25">
      <c r="A30" s="44">
        <v>3</v>
      </c>
      <c r="B30" s="46">
        <v>0.60799999999999998</v>
      </c>
      <c r="C30" s="46">
        <v>0.63300000000000001</v>
      </c>
      <c r="D30" s="46">
        <v>0.65900000000000003</v>
      </c>
      <c r="E30" s="46">
        <v>0.68799999999999994</v>
      </c>
      <c r="F30" s="46">
        <v>0.71799999999999997</v>
      </c>
      <c r="G30" s="46">
        <v>0.751</v>
      </c>
      <c r="H30" s="46">
        <v>0.78700000000000003</v>
      </c>
      <c r="I30" s="46">
        <v>0.82599999999999996</v>
      </c>
      <c r="J30" s="46">
        <v>0.86699999999999999</v>
      </c>
      <c r="K30" s="46">
        <v>0.91300000000000003</v>
      </c>
      <c r="L30" s="46">
        <v>0.96299999999999997</v>
      </c>
      <c r="M30" s="46"/>
    </row>
    <row r="31" spans="1:13" x14ac:dyDescent="0.25">
      <c r="A31" s="44">
        <v>4</v>
      </c>
      <c r="B31" s="46">
        <v>0.61</v>
      </c>
      <c r="C31" s="46">
        <v>0.63500000000000001</v>
      </c>
      <c r="D31" s="46">
        <v>0.66200000000000003</v>
      </c>
      <c r="E31" s="46">
        <v>0.69</v>
      </c>
      <c r="F31" s="46">
        <v>0.72099999999999997</v>
      </c>
      <c r="G31" s="46">
        <v>0.754</v>
      </c>
      <c r="H31" s="46">
        <v>0.79</v>
      </c>
      <c r="I31" s="46">
        <v>0.82899999999999996</v>
      </c>
      <c r="J31" s="46">
        <v>0.871</v>
      </c>
      <c r="K31" s="46">
        <v>0.91700000000000004</v>
      </c>
      <c r="L31" s="46">
        <v>0.96699999999999997</v>
      </c>
      <c r="M31" s="46"/>
    </row>
    <row r="32" spans="1:13" x14ac:dyDescent="0.25">
      <c r="A32" s="44">
        <v>5</v>
      </c>
      <c r="B32" s="46">
        <v>0.61199999999999999</v>
      </c>
      <c r="C32" s="46">
        <v>0.63700000000000001</v>
      </c>
      <c r="D32" s="46">
        <v>0.66400000000000003</v>
      </c>
      <c r="E32" s="46">
        <v>0.69299999999999995</v>
      </c>
      <c r="F32" s="46">
        <v>0.72399999999999998</v>
      </c>
      <c r="G32" s="46">
        <v>0.75700000000000001</v>
      </c>
      <c r="H32" s="46">
        <v>0.79300000000000004</v>
      </c>
      <c r="I32" s="46">
        <v>0.83199999999999996</v>
      </c>
      <c r="J32" s="46">
        <v>0.875</v>
      </c>
      <c r="K32" s="46">
        <v>0.92100000000000004</v>
      </c>
      <c r="L32" s="46">
        <v>0.97099999999999997</v>
      </c>
      <c r="M32" s="46"/>
    </row>
    <row r="33" spans="1:13" x14ac:dyDescent="0.25">
      <c r="A33" s="44">
        <v>6</v>
      </c>
      <c r="B33" s="46">
        <v>0.61399999999999999</v>
      </c>
      <c r="C33" s="46">
        <v>0.63900000000000001</v>
      </c>
      <c r="D33" s="46">
        <v>0.66600000000000004</v>
      </c>
      <c r="E33" s="46">
        <v>0.69499999999999995</v>
      </c>
      <c r="F33" s="46">
        <v>0.72699999999999998</v>
      </c>
      <c r="G33" s="46">
        <v>0.76</v>
      </c>
      <c r="H33" s="46">
        <v>0.79600000000000004</v>
      </c>
      <c r="I33" s="46">
        <v>0.83599999999999997</v>
      </c>
      <c r="J33" s="46">
        <v>0.879</v>
      </c>
      <c r="K33" s="46">
        <v>0.92500000000000004</v>
      </c>
      <c r="L33" s="46">
        <v>0.97599999999999998</v>
      </c>
      <c r="M33" s="46"/>
    </row>
    <row r="34" spans="1:13" x14ac:dyDescent="0.25">
      <c r="A34" s="44">
        <v>7</v>
      </c>
      <c r="B34" s="46">
        <v>0.61599999999999999</v>
      </c>
      <c r="C34" s="46">
        <v>0.64100000000000001</v>
      </c>
      <c r="D34" s="46">
        <v>0.66900000000000004</v>
      </c>
      <c r="E34" s="46">
        <v>0.69799999999999995</v>
      </c>
      <c r="F34" s="46">
        <v>0.72899999999999998</v>
      </c>
      <c r="G34" s="46">
        <v>0.76300000000000001</v>
      </c>
      <c r="H34" s="46">
        <v>0.8</v>
      </c>
      <c r="I34" s="46">
        <v>0.83899999999999997</v>
      </c>
      <c r="J34" s="46">
        <v>0.88200000000000001</v>
      </c>
      <c r="K34" s="46">
        <v>0.92900000000000005</v>
      </c>
      <c r="L34" s="46">
        <v>0.98</v>
      </c>
      <c r="M34" s="46"/>
    </row>
    <row r="35" spans="1:13" x14ac:dyDescent="0.25">
      <c r="A35" s="44">
        <v>8</v>
      </c>
      <c r="B35" s="46">
        <v>0.61799999999999999</v>
      </c>
      <c r="C35" s="46">
        <v>0.64400000000000002</v>
      </c>
      <c r="D35" s="46">
        <v>0.67100000000000004</v>
      </c>
      <c r="E35" s="46">
        <v>0.7</v>
      </c>
      <c r="F35" s="46">
        <v>0.73199999999999998</v>
      </c>
      <c r="G35" s="46">
        <v>0.76600000000000001</v>
      </c>
      <c r="H35" s="46">
        <v>0.80300000000000005</v>
      </c>
      <c r="I35" s="46">
        <v>0.84299999999999997</v>
      </c>
      <c r="J35" s="46">
        <v>0.88600000000000001</v>
      </c>
      <c r="K35" s="46">
        <v>0.93300000000000005</v>
      </c>
      <c r="L35" s="46">
        <v>0.98499999999999999</v>
      </c>
      <c r="M35" s="46"/>
    </row>
    <row r="36" spans="1:13" x14ac:dyDescent="0.25">
      <c r="A36" s="44">
        <v>9</v>
      </c>
      <c r="B36" s="46">
        <v>0.62</v>
      </c>
      <c r="C36" s="46">
        <v>0.64600000000000002</v>
      </c>
      <c r="D36" s="46">
        <v>0.67300000000000004</v>
      </c>
      <c r="E36" s="46">
        <v>0.70299999999999996</v>
      </c>
      <c r="F36" s="46">
        <v>0.73499999999999999</v>
      </c>
      <c r="G36" s="46">
        <v>0.76900000000000002</v>
      </c>
      <c r="H36" s="46">
        <v>0.80600000000000005</v>
      </c>
      <c r="I36" s="46">
        <v>0.84599999999999997</v>
      </c>
      <c r="J36" s="46">
        <v>0.89</v>
      </c>
      <c r="K36" s="46">
        <v>0.93700000000000006</v>
      </c>
      <c r="L36" s="46">
        <v>0.98899999999999999</v>
      </c>
      <c r="M36" s="46"/>
    </row>
    <row r="37" spans="1:13" x14ac:dyDescent="0.25">
      <c r="A37" s="44">
        <v>10</v>
      </c>
      <c r="B37" s="46">
        <v>0.622</v>
      </c>
      <c r="C37" s="46">
        <v>0.64800000000000002</v>
      </c>
      <c r="D37" s="46">
        <v>0.67600000000000005</v>
      </c>
      <c r="E37" s="46">
        <v>0.70499999999999996</v>
      </c>
      <c r="F37" s="46">
        <v>0.73699999999999999</v>
      </c>
      <c r="G37" s="46">
        <v>0.77200000000000002</v>
      </c>
      <c r="H37" s="46">
        <v>0.80900000000000005</v>
      </c>
      <c r="I37" s="46">
        <v>0.84899999999999998</v>
      </c>
      <c r="J37" s="46">
        <v>0.89300000000000002</v>
      </c>
      <c r="K37" s="46">
        <v>0.94099999999999995</v>
      </c>
      <c r="L37" s="46">
        <v>0.99299999999999999</v>
      </c>
      <c r="M37" s="46"/>
    </row>
    <row r="38" spans="1:13" x14ac:dyDescent="0.25">
      <c r="A38" s="44">
        <v>11</v>
      </c>
      <c r="B38" s="46">
        <v>0.624</v>
      </c>
      <c r="C38" s="46">
        <v>0.65</v>
      </c>
      <c r="D38" s="46">
        <v>0.67800000000000005</v>
      </c>
      <c r="E38" s="46">
        <v>0.70799999999999996</v>
      </c>
      <c r="F38" s="46">
        <v>0.74</v>
      </c>
      <c r="G38" s="46">
        <v>0.77500000000000002</v>
      </c>
      <c r="H38" s="46">
        <v>0.81200000000000006</v>
      </c>
      <c r="I38" s="46">
        <v>0.85299999999999998</v>
      </c>
      <c r="J38" s="46">
        <v>0.89700000000000002</v>
      </c>
      <c r="K38" s="46">
        <v>0.94499999999999995</v>
      </c>
      <c r="L38" s="46">
        <v>0.998</v>
      </c>
      <c r="M38" s="46"/>
    </row>
  </sheetData>
  <sheetProtection algorithmName="SHA-512" hashValue="FgU1BkpQt6wyBobdDQdwkT2JwZEgIl1BHTBoGTPGUg3esd/sClla+4h06wUDH14TBdOg3q87K3b/mNtJ7rFZhg==" saltValue="zLO9M+9l2DX4MWWBmM01lg==" spinCount="100000" sheet="1" objects="1" scenarios="1"/>
  <conditionalFormatting sqref="A6:A21">
    <cfRule type="expression" dxfId="793" priority="1" stopIfTrue="1">
      <formula>MOD(ROW(),2)=0</formula>
    </cfRule>
    <cfRule type="expression" dxfId="792" priority="2" stopIfTrue="1">
      <formula>MOD(ROW(),2)&lt;&gt;0</formula>
    </cfRule>
  </conditionalFormatting>
  <conditionalFormatting sqref="B6:M21">
    <cfRule type="expression" dxfId="791" priority="3" stopIfTrue="1">
      <formula>MOD(ROW(),2)=0</formula>
    </cfRule>
    <cfRule type="expression" dxfId="790" priority="4" stopIfTrue="1">
      <formula>MOD(ROW(),2)&lt;&gt;0</formula>
    </cfRule>
  </conditionalFormatting>
  <conditionalFormatting sqref="A26:A38">
    <cfRule type="expression" dxfId="789" priority="5" stopIfTrue="1">
      <formula>MOD(ROW(),2)=0</formula>
    </cfRule>
    <cfRule type="expression" dxfId="788" priority="6" stopIfTrue="1">
      <formula>MOD(ROW(),2)&lt;&gt;0</formula>
    </cfRule>
  </conditionalFormatting>
  <conditionalFormatting sqref="B26:M38">
    <cfRule type="expression" dxfId="787" priority="7" stopIfTrue="1">
      <formula>MOD(ROW(),2)=0</formula>
    </cfRule>
    <cfRule type="expression" dxfId="786" priority="8"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0A79-527B-4CC4-9E1A-17DC39D91C09}">
  <sheetPr codeName="Sheet31"/>
  <dimension ref="A1:N38"/>
  <sheetViews>
    <sheetView showGridLines="0" workbookViewId="0">
      <selection activeCell="A6" sqref="A6"/>
    </sheetView>
  </sheetViews>
  <sheetFormatPr defaultRowHeight="12.5" x14ac:dyDescent="0.25"/>
  <cols>
    <col min="1" max="1" width="31.54296875" customWidth="1"/>
    <col min="2" max="14"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x-402</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253</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250</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402</v>
      </c>
      <c r="C14" s="48"/>
      <c r="D14" s="48"/>
      <c r="E14" s="48"/>
      <c r="F14" s="48"/>
      <c r="G14" s="48"/>
      <c r="H14" s="48"/>
      <c r="I14" s="48"/>
      <c r="J14" s="48"/>
      <c r="K14" s="48"/>
      <c r="L14" s="48"/>
      <c r="M14" s="48"/>
    </row>
    <row r="15" spans="1:13" x14ac:dyDescent="0.25">
      <c r="A15" s="41" t="s">
        <v>490</v>
      </c>
      <c r="B15" s="48" t="s">
        <v>254</v>
      </c>
      <c r="C15" s="48"/>
      <c r="D15" s="48"/>
      <c r="E15" s="48"/>
      <c r="F15" s="48"/>
      <c r="G15" s="48"/>
      <c r="H15" s="48"/>
      <c r="I15" s="48"/>
      <c r="J15" s="48"/>
      <c r="K15" s="48"/>
      <c r="L15" s="48"/>
      <c r="M15" s="48"/>
    </row>
    <row r="16" spans="1:13" x14ac:dyDescent="0.25">
      <c r="A16" s="41" t="s">
        <v>151</v>
      </c>
      <c r="B16" s="48" t="s">
        <v>255</v>
      </c>
      <c r="C16" s="48"/>
      <c r="D16" s="48"/>
      <c r="E16" s="48"/>
      <c r="F16" s="48"/>
      <c r="G16" s="48"/>
      <c r="H16" s="48"/>
      <c r="I16" s="48"/>
      <c r="J16" s="48"/>
      <c r="K16" s="48"/>
      <c r="L16" s="48"/>
      <c r="M16" s="48"/>
    </row>
    <row r="17" spans="1:14" x14ac:dyDescent="0.25">
      <c r="A17" s="42" t="s">
        <v>491</v>
      </c>
      <c r="B17" s="48"/>
      <c r="C17" s="48"/>
      <c r="D17" s="48"/>
      <c r="E17" s="48"/>
      <c r="F17" s="48"/>
      <c r="G17" s="48"/>
      <c r="H17" s="48"/>
      <c r="I17" s="48"/>
      <c r="J17" s="48"/>
      <c r="K17" s="48"/>
      <c r="L17" s="48"/>
      <c r="M17" s="48"/>
    </row>
    <row r="18" spans="1:14" x14ac:dyDescent="0.25">
      <c r="A18" s="41" t="s">
        <v>153</v>
      </c>
      <c r="B18" s="49">
        <v>45106</v>
      </c>
      <c r="C18" s="49"/>
      <c r="D18" s="49"/>
      <c r="E18" s="49"/>
      <c r="F18" s="49"/>
      <c r="G18" s="49"/>
      <c r="H18" s="49"/>
      <c r="I18" s="49"/>
      <c r="J18" s="49"/>
      <c r="K18" s="49"/>
      <c r="L18" s="49"/>
      <c r="M18" s="49"/>
    </row>
    <row r="19" spans="1:14" x14ac:dyDescent="0.25">
      <c r="A19" s="41" t="s">
        <v>154</v>
      </c>
      <c r="B19" s="49">
        <v>45200</v>
      </c>
      <c r="C19" s="49"/>
      <c r="D19" s="49"/>
      <c r="E19" s="49"/>
      <c r="F19" s="49"/>
      <c r="G19" s="49"/>
      <c r="H19" s="49"/>
      <c r="I19" s="49"/>
      <c r="J19" s="49"/>
      <c r="K19" s="49"/>
      <c r="L19" s="49"/>
      <c r="M19" s="49"/>
    </row>
    <row r="20" spans="1:14" x14ac:dyDescent="0.25">
      <c r="A20" s="41" t="s">
        <v>155</v>
      </c>
      <c r="B20" s="48" t="s">
        <v>167</v>
      </c>
      <c r="C20" s="48"/>
      <c r="D20" s="48"/>
      <c r="E20" s="48"/>
      <c r="F20" s="48"/>
      <c r="G20" s="48"/>
      <c r="H20" s="48"/>
      <c r="I20" s="48"/>
      <c r="J20" s="48"/>
      <c r="K20" s="48"/>
      <c r="L20" s="48"/>
      <c r="M20" s="48"/>
    </row>
    <row r="21" spans="1:14" x14ac:dyDescent="0.25">
      <c r="A21" s="41" t="s">
        <v>492</v>
      </c>
      <c r="B21" s="48" t="s">
        <v>85</v>
      </c>
      <c r="C21" s="48"/>
      <c r="D21" s="48"/>
      <c r="E21" s="48"/>
      <c r="F21" s="48"/>
      <c r="G21" s="48"/>
      <c r="H21" s="48"/>
      <c r="I21" s="48"/>
      <c r="J21" s="48"/>
      <c r="K21" s="48"/>
      <c r="L21" s="48"/>
      <c r="M21" s="48"/>
    </row>
    <row r="23" spans="1:14" x14ac:dyDescent="0.25">
      <c r="A23" s="23" t="str">
        <f>HYPERLINK("#'Factor List'!A1", "Back to Factor List")</f>
        <v>Back to Factor List</v>
      </c>
      <c r="B23" s="23" t="str">
        <f>HYPERLINK("#'Assumptions'!A1", "Assumptions")</f>
        <v>Assumptions</v>
      </c>
    </row>
    <row r="26" spans="1:14" s="56" customFormat="1" ht="13" x14ac:dyDescent="0.25">
      <c r="A26" s="55" t="s">
        <v>529</v>
      </c>
      <c r="B26" s="55">
        <v>54</v>
      </c>
      <c r="C26" s="55">
        <v>55</v>
      </c>
      <c r="D26" s="55">
        <v>56</v>
      </c>
      <c r="E26" s="55">
        <v>57</v>
      </c>
      <c r="F26" s="55">
        <v>58</v>
      </c>
      <c r="G26" s="55">
        <v>59</v>
      </c>
      <c r="H26" s="55">
        <v>60</v>
      </c>
      <c r="I26" s="55">
        <v>61</v>
      </c>
      <c r="J26" s="55">
        <v>62</v>
      </c>
      <c r="K26" s="55">
        <v>63</v>
      </c>
      <c r="L26" s="55">
        <v>64</v>
      </c>
      <c r="M26" s="55">
        <v>65</v>
      </c>
      <c r="N26" s="55">
        <v>66</v>
      </c>
    </row>
    <row r="27" spans="1:14" x14ac:dyDescent="0.25">
      <c r="A27" s="44">
        <v>0</v>
      </c>
      <c r="B27" s="46">
        <v>0.56999999999999995</v>
      </c>
      <c r="C27" s="46">
        <v>0.59299999999999997</v>
      </c>
      <c r="D27" s="46">
        <v>0.61799999999999999</v>
      </c>
      <c r="E27" s="46">
        <v>0.64400000000000002</v>
      </c>
      <c r="F27" s="46">
        <v>0.67200000000000004</v>
      </c>
      <c r="G27" s="46">
        <v>0.70299999999999996</v>
      </c>
      <c r="H27" s="46">
        <v>0.73599999999999999</v>
      </c>
      <c r="I27" s="46">
        <v>0.77100000000000002</v>
      </c>
      <c r="J27" s="46">
        <v>0.81</v>
      </c>
      <c r="K27" s="46">
        <v>0.85199999999999998</v>
      </c>
      <c r="L27" s="46">
        <v>0.89800000000000002</v>
      </c>
      <c r="M27" s="46">
        <v>0.94799999999999995</v>
      </c>
      <c r="N27" s="46">
        <v>1</v>
      </c>
    </row>
    <row r="28" spans="1:14" x14ac:dyDescent="0.25">
      <c r="A28" s="44">
        <v>1</v>
      </c>
      <c r="B28" s="46">
        <v>0.57199999999999995</v>
      </c>
      <c r="C28" s="46">
        <v>0.59499999999999997</v>
      </c>
      <c r="D28" s="46">
        <v>0.62</v>
      </c>
      <c r="E28" s="46">
        <v>0.64600000000000002</v>
      </c>
      <c r="F28" s="46">
        <v>0.67500000000000004</v>
      </c>
      <c r="G28" s="46">
        <v>0.70599999999999996</v>
      </c>
      <c r="H28" s="46">
        <v>0.73899999999999999</v>
      </c>
      <c r="I28" s="46">
        <v>0.77500000000000002</v>
      </c>
      <c r="J28" s="46">
        <v>0.81399999999999995</v>
      </c>
      <c r="K28" s="46">
        <v>0.85599999999999998</v>
      </c>
      <c r="L28" s="46">
        <v>0.90200000000000002</v>
      </c>
      <c r="M28" s="46">
        <v>0.95199999999999996</v>
      </c>
      <c r="N28" s="46"/>
    </row>
    <row r="29" spans="1:14" x14ac:dyDescent="0.25">
      <c r="A29" s="44">
        <v>2</v>
      </c>
      <c r="B29" s="46">
        <v>0.57399999999999995</v>
      </c>
      <c r="C29" s="46">
        <v>0.59699999999999998</v>
      </c>
      <c r="D29" s="46">
        <v>0.622</v>
      </c>
      <c r="E29" s="46">
        <v>0.64900000000000002</v>
      </c>
      <c r="F29" s="46">
        <v>0.67700000000000005</v>
      </c>
      <c r="G29" s="46">
        <v>0.70799999999999996</v>
      </c>
      <c r="H29" s="46">
        <v>0.74199999999999999</v>
      </c>
      <c r="I29" s="46">
        <v>0.77800000000000002</v>
      </c>
      <c r="J29" s="46">
        <v>0.81699999999999995</v>
      </c>
      <c r="K29" s="46">
        <v>0.86</v>
      </c>
      <c r="L29" s="46">
        <v>0.90600000000000003</v>
      </c>
      <c r="M29" s="46">
        <v>0.95699999999999996</v>
      </c>
      <c r="N29" s="46"/>
    </row>
    <row r="30" spans="1:14" x14ac:dyDescent="0.25">
      <c r="A30" s="44">
        <v>3</v>
      </c>
      <c r="B30" s="46">
        <v>0.57599999999999996</v>
      </c>
      <c r="C30" s="46">
        <v>0.59899999999999998</v>
      </c>
      <c r="D30" s="46">
        <v>0.624</v>
      </c>
      <c r="E30" s="46">
        <v>0.65100000000000002</v>
      </c>
      <c r="F30" s="46">
        <v>0.68</v>
      </c>
      <c r="G30" s="46">
        <v>0.71099999999999997</v>
      </c>
      <c r="H30" s="46">
        <v>0.745</v>
      </c>
      <c r="I30" s="46">
        <v>0.78100000000000003</v>
      </c>
      <c r="J30" s="46">
        <v>0.82</v>
      </c>
      <c r="K30" s="46">
        <v>0.86299999999999999</v>
      </c>
      <c r="L30" s="46">
        <v>0.91</v>
      </c>
      <c r="M30" s="46">
        <v>0.96099999999999997</v>
      </c>
      <c r="N30" s="46"/>
    </row>
    <row r="31" spans="1:14" x14ac:dyDescent="0.25">
      <c r="A31" s="44">
        <v>4</v>
      </c>
      <c r="B31" s="46">
        <v>0.57799999999999996</v>
      </c>
      <c r="C31" s="46">
        <v>0.60099999999999998</v>
      </c>
      <c r="D31" s="46">
        <v>0.626</v>
      </c>
      <c r="E31" s="46">
        <v>0.65300000000000002</v>
      </c>
      <c r="F31" s="46">
        <v>0.68300000000000005</v>
      </c>
      <c r="G31" s="46">
        <v>0.71399999999999997</v>
      </c>
      <c r="H31" s="46">
        <v>0.748</v>
      </c>
      <c r="I31" s="46">
        <v>0.78400000000000003</v>
      </c>
      <c r="J31" s="46">
        <v>0.82399999999999995</v>
      </c>
      <c r="K31" s="46">
        <v>0.86699999999999999</v>
      </c>
      <c r="L31" s="46">
        <v>0.91400000000000003</v>
      </c>
      <c r="M31" s="46">
        <v>0.96599999999999997</v>
      </c>
      <c r="N31" s="46"/>
    </row>
    <row r="32" spans="1:14" x14ac:dyDescent="0.25">
      <c r="A32" s="44">
        <v>5</v>
      </c>
      <c r="B32" s="46">
        <v>0.57999999999999996</v>
      </c>
      <c r="C32" s="46">
        <v>0.60299999999999998</v>
      </c>
      <c r="D32" s="46">
        <v>0.629</v>
      </c>
      <c r="E32" s="46">
        <v>0.65600000000000003</v>
      </c>
      <c r="F32" s="46">
        <v>0.68500000000000005</v>
      </c>
      <c r="G32" s="46">
        <v>0.71699999999999997</v>
      </c>
      <c r="H32" s="46">
        <v>0.751</v>
      </c>
      <c r="I32" s="46">
        <v>0.78700000000000003</v>
      </c>
      <c r="J32" s="46">
        <v>0.82699999999999996</v>
      </c>
      <c r="K32" s="46">
        <v>0.871</v>
      </c>
      <c r="L32" s="46">
        <v>0.91800000000000004</v>
      </c>
      <c r="M32" s="46">
        <v>0.97</v>
      </c>
      <c r="N32" s="46"/>
    </row>
    <row r="33" spans="1:14" x14ac:dyDescent="0.25">
      <c r="A33" s="44">
        <v>6</v>
      </c>
      <c r="B33" s="46">
        <v>0.58199999999999996</v>
      </c>
      <c r="C33" s="46">
        <v>0.60499999999999998</v>
      </c>
      <c r="D33" s="46">
        <v>0.63100000000000001</v>
      </c>
      <c r="E33" s="46">
        <v>0.65800000000000003</v>
      </c>
      <c r="F33" s="46">
        <v>0.68799999999999994</v>
      </c>
      <c r="G33" s="46">
        <v>0.71899999999999997</v>
      </c>
      <c r="H33" s="46">
        <v>0.754</v>
      </c>
      <c r="I33" s="46">
        <v>0.79100000000000004</v>
      </c>
      <c r="J33" s="46">
        <v>0.83099999999999996</v>
      </c>
      <c r="K33" s="46">
        <v>0.875</v>
      </c>
      <c r="L33" s="46">
        <v>0.92300000000000004</v>
      </c>
      <c r="M33" s="46">
        <v>0.97499999999999998</v>
      </c>
      <c r="N33" s="46"/>
    </row>
    <row r="34" spans="1:14" x14ac:dyDescent="0.25">
      <c r="A34" s="44">
        <v>7</v>
      </c>
      <c r="B34" s="46">
        <v>0.58299999999999996</v>
      </c>
      <c r="C34" s="46">
        <v>0.60699999999999998</v>
      </c>
      <c r="D34" s="46">
        <v>0.63300000000000001</v>
      </c>
      <c r="E34" s="46">
        <v>0.66100000000000003</v>
      </c>
      <c r="F34" s="46">
        <v>0.69</v>
      </c>
      <c r="G34" s="46">
        <v>0.72199999999999998</v>
      </c>
      <c r="H34" s="46">
        <v>0.75700000000000001</v>
      </c>
      <c r="I34" s="46">
        <v>0.79400000000000004</v>
      </c>
      <c r="J34" s="46">
        <v>0.83399999999999996</v>
      </c>
      <c r="K34" s="46">
        <v>0.879</v>
      </c>
      <c r="L34" s="46">
        <v>0.92700000000000005</v>
      </c>
      <c r="M34" s="46">
        <v>0.98</v>
      </c>
      <c r="N34" s="46"/>
    </row>
    <row r="35" spans="1:14" x14ac:dyDescent="0.25">
      <c r="A35" s="44">
        <v>8</v>
      </c>
      <c r="B35" s="46">
        <v>0.58499999999999996</v>
      </c>
      <c r="C35" s="46">
        <v>0.60899999999999999</v>
      </c>
      <c r="D35" s="46">
        <v>0.63500000000000001</v>
      </c>
      <c r="E35" s="46">
        <v>0.66300000000000003</v>
      </c>
      <c r="F35" s="46">
        <v>0.69299999999999995</v>
      </c>
      <c r="G35" s="46">
        <v>0.72499999999999998</v>
      </c>
      <c r="H35" s="46">
        <v>0.75900000000000001</v>
      </c>
      <c r="I35" s="46">
        <v>0.79700000000000004</v>
      </c>
      <c r="J35" s="46">
        <v>0.83799999999999997</v>
      </c>
      <c r="K35" s="46">
        <v>0.88200000000000001</v>
      </c>
      <c r="L35" s="46">
        <v>0.93100000000000005</v>
      </c>
      <c r="M35" s="46">
        <v>0.98399999999999999</v>
      </c>
      <c r="N35" s="46"/>
    </row>
    <row r="36" spans="1:14" x14ac:dyDescent="0.25">
      <c r="A36" s="44">
        <v>9</v>
      </c>
      <c r="B36" s="46">
        <v>0.58699999999999997</v>
      </c>
      <c r="C36" s="46">
        <v>0.61099999999999999</v>
      </c>
      <c r="D36" s="46">
        <v>0.63700000000000001</v>
      </c>
      <c r="E36" s="46">
        <v>0.66500000000000004</v>
      </c>
      <c r="F36" s="46">
        <v>0.69499999999999995</v>
      </c>
      <c r="G36" s="46">
        <v>0.72799999999999998</v>
      </c>
      <c r="H36" s="46">
        <v>0.76200000000000001</v>
      </c>
      <c r="I36" s="46">
        <v>0.8</v>
      </c>
      <c r="J36" s="46">
        <v>0.84099999999999997</v>
      </c>
      <c r="K36" s="46">
        <v>0.88600000000000001</v>
      </c>
      <c r="L36" s="46">
        <v>0.93500000000000005</v>
      </c>
      <c r="M36" s="46">
        <v>0.98899999999999999</v>
      </c>
      <c r="N36" s="46"/>
    </row>
    <row r="37" spans="1:14" x14ac:dyDescent="0.25">
      <c r="A37" s="44">
        <v>10</v>
      </c>
      <c r="B37" s="46">
        <v>0.58899999999999997</v>
      </c>
      <c r="C37" s="46">
        <v>0.61299999999999999</v>
      </c>
      <c r="D37" s="46">
        <v>0.64</v>
      </c>
      <c r="E37" s="46">
        <v>0.66800000000000004</v>
      </c>
      <c r="F37" s="46">
        <v>0.69799999999999995</v>
      </c>
      <c r="G37" s="46">
        <v>0.73</v>
      </c>
      <c r="H37" s="46">
        <v>0.76500000000000001</v>
      </c>
      <c r="I37" s="46">
        <v>0.80300000000000005</v>
      </c>
      <c r="J37" s="46">
        <v>0.84499999999999997</v>
      </c>
      <c r="K37" s="46">
        <v>0.89</v>
      </c>
      <c r="L37" s="46">
        <v>0.93899999999999995</v>
      </c>
      <c r="M37" s="46">
        <v>0.99299999999999999</v>
      </c>
      <c r="N37" s="46"/>
    </row>
    <row r="38" spans="1:14" x14ac:dyDescent="0.25">
      <c r="A38" s="44">
        <v>11</v>
      </c>
      <c r="B38" s="46">
        <v>0.59099999999999997</v>
      </c>
      <c r="C38" s="46">
        <v>0.61599999999999999</v>
      </c>
      <c r="D38" s="46">
        <v>0.64200000000000002</v>
      </c>
      <c r="E38" s="46">
        <v>0.67</v>
      </c>
      <c r="F38" s="46">
        <v>0.7</v>
      </c>
      <c r="G38" s="46">
        <v>0.73299999999999998</v>
      </c>
      <c r="H38" s="46">
        <v>0.76800000000000002</v>
      </c>
      <c r="I38" s="46">
        <v>0.80700000000000005</v>
      </c>
      <c r="J38" s="46">
        <v>0.84799999999999998</v>
      </c>
      <c r="K38" s="46">
        <v>0.89400000000000002</v>
      </c>
      <c r="L38" s="46">
        <v>0.94299999999999995</v>
      </c>
      <c r="M38" s="46">
        <v>0.998</v>
      </c>
      <c r="N38" s="46"/>
    </row>
  </sheetData>
  <sheetProtection algorithmName="SHA-512" hashValue="N8CE09kgg7TOhVjmWzWhCtDclmIy0eM2tG+f+zJ7u1SjZ0zu7tTRl1cv17dmy9xZkBeYoiOkyWJdZLaG53Wudw==" saltValue="eiG/yUQsCQwbWfZyEpNAAw==" spinCount="100000" sheet="1" objects="1" scenarios="1"/>
  <conditionalFormatting sqref="A6:A21">
    <cfRule type="expression" dxfId="783" priority="1" stopIfTrue="1">
      <formula>MOD(ROW(),2)=0</formula>
    </cfRule>
    <cfRule type="expression" dxfId="782" priority="2" stopIfTrue="1">
      <formula>MOD(ROW(),2)&lt;&gt;0</formula>
    </cfRule>
  </conditionalFormatting>
  <conditionalFormatting sqref="B6:M21">
    <cfRule type="expression" dxfId="781" priority="3" stopIfTrue="1">
      <formula>MOD(ROW(),2)=0</formula>
    </cfRule>
    <cfRule type="expression" dxfId="780" priority="4" stopIfTrue="1">
      <formula>MOD(ROW(),2)&lt;&gt;0</formula>
    </cfRule>
  </conditionalFormatting>
  <conditionalFormatting sqref="A26:A38">
    <cfRule type="expression" dxfId="779" priority="5" stopIfTrue="1">
      <formula>MOD(ROW(),2)=0</formula>
    </cfRule>
    <cfRule type="expression" dxfId="778" priority="6" stopIfTrue="1">
      <formula>MOD(ROW(),2)&lt;&gt;0</formula>
    </cfRule>
  </conditionalFormatting>
  <conditionalFormatting sqref="B26:N38">
    <cfRule type="expression" dxfId="777" priority="7" stopIfTrue="1">
      <formula>MOD(ROW(),2)=0</formula>
    </cfRule>
    <cfRule type="expression" dxfId="776" priority="8"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108"/>
  <sheetViews>
    <sheetView showGridLines="0" workbookViewId="0">
      <selection activeCell="A6" sqref="A6"/>
    </sheetView>
  </sheetViews>
  <sheetFormatPr defaultColWidth="9.1796875" defaultRowHeight="12.5" x14ac:dyDescent="0.25"/>
  <cols>
    <col min="1" max="1" width="60.54296875" style="39" customWidth="1"/>
    <col min="2" max="2" width="2.54296875" style="39" customWidth="1"/>
    <col min="3" max="3" width="60.54296875" style="39" customWidth="1"/>
    <col min="4" max="16384" width="9.1796875" style="39"/>
  </cols>
  <sheetData>
    <row r="1" spans="1:3" s="21" customFormat="1" ht="20" x14ac:dyDescent="0.4">
      <c r="A1" s="20" t="s">
        <v>0</v>
      </c>
    </row>
    <row r="2" spans="1:3" s="21" customFormat="1" ht="15.5" x14ac:dyDescent="0.35">
      <c r="A2" s="25" t="s">
        <v>1</v>
      </c>
      <c r="B2" s="22" t="str">
        <f>wb_title</f>
        <v>PCSPS_NI - Consolidated Factor Spreadsheet</v>
      </c>
    </row>
    <row r="3" spans="1:3" s="21" customFormat="1" ht="15.5" x14ac:dyDescent="0.35">
      <c r="A3" s="25" t="s">
        <v>2</v>
      </c>
      <c r="B3" s="22" t="s">
        <v>33</v>
      </c>
    </row>
    <row r="6" spans="1:3" ht="13" x14ac:dyDescent="0.3">
      <c r="A6" s="40" t="s">
        <v>33</v>
      </c>
    </row>
    <row r="8" spans="1:3" x14ac:dyDescent="0.25">
      <c r="A8" s="39" t="str">
        <f>"This sheet is intended to assist " &amp; client_abbr &amp; " in understanding which factors have changed and when."</f>
        <v>This sheet is intended to assist Department of Finance (NI) in understanding which factors have changed and when.</v>
      </c>
    </row>
    <row r="9" spans="1:3" x14ac:dyDescent="0.25">
      <c r="A9" s="39" t="s">
        <v>34</v>
      </c>
    </row>
    <row r="11" spans="1:3" x14ac:dyDescent="0.25">
      <c r="A11" s="50" t="s">
        <v>35</v>
      </c>
      <c r="B11" s="50"/>
      <c r="C11" s="50"/>
    </row>
    <row r="12" spans="1:3" x14ac:dyDescent="0.25">
      <c r="A12" s="50" t="s">
        <v>36</v>
      </c>
      <c r="B12" s="50"/>
      <c r="C12" s="50"/>
    </row>
    <row r="13" spans="1:3" x14ac:dyDescent="0.25">
      <c r="A13" s="50" t="s">
        <v>37</v>
      </c>
      <c r="B13" s="50"/>
      <c r="C13" s="50" t="s">
        <v>38</v>
      </c>
    </row>
    <row r="14" spans="1:3" x14ac:dyDescent="0.25">
      <c r="A14" s="50" t="s">
        <v>39</v>
      </c>
      <c r="B14" s="50"/>
      <c r="C14" s="50"/>
    </row>
    <row r="15" spans="1:3" x14ac:dyDescent="0.25">
      <c r="A15" s="50" t="s">
        <v>40</v>
      </c>
      <c r="B15" s="50"/>
      <c r="C15" s="50" t="s">
        <v>41</v>
      </c>
    </row>
    <row r="16" spans="1:3" x14ac:dyDescent="0.25">
      <c r="A16" s="50" t="s">
        <v>42</v>
      </c>
      <c r="B16" s="50"/>
      <c r="C16" s="50" t="s">
        <v>43</v>
      </c>
    </row>
    <row r="17" spans="1:3" x14ac:dyDescent="0.25">
      <c r="A17" s="50" t="s">
        <v>44</v>
      </c>
      <c r="B17" s="50"/>
      <c r="C17" s="51">
        <v>43413</v>
      </c>
    </row>
    <row r="19" spans="1:3" x14ac:dyDescent="0.25">
      <c r="A19" s="50" t="s">
        <v>45</v>
      </c>
      <c r="B19" s="50"/>
      <c r="C19" s="50"/>
    </row>
    <row r="20" spans="1:3" x14ac:dyDescent="0.25">
      <c r="A20" s="50" t="s">
        <v>36</v>
      </c>
      <c r="B20" s="50"/>
      <c r="C20" s="50"/>
    </row>
    <row r="21" spans="1:3" x14ac:dyDescent="0.25">
      <c r="A21" s="50" t="s">
        <v>37</v>
      </c>
      <c r="B21" s="50"/>
      <c r="C21" s="50" t="s">
        <v>46</v>
      </c>
    </row>
    <row r="22" spans="1:3" x14ac:dyDescent="0.25">
      <c r="A22" s="50" t="s">
        <v>39</v>
      </c>
      <c r="B22" s="50"/>
      <c r="C22" s="50"/>
    </row>
    <row r="23" spans="1:3" x14ac:dyDescent="0.25">
      <c r="A23" s="50" t="s">
        <v>40</v>
      </c>
      <c r="B23" s="50"/>
      <c r="C23" s="50" t="s">
        <v>47</v>
      </c>
    </row>
    <row r="24" spans="1:3" x14ac:dyDescent="0.25">
      <c r="A24" s="50" t="s">
        <v>42</v>
      </c>
      <c r="B24" s="50"/>
      <c r="C24" s="50" t="s">
        <v>43</v>
      </c>
    </row>
    <row r="25" spans="1:3" x14ac:dyDescent="0.25">
      <c r="A25" s="50" t="s">
        <v>44</v>
      </c>
      <c r="B25" s="50"/>
      <c r="C25" s="51">
        <v>43455</v>
      </c>
    </row>
    <row r="27" spans="1:3" x14ac:dyDescent="0.25">
      <c r="A27" s="50" t="s">
        <v>48</v>
      </c>
      <c r="B27" s="50"/>
      <c r="C27" s="50"/>
    </row>
    <row r="28" spans="1:3" x14ac:dyDescent="0.25">
      <c r="A28" s="50" t="s">
        <v>36</v>
      </c>
      <c r="B28" s="50"/>
      <c r="C28" s="50"/>
    </row>
    <row r="29" spans="1:3" x14ac:dyDescent="0.25">
      <c r="A29" s="50" t="s">
        <v>37</v>
      </c>
      <c r="B29" s="50"/>
      <c r="C29" s="50" t="s">
        <v>49</v>
      </c>
    </row>
    <row r="30" spans="1:3" x14ac:dyDescent="0.25">
      <c r="A30" s="50" t="s">
        <v>39</v>
      </c>
      <c r="B30" s="50"/>
      <c r="C30" s="50"/>
    </row>
    <row r="31" spans="1:3" x14ac:dyDescent="0.25">
      <c r="A31" s="50" t="s">
        <v>40</v>
      </c>
      <c r="B31" s="50"/>
      <c r="C31" s="50" t="s">
        <v>50</v>
      </c>
    </row>
    <row r="32" spans="1:3" x14ac:dyDescent="0.25">
      <c r="A32" s="50" t="s">
        <v>42</v>
      </c>
      <c r="B32" s="50"/>
      <c r="C32" s="50" t="s">
        <v>43</v>
      </c>
    </row>
    <row r="33" spans="1:3" x14ac:dyDescent="0.25">
      <c r="A33" s="50" t="s">
        <v>44</v>
      </c>
      <c r="B33" s="50"/>
      <c r="C33" s="51">
        <v>43536</v>
      </c>
    </row>
    <row r="35" spans="1:3" x14ac:dyDescent="0.25">
      <c r="A35" s="50" t="s">
        <v>51</v>
      </c>
      <c r="B35" s="50"/>
      <c r="C35" s="50"/>
    </row>
    <row r="36" spans="1:3" x14ac:dyDescent="0.25">
      <c r="A36" s="50" t="s">
        <v>36</v>
      </c>
      <c r="B36" s="50"/>
      <c r="C36" s="50" t="s">
        <v>52</v>
      </c>
    </row>
    <row r="37" spans="1:3" x14ac:dyDescent="0.25">
      <c r="A37" s="50" t="s">
        <v>37</v>
      </c>
      <c r="B37" s="50"/>
      <c r="C37" s="50" t="s">
        <v>53</v>
      </c>
    </row>
    <row r="38" spans="1:3" x14ac:dyDescent="0.25">
      <c r="A38" s="50" t="s">
        <v>39</v>
      </c>
      <c r="B38" s="50"/>
      <c r="C38" s="50" t="s">
        <v>54</v>
      </c>
    </row>
    <row r="39" spans="1:3" x14ac:dyDescent="0.25">
      <c r="A39" s="50" t="s">
        <v>40</v>
      </c>
      <c r="B39" s="50"/>
      <c r="C39" s="50" t="s">
        <v>55</v>
      </c>
    </row>
    <row r="40" spans="1:3" x14ac:dyDescent="0.25">
      <c r="A40" s="50" t="s">
        <v>42</v>
      </c>
      <c r="B40" s="50"/>
      <c r="C40" s="50" t="s">
        <v>56</v>
      </c>
    </row>
    <row r="41" spans="1:3" x14ac:dyDescent="0.25">
      <c r="A41" s="50" t="s">
        <v>44</v>
      </c>
      <c r="B41" s="50"/>
      <c r="C41" s="51">
        <v>43678</v>
      </c>
    </row>
    <row r="43" spans="1:3" x14ac:dyDescent="0.25">
      <c r="A43" s="50" t="s">
        <v>57</v>
      </c>
      <c r="B43" s="50"/>
      <c r="C43" s="50"/>
    </row>
    <row r="44" spans="1:3" x14ac:dyDescent="0.25">
      <c r="A44" s="50" t="s">
        <v>36</v>
      </c>
      <c r="B44" s="50"/>
      <c r="C44" s="50" t="s">
        <v>58</v>
      </c>
    </row>
    <row r="45" spans="1:3" x14ac:dyDescent="0.25">
      <c r="A45" s="50" t="s">
        <v>37</v>
      </c>
      <c r="B45" s="50"/>
      <c r="C45" s="50"/>
    </row>
    <row r="46" spans="1:3" x14ac:dyDescent="0.25">
      <c r="A46" s="50" t="s">
        <v>39</v>
      </c>
      <c r="B46" s="50"/>
      <c r="C46" s="50"/>
    </row>
    <row r="47" spans="1:3" x14ac:dyDescent="0.25">
      <c r="A47" s="50" t="s">
        <v>40</v>
      </c>
      <c r="B47" s="50"/>
      <c r="C47" s="50" t="s">
        <v>50</v>
      </c>
    </row>
    <row r="48" spans="1:3" x14ac:dyDescent="0.25">
      <c r="A48" s="50" t="s">
        <v>42</v>
      </c>
      <c r="B48" s="50"/>
      <c r="C48" s="50" t="s">
        <v>43</v>
      </c>
    </row>
    <row r="49" spans="1:3" x14ac:dyDescent="0.25">
      <c r="A49" s="50" t="s">
        <v>44</v>
      </c>
      <c r="B49" s="50"/>
      <c r="C49" s="51">
        <v>44897</v>
      </c>
    </row>
    <row r="51" spans="1:3" x14ac:dyDescent="0.25">
      <c r="A51" s="50" t="s">
        <v>59</v>
      </c>
      <c r="B51" s="50"/>
      <c r="C51" s="50"/>
    </row>
    <row r="52" spans="1:3" x14ac:dyDescent="0.25">
      <c r="A52" s="50" t="s">
        <v>36</v>
      </c>
      <c r="B52" s="50"/>
      <c r="C52" s="50"/>
    </row>
    <row r="53" spans="1:3" x14ac:dyDescent="0.25">
      <c r="A53" s="50" t="s">
        <v>60</v>
      </c>
      <c r="B53" s="50"/>
      <c r="C53" s="50" t="s">
        <v>61</v>
      </c>
    </row>
    <row r="54" spans="1:3" x14ac:dyDescent="0.25">
      <c r="A54" s="50" t="s">
        <v>62</v>
      </c>
      <c r="B54" s="50"/>
      <c r="C54" s="50" t="s">
        <v>63</v>
      </c>
    </row>
    <row r="55" spans="1:3" x14ac:dyDescent="0.25">
      <c r="A55" s="50" t="s">
        <v>42</v>
      </c>
      <c r="B55" s="50"/>
      <c r="C55" s="50"/>
    </row>
    <row r="56" spans="1:3" x14ac:dyDescent="0.25">
      <c r="A56" s="50" t="s">
        <v>64</v>
      </c>
      <c r="B56" s="50"/>
      <c r="C56" s="51">
        <v>45071</v>
      </c>
    </row>
    <row r="58" spans="1:3" x14ac:dyDescent="0.25">
      <c r="A58" s="50" t="s">
        <v>65</v>
      </c>
      <c r="B58" s="50"/>
      <c r="C58" s="50"/>
    </row>
    <row r="59" spans="1:3" x14ac:dyDescent="0.25">
      <c r="A59" s="50" t="s">
        <v>36</v>
      </c>
      <c r="B59" s="50"/>
      <c r="C59" s="50"/>
    </row>
    <row r="60" spans="1:3" x14ac:dyDescent="0.25">
      <c r="A60" s="50" t="s">
        <v>60</v>
      </c>
      <c r="B60" s="50"/>
      <c r="C60" s="50" t="s">
        <v>66</v>
      </c>
    </row>
    <row r="61" spans="1:3" x14ac:dyDescent="0.25">
      <c r="A61" s="50" t="s">
        <v>62</v>
      </c>
      <c r="B61" s="50"/>
      <c r="C61" s="50" t="s">
        <v>67</v>
      </c>
    </row>
    <row r="62" spans="1:3" x14ac:dyDescent="0.25">
      <c r="A62" s="50" t="s">
        <v>42</v>
      </c>
      <c r="B62" s="50"/>
      <c r="C62" s="50"/>
    </row>
    <row r="63" spans="1:3" x14ac:dyDescent="0.25">
      <c r="A63" s="50" t="s">
        <v>64</v>
      </c>
      <c r="B63" s="50"/>
      <c r="C63" s="51">
        <v>45106</v>
      </c>
    </row>
    <row r="65" spans="1:3" x14ac:dyDescent="0.25">
      <c r="A65" s="50" t="s">
        <v>68</v>
      </c>
      <c r="B65" s="50"/>
      <c r="C65" s="50"/>
    </row>
    <row r="66" spans="1:3" x14ac:dyDescent="0.25">
      <c r="A66" s="50" t="s">
        <v>36</v>
      </c>
      <c r="B66" s="50"/>
      <c r="C66" s="50"/>
    </row>
    <row r="67" spans="1:3" x14ac:dyDescent="0.25">
      <c r="A67" s="50" t="s">
        <v>60</v>
      </c>
      <c r="B67" s="50"/>
      <c r="C67" s="50" t="s">
        <v>69</v>
      </c>
    </row>
    <row r="68" spans="1:3" x14ac:dyDescent="0.25">
      <c r="A68" s="50" t="s">
        <v>62</v>
      </c>
      <c r="B68" s="50"/>
      <c r="C68" s="50"/>
    </row>
    <row r="69" spans="1:3" x14ac:dyDescent="0.25">
      <c r="A69" s="50" t="s">
        <v>42</v>
      </c>
      <c r="B69" s="50"/>
      <c r="C69" s="50"/>
    </row>
    <row r="70" spans="1:3" x14ac:dyDescent="0.25">
      <c r="A70" s="50" t="s">
        <v>64</v>
      </c>
      <c r="B70" s="50"/>
      <c r="C70" s="51">
        <v>45135</v>
      </c>
    </row>
    <row r="72" spans="1:3" x14ac:dyDescent="0.25">
      <c r="A72" s="50" t="s">
        <v>70</v>
      </c>
      <c r="B72" s="50"/>
      <c r="C72" s="50"/>
    </row>
    <row r="73" spans="1:3" x14ac:dyDescent="0.25">
      <c r="A73" s="50" t="s">
        <v>36</v>
      </c>
      <c r="B73" s="50"/>
      <c r="C73" s="50" t="s">
        <v>71</v>
      </c>
    </row>
    <row r="74" spans="1:3" x14ac:dyDescent="0.25">
      <c r="A74" s="50" t="s">
        <v>60</v>
      </c>
      <c r="B74" s="50"/>
      <c r="C74" s="50" t="s">
        <v>72</v>
      </c>
    </row>
    <row r="75" spans="1:3" x14ac:dyDescent="0.25">
      <c r="A75" s="50" t="s">
        <v>62</v>
      </c>
      <c r="B75" s="50"/>
      <c r="C75" s="50" t="s">
        <v>73</v>
      </c>
    </row>
    <row r="76" spans="1:3" x14ac:dyDescent="0.25">
      <c r="A76" s="50" t="s">
        <v>42</v>
      </c>
      <c r="B76" s="50"/>
      <c r="C76" s="50"/>
    </row>
    <row r="77" spans="1:3" x14ac:dyDescent="0.25">
      <c r="A77" s="50" t="s">
        <v>64</v>
      </c>
      <c r="B77" s="50"/>
      <c r="C77" s="51">
        <v>45184</v>
      </c>
    </row>
    <row r="78" spans="1:3" x14ac:dyDescent="0.25">
      <c r="A78" s="50"/>
      <c r="B78" s="50"/>
      <c r="C78" s="50"/>
    </row>
    <row r="80" spans="1:3" x14ac:dyDescent="0.25">
      <c r="A80" s="50" t="s">
        <v>74</v>
      </c>
      <c r="B80" s="50"/>
      <c r="C80" s="50"/>
    </row>
    <row r="81" spans="1:3" x14ac:dyDescent="0.25">
      <c r="A81" s="50" t="s">
        <v>36</v>
      </c>
      <c r="B81" s="50"/>
      <c r="C81" s="50"/>
    </row>
    <row r="82" spans="1:3" x14ac:dyDescent="0.25">
      <c r="A82" s="50" t="s">
        <v>60</v>
      </c>
      <c r="B82" s="50"/>
      <c r="C82" s="50" t="s">
        <v>75</v>
      </c>
    </row>
    <row r="83" spans="1:3" x14ac:dyDescent="0.25">
      <c r="A83" s="50" t="s">
        <v>62</v>
      </c>
      <c r="B83" s="50"/>
      <c r="C83" s="50"/>
    </row>
    <row r="84" spans="1:3" x14ac:dyDescent="0.25">
      <c r="A84" s="50" t="s">
        <v>42</v>
      </c>
      <c r="B84" s="50"/>
      <c r="C84" s="50"/>
    </row>
    <row r="85" spans="1:3" x14ac:dyDescent="0.25">
      <c r="A85" s="50" t="s">
        <v>64</v>
      </c>
      <c r="B85" s="50"/>
      <c r="C85" s="51">
        <v>45378</v>
      </c>
    </row>
    <row r="86" spans="1:3" x14ac:dyDescent="0.25">
      <c r="A86" s="50"/>
      <c r="B86" s="50"/>
      <c r="C86" s="50"/>
    </row>
    <row r="88" spans="1:3" x14ac:dyDescent="0.25">
      <c r="A88" s="50" t="s">
        <v>76</v>
      </c>
      <c r="B88" s="50"/>
      <c r="C88" s="50"/>
    </row>
    <row r="89" spans="1:3" x14ac:dyDescent="0.25">
      <c r="A89" s="50" t="s">
        <v>36</v>
      </c>
      <c r="B89" s="50"/>
      <c r="C89" s="50"/>
    </row>
    <row r="90" spans="1:3" x14ac:dyDescent="0.25">
      <c r="A90" s="50" t="s">
        <v>60</v>
      </c>
      <c r="B90" s="50"/>
      <c r="C90" s="50" t="s">
        <v>77</v>
      </c>
    </row>
    <row r="91" spans="1:3" x14ac:dyDescent="0.25">
      <c r="A91" s="50" t="s">
        <v>62</v>
      </c>
      <c r="B91" s="50"/>
      <c r="C91" s="50"/>
    </row>
    <row r="92" spans="1:3" x14ac:dyDescent="0.25">
      <c r="A92" s="50" t="s">
        <v>42</v>
      </c>
      <c r="B92" s="50"/>
      <c r="C92" s="50"/>
    </row>
    <row r="93" spans="1:3" x14ac:dyDescent="0.25">
      <c r="A93" s="50" t="s">
        <v>64</v>
      </c>
      <c r="B93" s="50"/>
      <c r="C93" s="51">
        <v>45446</v>
      </c>
    </row>
    <row r="95" spans="1:3" x14ac:dyDescent="0.25">
      <c r="A95" s="50" t="s">
        <v>78</v>
      </c>
      <c r="B95" s="50"/>
      <c r="C95" s="50"/>
    </row>
    <row r="96" spans="1:3" x14ac:dyDescent="0.25">
      <c r="A96" s="50" t="s">
        <v>36</v>
      </c>
      <c r="B96" s="50"/>
      <c r="C96" s="50" t="s">
        <v>79</v>
      </c>
    </row>
    <row r="97" spans="1:3" x14ac:dyDescent="0.25">
      <c r="A97" s="50" t="s">
        <v>60</v>
      </c>
      <c r="B97" s="50"/>
      <c r="C97" s="50"/>
    </row>
    <row r="98" spans="1:3" x14ac:dyDescent="0.25">
      <c r="A98" s="50" t="s">
        <v>62</v>
      </c>
      <c r="B98" s="50"/>
      <c r="C98" s="50"/>
    </row>
    <row r="99" spans="1:3" x14ac:dyDescent="0.25">
      <c r="A99" s="50" t="s">
        <v>42</v>
      </c>
      <c r="B99" s="50"/>
      <c r="C99" s="50"/>
    </row>
    <row r="100" spans="1:3" x14ac:dyDescent="0.25">
      <c r="A100" s="50" t="s">
        <v>80</v>
      </c>
      <c r="B100" s="50"/>
      <c r="C100" s="50" t="s">
        <v>81</v>
      </c>
    </row>
    <row r="101" spans="1:3" x14ac:dyDescent="0.25">
      <c r="A101" s="50" t="s">
        <v>64</v>
      </c>
      <c r="B101" s="50"/>
      <c r="C101" s="51">
        <v>45688</v>
      </c>
    </row>
    <row r="103" spans="1:3" ht="13" x14ac:dyDescent="0.3">
      <c r="A103" s="52" t="s">
        <v>684</v>
      </c>
      <c r="B103" s="53"/>
      <c r="C103" s="53"/>
    </row>
    <row r="104" spans="1:3" x14ac:dyDescent="0.25">
      <c r="A104" s="53" t="s">
        <v>36</v>
      </c>
      <c r="B104" s="53"/>
      <c r="C104" s="54"/>
    </row>
    <row r="105" spans="1:3" x14ac:dyDescent="0.25">
      <c r="A105" s="53" t="s">
        <v>60</v>
      </c>
      <c r="B105" s="53"/>
      <c r="C105" s="54" t="s">
        <v>82</v>
      </c>
    </row>
    <row r="106" spans="1:3" x14ac:dyDescent="0.25">
      <c r="A106" s="53" t="s">
        <v>40</v>
      </c>
      <c r="B106" s="53"/>
      <c r="C106" s="53"/>
    </row>
    <row r="107" spans="1:3" x14ac:dyDescent="0.25">
      <c r="A107" s="53" t="s">
        <v>42</v>
      </c>
      <c r="B107" s="53"/>
      <c r="C107" s="53"/>
    </row>
    <row r="108" spans="1:3" x14ac:dyDescent="0.25">
      <c r="A108" s="53" t="s">
        <v>64</v>
      </c>
      <c r="B108" s="53"/>
      <c r="C108" s="65">
        <v>46171</v>
      </c>
    </row>
  </sheetData>
  <sheetProtection algorithmName="SHA-512" hashValue="+PZbrDuQPtzgDgHpIkRk/pWRmWDhUXRVi1BMMiMc25TwJ5IYopWFe3V7+oQdgj7+QfDSkY06uW/8GdVDuHtOiQ==" saltValue="goQIzDLtDLEhMWF2qrUi/g==" spinCount="100000" sheet="1" objects="1" scenarios="1"/>
  <conditionalFormatting sqref="A11:A17">
    <cfRule type="expression" dxfId="1100" priority="57" stopIfTrue="1">
      <formula>MOD(ROW(),2)=0</formula>
    </cfRule>
    <cfRule type="expression" dxfId="1099" priority="58" stopIfTrue="1">
      <formula>MOD(ROW(),2)&lt;&gt;0</formula>
    </cfRule>
  </conditionalFormatting>
  <conditionalFormatting sqref="B11:C17">
    <cfRule type="expression" dxfId="1098" priority="59" stopIfTrue="1">
      <formula>MOD(ROW(),2)=0</formula>
    </cfRule>
    <cfRule type="expression" dxfId="1097" priority="60" stopIfTrue="1">
      <formula>MOD(ROW(),2)&lt;&gt;0</formula>
    </cfRule>
  </conditionalFormatting>
  <conditionalFormatting sqref="A19:A25">
    <cfRule type="expression" dxfId="1096" priority="61" stopIfTrue="1">
      <formula>MOD(ROW(),2)=0</formula>
    </cfRule>
    <cfRule type="expression" dxfId="1095" priority="62" stopIfTrue="1">
      <formula>MOD(ROW(),2)&lt;&gt;0</formula>
    </cfRule>
  </conditionalFormatting>
  <conditionalFormatting sqref="B19:C25">
    <cfRule type="expression" dxfId="1094" priority="63" stopIfTrue="1">
      <formula>MOD(ROW(),2)=0</formula>
    </cfRule>
    <cfRule type="expression" dxfId="1093" priority="64" stopIfTrue="1">
      <formula>MOD(ROW(),2)&lt;&gt;0</formula>
    </cfRule>
  </conditionalFormatting>
  <conditionalFormatting sqref="A27:A33">
    <cfRule type="expression" dxfId="1092" priority="65" stopIfTrue="1">
      <formula>MOD(ROW(),2)=0</formula>
    </cfRule>
    <cfRule type="expression" dxfId="1091" priority="66" stopIfTrue="1">
      <formula>MOD(ROW(),2)&lt;&gt;0</formula>
    </cfRule>
  </conditionalFormatting>
  <conditionalFormatting sqref="B27:C33">
    <cfRule type="expression" dxfId="1090" priority="67" stopIfTrue="1">
      <formula>MOD(ROW(),2)=0</formula>
    </cfRule>
    <cfRule type="expression" dxfId="1089" priority="68" stopIfTrue="1">
      <formula>MOD(ROW(),2)&lt;&gt;0</formula>
    </cfRule>
  </conditionalFormatting>
  <conditionalFormatting sqref="A35:A41">
    <cfRule type="expression" dxfId="1088" priority="69" stopIfTrue="1">
      <formula>MOD(ROW(),2)=0</formula>
    </cfRule>
    <cfRule type="expression" dxfId="1087" priority="70" stopIfTrue="1">
      <formula>MOD(ROW(),2)&lt;&gt;0</formula>
    </cfRule>
  </conditionalFormatting>
  <conditionalFormatting sqref="B35:C41">
    <cfRule type="expression" dxfId="1086" priority="71" stopIfTrue="1">
      <formula>MOD(ROW(),2)=0</formula>
    </cfRule>
    <cfRule type="expression" dxfId="1085" priority="72" stopIfTrue="1">
      <formula>MOD(ROW(),2)&lt;&gt;0</formula>
    </cfRule>
  </conditionalFormatting>
  <conditionalFormatting sqref="A43:A49">
    <cfRule type="expression" dxfId="1084" priority="73" stopIfTrue="1">
      <formula>MOD(ROW(),2)=0</formula>
    </cfRule>
    <cfRule type="expression" dxfId="1083" priority="74" stopIfTrue="1">
      <formula>MOD(ROW(),2)&lt;&gt;0</formula>
    </cfRule>
  </conditionalFormatting>
  <conditionalFormatting sqref="B43:C49">
    <cfRule type="expression" dxfId="1082" priority="75" stopIfTrue="1">
      <formula>MOD(ROW(),2)=0</formula>
    </cfRule>
    <cfRule type="expression" dxfId="1081" priority="76" stopIfTrue="1">
      <formula>MOD(ROW(),2)&lt;&gt;0</formula>
    </cfRule>
  </conditionalFormatting>
  <conditionalFormatting sqref="A51:A56">
    <cfRule type="expression" dxfId="1080" priority="77" stopIfTrue="1">
      <formula>MOD(ROW(),2)=0</formula>
    </cfRule>
    <cfRule type="expression" dxfId="1079" priority="78" stopIfTrue="1">
      <formula>MOD(ROW(),2)&lt;&gt;0</formula>
    </cfRule>
  </conditionalFormatting>
  <conditionalFormatting sqref="B51:C56">
    <cfRule type="expression" dxfId="1078" priority="79" stopIfTrue="1">
      <formula>MOD(ROW(),2)=0</formula>
    </cfRule>
    <cfRule type="expression" dxfId="1077" priority="80" stopIfTrue="1">
      <formula>MOD(ROW(),2)&lt;&gt;0</formula>
    </cfRule>
  </conditionalFormatting>
  <conditionalFormatting sqref="A58:A63">
    <cfRule type="expression" dxfId="1076" priority="81" stopIfTrue="1">
      <formula>MOD(ROW(),2)=0</formula>
    </cfRule>
    <cfRule type="expression" dxfId="1075" priority="82" stopIfTrue="1">
      <formula>MOD(ROW(),2)&lt;&gt;0</formula>
    </cfRule>
  </conditionalFormatting>
  <conditionalFormatting sqref="B58:C63">
    <cfRule type="expression" dxfId="1074" priority="83" stopIfTrue="1">
      <formula>MOD(ROW(),2)=0</formula>
    </cfRule>
    <cfRule type="expression" dxfId="1073" priority="84" stopIfTrue="1">
      <formula>MOD(ROW(),2)&lt;&gt;0</formula>
    </cfRule>
  </conditionalFormatting>
  <conditionalFormatting sqref="A65:A70">
    <cfRule type="expression" dxfId="1072" priority="85" stopIfTrue="1">
      <formula>MOD(ROW(),2)=0</formula>
    </cfRule>
    <cfRule type="expression" dxfId="1071" priority="86" stopIfTrue="1">
      <formula>MOD(ROW(),2)&lt;&gt;0</formula>
    </cfRule>
  </conditionalFormatting>
  <conditionalFormatting sqref="B65:C70">
    <cfRule type="expression" dxfId="1070" priority="87" stopIfTrue="1">
      <formula>MOD(ROW(),2)=0</formula>
    </cfRule>
    <cfRule type="expression" dxfId="1069" priority="88" stopIfTrue="1">
      <formula>MOD(ROW(),2)&lt;&gt;0</formula>
    </cfRule>
  </conditionalFormatting>
  <conditionalFormatting sqref="A72:A78">
    <cfRule type="expression" dxfId="1068" priority="93" stopIfTrue="1">
      <formula>MOD(ROW(),2)=0</formula>
    </cfRule>
    <cfRule type="expression" dxfId="1067" priority="94" stopIfTrue="1">
      <formula>MOD(ROW(),2)&lt;&gt;0</formula>
    </cfRule>
  </conditionalFormatting>
  <conditionalFormatting sqref="B72:C78">
    <cfRule type="expression" dxfId="1066" priority="95" stopIfTrue="1">
      <formula>MOD(ROW(),2)=0</formula>
    </cfRule>
    <cfRule type="expression" dxfId="1065" priority="96" stopIfTrue="1">
      <formula>MOD(ROW(),2)&lt;&gt;0</formula>
    </cfRule>
  </conditionalFormatting>
  <conditionalFormatting sqref="A80:A86">
    <cfRule type="expression" dxfId="1064" priority="101" stopIfTrue="1">
      <formula>MOD(ROW(),2)=0</formula>
    </cfRule>
  </conditionalFormatting>
  <conditionalFormatting sqref="A80:A86">
    <cfRule type="expression" dxfId="1063" priority="102" stopIfTrue="1">
      <formula>MOD(ROW(),2)&lt;&gt;0</formula>
    </cfRule>
  </conditionalFormatting>
  <conditionalFormatting sqref="B80:C86">
    <cfRule type="expression" dxfId="1062" priority="103" stopIfTrue="1">
      <formula>MOD(ROW(),2)=0</formula>
    </cfRule>
  </conditionalFormatting>
  <conditionalFormatting sqref="B80:C86">
    <cfRule type="expression" dxfId="1061" priority="104" stopIfTrue="1">
      <formula>MOD(ROW(),2)&lt;&gt;0</formula>
    </cfRule>
  </conditionalFormatting>
  <conditionalFormatting sqref="A88:A93">
    <cfRule type="expression" dxfId="1060" priority="105" stopIfTrue="1">
      <formula>MOD(ROW(),2)=0</formula>
    </cfRule>
  </conditionalFormatting>
  <conditionalFormatting sqref="A88:A93">
    <cfRule type="expression" dxfId="1059" priority="106" stopIfTrue="1">
      <formula>MOD(ROW(),2)&lt;&gt;0</formula>
    </cfRule>
  </conditionalFormatting>
  <conditionalFormatting sqref="B88:C93">
    <cfRule type="expression" dxfId="1058" priority="107" stopIfTrue="1">
      <formula>MOD(ROW(),2)=0</formula>
    </cfRule>
  </conditionalFormatting>
  <conditionalFormatting sqref="B88:C93">
    <cfRule type="expression" dxfId="1057" priority="108" stopIfTrue="1">
      <formula>MOD(ROW(),2)&lt;&gt;0</formula>
    </cfRule>
  </conditionalFormatting>
  <conditionalFormatting sqref="A95:A101">
    <cfRule type="expression" dxfId="1056" priority="109" stopIfTrue="1">
      <formula>MOD(ROW(),2)=0</formula>
    </cfRule>
  </conditionalFormatting>
  <conditionalFormatting sqref="A95:A101">
    <cfRule type="expression" dxfId="1055" priority="110" stopIfTrue="1">
      <formula>MOD(ROW(),2)&lt;&gt;0</formula>
    </cfRule>
  </conditionalFormatting>
  <conditionalFormatting sqref="B95:C101">
    <cfRule type="expression" dxfId="1054" priority="111" stopIfTrue="1">
      <formula>MOD(ROW(),2)=0</formula>
    </cfRule>
  </conditionalFormatting>
  <conditionalFormatting sqref="B95:C101">
    <cfRule type="expression" dxfId="1053" priority="112" stopIfTrue="1">
      <formula>MOD(ROW(),2)&lt;&gt;0</formula>
    </cfRule>
  </conditionalFormatting>
  <conditionalFormatting sqref="A103:A108">
    <cfRule type="expression" dxfId="1052" priority="113" stopIfTrue="1">
      <formula>MOD(ROW(),2)=0</formula>
    </cfRule>
  </conditionalFormatting>
  <conditionalFormatting sqref="A103:A108">
    <cfRule type="expression" dxfId="1051" priority="114" stopIfTrue="1">
      <formula>MOD(ROW(),2)&lt;&gt;0</formula>
    </cfRule>
  </conditionalFormatting>
  <conditionalFormatting sqref="B103:C108">
    <cfRule type="expression" dxfId="1050" priority="115" stopIfTrue="1">
      <formula>MOD(ROW(),2)=0</formula>
    </cfRule>
  </conditionalFormatting>
  <conditionalFormatting sqref="B103:C108">
    <cfRule type="expression" dxfId="1049" priority="116"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64D5-17A2-4115-8D81-086E125584E1}">
  <sheetPr codeName="Sheet32"/>
  <dimension ref="A1:O38"/>
  <sheetViews>
    <sheetView showGridLines="0" workbookViewId="0">
      <selection activeCell="A6" sqref="A6"/>
    </sheetView>
  </sheetViews>
  <sheetFormatPr defaultRowHeight="12.5" x14ac:dyDescent="0.25"/>
  <cols>
    <col min="1" max="1" width="31.54296875" customWidth="1"/>
    <col min="2" max="15"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x-403</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256</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250</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403</v>
      </c>
      <c r="C14" s="48"/>
      <c r="D14" s="48"/>
      <c r="E14" s="48"/>
      <c r="F14" s="48"/>
      <c r="G14" s="48"/>
      <c r="H14" s="48"/>
      <c r="I14" s="48"/>
      <c r="J14" s="48"/>
      <c r="K14" s="48"/>
      <c r="L14" s="48"/>
      <c r="M14" s="48"/>
    </row>
    <row r="15" spans="1:13" x14ac:dyDescent="0.25">
      <c r="A15" s="41" t="s">
        <v>490</v>
      </c>
      <c r="B15" s="48" t="s">
        <v>257</v>
      </c>
      <c r="C15" s="48"/>
      <c r="D15" s="48"/>
      <c r="E15" s="48"/>
      <c r="F15" s="48"/>
      <c r="G15" s="48"/>
      <c r="H15" s="48"/>
      <c r="I15" s="48"/>
      <c r="J15" s="48"/>
      <c r="K15" s="48"/>
      <c r="L15" s="48"/>
      <c r="M15" s="48"/>
    </row>
    <row r="16" spans="1:13" x14ac:dyDescent="0.25">
      <c r="A16" s="41" t="s">
        <v>151</v>
      </c>
      <c r="B16" s="48" t="s">
        <v>258</v>
      </c>
      <c r="C16" s="48"/>
      <c r="D16" s="48"/>
      <c r="E16" s="48"/>
      <c r="F16" s="48"/>
      <c r="G16" s="48"/>
      <c r="H16" s="48"/>
      <c r="I16" s="48"/>
      <c r="J16" s="48"/>
      <c r="K16" s="48"/>
      <c r="L16" s="48"/>
      <c r="M16" s="48"/>
    </row>
    <row r="17" spans="1:15" x14ac:dyDescent="0.25">
      <c r="A17" s="42" t="s">
        <v>491</v>
      </c>
      <c r="B17" s="48"/>
      <c r="C17" s="48"/>
      <c r="D17" s="48"/>
      <c r="E17" s="48"/>
      <c r="F17" s="48"/>
      <c r="G17" s="48"/>
      <c r="H17" s="48"/>
      <c r="I17" s="48"/>
      <c r="J17" s="48"/>
      <c r="K17" s="48"/>
      <c r="L17" s="48"/>
      <c r="M17" s="48"/>
    </row>
    <row r="18" spans="1:15" x14ac:dyDescent="0.25">
      <c r="A18" s="41" t="s">
        <v>153</v>
      </c>
      <c r="B18" s="49">
        <v>45106</v>
      </c>
      <c r="C18" s="49"/>
      <c r="D18" s="49"/>
      <c r="E18" s="49"/>
      <c r="F18" s="49"/>
      <c r="G18" s="49"/>
      <c r="H18" s="49"/>
      <c r="I18" s="49"/>
      <c r="J18" s="49"/>
      <c r="K18" s="49"/>
      <c r="L18" s="49"/>
      <c r="M18" s="49"/>
    </row>
    <row r="19" spans="1:15" x14ac:dyDescent="0.25">
      <c r="A19" s="41" t="s">
        <v>154</v>
      </c>
      <c r="B19" s="49">
        <v>45200</v>
      </c>
      <c r="C19" s="49"/>
      <c r="D19" s="49"/>
      <c r="E19" s="49"/>
      <c r="F19" s="49"/>
      <c r="G19" s="49"/>
      <c r="H19" s="49"/>
      <c r="I19" s="49"/>
      <c r="J19" s="49"/>
      <c r="K19" s="49"/>
      <c r="L19" s="49"/>
      <c r="M19" s="49"/>
    </row>
    <row r="20" spans="1:15" x14ac:dyDescent="0.25">
      <c r="A20" s="41" t="s">
        <v>155</v>
      </c>
      <c r="B20" s="48" t="s">
        <v>167</v>
      </c>
      <c r="C20" s="48"/>
      <c r="D20" s="48"/>
      <c r="E20" s="48"/>
      <c r="F20" s="48"/>
      <c r="G20" s="48"/>
      <c r="H20" s="48"/>
      <c r="I20" s="48"/>
      <c r="J20" s="48"/>
      <c r="K20" s="48"/>
      <c r="L20" s="48"/>
      <c r="M20" s="48"/>
    </row>
    <row r="21" spans="1:15" x14ac:dyDescent="0.25">
      <c r="A21" s="41" t="s">
        <v>492</v>
      </c>
      <c r="B21" s="48" t="s">
        <v>85</v>
      </c>
      <c r="C21" s="48"/>
      <c r="D21" s="48"/>
      <c r="E21" s="48"/>
      <c r="F21" s="48"/>
      <c r="G21" s="48"/>
      <c r="H21" s="48"/>
      <c r="I21" s="48"/>
      <c r="J21" s="48"/>
      <c r="K21" s="48"/>
      <c r="L21" s="48"/>
      <c r="M21" s="48"/>
    </row>
    <row r="23" spans="1:15" x14ac:dyDescent="0.25">
      <c r="A23" s="23" t="str">
        <f>HYPERLINK("#'Factor List'!A1", "Back to Factor List")</f>
        <v>Back to Factor List</v>
      </c>
      <c r="B23" s="23" t="str">
        <f>HYPERLINK("#'Assumptions'!A1", "Assumptions")</f>
        <v>Assumptions</v>
      </c>
    </row>
    <row r="26" spans="1:15" s="56" customFormat="1" ht="13" x14ac:dyDescent="0.25">
      <c r="A26" s="55" t="s">
        <v>529</v>
      </c>
      <c r="B26" s="55">
        <v>54</v>
      </c>
      <c r="C26" s="55">
        <v>55</v>
      </c>
      <c r="D26" s="55">
        <v>56</v>
      </c>
      <c r="E26" s="55">
        <v>57</v>
      </c>
      <c r="F26" s="55">
        <v>58</v>
      </c>
      <c r="G26" s="55">
        <v>59</v>
      </c>
      <c r="H26" s="55">
        <v>60</v>
      </c>
      <c r="I26" s="55">
        <v>61</v>
      </c>
      <c r="J26" s="55">
        <v>62</v>
      </c>
      <c r="K26" s="55">
        <v>63</v>
      </c>
      <c r="L26" s="55">
        <v>64</v>
      </c>
      <c r="M26" s="55">
        <v>65</v>
      </c>
      <c r="N26" s="55">
        <v>66</v>
      </c>
      <c r="O26" s="55">
        <v>67</v>
      </c>
    </row>
    <row r="27" spans="1:15" x14ac:dyDescent="0.25">
      <c r="A27" s="44">
        <v>0</v>
      </c>
      <c r="B27" s="46">
        <v>0.53900000000000003</v>
      </c>
      <c r="C27" s="46">
        <v>0.56100000000000005</v>
      </c>
      <c r="D27" s="46">
        <v>0.58399999999999996</v>
      </c>
      <c r="E27" s="46">
        <v>0.60899999999999999</v>
      </c>
      <c r="F27" s="46">
        <v>0.63500000000000001</v>
      </c>
      <c r="G27" s="46">
        <v>0.66400000000000003</v>
      </c>
      <c r="H27" s="46">
        <v>0.69499999999999995</v>
      </c>
      <c r="I27" s="46">
        <v>0.72899999999999998</v>
      </c>
      <c r="J27" s="46">
        <v>0.76500000000000001</v>
      </c>
      <c r="K27" s="46">
        <v>0.80400000000000005</v>
      </c>
      <c r="L27" s="46">
        <v>0.84699999999999998</v>
      </c>
      <c r="M27" s="46">
        <v>0.89400000000000002</v>
      </c>
      <c r="N27" s="46">
        <v>0.94599999999999995</v>
      </c>
      <c r="O27" s="46">
        <v>1</v>
      </c>
    </row>
    <row r="28" spans="1:15" x14ac:dyDescent="0.25">
      <c r="A28" s="44">
        <v>1</v>
      </c>
      <c r="B28" s="46">
        <v>0.54100000000000004</v>
      </c>
      <c r="C28" s="46">
        <v>0.56299999999999994</v>
      </c>
      <c r="D28" s="46">
        <v>0.58599999999999997</v>
      </c>
      <c r="E28" s="46">
        <v>0.61099999999999999</v>
      </c>
      <c r="F28" s="46">
        <v>0.63800000000000001</v>
      </c>
      <c r="G28" s="46">
        <v>0.66700000000000004</v>
      </c>
      <c r="H28" s="46">
        <v>0.69799999999999995</v>
      </c>
      <c r="I28" s="46">
        <v>0.73199999999999998</v>
      </c>
      <c r="J28" s="46">
        <v>0.76800000000000002</v>
      </c>
      <c r="K28" s="46">
        <v>0.80800000000000005</v>
      </c>
      <c r="L28" s="46">
        <v>0.85099999999999998</v>
      </c>
      <c r="M28" s="46">
        <v>0.89900000000000002</v>
      </c>
      <c r="N28" s="46">
        <v>0.95099999999999996</v>
      </c>
      <c r="O28" s="46"/>
    </row>
    <row r="29" spans="1:15" x14ac:dyDescent="0.25">
      <c r="A29" s="44">
        <v>2</v>
      </c>
      <c r="B29" s="46">
        <v>0.54300000000000004</v>
      </c>
      <c r="C29" s="46">
        <v>0.56399999999999995</v>
      </c>
      <c r="D29" s="46">
        <v>0.58799999999999997</v>
      </c>
      <c r="E29" s="46">
        <v>0.61299999999999999</v>
      </c>
      <c r="F29" s="46">
        <v>0.64</v>
      </c>
      <c r="G29" s="46">
        <v>0.66900000000000004</v>
      </c>
      <c r="H29" s="46">
        <v>0.70099999999999996</v>
      </c>
      <c r="I29" s="46">
        <v>0.73499999999999999</v>
      </c>
      <c r="J29" s="46">
        <v>0.77100000000000002</v>
      </c>
      <c r="K29" s="46">
        <v>0.81100000000000005</v>
      </c>
      <c r="L29" s="46">
        <v>0.85499999999999998</v>
      </c>
      <c r="M29" s="46">
        <v>0.90300000000000002</v>
      </c>
      <c r="N29" s="46">
        <v>0.95499999999999996</v>
      </c>
      <c r="O29" s="46"/>
    </row>
    <row r="30" spans="1:15" x14ac:dyDescent="0.25">
      <c r="A30" s="44">
        <v>3</v>
      </c>
      <c r="B30" s="46">
        <v>0.54400000000000004</v>
      </c>
      <c r="C30" s="46">
        <v>0.56599999999999995</v>
      </c>
      <c r="D30" s="46">
        <v>0.59</v>
      </c>
      <c r="E30" s="46">
        <v>0.61499999999999999</v>
      </c>
      <c r="F30" s="46">
        <v>0.64200000000000002</v>
      </c>
      <c r="G30" s="46">
        <v>0.67200000000000004</v>
      </c>
      <c r="H30" s="46">
        <v>0.70299999999999996</v>
      </c>
      <c r="I30" s="46">
        <v>0.73799999999999999</v>
      </c>
      <c r="J30" s="46">
        <v>0.77500000000000002</v>
      </c>
      <c r="K30" s="46">
        <v>0.81499999999999995</v>
      </c>
      <c r="L30" s="46">
        <v>0.85899999999999999</v>
      </c>
      <c r="M30" s="46">
        <v>0.90700000000000003</v>
      </c>
      <c r="N30" s="46">
        <v>0.96</v>
      </c>
      <c r="O30" s="46"/>
    </row>
    <row r="31" spans="1:15" x14ac:dyDescent="0.25">
      <c r="A31" s="44">
        <v>4</v>
      </c>
      <c r="B31" s="46">
        <v>0.54600000000000004</v>
      </c>
      <c r="C31" s="46">
        <v>0.56799999999999995</v>
      </c>
      <c r="D31" s="46">
        <v>0.59199999999999997</v>
      </c>
      <c r="E31" s="46">
        <v>0.61799999999999999</v>
      </c>
      <c r="F31" s="46">
        <v>0.64500000000000002</v>
      </c>
      <c r="G31" s="46">
        <v>0.67400000000000004</v>
      </c>
      <c r="H31" s="46">
        <v>0.70599999999999996</v>
      </c>
      <c r="I31" s="46">
        <v>0.74099999999999999</v>
      </c>
      <c r="J31" s="46">
        <v>0.77800000000000002</v>
      </c>
      <c r="K31" s="46">
        <v>0.81899999999999995</v>
      </c>
      <c r="L31" s="46">
        <v>0.86299999999999999</v>
      </c>
      <c r="M31" s="46">
        <v>0.91100000000000003</v>
      </c>
      <c r="N31" s="46">
        <v>0.96499999999999997</v>
      </c>
      <c r="O31" s="46"/>
    </row>
    <row r="32" spans="1:15" x14ac:dyDescent="0.25">
      <c r="A32" s="44">
        <v>5</v>
      </c>
      <c r="B32" s="46">
        <v>0.54800000000000004</v>
      </c>
      <c r="C32" s="46">
        <v>0.56999999999999995</v>
      </c>
      <c r="D32" s="46">
        <v>0.59399999999999997</v>
      </c>
      <c r="E32" s="46">
        <v>0.62</v>
      </c>
      <c r="F32" s="46">
        <v>0.64700000000000002</v>
      </c>
      <c r="G32" s="46">
        <v>0.67700000000000005</v>
      </c>
      <c r="H32" s="46">
        <v>0.70899999999999996</v>
      </c>
      <c r="I32" s="46">
        <v>0.74399999999999999</v>
      </c>
      <c r="J32" s="46">
        <v>0.78100000000000003</v>
      </c>
      <c r="K32" s="46">
        <v>0.82199999999999995</v>
      </c>
      <c r="L32" s="46">
        <v>0.86699999999999999</v>
      </c>
      <c r="M32" s="46">
        <v>0.91600000000000004</v>
      </c>
      <c r="N32" s="46">
        <v>0.96899999999999997</v>
      </c>
      <c r="O32" s="46"/>
    </row>
    <row r="33" spans="1:15" x14ac:dyDescent="0.25">
      <c r="A33" s="44">
        <v>6</v>
      </c>
      <c r="B33" s="46">
        <v>0.55000000000000004</v>
      </c>
      <c r="C33" s="46">
        <v>0.57199999999999995</v>
      </c>
      <c r="D33" s="46">
        <v>0.59599999999999997</v>
      </c>
      <c r="E33" s="46">
        <v>0.622</v>
      </c>
      <c r="F33" s="46">
        <v>0.65</v>
      </c>
      <c r="G33" s="46">
        <v>0.67900000000000005</v>
      </c>
      <c r="H33" s="46">
        <v>0.71199999999999997</v>
      </c>
      <c r="I33" s="46">
        <v>0.747</v>
      </c>
      <c r="J33" s="46">
        <v>0.78400000000000003</v>
      </c>
      <c r="K33" s="46">
        <v>0.82599999999999996</v>
      </c>
      <c r="L33" s="46">
        <v>0.871</v>
      </c>
      <c r="M33" s="46">
        <v>0.92</v>
      </c>
      <c r="N33" s="46">
        <v>0.97399999999999998</v>
      </c>
      <c r="O33" s="46"/>
    </row>
    <row r="34" spans="1:15" x14ac:dyDescent="0.25">
      <c r="A34" s="44">
        <v>7</v>
      </c>
      <c r="B34" s="46">
        <v>0.55200000000000005</v>
      </c>
      <c r="C34" s="46">
        <v>0.57399999999999995</v>
      </c>
      <c r="D34" s="46">
        <v>0.59799999999999998</v>
      </c>
      <c r="E34" s="46">
        <v>0.624</v>
      </c>
      <c r="F34" s="46">
        <v>0.65200000000000002</v>
      </c>
      <c r="G34" s="46">
        <v>0.68200000000000005</v>
      </c>
      <c r="H34" s="46">
        <v>0.71499999999999997</v>
      </c>
      <c r="I34" s="46">
        <v>0.75</v>
      </c>
      <c r="J34" s="46">
        <v>0.78800000000000003</v>
      </c>
      <c r="K34" s="46">
        <v>0.82899999999999996</v>
      </c>
      <c r="L34" s="46">
        <v>0.875</v>
      </c>
      <c r="M34" s="46">
        <v>0.92400000000000004</v>
      </c>
      <c r="N34" s="46">
        <v>0.97899999999999998</v>
      </c>
      <c r="O34" s="46"/>
    </row>
    <row r="35" spans="1:15" x14ac:dyDescent="0.25">
      <c r="A35" s="44">
        <v>8</v>
      </c>
      <c r="B35" s="46">
        <v>0.55300000000000005</v>
      </c>
      <c r="C35" s="46">
        <v>0.57599999999999996</v>
      </c>
      <c r="D35" s="46">
        <v>0.6</v>
      </c>
      <c r="E35" s="46">
        <v>0.626</v>
      </c>
      <c r="F35" s="46">
        <v>0.65400000000000003</v>
      </c>
      <c r="G35" s="46">
        <v>0.68500000000000005</v>
      </c>
      <c r="H35" s="46">
        <v>0.71699999999999997</v>
      </c>
      <c r="I35" s="46">
        <v>0.753</v>
      </c>
      <c r="J35" s="46">
        <v>0.79100000000000004</v>
      </c>
      <c r="K35" s="46">
        <v>0.83299999999999996</v>
      </c>
      <c r="L35" s="46">
        <v>0.879</v>
      </c>
      <c r="M35" s="46">
        <v>0.92900000000000005</v>
      </c>
      <c r="N35" s="46">
        <v>0.98399999999999999</v>
      </c>
      <c r="O35" s="46"/>
    </row>
    <row r="36" spans="1:15" x14ac:dyDescent="0.25">
      <c r="A36" s="44">
        <v>9</v>
      </c>
      <c r="B36" s="46">
        <v>0.55500000000000005</v>
      </c>
      <c r="C36" s="46">
        <v>0.57799999999999996</v>
      </c>
      <c r="D36" s="46">
        <v>0.60199999999999998</v>
      </c>
      <c r="E36" s="46">
        <v>0.629</v>
      </c>
      <c r="F36" s="46">
        <v>0.65700000000000003</v>
      </c>
      <c r="G36" s="46">
        <v>0.68700000000000006</v>
      </c>
      <c r="H36" s="46">
        <v>0.72</v>
      </c>
      <c r="I36" s="46">
        <v>0.75600000000000001</v>
      </c>
      <c r="J36" s="46">
        <v>0.79400000000000004</v>
      </c>
      <c r="K36" s="46">
        <v>0.83599999999999997</v>
      </c>
      <c r="L36" s="46">
        <v>0.88200000000000001</v>
      </c>
      <c r="M36" s="46">
        <v>0.93300000000000005</v>
      </c>
      <c r="N36" s="46">
        <v>0.98799999999999999</v>
      </c>
      <c r="O36" s="46"/>
    </row>
    <row r="37" spans="1:15" x14ac:dyDescent="0.25">
      <c r="A37" s="44">
        <v>10</v>
      </c>
      <c r="B37" s="46">
        <v>0.55700000000000005</v>
      </c>
      <c r="C37" s="46">
        <v>0.57999999999999996</v>
      </c>
      <c r="D37" s="46">
        <v>0.60399999999999998</v>
      </c>
      <c r="E37" s="46">
        <v>0.63100000000000001</v>
      </c>
      <c r="F37" s="46">
        <v>0.65900000000000003</v>
      </c>
      <c r="G37" s="46">
        <v>0.69</v>
      </c>
      <c r="H37" s="46">
        <v>0.72299999999999998</v>
      </c>
      <c r="I37" s="46">
        <v>0.75900000000000001</v>
      </c>
      <c r="J37" s="46">
        <v>0.79800000000000004</v>
      </c>
      <c r="K37" s="46">
        <v>0.84</v>
      </c>
      <c r="L37" s="46">
        <v>0.88600000000000001</v>
      </c>
      <c r="M37" s="46">
        <v>0.93700000000000006</v>
      </c>
      <c r="N37" s="46">
        <v>0.99299999999999999</v>
      </c>
      <c r="O37" s="46"/>
    </row>
    <row r="38" spans="1:15" x14ac:dyDescent="0.25">
      <c r="A38" s="44">
        <v>11</v>
      </c>
      <c r="B38" s="46">
        <v>0.55900000000000005</v>
      </c>
      <c r="C38" s="46">
        <v>0.58199999999999996</v>
      </c>
      <c r="D38" s="46">
        <v>0.60699999999999998</v>
      </c>
      <c r="E38" s="46">
        <v>0.63300000000000001</v>
      </c>
      <c r="F38" s="46">
        <v>0.66200000000000003</v>
      </c>
      <c r="G38" s="46">
        <v>0.69199999999999995</v>
      </c>
      <c r="H38" s="46">
        <v>0.72599999999999998</v>
      </c>
      <c r="I38" s="46">
        <v>0.76200000000000001</v>
      </c>
      <c r="J38" s="46">
        <v>0.80100000000000005</v>
      </c>
      <c r="K38" s="46">
        <v>0.84399999999999997</v>
      </c>
      <c r="L38" s="46">
        <v>0.89</v>
      </c>
      <c r="M38" s="46">
        <v>0.94099999999999995</v>
      </c>
      <c r="N38" s="46">
        <v>0.998</v>
      </c>
      <c r="O38" s="46"/>
    </row>
  </sheetData>
  <sheetProtection algorithmName="SHA-512" hashValue="GazluOSiZOM0rEb5paqMC2lmGiUmGZV0zv9m1RGtvx9WxdQ5fRgJOP6/MgeqeQB5W30YcbD03hktwPc1Yu3R/g==" saltValue="S+i3o6qH9pVKIOP+O9WzpQ==" spinCount="100000" sheet="1" objects="1" scenarios="1"/>
  <conditionalFormatting sqref="A6:A21">
    <cfRule type="expression" dxfId="773" priority="1" stopIfTrue="1">
      <formula>MOD(ROW(),2)=0</formula>
    </cfRule>
    <cfRule type="expression" dxfId="772" priority="2" stopIfTrue="1">
      <formula>MOD(ROW(),2)&lt;&gt;0</formula>
    </cfRule>
  </conditionalFormatting>
  <conditionalFormatting sqref="B6:M21">
    <cfRule type="expression" dxfId="771" priority="3" stopIfTrue="1">
      <formula>MOD(ROW(),2)=0</formula>
    </cfRule>
    <cfRule type="expression" dxfId="770" priority="4" stopIfTrue="1">
      <formula>MOD(ROW(),2)&lt;&gt;0</formula>
    </cfRule>
  </conditionalFormatting>
  <conditionalFormatting sqref="A26:A38">
    <cfRule type="expression" dxfId="769" priority="5" stopIfTrue="1">
      <formula>MOD(ROW(),2)=0</formula>
    </cfRule>
    <cfRule type="expression" dxfId="768" priority="6" stopIfTrue="1">
      <formula>MOD(ROW(),2)&lt;&gt;0</formula>
    </cfRule>
  </conditionalFormatting>
  <conditionalFormatting sqref="B26:O38">
    <cfRule type="expression" dxfId="767" priority="7" stopIfTrue="1">
      <formula>MOD(ROW(),2)=0</formula>
    </cfRule>
    <cfRule type="expression" dxfId="766" priority="8"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A042-9A18-42EF-8CFB-A02117C87BD1}">
  <sheetPr codeName="Sheet33"/>
  <dimension ref="A1:P38"/>
  <sheetViews>
    <sheetView showGridLines="0" workbookViewId="0">
      <selection activeCell="A6" sqref="A6"/>
    </sheetView>
  </sheetViews>
  <sheetFormatPr defaultRowHeight="12.5" x14ac:dyDescent="0.25"/>
  <cols>
    <col min="1" max="1" width="31.54296875" customWidth="1"/>
    <col min="2" max="16"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x-404</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259</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250</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404</v>
      </c>
      <c r="C14" s="48"/>
      <c r="D14" s="48"/>
      <c r="E14" s="48"/>
      <c r="F14" s="48"/>
      <c r="G14" s="48"/>
      <c r="H14" s="48"/>
      <c r="I14" s="48"/>
      <c r="J14" s="48"/>
      <c r="K14" s="48"/>
      <c r="L14" s="48"/>
      <c r="M14" s="48"/>
    </row>
    <row r="15" spans="1:13" x14ac:dyDescent="0.25">
      <c r="A15" s="41" t="s">
        <v>490</v>
      </c>
      <c r="B15" s="48" t="s">
        <v>260</v>
      </c>
      <c r="C15" s="48"/>
      <c r="D15" s="48"/>
      <c r="E15" s="48"/>
      <c r="F15" s="48"/>
      <c r="G15" s="48"/>
      <c r="H15" s="48"/>
      <c r="I15" s="48"/>
      <c r="J15" s="48"/>
      <c r="K15" s="48"/>
      <c r="L15" s="48"/>
      <c r="M15" s="48"/>
    </row>
    <row r="16" spans="1:13" x14ac:dyDescent="0.25">
      <c r="A16" s="41" t="s">
        <v>151</v>
      </c>
      <c r="B16" s="48" t="s">
        <v>261</v>
      </c>
      <c r="C16" s="48"/>
      <c r="D16" s="48"/>
      <c r="E16" s="48"/>
      <c r="F16" s="48"/>
      <c r="G16" s="48"/>
      <c r="H16" s="48"/>
      <c r="I16" s="48"/>
      <c r="J16" s="48"/>
      <c r="K16" s="48"/>
      <c r="L16" s="48"/>
      <c r="M16" s="48"/>
    </row>
    <row r="17" spans="1:16" x14ac:dyDescent="0.25">
      <c r="A17" s="42" t="s">
        <v>491</v>
      </c>
      <c r="B17" s="48"/>
      <c r="C17" s="48"/>
      <c r="D17" s="48"/>
      <c r="E17" s="48"/>
      <c r="F17" s="48"/>
      <c r="G17" s="48"/>
      <c r="H17" s="48"/>
      <c r="I17" s="48"/>
      <c r="J17" s="48"/>
      <c r="K17" s="48"/>
      <c r="L17" s="48"/>
      <c r="M17" s="48"/>
    </row>
    <row r="18" spans="1:16" x14ac:dyDescent="0.25">
      <c r="A18" s="41" t="s">
        <v>153</v>
      </c>
      <c r="B18" s="49">
        <v>45106</v>
      </c>
      <c r="C18" s="49"/>
      <c r="D18" s="49"/>
      <c r="E18" s="49"/>
      <c r="F18" s="49"/>
      <c r="G18" s="49"/>
      <c r="H18" s="49"/>
      <c r="I18" s="49"/>
      <c r="J18" s="49"/>
      <c r="K18" s="49"/>
      <c r="L18" s="49"/>
      <c r="M18" s="49"/>
    </row>
    <row r="19" spans="1:16" x14ac:dyDescent="0.25">
      <c r="A19" s="41" t="s">
        <v>154</v>
      </c>
      <c r="B19" s="49">
        <v>45200</v>
      </c>
      <c r="C19" s="49"/>
      <c r="D19" s="49"/>
      <c r="E19" s="49"/>
      <c r="F19" s="49"/>
      <c r="G19" s="49"/>
      <c r="H19" s="49"/>
      <c r="I19" s="49"/>
      <c r="J19" s="49"/>
      <c r="K19" s="49"/>
      <c r="L19" s="49"/>
      <c r="M19" s="49"/>
    </row>
    <row r="20" spans="1:16" x14ac:dyDescent="0.25">
      <c r="A20" s="41" t="s">
        <v>155</v>
      </c>
      <c r="B20" s="48" t="s">
        <v>167</v>
      </c>
      <c r="C20" s="48"/>
      <c r="D20" s="48"/>
      <c r="E20" s="48"/>
      <c r="F20" s="48"/>
      <c r="G20" s="48"/>
      <c r="H20" s="48"/>
      <c r="I20" s="48"/>
      <c r="J20" s="48"/>
      <c r="K20" s="48"/>
      <c r="L20" s="48"/>
      <c r="M20" s="48"/>
    </row>
    <row r="21" spans="1:16" x14ac:dyDescent="0.25">
      <c r="A21" s="41" t="s">
        <v>492</v>
      </c>
      <c r="B21" s="48" t="s">
        <v>85</v>
      </c>
      <c r="C21" s="48"/>
      <c r="D21" s="48"/>
      <c r="E21" s="48"/>
      <c r="F21" s="48"/>
      <c r="G21" s="48"/>
      <c r="H21" s="48"/>
      <c r="I21" s="48"/>
      <c r="J21" s="48"/>
      <c r="K21" s="48"/>
      <c r="L21" s="48"/>
      <c r="M21" s="48"/>
    </row>
    <row r="23" spans="1:16" x14ac:dyDescent="0.25">
      <c r="A23" s="23" t="str">
        <f>HYPERLINK("#'Factor List'!A1", "Back to Factor List")</f>
        <v>Back to Factor List</v>
      </c>
      <c r="B23" s="23" t="str">
        <f>HYPERLINK("#'Assumptions'!A1", "Assumptions")</f>
        <v>Assumptions</v>
      </c>
    </row>
    <row r="26" spans="1:16" s="56" customFormat="1" ht="13" x14ac:dyDescent="0.25">
      <c r="A26" s="55" t="s">
        <v>529</v>
      </c>
      <c r="B26" s="55">
        <v>54</v>
      </c>
      <c r="C26" s="55">
        <v>55</v>
      </c>
      <c r="D26" s="55">
        <v>56</v>
      </c>
      <c r="E26" s="55">
        <v>57</v>
      </c>
      <c r="F26" s="55">
        <v>58</v>
      </c>
      <c r="G26" s="55">
        <v>59</v>
      </c>
      <c r="H26" s="55">
        <v>60</v>
      </c>
      <c r="I26" s="55">
        <v>61</v>
      </c>
      <c r="J26" s="55">
        <v>62</v>
      </c>
      <c r="K26" s="55">
        <v>63</v>
      </c>
      <c r="L26" s="55">
        <v>64</v>
      </c>
      <c r="M26" s="55">
        <v>65</v>
      </c>
      <c r="N26" s="55">
        <v>66</v>
      </c>
      <c r="O26" s="55">
        <v>67</v>
      </c>
      <c r="P26" s="55">
        <v>68</v>
      </c>
    </row>
    <row r="27" spans="1:16" x14ac:dyDescent="0.25">
      <c r="A27" s="44">
        <v>0</v>
      </c>
      <c r="B27" s="46">
        <v>0.50900000000000001</v>
      </c>
      <c r="C27" s="46">
        <v>0.52900000000000003</v>
      </c>
      <c r="D27" s="46">
        <v>0.55100000000000005</v>
      </c>
      <c r="E27" s="46">
        <v>0.57399999999999995</v>
      </c>
      <c r="F27" s="46">
        <v>0.59899999999999998</v>
      </c>
      <c r="G27" s="46">
        <v>0.626</v>
      </c>
      <c r="H27" s="46">
        <v>0.65500000000000003</v>
      </c>
      <c r="I27" s="46">
        <v>0.68700000000000006</v>
      </c>
      <c r="J27" s="46">
        <v>0.72099999999999997</v>
      </c>
      <c r="K27" s="46">
        <v>0.75800000000000001</v>
      </c>
      <c r="L27" s="46">
        <v>0.79800000000000004</v>
      </c>
      <c r="M27" s="46">
        <v>0.84199999999999997</v>
      </c>
      <c r="N27" s="46">
        <v>0.89100000000000001</v>
      </c>
      <c r="O27" s="46">
        <v>0.94399999999999995</v>
      </c>
      <c r="P27" s="46">
        <v>1</v>
      </c>
    </row>
    <row r="28" spans="1:16" x14ac:dyDescent="0.25">
      <c r="A28" s="44">
        <v>1</v>
      </c>
      <c r="B28" s="46">
        <v>0.51100000000000001</v>
      </c>
      <c r="C28" s="46">
        <v>0.53100000000000003</v>
      </c>
      <c r="D28" s="46">
        <v>0.55300000000000005</v>
      </c>
      <c r="E28" s="46">
        <v>0.57599999999999996</v>
      </c>
      <c r="F28" s="46">
        <v>0.60099999999999998</v>
      </c>
      <c r="G28" s="46">
        <v>0.629</v>
      </c>
      <c r="H28" s="46">
        <v>0.65800000000000003</v>
      </c>
      <c r="I28" s="46">
        <v>0.69</v>
      </c>
      <c r="J28" s="46">
        <v>0.72399999999999998</v>
      </c>
      <c r="K28" s="46">
        <v>0.76100000000000001</v>
      </c>
      <c r="L28" s="46">
        <v>0.80200000000000005</v>
      </c>
      <c r="M28" s="46">
        <v>0.84599999999999997</v>
      </c>
      <c r="N28" s="46">
        <v>0.89500000000000002</v>
      </c>
      <c r="O28" s="46">
        <v>0.94899999999999995</v>
      </c>
      <c r="P28" s="46"/>
    </row>
    <row r="29" spans="1:16" x14ac:dyDescent="0.25">
      <c r="A29" s="44">
        <v>2</v>
      </c>
      <c r="B29" s="46">
        <v>0.51200000000000001</v>
      </c>
      <c r="C29" s="46">
        <v>0.53300000000000003</v>
      </c>
      <c r="D29" s="46">
        <v>0.55500000000000005</v>
      </c>
      <c r="E29" s="46">
        <v>0.57799999999999996</v>
      </c>
      <c r="F29" s="46">
        <v>0.60399999999999998</v>
      </c>
      <c r="G29" s="46">
        <v>0.63100000000000001</v>
      </c>
      <c r="H29" s="46">
        <v>0.66</v>
      </c>
      <c r="I29" s="46">
        <v>0.69199999999999995</v>
      </c>
      <c r="J29" s="46">
        <v>0.72699999999999998</v>
      </c>
      <c r="K29" s="46">
        <v>0.76500000000000001</v>
      </c>
      <c r="L29" s="46">
        <v>0.80600000000000005</v>
      </c>
      <c r="M29" s="46">
        <v>0.85</v>
      </c>
      <c r="N29" s="46">
        <v>0.9</v>
      </c>
      <c r="O29" s="46">
        <v>0.95399999999999996</v>
      </c>
      <c r="P29" s="46"/>
    </row>
    <row r="30" spans="1:16" x14ac:dyDescent="0.25">
      <c r="A30" s="44">
        <v>3</v>
      </c>
      <c r="B30" s="46">
        <v>0.51400000000000001</v>
      </c>
      <c r="C30" s="46">
        <v>0.53400000000000003</v>
      </c>
      <c r="D30" s="46">
        <v>0.55700000000000005</v>
      </c>
      <c r="E30" s="46">
        <v>0.57999999999999996</v>
      </c>
      <c r="F30" s="46">
        <v>0.60599999999999998</v>
      </c>
      <c r="G30" s="46">
        <v>0.63300000000000001</v>
      </c>
      <c r="H30" s="46">
        <v>0.66300000000000003</v>
      </c>
      <c r="I30" s="46">
        <v>0.69499999999999995</v>
      </c>
      <c r="J30" s="46">
        <v>0.73</v>
      </c>
      <c r="K30" s="46">
        <v>0.76800000000000002</v>
      </c>
      <c r="L30" s="46">
        <v>0.80900000000000005</v>
      </c>
      <c r="M30" s="46">
        <v>0.85399999999999998</v>
      </c>
      <c r="N30" s="46">
        <v>0.90400000000000003</v>
      </c>
      <c r="O30" s="46">
        <v>0.95899999999999996</v>
      </c>
      <c r="P30" s="46"/>
    </row>
    <row r="31" spans="1:16" x14ac:dyDescent="0.25">
      <c r="A31" s="44">
        <v>4</v>
      </c>
      <c r="B31" s="46">
        <v>0.51600000000000001</v>
      </c>
      <c r="C31" s="46">
        <v>0.53600000000000003</v>
      </c>
      <c r="D31" s="46">
        <v>0.55900000000000005</v>
      </c>
      <c r="E31" s="46">
        <v>0.58199999999999996</v>
      </c>
      <c r="F31" s="46">
        <v>0.60799999999999998</v>
      </c>
      <c r="G31" s="46">
        <v>0.63600000000000001</v>
      </c>
      <c r="H31" s="46">
        <v>0.66600000000000004</v>
      </c>
      <c r="I31" s="46">
        <v>0.69799999999999995</v>
      </c>
      <c r="J31" s="46">
        <v>0.73299999999999998</v>
      </c>
      <c r="K31" s="46">
        <v>0.77100000000000002</v>
      </c>
      <c r="L31" s="46">
        <v>0.81299999999999994</v>
      </c>
      <c r="M31" s="46">
        <v>0.85799999999999998</v>
      </c>
      <c r="N31" s="46">
        <v>0.90800000000000003</v>
      </c>
      <c r="O31" s="46">
        <v>0.96299999999999997</v>
      </c>
      <c r="P31" s="46"/>
    </row>
    <row r="32" spans="1:16" x14ac:dyDescent="0.25">
      <c r="A32" s="44">
        <v>5</v>
      </c>
      <c r="B32" s="46">
        <v>0.51700000000000002</v>
      </c>
      <c r="C32" s="46">
        <v>0.53800000000000003</v>
      </c>
      <c r="D32" s="46">
        <v>0.56100000000000005</v>
      </c>
      <c r="E32" s="46">
        <v>0.58499999999999996</v>
      </c>
      <c r="F32" s="46">
        <v>0.61</v>
      </c>
      <c r="G32" s="46">
        <v>0.63800000000000001</v>
      </c>
      <c r="H32" s="46">
        <v>0.66800000000000004</v>
      </c>
      <c r="I32" s="46">
        <v>0.70099999999999996</v>
      </c>
      <c r="J32" s="46">
        <v>0.73599999999999999</v>
      </c>
      <c r="K32" s="46">
        <v>0.77500000000000002</v>
      </c>
      <c r="L32" s="46">
        <v>0.81699999999999995</v>
      </c>
      <c r="M32" s="46">
        <v>0.86199999999999999</v>
      </c>
      <c r="N32" s="46">
        <v>0.91300000000000003</v>
      </c>
      <c r="O32" s="46">
        <v>0.96799999999999997</v>
      </c>
      <c r="P32" s="46"/>
    </row>
    <row r="33" spans="1:16" x14ac:dyDescent="0.25">
      <c r="A33" s="44">
        <v>6</v>
      </c>
      <c r="B33" s="46">
        <v>0.51900000000000002</v>
      </c>
      <c r="C33" s="46">
        <v>0.54</v>
      </c>
      <c r="D33" s="46">
        <v>0.56200000000000006</v>
      </c>
      <c r="E33" s="46">
        <v>0.58699999999999997</v>
      </c>
      <c r="F33" s="46">
        <v>0.61299999999999999</v>
      </c>
      <c r="G33" s="46">
        <v>0.64100000000000001</v>
      </c>
      <c r="H33" s="46">
        <v>0.67100000000000004</v>
      </c>
      <c r="I33" s="46">
        <v>0.70399999999999996</v>
      </c>
      <c r="J33" s="46">
        <v>0.73899999999999999</v>
      </c>
      <c r="K33" s="46">
        <v>0.77800000000000002</v>
      </c>
      <c r="L33" s="46">
        <v>0.82</v>
      </c>
      <c r="M33" s="46">
        <v>0.86599999999999999</v>
      </c>
      <c r="N33" s="46">
        <v>0.91700000000000004</v>
      </c>
      <c r="O33" s="46">
        <v>0.97299999999999998</v>
      </c>
      <c r="P33" s="46"/>
    </row>
    <row r="34" spans="1:16" x14ac:dyDescent="0.25">
      <c r="A34" s="44">
        <v>7</v>
      </c>
      <c r="B34" s="46">
        <v>0.52100000000000002</v>
      </c>
      <c r="C34" s="46">
        <v>0.54200000000000004</v>
      </c>
      <c r="D34" s="46">
        <v>0.56399999999999995</v>
      </c>
      <c r="E34" s="46">
        <v>0.58899999999999997</v>
      </c>
      <c r="F34" s="46">
        <v>0.61499999999999999</v>
      </c>
      <c r="G34" s="46">
        <v>0.64300000000000002</v>
      </c>
      <c r="H34" s="46">
        <v>0.67400000000000004</v>
      </c>
      <c r="I34" s="46">
        <v>0.70699999999999996</v>
      </c>
      <c r="J34" s="46">
        <v>0.74199999999999999</v>
      </c>
      <c r="K34" s="46">
        <v>0.78100000000000003</v>
      </c>
      <c r="L34" s="46">
        <v>0.82399999999999995</v>
      </c>
      <c r="M34" s="46">
        <v>0.87</v>
      </c>
      <c r="N34" s="46">
        <v>0.92200000000000004</v>
      </c>
      <c r="O34" s="46">
        <v>0.97799999999999998</v>
      </c>
      <c r="P34" s="46"/>
    </row>
    <row r="35" spans="1:16" x14ac:dyDescent="0.25">
      <c r="A35" s="44">
        <v>8</v>
      </c>
      <c r="B35" s="46">
        <v>0.52200000000000002</v>
      </c>
      <c r="C35" s="46">
        <v>0.54400000000000004</v>
      </c>
      <c r="D35" s="46">
        <v>0.56599999999999995</v>
      </c>
      <c r="E35" s="46">
        <v>0.59099999999999997</v>
      </c>
      <c r="F35" s="46">
        <v>0.61699999999999999</v>
      </c>
      <c r="G35" s="46">
        <v>0.64600000000000002</v>
      </c>
      <c r="H35" s="46">
        <v>0.67600000000000005</v>
      </c>
      <c r="I35" s="46">
        <v>0.70899999999999996</v>
      </c>
      <c r="J35" s="46">
        <v>0.745</v>
      </c>
      <c r="K35" s="46">
        <v>0.78500000000000003</v>
      </c>
      <c r="L35" s="46">
        <v>0.82699999999999996</v>
      </c>
      <c r="M35" s="46">
        <v>0.874</v>
      </c>
      <c r="N35" s="46">
        <v>0.92600000000000005</v>
      </c>
      <c r="O35" s="46">
        <v>0.98299999999999998</v>
      </c>
      <c r="P35" s="46"/>
    </row>
    <row r="36" spans="1:16" x14ac:dyDescent="0.25">
      <c r="A36" s="44">
        <v>9</v>
      </c>
      <c r="B36" s="46">
        <v>0.52400000000000002</v>
      </c>
      <c r="C36" s="46">
        <v>0.54500000000000004</v>
      </c>
      <c r="D36" s="46">
        <v>0.56799999999999995</v>
      </c>
      <c r="E36" s="46">
        <v>0.59299999999999997</v>
      </c>
      <c r="F36" s="46">
        <v>0.61899999999999999</v>
      </c>
      <c r="G36" s="46">
        <v>0.64800000000000002</v>
      </c>
      <c r="H36" s="46">
        <v>0.67900000000000005</v>
      </c>
      <c r="I36" s="46">
        <v>0.71199999999999997</v>
      </c>
      <c r="J36" s="46">
        <v>0.748</v>
      </c>
      <c r="K36" s="46">
        <v>0.78800000000000003</v>
      </c>
      <c r="L36" s="46">
        <v>0.83099999999999996</v>
      </c>
      <c r="M36" s="46">
        <v>0.878</v>
      </c>
      <c r="N36" s="46">
        <v>0.93</v>
      </c>
      <c r="O36" s="46">
        <v>0.98799999999999999</v>
      </c>
      <c r="P36" s="46"/>
    </row>
    <row r="37" spans="1:16" x14ac:dyDescent="0.25">
      <c r="A37" s="44">
        <v>10</v>
      </c>
      <c r="B37" s="46">
        <v>0.52600000000000002</v>
      </c>
      <c r="C37" s="46">
        <v>0.54700000000000004</v>
      </c>
      <c r="D37" s="46">
        <v>0.56999999999999995</v>
      </c>
      <c r="E37" s="46">
        <v>0.59499999999999997</v>
      </c>
      <c r="F37" s="46">
        <v>0.622</v>
      </c>
      <c r="G37" s="46">
        <v>0.65</v>
      </c>
      <c r="H37" s="46">
        <v>0.68100000000000005</v>
      </c>
      <c r="I37" s="46">
        <v>0.71499999999999997</v>
      </c>
      <c r="J37" s="46">
        <v>0.752</v>
      </c>
      <c r="K37" s="46">
        <v>0.79100000000000004</v>
      </c>
      <c r="L37" s="46">
        <v>0.83499999999999996</v>
      </c>
      <c r="M37" s="46">
        <v>0.88200000000000001</v>
      </c>
      <c r="N37" s="46">
        <v>0.93500000000000005</v>
      </c>
      <c r="O37" s="46">
        <v>0.99299999999999999</v>
      </c>
      <c r="P37" s="46"/>
    </row>
    <row r="38" spans="1:16" x14ac:dyDescent="0.25">
      <c r="A38" s="44">
        <v>11</v>
      </c>
      <c r="B38" s="46">
        <v>0.52700000000000002</v>
      </c>
      <c r="C38" s="46">
        <v>0.54900000000000004</v>
      </c>
      <c r="D38" s="46">
        <v>0.57199999999999995</v>
      </c>
      <c r="E38" s="46">
        <v>0.59699999999999998</v>
      </c>
      <c r="F38" s="46">
        <v>0.624</v>
      </c>
      <c r="G38" s="46">
        <v>0.65300000000000002</v>
      </c>
      <c r="H38" s="46">
        <v>0.68400000000000005</v>
      </c>
      <c r="I38" s="46">
        <v>0.71799999999999997</v>
      </c>
      <c r="J38" s="46">
        <v>0.755</v>
      </c>
      <c r="K38" s="46">
        <v>0.79500000000000004</v>
      </c>
      <c r="L38" s="46">
        <v>0.83799999999999997</v>
      </c>
      <c r="M38" s="46">
        <v>0.88700000000000001</v>
      </c>
      <c r="N38" s="46">
        <v>0.93899999999999995</v>
      </c>
      <c r="O38" s="46">
        <v>0.998</v>
      </c>
      <c r="P38" s="46"/>
    </row>
  </sheetData>
  <sheetProtection algorithmName="SHA-512" hashValue="mGKzq5pl8sXvaVlnFeW9ts30yvnxslsr1c/wz5+6qQGt8bbib/3C8dt6+Dq/UhMis0vcLrKaH7ZADrGQTT5l2w==" saltValue="9kYpscBuXJdoQFzTdtmDqw==" spinCount="100000" sheet="1" objects="1" scenarios="1"/>
  <conditionalFormatting sqref="A6:A21">
    <cfRule type="expression" dxfId="763" priority="1" stopIfTrue="1">
      <formula>MOD(ROW(),2)=0</formula>
    </cfRule>
    <cfRule type="expression" dxfId="762" priority="2" stopIfTrue="1">
      <formula>MOD(ROW(),2)&lt;&gt;0</formula>
    </cfRule>
  </conditionalFormatting>
  <conditionalFormatting sqref="B6:M21">
    <cfRule type="expression" dxfId="761" priority="3" stopIfTrue="1">
      <formula>MOD(ROW(),2)=0</formula>
    </cfRule>
    <cfRule type="expression" dxfId="760" priority="4" stopIfTrue="1">
      <formula>MOD(ROW(),2)&lt;&gt;0</formula>
    </cfRule>
  </conditionalFormatting>
  <conditionalFormatting sqref="A26:A38">
    <cfRule type="expression" dxfId="759" priority="5" stopIfTrue="1">
      <formula>MOD(ROW(),2)=0</formula>
    </cfRule>
    <cfRule type="expression" dxfId="758" priority="6" stopIfTrue="1">
      <formula>MOD(ROW(),2)&lt;&gt;0</formula>
    </cfRule>
  </conditionalFormatting>
  <conditionalFormatting sqref="B26:P38">
    <cfRule type="expression" dxfId="757" priority="7" stopIfTrue="1">
      <formula>MOD(ROW(),2)=0</formula>
    </cfRule>
    <cfRule type="expression" dxfId="756" priority="8"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F467-33CE-4D41-B474-DF412A505CAD}">
  <sheetPr codeName="Sheet34"/>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ERF - x-405</v>
      </c>
    </row>
    <row r="6" spans="1:12" x14ac:dyDescent="0.25">
      <c r="A6" s="41" t="s">
        <v>485</v>
      </c>
      <c r="B6" s="48" t="s">
        <v>486</v>
      </c>
      <c r="C6" s="48"/>
      <c r="D6" s="48"/>
      <c r="E6" s="48"/>
      <c r="F6" s="48"/>
      <c r="G6" s="48"/>
      <c r="H6" s="48"/>
      <c r="I6" s="48"/>
      <c r="J6" s="48"/>
      <c r="K6" s="48"/>
      <c r="L6" s="48"/>
    </row>
    <row r="7" spans="1:12" x14ac:dyDescent="0.25">
      <c r="A7" s="41" t="s">
        <v>487</v>
      </c>
      <c r="B7" s="48" t="s">
        <v>168</v>
      </c>
      <c r="C7" s="48"/>
      <c r="D7" s="48"/>
      <c r="E7" s="48"/>
      <c r="F7" s="48"/>
      <c r="G7" s="48"/>
      <c r="H7" s="48"/>
      <c r="I7" s="48"/>
      <c r="J7" s="48"/>
      <c r="K7" s="48"/>
      <c r="L7" s="48"/>
    </row>
    <row r="8" spans="1:12" x14ac:dyDescent="0.25">
      <c r="A8" s="41" t="s">
        <v>144</v>
      </c>
      <c r="B8" s="48" t="s">
        <v>262</v>
      </c>
      <c r="C8" s="48"/>
      <c r="D8" s="48"/>
      <c r="E8" s="48"/>
      <c r="F8" s="48"/>
      <c r="G8" s="48"/>
      <c r="H8" s="48"/>
      <c r="I8" s="48"/>
      <c r="J8" s="48"/>
      <c r="K8" s="48"/>
      <c r="L8" s="48"/>
    </row>
    <row r="9" spans="1:12" x14ac:dyDescent="0.25">
      <c r="A9" s="41" t="s">
        <v>145</v>
      </c>
      <c r="B9" s="48" t="s">
        <v>248</v>
      </c>
      <c r="C9" s="48"/>
      <c r="D9" s="48"/>
      <c r="E9" s="48"/>
      <c r="F9" s="48"/>
      <c r="G9" s="48"/>
      <c r="H9" s="48"/>
      <c r="I9" s="48"/>
      <c r="J9" s="48"/>
      <c r="K9" s="48"/>
      <c r="L9" s="48"/>
    </row>
    <row r="10" spans="1:12" x14ac:dyDescent="0.25">
      <c r="A10" s="41" t="s">
        <v>6</v>
      </c>
      <c r="B10" s="48" t="s">
        <v>263</v>
      </c>
      <c r="C10" s="48"/>
      <c r="D10" s="48"/>
      <c r="E10" s="48"/>
      <c r="F10" s="48"/>
      <c r="G10" s="48"/>
      <c r="H10" s="48"/>
      <c r="I10" s="48"/>
      <c r="J10" s="48"/>
      <c r="K10" s="48"/>
      <c r="L10" s="48"/>
    </row>
    <row r="11" spans="1:12" x14ac:dyDescent="0.25">
      <c r="A11" s="41" t="s">
        <v>146</v>
      </c>
      <c r="B11" s="48" t="s">
        <v>161</v>
      </c>
      <c r="C11" s="48"/>
      <c r="D11" s="48"/>
      <c r="E11" s="48"/>
      <c r="F11" s="48"/>
      <c r="G11" s="48"/>
      <c r="H11" s="48"/>
      <c r="I11" s="48"/>
      <c r="J11" s="48"/>
      <c r="K11" s="48"/>
      <c r="L11" s="48"/>
    </row>
    <row r="12" spans="1:12" x14ac:dyDescent="0.25">
      <c r="A12" s="41" t="s">
        <v>147</v>
      </c>
      <c r="B12" s="48" t="s">
        <v>264</v>
      </c>
      <c r="C12" s="48"/>
      <c r="D12" s="48"/>
      <c r="E12" s="48"/>
      <c r="F12" s="48"/>
      <c r="G12" s="48"/>
      <c r="H12" s="48"/>
      <c r="I12" s="48"/>
      <c r="J12" s="48"/>
      <c r="K12" s="48"/>
      <c r="L12" s="48"/>
    </row>
    <row r="13" spans="1:12" x14ac:dyDescent="0.25">
      <c r="A13" s="41" t="s">
        <v>489</v>
      </c>
      <c r="B13" s="48">
        <v>1</v>
      </c>
      <c r="C13" s="48"/>
      <c r="D13" s="48"/>
      <c r="E13" s="48"/>
      <c r="F13" s="48"/>
      <c r="G13" s="48"/>
      <c r="H13" s="48"/>
      <c r="I13" s="48"/>
      <c r="J13" s="48"/>
      <c r="K13" s="48"/>
      <c r="L13" s="48"/>
    </row>
    <row r="14" spans="1:12" x14ac:dyDescent="0.25">
      <c r="A14" s="41" t="s">
        <v>149</v>
      </c>
      <c r="B14" s="48">
        <v>405</v>
      </c>
      <c r="C14" s="48"/>
      <c r="D14" s="48"/>
      <c r="E14" s="48"/>
      <c r="F14" s="48"/>
      <c r="G14" s="48"/>
      <c r="H14" s="48"/>
      <c r="I14" s="48"/>
      <c r="J14" s="48"/>
      <c r="K14" s="48"/>
      <c r="L14" s="48"/>
    </row>
    <row r="15" spans="1:12" x14ac:dyDescent="0.25">
      <c r="A15" s="41" t="s">
        <v>490</v>
      </c>
      <c r="B15" s="48" t="s">
        <v>265</v>
      </c>
      <c r="C15" s="48"/>
      <c r="D15" s="48"/>
      <c r="E15" s="48"/>
      <c r="F15" s="48"/>
      <c r="G15" s="48"/>
      <c r="H15" s="48"/>
      <c r="I15" s="48"/>
      <c r="J15" s="48"/>
      <c r="K15" s="48"/>
      <c r="L15" s="48"/>
    </row>
    <row r="16" spans="1:12" x14ac:dyDescent="0.25">
      <c r="A16" s="41" t="s">
        <v>151</v>
      </c>
      <c r="B16" s="48" t="s">
        <v>266</v>
      </c>
      <c r="C16" s="48"/>
      <c r="D16" s="48"/>
      <c r="E16" s="48"/>
      <c r="F16" s="48"/>
      <c r="G16" s="48"/>
      <c r="H16" s="48"/>
      <c r="I16" s="48"/>
      <c r="J16" s="48"/>
      <c r="K16" s="48"/>
      <c r="L16" s="48"/>
    </row>
    <row r="17" spans="1:12" x14ac:dyDescent="0.25">
      <c r="A17" s="42" t="s">
        <v>491</v>
      </c>
      <c r="B17" s="48"/>
      <c r="C17" s="48"/>
      <c r="D17" s="48"/>
      <c r="E17" s="48"/>
      <c r="F17" s="48"/>
      <c r="G17" s="48"/>
      <c r="H17" s="48"/>
      <c r="I17" s="48"/>
      <c r="J17" s="48"/>
      <c r="K17" s="48"/>
      <c r="L17" s="48"/>
    </row>
    <row r="18" spans="1:12" x14ac:dyDescent="0.25">
      <c r="A18" s="41" t="s">
        <v>153</v>
      </c>
      <c r="B18" s="49">
        <v>45106</v>
      </c>
      <c r="C18" s="49"/>
      <c r="D18" s="49"/>
      <c r="E18" s="49"/>
      <c r="F18" s="49"/>
      <c r="G18" s="49"/>
      <c r="H18" s="49"/>
      <c r="I18" s="49"/>
      <c r="J18" s="49"/>
      <c r="K18" s="49"/>
      <c r="L18" s="49"/>
    </row>
    <row r="19" spans="1:12" x14ac:dyDescent="0.25">
      <c r="A19" s="41" t="s">
        <v>154</v>
      </c>
      <c r="B19" s="49">
        <v>45200</v>
      </c>
      <c r="C19" s="49"/>
      <c r="D19" s="49"/>
      <c r="E19" s="49"/>
      <c r="F19" s="49"/>
      <c r="G19" s="49"/>
      <c r="H19" s="49"/>
      <c r="I19" s="49"/>
      <c r="J19" s="49"/>
      <c r="K19" s="49"/>
      <c r="L19" s="49"/>
    </row>
    <row r="20" spans="1:12" x14ac:dyDescent="0.25">
      <c r="A20" s="41" t="s">
        <v>155</v>
      </c>
      <c r="B20" s="48" t="s">
        <v>167</v>
      </c>
      <c r="C20" s="48"/>
      <c r="D20" s="48"/>
      <c r="E20" s="48"/>
      <c r="F20" s="48"/>
      <c r="G20" s="48"/>
      <c r="H20" s="48"/>
      <c r="I20" s="48"/>
      <c r="J20" s="48"/>
      <c r="K20" s="48"/>
      <c r="L20" s="48"/>
    </row>
    <row r="21" spans="1:12" x14ac:dyDescent="0.25">
      <c r="A21" s="41" t="s">
        <v>492</v>
      </c>
      <c r="B21" s="48" t="s">
        <v>85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6" customFormat="1" ht="13" x14ac:dyDescent="0.25">
      <c r="A26" s="55" t="s">
        <v>529</v>
      </c>
      <c r="B26" s="55">
        <v>50</v>
      </c>
      <c r="C26" s="55">
        <v>51</v>
      </c>
      <c r="D26" s="55">
        <v>52</v>
      </c>
      <c r="E26" s="55">
        <v>53</v>
      </c>
      <c r="F26" s="55">
        <v>54</v>
      </c>
      <c r="G26" s="55">
        <v>55</v>
      </c>
      <c r="H26" s="55">
        <v>56</v>
      </c>
      <c r="I26" s="55">
        <v>57</v>
      </c>
      <c r="J26" s="55">
        <v>58</v>
      </c>
      <c r="K26" s="55">
        <v>59</v>
      </c>
      <c r="L26" s="55">
        <v>60</v>
      </c>
    </row>
    <row r="27" spans="1:12" x14ac:dyDescent="0.25">
      <c r="A27" s="44">
        <v>0</v>
      </c>
      <c r="B27" s="46">
        <v>0.66800000000000004</v>
      </c>
      <c r="C27" s="46">
        <v>0.69099999999999995</v>
      </c>
      <c r="D27" s="46">
        <v>0.71599999999999997</v>
      </c>
      <c r="E27" s="46">
        <v>0.74199999999999999</v>
      </c>
      <c r="F27" s="46">
        <v>0.77200000000000002</v>
      </c>
      <c r="G27" s="46">
        <v>0.80300000000000005</v>
      </c>
      <c r="H27" s="46">
        <v>0.83699999999999997</v>
      </c>
      <c r="I27" s="46">
        <v>0.874</v>
      </c>
      <c r="J27" s="46">
        <v>0.91400000000000003</v>
      </c>
      <c r="K27" s="46">
        <v>0.95599999999999996</v>
      </c>
      <c r="L27" s="46">
        <v>1</v>
      </c>
    </row>
    <row r="28" spans="1:12" x14ac:dyDescent="0.25">
      <c r="A28" s="44">
        <v>1</v>
      </c>
      <c r="B28" s="46">
        <v>0.67</v>
      </c>
      <c r="C28" s="46">
        <v>0.69299999999999995</v>
      </c>
      <c r="D28" s="46">
        <v>0.71799999999999997</v>
      </c>
      <c r="E28" s="46">
        <v>0.745</v>
      </c>
      <c r="F28" s="46">
        <v>0.77400000000000002</v>
      </c>
      <c r="G28" s="46">
        <v>0.80600000000000005</v>
      </c>
      <c r="H28" s="46">
        <v>0.84</v>
      </c>
      <c r="I28" s="46">
        <v>0.877</v>
      </c>
      <c r="J28" s="46">
        <v>0.91700000000000004</v>
      </c>
      <c r="K28" s="46">
        <v>0.96</v>
      </c>
      <c r="L28" s="46"/>
    </row>
    <row r="29" spans="1:12" x14ac:dyDescent="0.25">
      <c r="A29" s="44">
        <v>2</v>
      </c>
      <c r="B29" s="46">
        <v>0.67100000000000004</v>
      </c>
      <c r="C29" s="46">
        <v>0.69499999999999995</v>
      </c>
      <c r="D29" s="46">
        <v>0.72</v>
      </c>
      <c r="E29" s="46">
        <v>0.747</v>
      </c>
      <c r="F29" s="46">
        <v>0.77700000000000002</v>
      </c>
      <c r="G29" s="46">
        <v>0.80900000000000005</v>
      </c>
      <c r="H29" s="46">
        <v>0.84399999999999997</v>
      </c>
      <c r="I29" s="46">
        <v>0.88100000000000001</v>
      </c>
      <c r="J29" s="46">
        <v>0.92100000000000004</v>
      </c>
      <c r="K29" s="46">
        <v>0.96399999999999997</v>
      </c>
      <c r="L29" s="46"/>
    </row>
    <row r="30" spans="1:12" x14ac:dyDescent="0.25">
      <c r="A30" s="44">
        <v>3</v>
      </c>
      <c r="B30" s="46">
        <v>0.67300000000000004</v>
      </c>
      <c r="C30" s="46">
        <v>0.69699999999999995</v>
      </c>
      <c r="D30" s="46">
        <v>0.72199999999999998</v>
      </c>
      <c r="E30" s="46">
        <v>0.75</v>
      </c>
      <c r="F30" s="46">
        <v>0.77900000000000003</v>
      </c>
      <c r="G30" s="46">
        <v>0.81200000000000006</v>
      </c>
      <c r="H30" s="46">
        <v>0.84699999999999998</v>
      </c>
      <c r="I30" s="46">
        <v>0.88400000000000001</v>
      </c>
      <c r="J30" s="46">
        <v>0.92400000000000004</v>
      </c>
      <c r="K30" s="46">
        <v>0.96799999999999997</v>
      </c>
      <c r="L30" s="46"/>
    </row>
    <row r="31" spans="1:12" x14ac:dyDescent="0.25">
      <c r="A31" s="44">
        <v>4</v>
      </c>
      <c r="B31" s="46">
        <v>0.67500000000000004</v>
      </c>
      <c r="C31" s="46">
        <v>0.69899999999999995</v>
      </c>
      <c r="D31" s="46">
        <v>0.72399999999999998</v>
      </c>
      <c r="E31" s="46">
        <v>0.752</v>
      </c>
      <c r="F31" s="46">
        <v>0.78200000000000003</v>
      </c>
      <c r="G31" s="46">
        <v>0.81499999999999995</v>
      </c>
      <c r="H31" s="46">
        <v>0.85</v>
      </c>
      <c r="I31" s="46">
        <v>0.88700000000000001</v>
      </c>
      <c r="J31" s="46">
        <v>0.92800000000000005</v>
      </c>
      <c r="K31" s="46">
        <v>0.97099999999999997</v>
      </c>
      <c r="L31" s="46"/>
    </row>
    <row r="32" spans="1:12" x14ac:dyDescent="0.25">
      <c r="A32" s="44">
        <v>5</v>
      </c>
      <c r="B32" s="46">
        <v>0.67700000000000005</v>
      </c>
      <c r="C32" s="46">
        <v>0.70099999999999996</v>
      </c>
      <c r="D32" s="46">
        <v>0.72699999999999998</v>
      </c>
      <c r="E32" s="46">
        <v>0.754</v>
      </c>
      <c r="F32" s="46">
        <v>0.78500000000000003</v>
      </c>
      <c r="G32" s="46">
        <v>0.81699999999999995</v>
      </c>
      <c r="H32" s="46">
        <v>0.85299999999999998</v>
      </c>
      <c r="I32" s="46">
        <v>0.89100000000000001</v>
      </c>
      <c r="J32" s="46">
        <v>0.93100000000000005</v>
      </c>
      <c r="K32" s="46">
        <v>0.97499999999999998</v>
      </c>
      <c r="L32" s="46"/>
    </row>
    <row r="33" spans="1:12" x14ac:dyDescent="0.25">
      <c r="A33" s="44">
        <v>6</v>
      </c>
      <c r="B33" s="46">
        <v>0.67900000000000005</v>
      </c>
      <c r="C33" s="46">
        <v>0.70299999999999996</v>
      </c>
      <c r="D33" s="46">
        <v>0.72899999999999998</v>
      </c>
      <c r="E33" s="46">
        <v>0.75700000000000001</v>
      </c>
      <c r="F33" s="46">
        <v>0.78700000000000003</v>
      </c>
      <c r="G33" s="46">
        <v>0.82</v>
      </c>
      <c r="H33" s="46">
        <v>0.85599999999999998</v>
      </c>
      <c r="I33" s="46">
        <v>0.89400000000000002</v>
      </c>
      <c r="J33" s="46">
        <v>0.93500000000000005</v>
      </c>
      <c r="K33" s="46">
        <v>0.97899999999999998</v>
      </c>
      <c r="L33" s="46"/>
    </row>
    <row r="34" spans="1:12" x14ac:dyDescent="0.25">
      <c r="A34" s="44">
        <v>7</v>
      </c>
      <c r="B34" s="46">
        <v>0.68100000000000005</v>
      </c>
      <c r="C34" s="46">
        <v>0.70499999999999996</v>
      </c>
      <c r="D34" s="46">
        <v>0.73099999999999998</v>
      </c>
      <c r="E34" s="46">
        <v>0.75900000000000001</v>
      </c>
      <c r="F34" s="46">
        <v>0.79</v>
      </c>
      <c r="G34" s="46">
        <v>0.82299999999999995</v>
      </c>
      <c r="H34" s="46">
        <v>0.85899999999999999</v>
      </c>
      <c r="I34" s="46">
        <v>0.89700000000000002</v>
      </c>
      <c r="J34" s="46">
        <v>0.93799999999999994</v>
      </c>
      <c r="K34" s="46">
        <v>0.98299999999999998</v>
      </c>
      <c r="L34" s="46"/>
    </row>
    <row r="35" spans="1:12" x14ac:dyDescent="0.25">
      <c r="A35" s="44">
        <v>8</v>
      </c>
      <c r="B35" s="46">
        <v>0.68300000000000005</v>
      </c>
      <c r="C35" s="46">
        <v>0.70699999999999996</v>
      </c>
      <c r="D35" s="46">
        <v>0.73299999999999998</v>
      </c>
      <c r="E35" s="46">
        <v>0.76200000000000001</v>
      </c>
      <c r="F35" s="46">
        <v>0.79300000000000004</v>
      </c>
      <c r="G35" s="46">
        <v>0.82599999999999996</v>
      </c>
      <c r="H35" s="46">
        <v>0.86199999999999999</v>
      </c>
      <c r="I35" s="46">
        <v>0.9</v>
      </c>
      <c r="J35" s="46">
        <v>0.94199999999999995</v>
      </c>
      <c r="K35" s="46">
        <v>0.98699999999999999</v>
      </c>
      <c r="L35" s="46"/>
    </row>
    <row r="36" spans="1:12" x14ac:dyDescent="0.25">
      <c r="A36" s="44">
        <v>9</v>
      </c>
      <c r="B36" s="46">
        <v>0.68500000000000005</v>
      </c>
      <c r="C36" s="46">
        <v>0.70899999999999996</v>
      </c>
      <c r="D36" s="46">
        <v>0.73599999999999999</v>
      </c>
      <c r="E36" s="46">
        <v>0.76400000000000001</v>
      </c>
      <c r="F36" s="46">
        <v>0.79500000000000004</v>
      </c>
      <c r="G36" s="46">
        <v>0.82899999999999996</v>
      </c>
      <c r="H36" s="46">
        <v>0.86499999999999999</v>
      </c>
      <c r="I36" s="46">
        <v>0.90400000000000003</v>
      </c>
      <c r="J36" s="46">
        <v>0.94499999999999995</v>
      </c>
      <c r="K36" s="46">
        <v>0.99</v>
      </c>
      <c r="L36" s="46"/>
    </row>
    <row r="37" spans="1:12" x14ac:dyDescent="0.25">
      <c r="A37" s="44">
        <v>10</v>
      </c>
      <c r="B37" s="46">
        <v>0.68700000000000006</v>
      </c>
      <c r="C37" s="46">
        <v>0.71099999999999997</v>
      </c>
      <c r="D37" s="46">
        <v>0.73799999999999999</v>
      </c>
      <c r="E37" s="46">
        <v>0.76700000000000002</v>
      </c>
      <c r="F37" s="46">
        <v>0.79800000000000004</v>
      </c>
      <c r="G37" s="46">
        <v>0.83199999999999996</v>
      </c>
      <c r="H37" s="46">
        <v>0.86799999999999999</v>
      </c>
      <c r="I37" s="46">
        <v>0.90700000000000003</v>
      </c>
      <c r="J37" s="46">
        <v>0.94899999999999995</v>
      </c>
      <c r="K37" s="46">
        <v>0.99399999999999999</v>
      </c>
      <c r="L37" s="46"/>
    </row>
    <row r="38" spans="1:12" x14ac:dyDescent="0.25">
      <c r="A38" s="44">
        <v>11</v>
      </c>
      <c r="B38" s="46">
        <v>0.68899999999999995</v>
      </c>
      <c r="C38" s="46">
        <v>0.71299999999999997</v>
      </c>
      <c r="D38" s="46">
        <v>0.74</v>
      </c>
      <c r="E38" s="46">
        <v>0.76900000000000002</v>
      </c>
      <c r="F38" s="46">
        <v>0.8</v>
      </c>
      <c r="G38" s="46">
        <v>0.83399999999999996</v>
      </c>
      <c r="H38" s="46">
        <v>0.871</v>
      </c>
      <c r="I38" s="46">
        <v>0.91</v>
      </c>
      <c r="J38" s="46">
        <v>0.95199999999999996</v>
      </c>
      <c r="K38" s="46">
        <v>0.998</v>
      </c>
      <c r="L38" s="46"/>
    </row>
  </sheetData>
  <sheetProtection algorithmName="SHA-512" hashValue="xxpHW4TsBj6ZaMaZ+sAN4iP0K2M7tMtgqhpZkfm63yz+vmPTMQY9HmCUYhEFyRL0Ee5Fdc/zG1rUqlBTQaZ6yg==" saltValue="3jqWexJo2KSH81F4mHoQeg==" spinCount="100000" sheet="1" objects="1" scenarios="1"/>
  <conditionalFormatting sqref="A6:A21">
    <cfRule type="expression" dxfId="753" priority="1" stopIfTrue="1">
      <formula>MOD(ROW(),2)=0</formula>
    </cfRule>
    <cfRule type="expression" dxfId="752" priority="2" stopIfTrue="1">
      <formula>MOD(ROW(),2)&lt;&gt;0</formula>
    </cfRule>
  </conditionalFormatting>
  <conditionalFormatting sqref="B6:L21">
    <cfRule type="expression" dxfId="751" priority="3" stopIfTrue="1">
      <formula>MOD(ROW(),2)=0</formula>
    </cfRule>
    <cfRule type="expression" dxfId="750" priority="4" stopIfTrue="1">
      <formula>MOD(ROW(),2)&lt;&gt;0</formula>
    </cfRule>
  </conditionalFormatting>
  <conditionalFormatting sqref="A26:A38">
    <cfRule type="expression" dxfId="749" priority="5" stopIfTrue="1">
      <formula>MOD(ROW(),2)=0</formula>
    </cfRule>
    <cfRule type="expression" dxfId="748" priority="6" stopIfTrue="1">
      <formula>MOD(ROW(),2)&lt;&gt;0</formula>
    </cfRule>
  </conditionalFormatting>
  <conditionalFormatting sqref="B26:L38">
    <cfRule type="expression" dxfId="747" priority="7" stopIfTrue="1">
      <formula>MOD(ROW(),2)=0</formula>
    </cfRule>
    <cfRule type="expression" dxfId="746" priority="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F3C2-E321-43A3-93A9-037B2BD27A25}">
  <sheetPr codeName="Sheet35"/>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ERF - x-406</v>
      </c>
    </row>
    <row r="6" spans="1:12" x14ac:dyDescent="0.25">
      <c r="A6" s="41" t="s">
        <v>485</v>
      </c>
      <c r="B6" s="48" t="s">
        <v>486</v>
      </c>
      <c r="C6" s="48"/>
      <c r="D6" s="48"/>
      <c r="E6" s="48"/>
      <c r="F6" s="48"/>
      <c r="G6" s="48"/>
      <c r="H6" s="48"/>
      <c r="I6" s="48"/>
      <c r="J6" s="48"/>
      <c r="K6" s="48"/>
      <c r="L6" s="48"/>
    </row>
    <row r="7" spans="1:12" x14ac:dyDescent="0.25">
      <c r="A7" s="41" t="s">
        <v>487</v>
      </c>
      <c r="B7" s="48" t="s">
        <v>168</v>
      </c>
      <c r="C7" s="48"/>
      <c r="D7" s="48"/>
      <c r="E7" s="48"/>
      <c r="F7" s="48"/>
      <c r="G7" s="48"/>
      <c r="H7" s="48"/>
      <c r="I7" s="48"/>
      <c r="J7" s="48"/>
      <c r="K7" s="48"/>
      <c r="L7" s="48"/>
    </row>
    <row r="8" spans="1:12" x14ac:dyDescent="0.25">
      <c r="A8" s="41" t="s">
        <v>144</v>
      </c>
      <c r="B8" s="48" t="s">
        <v>196</v>
      </c>
      <c r="C8" s="48"/>
      <c r="D8" s="48"/>
      <c r="E8" s="48"/>
      <c r="F8" s="48"/>
      <c r="G8" s="48"/>
      <c r="H8" s="48"/>
      <c r="I8" s="48"/>
      <c r="J8" s="48"/>
      <c r="K8" s="48"/>
      <c r="L8" s="48"/>
    </row>
    <row r="9" spans="1:12" x14ac:dyDescent="0.25">
      <c r="A9" s="41" t="s">
        <v>145</v>
      </c>
      <c r="B9" s="48" t="s">
        <v>248</v>
      </c>
      <c r="C9" s="48"/>
      <c r="D9" s="48"/>
      <c r="E9" s="48"/>
      <c r="F9" s="48"/>
      <c r="G9" s="48"/>
      <c r="H9" s="48"/>
      <c r="I9" s="48"/>
      <c r="J9" s="48"/>
      <c r="K9" s="48"/>
      <c r="L9" s="48"/>
    </row>
    <row r="10" spans="1:12" x14ac:dyDescent="0.25">
      <c r="A10" s="41" t="s">
        <v>6</v>
      </c>
      <c r="B10" s="48" t="s">
        <v>267</v>
      </c>
      <c r="C10" s="48"/>
      <c r="D10" s="48"/>
      <c r="E10" s="48"/>
      <c r="F10" s="48"/>
      <c r="G10" s="48"/>
      <c r="H10" s="48"/>
      <c r="I10" s="48"/>
      <c r="J10" s="48"/>
      <c r="K10" s="48"/>
      <c r="L10" s="48"/>
    </row>
    <row r="11" spans="1:12" x14ac:dyDescent="0.25">
      <c r="A11" s="41" t="s">
        <v>146</v>
      </c>
      <c r="B11" s="48" t="s">
        <v>161</v>
      </c>
      <c r="C11" s="48"/>
      <c r="D11" s="48"/>
      <c r="E11" s="48"/>
      <c r="F11" s="48"/>
      <c r="G11" s="48"/>
      <c r="H11" s="48"/>
      <c r="I11" s="48"/>
      <c r="J11" s="48"/>
      <c r="K11" s="48"/>
      <c r="L11" s="48"/>
    </row>
    <row r="12" spans="1:12" x14ac:dyDescent="0.25">
      <c r="A12" s="41" t="s">
        <v>147</v>
      </c>
      <c r="B12" s="48" t="s">
        <v>264</v>
      </c>
      <c r="C12" s="48"/>
      <c r="D12" s="48"/>
      <c r="E12" s="48"/>
      <c r="F12" s="48"/>
      <c r="G12" s="48"/>
      <c r="H12" s="48"/>
      <c r="I12" s="48"/>
      <c r="J12" s="48"/>
      <c r="K12" s="48"/>
      <c r="L12" s="48"/>
    </row>
    <row r="13" spans="1:12" x14ac:dyDescent="0.25">
      <c r="A13" s="41" t="s">
        <v>489</v>
      </c>
      <c r="B13" s="48">
        <v>1</v>
      </c>
      <c r="C13" s="48"/>
      <c r="D13" s="48"/>
      <c r="E13" s="48"/>
      <c r="F13" s="48"/>
      <c r="G13" s="48"/>
      <c r="H13" s="48"/>
      <c r="I13" s="48"/>
      <c r="J13" s="48"/>
      <c r="K13" s="48"/>
      <c r="L13" s="48"/>
    </row>
    <row r="14" spans="1:12" x14ac:dyDescent="0.25">
      <c r="A14" s="41" t="s">
        <v>149</v>
      </c>
      <c r="B14" s="48">
        <v>406</v>
      </c>
      <c r="C14" s="48"/>
      <c r="D14" s="48"/>
      <c r="E14" s="48"/>
      <c r="F14" s="48"/>
      <c r="G14" s="48"/>
      <c r="H14" s="48"/>
      <c r="I14" s="48"/>
      <c r="J14" s="48"/>
      <c r="K14" s="48"/>
      <c r="L14" s="48"/>
    </row>
    <row r="15" spans="1:12" x14ac:dyDescent="0.25">
      <c r="A15" s="41" t="s">
        <v>490</v>
      </c>
      <c r="B15" s="48" t="s">
        <v>268</v>
      </c>
      <c r="C15" s="48"/>
      <c r="D15" s="48"/>
      <c r="E15" s="48"/>
      <c r="F15" s="48"/>
      <c r="G15" s="48"/>
      <c r="H15" s="48"/>
      <c r="I15" s="48"/>
      <c r="J15" s="48"/>
      <c r="K15" s="48"/>
      <c r="L15" s="48"/>
    </row>
    <row r="16" spans="1:12" x14ac:dyDescent="0.25">
      <c r="A16" s="41" t="s">
        <v>151</v>
      </c>
      <c r="B16" s="48" t="s">
        <v>269</v>
      </c>
      <c r="C16" s="48"/>
      <c r="D16" s="48"/>
      <c r="E16" s="48"/>
      <c r="F16" s="48"/>
      <c r="G16" s="48"/>
      <c r="H16" s="48"/>
      <c r="I16" s="48"/>
      <c r="J16" s="48"/>
      <c r="K16" s="48"/>
      <c r="L16" s="48"/>
    </row>
    <row r="17" spans="1:12" x14ac:dyDescent="0.25">
      <c r="A17" s="42" t="s">
        <v>491</v>
      </c>
      <c r="B17" s="48"/>
      <c r="C17" s="48"/>
      <c r="D17" s="48"/>
      <c r="E17" s="48"/>
      <c r="F17" s="48"/>
      <c r="G17" s="48"/>
      <c r="H17" s="48"/>
      <c r="I17" s="48"/>
      <c r="J17" s="48"/>
      <c r="K17" s="48"/>
      <c r="L17" s="48"/>
    </row>
    <row r="18" spans="1:12" x14ac:dyDescent="0.25">
      <c r="A18" s="41" t="s">
        <v>153</v>
      </c>
      <c r="B18" s="49">
        <v>45106</v>
      </c>
      <c r="C18" s="49"/>
      <c r="D18" s="49"/>
      <c r="E18" s="49"/>
      <c r="F18" s="49"/>
      <c r="G18" s="49"/>
      <c r="H18" s="49"/>
      <c r="I18" s="49"/>
      <c r="J18" s="49"/>
      <c r="K18" s="49"/>
      <c r="L18" s="49"/>
    </row>
    <row r="19" spans="1:12" x14ac:dyDescent="0.25">
      <c r="A19" s="41" t="s">
        <v>154</v>
      </c>
      <c r="B19" s="49">
        <v>45200</v>
      </c>
      <c r="C19" s="49"/>
      <c r="D19" s="49"/>
      <c r="E19" s="49"/>
      <c r="F19" s="49"/>
      <c r="G19" s="49"/>
      <c r="H19" s="49"/>
      <c r="I19" s="49"/>
      <c r="J19" s="49"/>
      <c r="K19" s="49"/>
      <c r="L19" s="49"/>
    </row>
    <row r="20" spans="1:12" x14ac:dyDescent="0.25">
      <c r="A20" s="41" t="s">
        <v>155</v>
      </c>
      <c r="B20" s="48" t="s">
        <v>167</v>
      </c>
      <c r="C20" s="48"/>
      <c r="D20" s="48"/>
      <c r="E20" s="48"/>
      <c r="F20" s="48"/>
      <c r="G20" s="48"/>
      <c r="H20" s="48"/>
      <c r="I20" s="48"/>
      <c r="J20" s="48"/>
      <c r="K20" s="48"/>
      <c r="L20" s="48"/>
    </row>
    <row r="21" spans="1:12" x14ac:dyDescent="0.25">
      <c r="A21" s="41" t="s">
        <v>492</v>
      </c>
      <c r="B21" s="48" t="s">
        <v>85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6" customFormat="1" ht="13" x14ac:dyDescent="0.25">
      <c r="A26" s="55" t="s">
        <v>529</v>
      </c>
      <c r="B26" s="55">
        <v>50</v>
      </c>
      <c r="C26" s="55">
        <v>51</v>
      </c>
      <c r="D26" s="55">
        <v>52</v>
      </c>
      <c r="E26" s="55">
        <v>53</v>
      </c>
      <c r="F26" s="55">
        <v>54</v>
      </c>
      <c r="G26" s="55">
        <v>55</v>
      </c>
      <c r="H26" s="55">
        <v>56</v>
      </c>
      <c r="I26" s="55">
        <v>57</v>
      </c>
      <c r="J26" s="55">
        <v>58</v>
      </c>
      <c r="K26" s="55">
        <v>59</v>
      </c>
      <c r="L26" s="55">
        <v>60</v>
      </c>
    </row>
    <row r="27" spans="1:12" x14ac:dyDescent="0.25">
      <c r="A27" s="44">
        <v>0</v>
      </c>
      <c r="B27" s="46">
        <v>0.84499999999999997</v>
      </c>
      <c r="C27" s="46">
        <v>0.86</v>
      </c>
      <c r="D27" s="46">
        <v>0.874</v>
      </c>
      <c r="E27" s="46">
        <v>0.88900000000000001</v>
      </c>
      <c r="F27" s="46">
        <v>0.90400000000000003</v>
      </c>
      <c r="G27" s="46">
        <v>0.92</v>
      </c>
      <c r="H27" s="46">
        <v>0.93500000000000005</v>
      </c>
      <c r="I27" s="46">
        <v>0.95099999999999996</v>
      </c>
      <c r="J27" s="46">
        <v>0.96799999999999997</v>
      </c>
      <c r="K27" s="46">
        <v>0.98399999999999999</v>
      </c>
      <c r="L27" s="46">
        <v>1</v>
      </c>
    </row>
    <row r="28" spans="1:12" x14ac:dyDescent="0.25">
      <c r="A28" s="44">
        <v>1</v>
      </c>
      <c r="B28" s="46">
        <v>0.84699999999999998</v>
      </c>
      <c r="C28" s="46">
        <v>0.86099999999999999</v>
      </c>
      <c r="D28" s="46">
        <v>0.876</v>
      </c>
      <c r="E28" s="46">
        <v>0.89100000000000001</v>
      </c>
      <c r="F28" s="46">
        <v>0.90600000000000003</v>
      </c>
      <c r="G28" s="46">
        <v>0.92100000000000004</v>
      </c>
      <c r="H28" s="46">
        <v>0.93700000000000006</v>
      </c>
      <c r="I28" s="46">
        <v>0.95299999999999996</v>
      </c>
      <c r="J28" s="46">
        <v>0.96899999999999997</v>
      </c>
      <c r="K28" s="46">
        <v>0.98499999999999999</v>
      </c>
      <c r="L28" s="46"/>
    </row>
    <row r="29" spans="1:12" x14ac:dyDescent="0.25">
      <c r="A29" s="44">
        <v>2</v>
      </c>
      <c r="B29" s="46">
        <v>0.84799999999999998</v>
      </c>
      <c r="C29" s="46">
        <v>0.86199999999999999</v>
      </c>
      <c r="D29" s="46">
        <v>0.877</v>
      </c>
      <c r="E29" s="46">
        <v>0.89200000000000002</v>
      </c>
      <c r="F29" s="46">
        <v>0.90700000000000003</v>
      </c>
      <c r="G29" s="46">
        <v>0.92200000000000004</v>
      </c>
      <c r="H29" s="46">
        <v>0.93799999999999994</v>
      </c>
      <c r="I29" s="46">
        <v>0.95399999999999996</v>
      </c>
      <c r="J29" s="46">
        <v>0.97</v>
      </c>
      <c r="K29" s="46">
        <v>0.98699999999999999</v>
      </c>
      <c r="L29" s="46"/>
    </row>
    <row r="30" spans="1:12" x14ac:dyDescent="0.25">
      <c r="A30" s="44">
        <v>3</v>
      </c>
      <c r="B30" s="46">
        <v>0.84899999999999998</v>
      </c>
      <c r="C30" s="46">
        <v>0.86299999999999999</v>
      </c>
      <c r="D30" s="46">
        <v>0.878</v>
      </c>
      <c r="E30" s="46">
        <v>0.89300000000000002</v>
      </c>
      <c r="F30" s="46">
        <v>0.90800000000000003</v>
      </c>
      <c r="G30" s="46">
        <v>0.92400000000000004</v>
      </c>
      <c r="H30" s="46">
        <v>0.93899999999999995</v>
      </c>
      <c r="I30" s="46">
        <v>0.95499999999999996</v>
      </c>
      <c r="J30" s="46">
        <v>0.97199999999999998</v>
      </c>
      <c r="K30" s="46">
        <v>0.98799999999999999</v>
      </c>
      <c r="L30" s="46"/>
    </row>
    <row r="31" spans="1:12" x14ac:dyDescent="0.25">
      <c r="A31" s="44">
        <v>4</v>
      </c>
      <c r="B31" s="46">
        <v>0.85</v>
      </c>
      <c r="C31" s="46">
        <v>0.86499999999999999</v>
      </c>
      <c r="D31" s="46">
        <v>0.879</v>
      </c>
      <c r="E31" s="46">
        <v>0.89400000000000002</v>
      </c>
      <c r="F31" s="46">
        <v>0.91</v>
      </c>
      <c r="G31" s="46">
        <v>0.92500000000000004</v>
      </c>
      <c r="H31" s="46">
        <v>0.94099999999999995</v>
      </c>
      <c r="I31" s="46">
        <v>0.95699999999999996</v>
      </c>
      <c r="J31" s="46">
        <v>0.97299999999999998</v>
      </c>
      <c r="K31" s="46">
        <v>0.99</v>
      </c>
      <c r="L31" s="46"/>
    </row>
    <row r="32" spans="1:12" x14ac:dyDescent="0.25">
      <c r="A32" s="44">
        <v>5</v>
      </c>
      <c r="B32" s="46">
        <v>0.85099999999999998</v>
      </c>
      <c r="C32" s="46">
        <v>0.86599999999999999</v>
      </c>
      <c r="D32" s="46">
        <v>0.88100000000000001</v>
      </c>
      <c r="E32" s="46">
        <v>0.89600000000000002</v>
      </c>
      <c r="F32" s="46">
        <v>0.91100000000000003</v>
      </c>
      <c r="G32" s="46">
        <v>0.92600000000000005</v>
      </c>
      <c r="H32" s="46">
        <v>0.94199999999999995</v>
      </c>
      <c r="I32" s="46">
        <v>0.95799999999999996</v>
      </c>
      <c r="J32" s="46">
        <v>0.97399999999999998</v>
      </c>
      <c r="K32" s="46">
        <v>0.99099999999999999</v>
      </c>
      <c r="L32" s="46"/>
    </row>
    <row r="33" spans="1:12" x14ac:dyDescent="0.25">
      <c r="A33" s="44">
        <v>6</v>
      </c>
      <c r="B33" s="46">
        <v>0.85299999999999998</v>
      </c>
      <c r="C33" s="46">
        <v>0.86699999999999999</v>
      </c>
      <c r="D33" s="46">
        <v>0.88200000000000001</v>
      </c>
      <c r="E33" s="46">
        <v>0.89700000000000002</v>
      </c>
      <c r="F33" s="46">
        <v>0.91200000000000003</v>
      </c>
      <c r="G33" s="46">
        <v>0.92800000000000005</v>
      </c>
      <c r="H33" s="46">
        <v>0.94299999999999995</v>
      </c>
      <c r="I33" s="46">
        <v>0.95899999999999996</v>
      </c>
      <c r="J33" s="46">
        <v>0.97599999999999998</v>
      </c>
      <c r="K33" s="46">
        <v>0.99199999999999999</v>
      </c>
      <c r="L33" s="46"/>
    </row>
    <row r="34" spans="1:12" x14ac:dyDescent="0.25">
      <c r="A34" s="44">
        <v>7</v>
      </c>
      <c r="B34" s="46">
        <v>0.85399999999999998</v>
      </c>
      <c r="C34" s="46">
        <v>0.86799999999999999</v>
      </c>
      <c r="D34" s="46">
        <v>0.88300000000000001</v>
      </c>
      <c r="E34" s="46">
        <v>0.89800000000000002</v>
      </c>
      <c r="F34" s="46">
        <v>0.91300000000000003</v>
      </c>
      <c r="G34" s="46">
        <v>0.92900000000000005</v>
      </c>
      <c r="H34" s="46">
        <v>0.94499999999999995</v>
      </c>
      <c r="I34" s="46">
        <v>0.96099999999999997</v>
      </c>
      <c r="J34" s="46">
        <v>0.97699999999999998</v>
      </c>
      <c r="K34" s="46">
        <v>0.99399999999999999</v>
      </c>
      <c r="L34" s="46"/>
    </row>
    <row r="35" spans="1:12" x14ac:dyDescent="0.25">
      <c r="A35" s="44">
        <v>8</v>
      </c>
      <c r="B35" s="46">
        <v>0.85499999999999998</v>
      </c>
      <c r="C35" s="46">
        <v>0.87</v>
      </c>
      <c r="D35" s="46">
        <v>0.88400000000000001</v>
      </c>
      <c r="E35" s="46">
        <v>0.89900000000000002</v>
      </c>
      <c r="F35" s="46">
        <v>0.91500000000000004</v>
      </c>
      <c r="G35" s="46">
        <v>0.93</v>
      </c>
      <c r="H35" s="46">
        <v>0.94599999999999995</v>
      </c>
      <c r="I35" s="46">
        <v>0.96199999999999997</v>
      </c>
      <c r="J35" s="46">
        <v>0.97799999999999998</v>
      </c>
      <c r="K35" s="46">
        <v>0.995</v>
      </c>
      <c r="L35" s="46"/>
    </row>
    <row r="36" spans="1:12" x14ac:dyDescent="0.25">
      <c r="A36" s="44">
        <v>9</v>
      </c>
      <c r="B36" s="46">
        <v>0.85599999999999998</v>
      </c>
      <c r="C36" s="46">
        <v>0.871</v>
      </c>
      <c r="D36" s="46">
        <v>0.88600000000000001</v>
      </c>
      <c r="E36" s="46">
        <v>0.90100000000000002</v>
      </c>
      <c r="F36" s="46">
        <v>0.91600000000000004</v>
      </c>
      <c r="G36" s="46">
        <v>0.93200000000000005</v>
      </c>
      <c r="H36" s="46">
        <v>0.94699999999999995</v>
      </c>
      <c r="I36" s="46">
        <v>0.96299999999999997</v>
      </c>
      <c r="J36" s="46">
        <v>0.98</v>
      </c>
      <c r="K36" s="46">
        <v>0.997</v>
      </c>
      <c r="L36" s="46"/>
    </row>
    <row r="37" spans="1:12" x14ac:dyDescent="0.25">
      <c r="A37" s="44">
        <v>10</v>
      </c>
      <c r="B37" s="46">
        <v>0.85699999999999998</v>
      </c>
      <c r="C37" s="46">
        <v>0.872</v>
      </c>
      <c r="D37" s="46">
        <v>0.88700000000000001</v>
      </c>
      <c r="E37" s="46">
        <v>0.90200000000000002</v>
      </c>
      <c r="F37" s="46">
        <v>0.91700000000000004</v>
      </c>
      <c r="G37" s="46">
        <v>0.93300000000000005</v>
      </c>
      <c r="H37" s="46">
        <v>0.94899999999999995</v>
      </c>
      <c r="I37" s="46">
        <v>0.96499999999999997</v>
      </c>
      <c r="J37" s="46">
        <v>0.98099999999999998</v>
      </c>
      <c r="K37" s="46">
        <v>0.998</v>
      </c>
      <c r="L37" s="46"/>
    </row>
    <row r="38" spans="1:12" x14ac:dyDescent="0.25">
      <c r="A38" s="44">
        <v>11</v>
      </c>
      <c r="B38" s="46">
        <v>0.85899999999999999</v>
      </c>
      <c r="C38" s="46">
        <v>0.873</v>
      </c>
      <c r="D38" s="46">
        <v>0.88800000000000001</v>
      </c>
      <c r="E38" s="46">
        <v>0.90300000000000002</v>
      </c>
      <c r="F38" s="46">
        <v>0.91900000000000004</v>
      </c>
      <c r="G38" s="46">
        <v>0.93400000000000005</v>
      </c>
      <c r="H38" s="46">
        <v>0.95</v>
      </c>
      <c r="I38" s="46">
        <v>0.96599999999999997</v>
      </c>
      <c r="J38" s="46">
        <v>0.98299999999999998</v>
      </c>
      <c r="K38" s="46">
        <v>0.999</v>
      </c>
      <c r="L38" s="46"/>
    </row>
  </sheetData>
  <sheetProtection algorithmName="SHA-512" hashValue="pji0ZAQQddcLqIJ6kwJGSUzWKA6bXGpfUPYAh99r86CDPinNRJn8SnOXGBJ/h6rt5VIJy00IMDJiPTiQ/vo0MQ==" saltValue="NcApI4s1X4wb8xTvmXyJJA==" spinCount="100000" sheet="1" objects="1" scenarios="1"/>
  <conditionalFormatting sqref="A6:A21">
    <cfRule type="expression" dxfId="743" priority="1" stopIfTrue="1">
      <formula>MOD(ROW(),2)=0</formula>
    </cfRule>
    <cfRule type="expression" dxfId="742" priority="2" stopIfTrue="1">
      <formula>MOD(ROW(),2)&lt;&gt;0</formula>
    </cfRule>
  </conditionalFormatting>
  <conditionalFormatting sqref="B6:L21">
    <cfRule type="expression" dxfId="741" priority="3" stopIfTrue="1">
      <formula>MOD(ROW(),2)=0</formula>
    </cfRule>
    <cfRule type="expression" dxfId="740" priority="4" stopIfTrue="1">
      <formula>MOD(ROW(),2)&lt;&gt;0</formula>
    </cfRule>
  </conditionalFormatting>
  <conditionalFormatting sqref="A26:A38">
    <cfRule type="expression" dxfId="739" priority="5" stopIfTrue="1">
      <formula>MOD(ROW(),2)=0</formula>
    </cfRule>
    <cfRule type="expression" dxfId="738" priority="6" stopIfTrue="1">
      <formula>MOD(ROW(),2)&lt;&gt;0</formula>
    </cfRule>
  </conditionalFormatting>
  <conditionalFormatting sqref="B26:L38">
    <cfRule type="expression" dxfId="737" priority="7" stopIfTrue="1">
      <formula>MOD(ROW(),2)=0</formula>
    </cfRule>
    <cfRule type="expression" dxfId="736" priority="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6979-3AA4-4BD6-8772-474F2452F080}">
  <sheetPr codeName="Sheet36"/>
  <dimension ref="A1:G3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PCSPS_NI - Consolidated Factor Spreadsheet</v>
      </c>
    </row>
    <row r="3" spans="1:7" s="1" customFormat="1" ht="15.5" x14ac:dyDescent="0.35">
      <c r="A3" s="30" t="s">
        <v>2</v>
      </c>
      <c r="B3" s="3" t="str">
        <f>TABLE_FACTOR_TYPE_1 &amp; " - x-" &amp; TABLE_SERIES_NUMBER_1</f>
        <v>ERF - x-407</v>
      </c>
    </row>
    <row r="6" spans="1:7" x14ac:dyDescent="0.25">
      <c r="A6" s="41" t="s">
        <v>485</v>
      </c>
      <c r="B6" s="48" t="s">
        <v>486</v>
      </c>
      <c r="C6" s="48"/>
      <c r="D6" s="48"/>
      <c r="E6" s="48"/>
      <c r="F6" s="48"/>
      <c r="G6" s="48"/>
    </row>
    <row r="7" spans="1:7" x14ac:dyDescent="0.25">
      <c r="A7" s="41" t="s">
        <v>487</v>
      </c>
      <c r="B7" s="48" t="s">
        <v>168</v>
      </c>
      <c r="C7" s="48"/>
      <c r="D7" s="48"/>
      <c r="E7" s="48"/>
      <c r="F7" s="48"/>
      <c r="G7" s="48"/>
    </row>
    <row r="8" spans="1:7" x14ac:dyDescent="0.25">
      <c r="A8" s="41" t="s">
        <v>144</v>
      </c>
      <c r="B8" s="48" t="s">
        <v>262</v>
      </c>
      <c r="C8" s="48"/>
      <c r="D8" s="48"/>
      <c r="E8" s="48"/>
      <c r="F8" s="48"/>
      <c r="G8" s="48"/>
    </row>
    <row r="9" spans="1:7" x14ac:dyDescent="0.25">
      <c r="A9" s="41" t="s">
        <v>145</v>
      </c>
      <c r="B9" s="48" t="s">
        <v>248</v>
      </c>
      <c r="C9" s="48"/>
      <c r="D9" s="48"/>
      <c r="E9" s="48"/>
      <c r="F9" s="48"/>
      <c r="G9" s="48"/>
    </row>
    <row r="10" spans="1:7" ht="25" x14ac:dyDescent="0.25">
      <c r="A10" s="41" t="s">
        <v>6</v>
      </c>
      <c r="B10" s="48" t="s">
        <v>270</v>
      </c>
      <c r="C10" s="48"/>
      <c r="D10" s="48"/>
      <c r="E10" s="48"/>
      <c r="F10" s="48"/>
      <c r="G10" s="48"/>
    </row>
    <row r="11" spans="1:7" x14ac:dyDescent="0.25">
      <c r="A11" s="41" t="s">
        <v>146</v>
      </c>
      <c r="B11" s="48" t="s">
        <v>161</v>
      </c>
      <c r="C11" s="48"/>
      <c r="D11" s="48"/>
      <c r="E11" s="48"/>
      <c r="F11" s="48"/>
      <c r="G11" s="48"/>
    </row>
    <row r="12" spans="1:7" x14ac:dyDescent="0.25">
      <c r="A12" s="41" t="s">
        <v>147</v>
      </c>
      <c r="B12" s="48" t="s">
        <v>264</v>
      </c>
      <c r="C12" s="48"/>
      <c r="D12" s="48"/>
      <c r="E12" s="48"/>
      <c r="F12" s="48"/>
      <c r="G12" s="48"/>
    </row>
    <row r="13" spans="1:7" x14ac:dyDescent="0.25">
      <c r="A13" s="41" t="s">
        <v>489</v>
      </c>
      <c r="B13" s="48">
        <v>1</v>
      </c>
      <c r="C13" s="48"/>
      <c r="D13" s="48"/>
      <c r="E13" s="48"/>
      <c r="F13" s="48"/>
      <c r="G13" s="48"/>
    </row>
    <row r="14" spans="1:7" x14ac:dyDescent="0.25">
      <c r="A14" s="41" t="s">
        <v>149</v>
      </c>
      <c r="B14" s="48">
        <v>407</v>
      </c>
      <c r="C14" s="48"/>
      <c r="D14" s="48"/>
      <c r="E14" s="48"/>
      <c r="F14" s="48"/>
      <c r="G14" s="48"/>
    </row>
    <row r="15" spans="1:7" x14ac:dyDescent="0.25">
      <c r="A15" s="41" t="s">
        <v>490</v>
      </c>
      <c r="B15" s="48" t="s">
        <v>271</v>
      </c>
      <c r="C15" s="48"/>
      <c r="D15" s="48"/>
      <c r="E15" s="48"/>
      <c r="F15" s="48"/>
      <c r="G15" s="48"/>
    </row>
    <row r="16" spans="1:7" x14ac:dyDescent="0.25">
      <c r="A16" s="41" t="s">
        <v>151</v>
      </c>
      <c r="B16" s="48" t="s">
        <v>272</v>
      </c>
      <c r="C16" s="48"/>
      <c r="D16" s="48"/>
      <c r="E16" s="48"/>
      <c r="F16" s="48"/>
      <c r="G16" s="48"/>
    </row>
    <row r="17" spans="1:7" x14ac:dyDescent="0.25">
      <c r="A17" s="42" t="s">
        <v>491</v>
      </c>
      <c r="B17" s="48"/>
      <c r="C17" s="48"/>
      <c r="D17" s="48"/>
      <c r="E17" s="48"/>
      <c r="F17" s="48"/>
      <c r="G17" s="48"/>
    </row>
    <row r="18" spans="1:7" x14ac:dyDescent="0.25">
      <c r="A18" s="41" t="s">
        <v>153</v>
      </c>
      <c r="B18" s="49">
        <v>45106</v>
      </c>
      <c r="C18" s="49"/>
      <c r="D18" s="49"/>
      <c r="E18" s="49"/>
      <c r="F18" s="49"/>
      <c r="G18" s="49"/>
    </row>
    <row r="19" spans="1:7" x14ac:dyDescent="0.25">
      <c r="A19" s="41" t="s">
        <v>154</v>
      </c>
      <c r="B19" s="49">
        <v>45200</v>
      </c>
      <c r="C19" s="49"/>
      <c r="D19" s="49"/>
      <c r="E19" s="49"/>
      <c r="F19" s="49"/>
      <c r="G19" s="49"/>
    </row>
    <row r="20" spans="1:7" x14ac:dyDescent="0.25">
      <c r="A20" s="41" t="s">
        <v>155</v>
      </c>
      <c r="B20" s="48" t="s">
        <v>167</v>
      </c>
      <c r="C20" s="48"/>
      <c r="D20" s="48"/>
      <c r="E20" s="48"/>
      <c r="F20" s="48"/>
      <c r="G20" s="48"/>
    </row>
    <row r="21" spans="1:7" x14ac:dyDescent="0.25">
      <c r="A21" s="41" t="s">
        <v>492</v>
      </c>
      <c r="B21" s="48" t="s">
        <v>85</v>
      </c>
      <c r="C21" s="48"/>
      <c r="D21" s="48"/>
      <c r="E21" s="48"/>
      <c r="F21" s="48"/>
      <c r="G21" s="48"/>
    </row>
    <row r="23" spans="1:7" x14ac:dyDescent="0.25">
      <c r="A23" s="23" t="str">
        <f>HYPERLINK("#'Factor List'!A1", "Back to Factor List")</f>
        <v>Back to Factor List</v>
      </c>
      <c r="B23" s="23" t="str">
        <f>HYPERLINK("#'Assumptions'!A1", "Assumptions")</f>
        <v>Assumptions</v>
      </c>
    </row>
    <row r="26" spans="1:7" s="56" customFormat="1" ht="13" x14ac:dyDescent="0.25">
      <c r="A26" s="55" t="s">
        <v>529</v>
      </c>
      <c r="B26" s="55">
        <v>50</v>
      </c>
      <c r="C26" s="55">
        <v>51</v>
      </c>
      <c r="D26" s="55">
        <v>52</v>
      </c>
      <c r="E26" s="55">
        <v>53</v>
      </c>
      <c r="F26" s="55">
        <v>54</v>
      </c>
      <c r="G26" s="55">
        <v>55</v>
      </c>
    </row>
    <row r="27" spans="1:7" x14ac:dyDescent="0.25">
      <c r="A27" s="44">
        <v>0</v>
      </c>
      <c r="B27" s="46">
        <v>0.251</v>
      </c>
      <c r="C27" s="46">
        <v>0.20100000000000001</v>
      </c>
      <c r="D27" s="46">
        <v>0.15</v>
      </c>
      <c r="E27" s="46">
        <v>0.1</v>
      </c>
      <c r="F27" s="46">
        <v>4.9000000000000002E-2</v>
      </c>
      <c r="G27" s="46">
        <v>0</v>
      </c>
    </row>
    <row r="28" spans="1:7" x14ac:dyDescent="0.25">
      <c r="A28" s="44">
        <v>1</v>
      </c>
      <c r="B28" s="46">
        <v>0.246</v>
      </c>
      <c r="C28" s="46">
        <v>0.19600000000000001</v>
      </c>
      <c r="D28" s="46">
        <v>0.14599999999999999</v>
      </c>
      <c r="E28" s="46">
        <v>9.6000000000000002E-2</v>
      </c>
      <c r="F28" s="46">
        <v>4.4999999999999998E-2</v>
      </c>
      <c r="G28" s="46"/>
    </row>
    <row r="29" spans="1:7" x14ac:dyDescent="0.25">
      <c r="A29" s="44">
        <v>2</v>
      </c>
      <c r="B29" s="46">
        <v>0.24199999999999999</v>
      </c>
      <c r="C29" s="46">
        <v>0.192</v>
      </c>
      <c r="D29" s="46">
        <v>0.14199999999999999</v>
      </c>
      <c r="E29" s="46">
        <v>9.0999999999999998E-2</v>
      </c>
      <c r="F29" s="46">
        <v>0.04</v>
      </c>
      <c r="G29" s="46"/>
    </row>
    <row r="30" spans="1:7" x14ac:dyDescent="0.25">
      <c r="A30" s="44">
        <v>3</v>
      </c>
      <c r="B30" s="46">
        <v>0.23799999999999999</v>
      </c>
      <c r="C30" s="46">
        <v>0.188</v>
      </c>
      <c r="D30" s="46">
        <v>0.13800000000000001</v>
      </c>
      <c r="E30" s="46">
        <v>8.6999999999999994E-2</v>
      </c>
      <c r="F30" s="46">
        <v>3.5999999999999997E-2</v>
      </c>
      <c r="G30" s="46"/>
    </row>
    <row r="31" spans="1:7" x14ac:dyDescent="0.25">
      <c r="A31" s="44">
        <v>4</v>
      </c>
      <c r="B31" s="46">
        <v>0.23400000000000001</v>
      </c>
      <c r="C31" s="46">
        <v>0.184</v>
      </c>
      <c r="D31" s="46">
        <v>0.13400000000000001</v>
      </c>
      <c r="E31" s="46">
        <v>8.3000000000000004E-2</v>
      </c>
      <c r="F31" s="46">
        <v>3.2000000000000001E-2</v>
      </c>
      <c r="G31" s="46"/>
    </row>
    <row r="32" spans="1:7" x14ac:dyDescent="0.25">
      <c r="A32" s="44">
        <v>5</v>
      </c>
      <c r="B32" s="46">
        <v>0.23</v>
      </c>
      <c r="C32" s="46">
        <v>0.18</v>
      </c>
      <c r="D32" s="46">
        <v>0.129</v>
      </c>
      <c r="E32" s="46">
        <v>7.9000000000000001E-2</v>
      </c>
      <c r="F32" s="46">
        <v>2.8000000000000001E-2</v>
      </c>
      <c r="G32" s="46"/>
    </row>
    <row r="33" spans="1:7" x14ac:dyDescent="0.25">
      <c r="A33" s="44">
        <v>6</v>
      </c>
      <c r="B33" s="46">
        <v>0.22600000000000001</v>
      </c>
      <c r="C33" s="46">
        <v>0.17599999999999999</v>
      </c>
      <c r="D33" s="46">
        <v>0.125</v>
      </c>
      <c r="E33" s="46">
        <v>7.3999999999999996E-2</v>
      </c>
      <c r="F33" s="46">
        <v>2.3E-2</v>
      </c>
      <c r="G33" s="46"/>
    </row>
    <row r="34" spans="1:7" x14ac:dyDescent="0.25">
      <c r="A34" s="44">
        <v>7</v>
      </c>
      <c r="B34" s="46">
        <v>0.222</v>
      </c>
      <c r="C34" s="46">
        <v>0.17100000000000001</v>
      </c>
      <c r="D34" s="46">
        <v>0.121</v>
      </c>
      <c r="E34" s="46">
        <v>7.0000000000000007E-2</v>
      </c>
      <c r="F34" s="46">
        <v>1.9E-2</v>
      </c>
      <c r="G34" s="46"/>
    </row>
    <row r="35" spans="1:7" x14ac:dyDescent="0.25">
      <c r="A35" s="44">
        <v>8</v>
      </c>
      <c r="B35" s="46">
        <v>0.217</v>
      </c>
      <c r="C35" s="46">
        <v>0.16700000000000001</v>
      </c>
      <c r="D35" s="46">
        <v>0.11700000000000001</v>
      </c>
      <c r="E35" s="46">
        <v>6.6000000000000003E-2</v>
      </c>
      <c r="F35" s="46">
        <v>1.4999999999999999E-2</v>
      </c>
      <c r="G35" s="46"/>
    </row>
    <row r="36" spans="1:7" x14ac:dyDescent="0.25">
      <c r="A36" s="44">
        <v>9</v>
      </c>
      <c r="B36" s="46">
        <v>0.21299999999999999</v>
      </c>
      <c r="C36" s="46">
        <v>0.16300000000000001</v>
      </c>
      <c r="D36" s="46">
        <v>0.112</v>
      </c>
      <c r="E36" s="46">
        <v>6.2E-2</v>
      </c>
      <c r="F36" s="46">
        <v>1.0999999999999999E-2</v>
      </c>
      <c r="G36" s="46"/>
    </row>
    <row r="37" spans="1:7" x14ac:dyDescent="0.25">
      <c r="A37" s="44">
        <v>10</v>
      </c>
      <c r="B37" s="46">
        <v>0.20899999999999999</v>
      </c>
      <c r="C37" s="46">
        <v>0.159</v>
      </c>
      <c r="D37" s="46">
        <v>0.108</v>
      </c>
      <c r="E37" s="46">
        <v>5.7000000000000002E-2</v>
      </c>
      <c r="F37" s="46">
        <v>6.0000000000000001E-3</v>
      </c>
      <c r="G37" s="46"/>
    </row>
    <row r="38" spans="1:7" x14ac:dyDescent="0.25">
      <c r="A38" s="44">
        <v>11</v>
      </c>
      <c r="B38" s="46">
        <v>0.20499999999999999</v>
      </c>
      <c r="C38" s="46">
        <v>0.155</v>
      </c>
      <c r="D38" s="46">
        <v>0.104</v>
      </c>
      <c r="E38" s="46">
        <v>5.2999999999999999E-2</v>
      </c>
      <c r="F38" s="46">
        <v>2E-3</v>
      </c>
      <c r="G38" s="46"/>
    </row>
  </sheetData>
  <sheetProtection algorithmName="SHA-512" hashValue="NW3ko4AdXa57HaOwk2YTsTsBmVo9LLW+dzuMlSKLQWgSuf+bbR46B9yVVZGJsovCS7uGNkIIYyqd05MST5/C9w==" saltValue="cSLsVvrrNit0m/A1vETCOg==" spinCount="100000" sheet="1" objects="1" scenarios="1"/>
  <conditionalFormatting sqref="A6:A21">
    <cfRule type="expression" dxfId="733" priority="1" stopIfTrue="1">
      <formula>MOD(ROW(),2)=0</formula>
    </cfRule>
    <cfRule type="expression" dxfId="732" priority="2" stopIfTrue="1">
      <formula>MOD(ROW(),2)&lt;&gt;0</formula>
    </cfRule>
  </conditionalFormatting>
  <conditionalFormatting sqref="B6:G21">
    <cfRule type="expression" dxfId="731" priority="3" stopIfTrue="1">
      <formula>MOD(ROW(),2)=0</formula>
    </cfRule>
    <cfRule type="expression" dxfId="730" priority="4" stopIfTrue="1">
      <formula>MOD(ROW(),2)&lt;&gt;0</formula>
    </cfRule>
  </conditionalFormatting>
  <conditionalFormatting sqref="A26:A38">
    <cfRule type="expression" dxfId="729" priority="5" stopIfTrue="1">
      <formula>MOD(ROW(),2)=0</formula>
    </cfRule>
    <cfRule type="expression" dxfId="728" priority="6" stopIfTrue="1">
      <formula>MOD(ROW(),2)&lt;&gt;0</formula>
    </cfRule>
  </conditionalFormatting>
  <conditionalFormatting sqref="B26:G38">
    <cfRule type="expression" dxfId="727" priority="7" stopIfTrue="1">
      <formula>MOD(ROW(),2)=0</formula>
    </cfRule>
    <cfRule type="expression" dxfId="726" priority="8"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C3FF-BA35-450B-9642-7BE44B568B8D}">
  <sheetPr codeName="Sheet37"/>
  <dimension ref="A1:P38"/>
  <sheetViews>
    <sheetView showGridLines="0" workbookViewId="0">
      <selection activeCell="A6" sqref="A6"/>
    </sheetView>
  </sheetViews>
  <sheetFormatPr defaultRowHeight="12.5" x14ac:dyDescent="0.25"/>
  <cols>
    <col min="1" max="1" width="31.54296875" customWidth="1"/>
    <col min="2" max="7" width="22.54296875" customWidth="1"/>
    <col min="10" max="10" width="31.54296875" customWidth="1"/>
    <col min="11" max="16" width="22.54296875" customWidth="1"/>
  </cols>
  <sheetData>
    <row r="1" spans="1:16" s="1" customFormat="1" ht="20" x14ac:dyDescent="0.4">
      <c r="A1" s="2" t="s">
        <v>0</v>
      </c>
    </row>
    <row r="2" spans="1:16" s="1" customFormat="1" ht="15.5" x14ac:dyDescent="0.35">
      <c r="A2" s="30" t="s">
        <v>1</v>
      </c>
      <c r="B2" s="3" t="str">
        <f>wb_title</f>
        <v>PCSPS_NI - Consolidated Factor Spreadsheet</v>
      </c>
    </row>
    <row r="3" spans="1:16" s="1" customFormat="1" ht="15.5" x14ac:dyDescent="0.35">
      <c r="A3" s="30" t="s">
        <v>2</v>
      </c>
      <c r="B3" s="3" t="str">
        <f>TABLE_FACTOR_TYPE_1 &amp; " - x-" &amp; TABLE_SERIES_NUMBER_1</f>
        <v>ERF - x-408</v>
      </c>
    </row>
    <row r="6" spans="1:16" x14ac:dyDescent="0.25">
      <c r="A6" s="41" t="s">
        <v>485</v>
      </c>
      <c r="B6" s="48" t="s">
        <v>486</v>
      </c>
      <c r="C6" s="48"/>
      <c r="D6" s="48"/>
      <c r="E6" s="48"/>
      <c r="F6" s="48"/>
      <c r="G6" s="48"/>
      <c r="J6" s="41" t="s">
        <v>485</v>
      </c>
      <c r="K6" s="48" t="s">
        <v>486</v>
      </c>
      <c r="L6" s="48"/>
      <c r="M6" s="48"/>
      <c r="N6" s="48"/>
      <c r="O6" s="48"/>
      <c r="P6" s="48"/>
    </row>
    <row r="7" spans="1:16" x14ac:dyDescent="0.25">
      <c r="A7" s="41" t="s">
        <v>487</v>
      </c>
      <c r="B7" s="48" t="s">
        <v>168</v>
      </c>
      <c r="C7" s="48"/>
      <c r="D7" s="48"/>
      <c r="E7" s="48"/>
      <c r="F7" s="48"/>
      <c r="G7" s="48"/>
      <c r="J7" s="41" t="s">
        <v>487</v>
      </c>
      <c r="K7" s="48" t="s">
        <v>168</v>
      </c>
      <c r="L7" s="48"/>
      <c r="M7" s="48"/>
      <c r="N7" s="48"/>
      <c r="O7" s="48"/>
      <c r="P7" s="48"/>
    </row>
    <row r="8" spans="1:16" x14ac:dyDescent="0.25">
      <c r="A8" s="41" t="s">
        <v>144</v>
      </c>
      <c r="B8" s="48" t="s">
        <v>196</v>
      </c>
      <c r="C8" s="48"/>
      <c r="D8" s="48"/>
      <c r="E8" s="48"/>
      <c r="F8" s="48"/>
      <c r="G8" s="48"/>
      <c r="J8" s="41" t="s">
        <v>144</v>
      </c>
      <c r="K8" s="48" t="s">
        <v>196</v>
      </c>
      <c r="L8" s="48"/>
      <c r="M8" s="48"/>
      <c r="N8" s="48"/>
      <c r="O8" s="48"/>
      <c r="P8" s="48"/>
    </row>
    <row r="9" spans="1:16" x14ac:dyDescent="0.25">
      <c r="A9" s="41" t="s">
        <v>145</v>
      </c>
      <c r="B9" s="48" t="s">
        <v>248</v>
      </c>
      <c r="C9" s="48"/>
      <c r="D9" s="48"/>
      <c r="E9" s="48"/>
      <c r="F9" s="48"/>
      <c r="G9" s="48"/>
      <c r="J9" s="41" t="s">
        <v>145</v>
      </c>
      <c r="K9" s="48" t="s">
        <v>248</v>
      </c>
      <c r="L9" s="48"/>
      <c r="M9" s="48"/>
      <c r="N9" s="48"/>
      <c r="O9" s="48"/>
      <c r="P9" s="48"/>
    </row>
    <row r="10" spans="1:16" ht="25" x14ac:dyDescent="0.25">
      <c r="A10" s="41" t="s">
        <v>6</v>
      </c>
      <c r="B10" s="48" t="s">
        <v>273</v>
      </c>
      <c r="C10" s="48"/>
      <c r="D10" s="48"/>
      <c r="E10" s="48"/>
      <c r="F10" s="48"/>
      <c r="G10" s="48"/>
      <c r="J10" s="41" t="s">
        <v>6</v>
      </c>
      <c r="K10" s="48" t="s">
        <v>273</v>
      </c>
      <c r="L10" s="48"/>
      <c r="M10" s="48"/>
      <c r="N10" s="48"/>
      <c r="O10" s="48"/>
      <c r="P10" s="48"/>
    </row>
    <row r="11" spans="1:16" x14ac:dyDescent="0.25">
      <c r="A11" s="41" t="s">
        <v>146</v>
      </c>
      <c r="B11" s="48" t="s">
        <v>161</v>
      </c>
      <c r="C11" s="48"/>
      <c r="D11" s="48"/>
      <c r="E11" s="48"/>
      <c r="F11" s="48"/>
      <c r="G11" s="48"/>
      <c r="J11" s="41" t="s">
        <v>146</v>
      </c>
      <c r="K11" s="48" t="s">
        <v>161</v>
      </c>
      <c r="L11" s="48"/>
      <c r="M11" s="48"/>
      <c r="N11" s="48"/>
      <c r="O11" s="48"/>
      <c r="P11" s="48"/>
    </row>
    <row r="12" spans="1:16" x14ac:dyDescent="0.25">
      <c r="A12" s="41" t="s">
        <v>147</v>
      </c>
      <c r="B12" s="48" t="s">
        <v>264</v>
      </c>
      <c r="C12" s="48"/>
      <c r="D12" s="48"/>
      <c r="E12" s="48"/>
      <c r="F12" s="48"/>
      <c r="G12" s="48"/>
      <c r="J12" s="41" t="s">
        <v>147</v>
      </c>
      <c r="K12" s="48" t="s">
        <v>264</v>
      </c>
      <c r="L12" s="48"/>
      <c r="M12" s="48"/>
      <c r="N12" s="48"/>
      <c r="O12" s="48"/>
      <c r="P12" s="48"/>
    </row>
    <row r="13" spans="1:16" x14ac:dyDescent="0.25">
      <c r="A13" s="41" t="s">
        <v>489</v>
      </c>
      <c r="B13" s="48">
        <v>1</v>
      </c>
      <c r="C13" s="48"/>
      <c r="D13" s="48"/>
      <c r="E13" s="48"/>
      <c r="F13" s="48"/>
      <c r="G13" s="48"/>
      <c r="J13" s="41" t="s">
        <v>489</v>
      </c>
      <c r="K13" s="48">
        <v>1</v>
      </c>
      <c r="L13" s="48"/>
      <c r="M13" s="48"/>
      <c r="N13" s="48"/>
      <c r="O13" s="48"/>
      <c r="P13" s="48"/>
    </row>
    <row r="14" spans="1:16" x14ac:dyDescent="0.25">
      <c r="A14" s="41" t="s">
        <v>149</v>
      </c>
      <c r="B14" s="48">
        <v>408</v>
      </c>
      <c r="C14" s="48"/>
      <c r="D14" s="48"/>
      <c r="E14" s="48"/>
      <c r="F14" s="48"/>
      <c r="G14" s="48"/>
      <c r="J14" s="41" t="s">
        <v>149</v>
      </c>
      <c r="K14" s="48">
        <v>408</v>
      </c>
      <c r="L14" s="48"/>
      <c r="M14" s="48"/>
      <c r="N14" s="48"/>
      <c r="O14" s="48"/>
      <c r="P14" s="48"/>
    </row>
    <row r="15" spans="1:16" x14ac:dyDescent="0.25">
      <c r="A15" s="41" t="s">
        <v>490</v>
      </c>
      <c r="B15" s="48" t="s">
        <v>274</v>
      </c>
      <c r="C15" s="48"/>
      <c r="D15" s="48"/>
      <c r="E15" s="48"/>
      <c r="F15" s="48"/>
      <c r="G15" s="48"/>
      <c r="J15" s="41" t="s">
        <v>490</v>
      </c>
      <c r="K15" s="48" t="s">
        <v>276</v>
      </c>
      <c r="L15" s="48"/>
      <c r="M15" s="48"/>
      <c r="N15" s="48"/>
      <c r="O15" s="48"/>
      <c r="P15" s="48"/>
    </row>
    <row r="16" spans="1:16" x14ac:dyDescent="0.25">
      <c r="A16" s="41" t="s">
        <v>151</v>
      </c>
      <c r="B16" s="48" t="s">
        <v>275</v>
      </c>
      <c r="C16" s="48"/>
      <c r="D16" s="48"/>
      <c r="E16" s="48"/>
      <c r="F16" s="48"/>
      <c r="G16" s="48"/>
      <c r="J16" s="41" t="s">
        <v>151</v>
      </c>
      <c r="K16" s="48" t="s">
        <v>277</v>
      </c>
      <c r="L16" s="48"/>
      <c r="M16" s="48"/>
      <c r="N16" s="48"/>
      <c r="O16" s="48"/>
      <c r="P16" s="48"/>
    </row>
    <row r="17" spans="1:16" x14ac:dyDescent="0.25">
      <c r="A17" s="42" t="s">
        <v>491</v>
      </c>
      <c r="B17" s="48"/>
      <c r="C17" s="48"/>
      <c r="D17" s="48"/>
      <c r="E17" s="48"/>
      <c r="F17" s="48"/>
      <c r="G17" s="48"/>
      <c r="J17" s="42" t="s">
        <v>491</v>
      </c>
      <c r="K17" s="48"/>
      <c r="L17" s="48"/>
      <c r="M17" s="48"/>
      <c r="N17" s="48"/>
      <c r="O17" s="48"/>
      <c r="P17" s="48"/>
    </row>
    <row r="18" spans="1:16" x14ac:dyDescent="0.25">
      <c r="A18" s="41" t="s">
        <v>153</v>
      </c>
      <c r="B18" s="49">
        <v>45106</v>
      </c>
      <c r="C18" s="49"/>
      <c r="D18" s="49"/>
      <c r="E18" s="49"/>
      <c r="F18" s="49"/>
      <c r="G18" s="49"/>
      <c r="J18" s="41" t="s">
        <v>153</v>
      </c>
      <c r="K18" s="49">
        <v>45106</v>
      </c>
      <c r="L18" s="49"/>
      <c r="M18" s="49"/>
      <c r="N18" s="49"/>
      <c r="O18" s="49"/>
      <c r="P18" s="49"/>
    </row>
    <row r="19" spans="1:16" x14ac:dyDescent="0.25">
      <c r="A19" s="41" t="s">
        <v>154</v>
      </c>
      <c r="B19" s="49">
        <v>45200</v>
      </c>
      <c r="C19" s="49"/>
      <c r="D19" s="49"/>
      <c r="E19" s="49"/>
      <c r="F19" s="49"/>
      <c r="G19" s="49"/>
      <c r="J19" s="41" t="s">
        <v>154</v>
      </c>
      <c r="K19" s="49">
        <v>45200</v>
      </c>
      <c r="L19" s="49"/>
      <c r="M19" s="49"/>
      <c r="N19" s="49"/>
      <c r="O19" s="49"/>
      <c r="P19" s="49"/>
    </row>
    <row r="20" spans="1:16" x14ac:dyDescent="0.25">
      <c r="A20" s="41" t="s">
        <v>155</v>
      </c>
      <c r="B20" s="48" t="s">
        <v>167</v>
      </c>
      <c r="C20" s="48"/>
      <c r="D20" s="48"/>
      <c r="E20" s="48"/>
      <c r="F20" s="48"/>
      <c r="G20" s="48"/>
      <c r="J20" s="41" t="s">
        <v>155</v>
      </c>
      <c r="K20" s="48" t="s">
        <v>167</v>
      </c>
      <c r="L20" s="48"/>
      <c r="M20" s="48"/>
      <c r="N20" s="48"/>
      <c r="O20" s="48"/>
      <c r="P20" s="48"/>
    </row>
    <row r="21" spans="1:16" x14ac:dyDescent="0.25">
      <c r="A21" s="41" t="s">
        <v>492</v>
      </c>
      <c r="B21" s="48" t="s">
        <v>85</v>
      </c>
      <c r="C21" s="48"/>
      <c r="D21" s="48"/>
      <c r="E21" s="48"/>
      <c r="F21" s="48"/>
      <c r="G21" s="48"/>
      <c r="J21" s="41" t="s">
        <v>492</v>
      </c>
      <c r="K21" s="48" t="s">
        <v>85</v>
      </c>
      <c r="L21" s="48"/>
      <c r="M21" s="48"/>
      <c r="N21" s="48"/>
      <c r="O21" s="48"/>
      <c r="P21" s="48"/>
    </row>
    <row r="23" spans="1:16" x14ac:dyDescent="0.25">
      <c r="A23" s="23" t="str">
        <f>HYPERLINK("#'Factor List'!A1", "Back to Factor List")</f>
        <v>Back to Factor List</v>
      </c>
      <c r="B23" s="23" t="str">
        <f>HYPERLINK("#'Assumptions'!A1", "Assumptions")</f>
        <v>Assumptions</v>
      </c>
    </row>
    <row r="26" spans="1:16" s="56" customFormat="1" ht="13" x14ac:dyDescent="0.25">
      <c r="A26" s="55" t="s">
        <v>529</v>
      </c>
      <c r="B26" s="55">
        <v>50</v>
      </c>
      <c r="C26" s="55">
        <v>51</v>
      </c>
      <c r="D26" s="55">
        <v>52</v>
      </c>
      <c r="E26" s="55">
        <v>53</v>
      </c>
      <c r="F26" s="55">
        <v>54</v>
      </c>
      <c r="G26" s="55">
        <v>55</v>
      </c>
      <c r="J26" s="55" t="s">
        <v>529</v>
      </c>
      <c r="K26" s="55">
        <v>50</v>
      </c>
      <c r="L26" s="55">
        <v>51</v>
      </c>
      <c r="M26" s="55">
        <v>52</v>
      </c>
      <c r="N26" s="55">
        <v>53</v>
      </c>
      <c r="O26" s="55">
        <v>54</v>
      </c>
      <c r="P26" s="55">
        <v>55</v>
      </c>
    </row>
    <row r="27" spans="1:16" x14ac:dyDescent="0.25">
      <c r="A27" s="44">
        <v>0</v>
      </c>
      <c r="B27" s="46">
        <v>0.19700000000000001</v>
      </c>
      <c r="C27" s="46">
        <v>0.157</v>
      </c>
      <c r="D27" s="46">
        <v>0.11799999999999999</v>
      </c>
      <c r="E27" s="46">
        <v>7.8E-2</v>
      </c>
      <c r="F27" s="46">
        <v>3.7999999999999999E-2</v>
      </c>
      <c r="G27" s="46">
        <v>0</v>
      </c>
      <c r="J27" s="44">
        <v>0</v>
      </c>
      <c r="K27" s="46">
        <v>0.98599999999999999</v>
      </c>
      <c r="L27" s="46">
        <v>1.006</v>
      </c>
      <c r="M27" s="46">
        <v>1.026</v>
      </c>
      <c r="N27" s="46">
        <v>1.0469999999999999</v>
      </c>
      <c r="O27" s="46">
        <v>1.0669999999999999</v>
      </c>
      <c r="P27" s="46">
        <v>1.0880000000000001</v>
      </c>
    </row>
    <row r="28" spans="1:16" x14ac:dyDescent="0.25">
      <c r="A28" s="44">
        <v>1</v>
      </c>
      <c r="B28" s="46">
        <v>0.193</v>
      </c>
      <c r="C28" s="46">
        <v>0.154</v>
      </c>
      <c r="D28" s="46">
        <v>0.114</v>
      </c>
      <c r="E28" s="46">
        <v>7.4999999999999997E-2</v>
      </c>
      <c r="F28" s="46">
        <v>3.5000000000000003E-2</v>
      </c>
      <c r="G28" s="46"/>
      <c r="J28" s="44">
        <v>1</v>
      </c>
      <c r="K28" s="46">
        <v>0.98799999999999999</v>
      </c>
      <c r="L28" s="46">
        <v>1.008</v>
      </c>
      <c r="M28" s="46">
        <v>1.028</v>
      </c>
      <c r="N28" s="46">
        <v>1.048</v>
      </c>
      <c r="O28" s="46">
        <v>1.069</v>
      </c>
      <c r="P28" s="46"/>
    </row>
    <row r="29" spans="1:16" x14ac:dyDescent="0.25">
      <c r="A29" s="44">
        <v>2</v>
      </c>
      <c r="B29" s="46">
        <v>0.19</v>
      </c>
      <c r="C29" s="46">
        <v>0.15</v>
      </c>
      <c r="D29" s="46">
        <v>0.111</v>
      </c>
      <c r="E29" s="46">
        <v>7.0999999999999994E-2</v>
      </c>
      <c r="F29" s="46">
        <v>3.2000000000000001E-2</v>
      </c>
      <c r="G29" s="46"/>
      <c r="J29" s="44">
        <v>2</v>
      </c>
      <c r="K29" s="46">
        <v>0.98899999999999999</v>
      </c>
      <c r="L29" s="46">
        <v>1.0089999999999999</v>
      </c>
      <c r="M29" s="46">
        <v>1.0289999999999999</v>
      </c>
      <c r="N29" s="46">
        <v>1.05</v>
      </c>
      <c r="O29" s="46">
        <v>1.071</v>
      </c>
      <c r="P29" s="46"/>
    </row>
    <row r="30" spans="1:16" x14ac:dyDescent="0.25">
      <c r="A30" s="44">
        <v>3</v>
      </c>
      <c r="B30" s="46">
        <v>0.187</v>
      </c>
      <c r="C30" s="46">
        <v>0.14699999999999999</v>
      </c>
      <c r="D30" s="46">
        <v>0.108</v>
      </c>
      <c r="E30" s="46">
        <v>6.8000000000000005E-2</v>
      </c>
      <c r="F30" s="46">
        <v>2.8000000000000001E-2</v>
      </c>
      <c r="G30" s="46"/>
      <c r="J30" s="44">
        <v>3</v>
      </c>
      <c r="K30" s="46">
        <v>0.99099999999999999</v>
      </c>
      <c r="L30" s="46">
        <v>1.0109999999999999</v>
      </c>
      <c r="M30" s="46">
        <v>1.0309999999999999</v>
      </c>
      <c r="N30" s="46">
        <v>1.052</v>
      </c>
      <c r="O30" s="46">
        <v>1.073</v>
      </c>
      <c r="P30" s="46"/>
    </row>
    <row r="31" spans="1:16" x14ac:dyDescent="0.25">
      <c r="A31" s="44">
        <v>4</v>
      </c>
      <c r="B31" s="46">
        <v>0.183</v>
      </c>
      <c r="C31" s="46">
        <v>0.14399999999999999</v>
      </c>
      <c r="D31" s="46">
        <v>0.104</v>
      </c>
      <c r="E31" s="46">
        <v>6.5000000000000002E-2</v>
      </c>
      <c r="F31" s="46">
        <v>2.5000000000000001E-2</v>
      </c>
      <c r="G31" s="46"/>
      <c r="J31" s="44">
        <v>4</v>
      </c>
      <c r="K31" s="46">
        <v>0.99299999999999999</v>
      </c>
      <c r="L31" s="46">
        <v>1.0129999999999999</v>
      </c>
      <c r="M31" s="46">
        <v>1.0329999999999999</v>
      </c>
      <c r="N31" s="46">
        <v>1.054</v>
      </c>
      <c r="O31" s="46">
        <v>1.075</v>
      </c>
      <c r="P31" s="46"/>
    </row>
    <row r="32" spans="1:16" x14ac:dyDescent="0.25">
      <c r="A32" s="44">
        <v>5</v>
      </c>
      <c r="B32" s="46">
        <v>0.18</v>
      </c>
      <c r="C32" s="46">
        <v>0.14099999999999999</v>
      </c>
      <c r="D32" s="46">
        <v>0.10100000000000001</v>
      </c>
      <c r="E32" s="46">
        <v>6.0999999999999999E-2</v>
      </c>
      <c r="F32" s="46">
        <v>2.1999999999999999E-2</v>
      </c>
      <c r="G32" s="46"/>
      <c r="J32" s="44">
        <v>5</v>
      </c>
      <c r="K32" s="46">
        <v>0.99399999999999999</v>
      </c>
      <c r="L32" s="46">
        <v>1.014</v>
      </c>
      <c r="M32" s="46">
        <v>1.0349999999999999</v>
      </c>
      <c r="N32" s="46">
        <v>1.0549999999999999</v>
      </c>
      <c r="O32" s="46">
        <v>1.0760000000000001</v>
      </c>
      <c r="P32" s="46"/>
    </row>
    <row r="33" spans="1:16" x14ac:dyDescent="0.25">
      <c r="A33" s="44">
        <v>6</v>
      </c>
      <c r="B33" s="46">
        <v>0.17699999999999999</v>
      </c>
      <c r="C33" s="46">
        <v>0.13700000000000001</v>
      </c>
      <c r="D33" s="46">
        <v>9.8000000000000004E-2</v>
      </c>
      <c r="E33" s="46">
        <v>5.8000000000000003E-2</v>
      </c>
      <c r="F33" s="46">
        <v>1.7999999999999999E-2</v>
      </c>
      <c r="G33" s="46"/>
      <c r="J33" s="44">
        <v>6</v>
      </c>
      <c r="K33" s="46">
        <v>0.996</v>
      </c>
      <c r="L33" s="46">
        <v>1.016</v>
      </c>
      <c r="M33" s="46">
        <v>1.036</v>
      </c>
      <c r="N33" s="46">
        <v>1.0569999999999999</v>
      </c>
      <c r="O33" s="46">
        <v>1.0780000000000001</v>
      </c>
      <c r="P33" s="46"/>
    </row>
    <row r="34" spans="1:16" x14ac:dyDescent="0.25">
      <c r="A34" s="44">
        <v>7</v>
      </c>
      <c r="B34" s="46">
        <v>0.17399999999999999</v>
      </c>
      <c r="C34" s="46">
        <v>0.13400000000000001</v>
      </c>
      <c r="D34" s="46">
        <v>9.4E-2</v>
      </c>
      <c r="E34" s="46">
        <v>5.5E-2</v>
      </c>
      <c r="F34" s="46">
        <v>1.4999999999999999E-2</v>
      </c>
      <c r="G34" s="46"/>
      <c r="J34" s="44">
        <v>7</v>
      </c>
      <c r="K34" s="46">
        <v>0.998</v>
      </c>
      <c r="L34" s="46">
        <v>1.018</v>
      </c>
      <c r="M34" s="46">
        <v>1.038</v>
      </c>
      <c r="N34" s="46">
        <v>1.0589999999999999</v>
      </c>
      <c r="O34" s="46">
        <v>1.08</v>
      </c>
      <c r="P34" s="46"/>
    </row>
    <row r="35" spans="1:16" x14ac:dyDescent="0.25">
      <c r="A35" s="44">
        <v>8</v>
      </c>
      <c r="B35" s="46">
        <v>0.17</v>
      </c>
      <c r="C35" s="46">
        <v>0.13100000000000001</v>
      </c>
      <c r="D35" s="46">
        <v>9.0999999999999998E-2</v>
      </c>
      <c r="E35" s="46">
        <v>5.0999999999999997E-2</v>
      </c>
      <c r="F35" s="46">
        <v>1.2E-2</v>
      </c>
      <c r="G35" s="46"/>
      <c r="J35" s="44">
        <v>8</v>
      </c>
      <c r="K35" s="46">
        <v>0.999</v>
      </c>
      <c r="L35" s="46">
        <v>1.0189999999999999</v>
      </c>
      <c r="M35" s="46">
        <v>1.04</v>
      </c>
      <c r="N35" s="46">
        <v>1.0609999999999999</v>
      </c>
      <c r="O35" s="46">
        <v>1.0820000000000001</v>
      </c>
      <c r="P35" s="46"/>
    </row>
    <row r="36" spans="1:16" x14ac:dyDescent="0.25">
      <c r="A36" s="44">
        <v>9</v>
      </c>
      <c r="B36" s="46">
        <v>0.16700000000000001</v>
      </c>
      <c r="C36" s="46">
        <v>0.127</v>
      </c>
      <c r="D36" s="46">
        <v>8.7999999999999995E-2</v>
      </c>
      <c r="E36" s="46">
        <v>4.8000000000000001E-2</v>
      </c>
      <c r="F36" s="46">
        <v>8.0000000000000002E-3</v>
      </c>
      <c r="G36" s="46"/>
      <c r="J36" s="44">
        <v>9</v>
      </c>
      <c r="K36" s="46">
        <v>1.0009999999999999</v>
      </c>
      <c r="L36" s="46">
        <v>1.0209999999999999</v>
      </c>
      <c r="M36" s="46">
        <v>1.0409999999999999</v>
      </c>
      <c r="N36" s="46">
        <v>1.0620000000000001</v>
      </c>
      <c r="O36" s="46">
        <v>1.083</v>
      </c>
      <c r="P36" s="46"/>
    </row>
    <row r="37" spans="1:16" x14ac:dyDescent="0.25">
      <c r="A37" s="44">
        <v>10</v>
      </c>
      <c r="B37" s="46">
        <v>0.16400000000000001</v>
      </c>
      <c r="C37" s="46">
        <v>0.124</v>
      </c>
      <c r="D37" s="46">
        <v>8.5000000000000006E-2</v>
      </c>
      <c r="E37" s="46">
        <v>4.4999999999999998E-2</v>
      </c>
      <c r="F37" s="46">
        <v>5.0000000000000001E-3</v>
      </c>
      <c r="G37" s="46"/>
      <c r="J37" s="44">
        <v>10</v>
      </c>
      <c r="K37" s="46">
        <v>1.0029999999999999</v>
      </c>
      <c r="L37" s="46">
        <v>1.0229999999999999</v>
      </c>
      <c r="M37" s="46">
        <v>1.0429999999999999</v>
      </c>
      <c r="N37" s="46">
        <v>1.0640000000000001</v>
      </c>
      <c r="O37" s="46">
        <v>1.085</v>
      </c>
      <c r="P37" s="46"/>
    </row>
    <row r="38" spans="1:16" x14ac:dyDescent="0.25">
      <c r="A38" s="44">
        <v>11</v>
      </c>
      <c r="B38" s="46">
        <v>0.16</v>
      </c>
      <c r="C38" s="46">
        <v>0.121</v>
      </c>
      <c r="D38" s="46">
        <v>8.1000000000000003E-2</v>
      </c>
      <c r="E38" s="46">
        <v>4.1000000000000002E-2</v>
      </c>
      <c r="F38" s="46">
        <v>2E-3</v>
      </c>
      <c r="G38" s="46"/>
      <c r="J38" s="44">
        <v>11</v>
      </c>
      <c r="K38" s="46">
        <v>1.004</v>
      </c>
      <c r="L38" s="46">
        <v>1.024</v>
      </c>
      <c r="M38" s="46">
        <v>1.0449999999999999</v>
      </c>
      <c r="N38" s="46">
        <v>1.0660000000000001</v>
      </c>
      <c r="O38" s="46">
        <v>1.087</v>
      </c>
      <c r="P38" s="46"/>
    </row>
  </sheetData>
  <sheetProtection algorithmName="SHA-512" hashValue="AgmKsvnanZ0rkPN91Ggch3tKXspnj/maJ2w2zAXbPvqKFGh2HGq69geamtW9PL2xoIyVOy7adm6xNZCD3UA3WQ==" saltValue="PyKvOebC+H8xunJxPZ5Kkw==" spinCount="100000" sheet="1" objects="1" scenarios="1"/>
  <conditionalFormatting sqref="A6:A21">
    <cfRule type="expression" dxfId="723" priority="5" stopIfTrue="1">
      <formula>MOD(ROW(),2)=0</formula>
    </cfRule>
    <cfRule type="expression" dxfId="722" priority="6" stopIfTrue="1">
      <formula>MOD(ROW(),2)&lt;&gt;0</formula>
    </cfRule>
  </conditionalFormatting>
  <conditionalFormatting sqref="B6:G21">
    <cfRule type="expression" dxfId="721" priority="7" stopIfTrue="1">
      <formula>MOD(ROW(),2)=0</formula>
    </cfRule>
    <cfRule type="expression" dxfId="720" priority="8" stopIfTrue="1">
      <formula>MOD(ROW(),2)&lt;&gt;0</formula>
    </cfRule>
  </conditionalFormatting>
  <conditionalFormatting sqref="A26:A38">
    <cfRule type="expression" dxfId="719" priority="9" stopIfTrue="1">
      <formula>MOD(ROW(),2)=0</formula>
    </cfRule>
    <cfRule type="expression" dxfId="718" priority="10" stopIfTrue="1">
      <formula>MOD(ROW(),2)&lt;&gt;0</formula>
    </cfRule>
  </conditionalFormatting>
  <conditionalFormatting sqref="B26:G38">
    <cfRule type="expression" dxfId="717" priority="11" stopIfTrue="1">
      <formula>MOD(ROW(),2)=0</formula>
    </cfRule>
    <cfRule type="expression" dxfId="716" priority="12" stopIfTrue="1">
      <formula>MOD(ROW(),2)&lt;&gt;0</formula>
    </cfRule>
  </conditionalFormatting>
  <conditionalFormatting sqref="J6:J21">
    <cfRule type="expression" dxfId="715" priority="13" stopIfTrue="1">
      <formula>MOD(ROW(),2)=0</formula>
    </cfRule>
    <cfRule type="expression" dxfId="714" priority="14" stopIfTrue="1">
      <formula>MOD(ROW(),2)&lt;&gt;0</formula>
    </cfRule>
  </conditionalFormatting>
  <conditionalFormatting sqref="K6:P21">
    <cfRule type="expression" dxfId="713" priority="15" stopIfTrue="1">
      <formula>MOD(ROW(),2)=0</formula>
    </cfRule>
    <cfRule type="expression" dxfId="712" priority="16" stopIfTrue="1">
      <formula>MOD(ROW(),2)&lt;&gt;0</formula>
    </cfRule>
  </conditionalFormatting>
  <conditionalFormatting sqref="J26:J38">
    <cfRule type="expression" dxfId="711" priority="17" stopIfTrue="1">
      <formula>MOD(ROW(),2)=0</formula>
    </cfRule>
    <cfRule type="expression" dxfId="710" priority="18" stopIfTrue="1">
      <formula>MOD(ROW(),2)&lt;&gt;0</formula>
    </cfRule>
  </conditionalFormatting>
  <conditionalFormatting sqref="K26:P38">
    <cfRule type="expression" dxfId="709" priority="19" stopIfTrue="1">
      <formula>MOD(ROW(),2)=0</formula>
    </cfRule>
    <cfRule type="expression" dxfId="708" priority="20" stopIfTrue="1">
      <formula>MOD(ROW(),2)&lt;&gt;0</formula>
    </cfRule>
  </conditionalFormatting>
  <pageMargins left="0.7" right="0.7" top="0.75" bottom="0.75" header="0.3" footer="0.3"/>
  <tableParts count="2">
    <tablePart r:id="rId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4336-ADCB-4C97-AE1F-921EEE972141}">
  <sheetPr codeName="Sheet38"/>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x-409</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262</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278</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264</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409</v>
      </c>
      <c r="C14" s="48"/>
      <c r="D14" s="48"/>
      <c r="E14" s="48"/>
      <c r="F14" s="48"/>
      <c r="G14" s="48"/>
      <c r="H14" s="48"/>
      <c r="I14" s="48"/>
      <c r="J14" s="48"/>
      <c r="K14" s="48"/>
      <c r="L14" s="48"/>
      <c r="M14" s="48"/>
    </row>
    <row r="15" spans="1:13" x14ac:dyDescent="0.25">
      <c r="A15" s="41" t="s">
        <v>490</v>
      </c>
      <c r="B15" s="48" t="s">
        <v>279</v>
      </c>
      <c r="C15" s="48"/>
      <c r="D15" s="48"/>
      <c r="E15" s="48"/>
      <c r="F15" s="48"/>
      <c r="G15" s="48"/>
      <c r="H15" s="48"/>
      <c r="I15" s="48"/>
      <c r="J15" s="48"/>
      <c r="K15" s="48"/>
      <c r="L15" s="48"/>
      <c r="M15" s="48"/>
    </row>
    <row r="16" spans="1:13" x14ac:dyDescent="0.25">
      <c r="A16" s="41" t="s">
        <v>151</v>
      </c>
      <c r="B16" s="48" t="s">
        <v>280</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50</v>
      </c>
      <c r="C26" s="55">
        <v>51</v>
      </c>
      <c r="D26" s="55">
        <v>52</v>
      </c>
      <c r="E26" s="55">
        <v>53</v>
      </c>
      <c r="F26" s="55">
        <v>54</v>
      </c>
      <c r="G26" s="55">
        <v>55</v>
      </c>
      <c r="H26" s="55">
        <v>56</v>
      </c>
      <c r="I26" s="55">
        <v>57</v>
      </c>
      <c r="J26" s="55">
        <v>58</v>
      </c>
      <c r="K26" s="55">
        <v>59</v>
      </c>
      <c r="L26" s="55">
        <v>60</v>
      </c>
      <c r="M26" s="55">
        <v>61</v>
      </c>
      <c r="N26" s="55">
        <v>62</v>
      </c>
      <c r="O26" s="55">
        <v>63</v>
      </c>
      <c r="P26" s="55">
        <v>64</v>
      </c>
      <c r="Q26" s="55">
        <v>65</v>
      </c>
    </row>
    <row r="27" spans="1:17" x14ac:dyDescent="0.25">
      <c r="A27" s="44">
        <v>0</v>
      </c>
      <c r="B27" s="46">
        <v>0.52200000000000002</v>
      </c>
      <c r="C27" s="46">
        <v>0.54</v>
      </c>
      <c r="D27" s="46">
        <v>0.55900000000000005</v>
      </c>
      <c r="E27" s="46">
        <v>0.57999999999999996</v>
      </c>
      <c r="F27" s="46">
        <v>0.60199999999999998</v>
      </c>
      <c r="G27" s="46">
        <v>0.626</v>
      </c>
      <c r="H27" s="46">
        <v>0.65200000000000002</v>
      </c>
      <c r="I27" s="46">
        <v>0.68</v>
      </c>
      <c r="J27" s="46">
        <v>0.71</v>
      </c>
      <c r="K27" s="46">
        <v>0.74299999999999999</v>
      </c>
      <c r="L27" s="46">
        <v>0.77800000000000002</v>
      </c>
      <c r="M27" s="46">
        <v>0.81499999999999995</v>
      </c>
      <c r="N27" s="46">
        <v>0.85599999999999998</v>
      </c>
      <c r="O27" s="46">
        <v>0.90100000000000002</v>
      </c>
      <c r="P27" s="46">
        <v>0.94899999999999995</v>
      </c>
      <c r="Q27" s="46">
        <v>1</v>
      </c>
    </row>
    <row r="28" spans="1:17" x14ac:dyDescent="0.25">
      <c r="A28" s="44">
        <v>1</v>
      </c>
      <c r="B28" s="46">
        <v>0.52400000000000002</v>
      </c>
      <c r="C28" s="46">
        <v>0.54200000000000004</v>
      </c>
      <c r="D28" s="46">
        <v>0.56100000000000005</v>
      </c>
      <c r="E28" s="46">
        <v>0.58099999999999996</v>
      </c>
      <c r="F28" s="46">
        <v>0.60399999999999998</v>
      </c>
      <c r="G28" s="46">
        <v>0.628</v>
      </c>
      <c r="H28" s="46">
        <v>0.65500000000000003</v>
      </c>
      <c r="I28" s="46">
        <v>0.68300000000000005</v>
      </c>
      <c r="J28" s="46">
        <v>0.71299999999999997</v>
      </c>
      <c r="K28" s="46">
        <v>0.746</v>
      </c>
      <c r="L28" s="46">
        <v>0.78100000000000003</v>
      </c>
      <c r="M28" s="46">
        <v>0.81899999999999995</v>
      </c>
      <c r="N28" s="46">
        <v>0.86</v>
      </c>
      <c r="O28" s="46">
        <v>0.90500000000000003</v>
      </c>
      <c r="P28" s="46">
        <v>0.95399999999999996</v>
      </c>
      <c r="Q28" s="46"/>
    </row>
    <row r="29" spans="1:17" x14ac:dyDescent="0.25">
      <c r="A29" s="44">
        <v>2</v>
      </c>
      <c r="B29" s="46">
        <v>0.52500000000000002</v>
      </c>
      <c r="C29" s="46">
        <v>0.54300000000000004</v>
      </c>
      <c r="D29" s="46">
        <v>0.56200000000000006</v>
      </c>
      <c r="E29" s="46">
        <v>0.58299999999999996</v>
      </c>
      <c r="F29" s="46">
        <v>0.60599999999999998</v>
      </c>
      <c r="G29" s="46">
        <v>0.63100000000000001</v>
      </c>
      <c r="H29" s="46">
        <v>0.65700000000000003</v>
      </c>
      <c r="I29" s="46">
        <v>0.68500000000000005</v>
      </c>
      <c r="J29" s="46">
        <v>0.71599999999999997</v>
      </c>
      <c r="K29" s="46">
        <v>0.749</v>
      </c>
      <c r="L29" s="46">
        <v>0.78400000000000003</v>
      </c>
      <c r="M29" s="46">
        <v>0.82199999999999995</v>
      </c>
      <c r="N29" s="46">
        <v>0.86399999999999999</v>
      </c>
      <c r="O29" s="46">
        <v>0.90900000000000003</v>
      </c>
      <c r="P29" s="46">
        <v>0.95799999999999996</v>
      </c>
      <c r="Q29" s="46"/>
    </row>
    <row r="30" spans="1:17" x14ac:dyDescent="0.25">
      <c r="A30" s="44">
        <v>3</v>
      </c>
      <c r="B30" s="46">
        <v>0.52700000000000002</v>
      </c>
      <c r="C30" s="46">
        <v>0.54500000000000004</v>
      </c>
      <c r="D30" s="46">
        <v>0.56399999999999995</v>
      </c>
      <c r="E30" s="46">
        <v>0.58499999999999996</v>
      </c>
      <c r="F30" s="46">
        <v>0.60799999999999998</v>
      </c>
      <c r="G30" s="46">
        <v>0.63300000000000001</v>
      </c>
      <c r="H30" s="46">
        <v>0.65900000000000003</v>
      </c>
      <c r="I30" s="46">
        <v>0.68799999999999994</v>
      </c>
      <c r="J30" s="46">
        <v>0.71799999999999997</v>
      </c>
      <c r="K30" s="46">
        <v>0.751</v>
      </c>
      <c r="L30" s="46">
        <v>0.78700000000000003</v>
      </c>
      <c r="M30" s="46">
        <v>0.82599999999999996</v>
      </c>
      <c r="N30" s="46">
        <v>0.86699999999999999</v>
      </c>
      <c r="O30" s="46">
        <v>0.91300000000000003</v>
      </c>
      <c r="P30" s="46">
        <v>0.96299999999999997</v>
      </c>
      <c r="Q30" s="46"/>
    </row>
    <row r="31" spans="1:17" x14ac:dyDescent="0.25">
      <c r="A31" s="44">
        <v>4</v>
      </c>
      <c r="B31" s="46">
        <v>0.52800000000000002</v>
      </c>
      <c r="C31" s="46">
        <v>0.54600000000000004</v>
      </c>
      <c r="D31" s="46">
        <v>0.56599999999999995</v>
      </c>
      <c r="E31" s="46">
        <v>0.58699999999999997</v>
      </c>
      <c r="F31" s="46">
        <v>0.61</v>
      </c>
      <c r="G31" s="46">
        <v>0.63500000000000001</v>
      </c>
      <c r="H31" s="46">
        <v>0.66200000000000003</v>
      </c>
      <c r="I31" s="46">
        <v>0.69</v>
      </c>
      <c r="J31" s="46">
        <v>0.72099999999999997</v>
      </c>
      <c r="K31" s="46">
        <v>0.754</v>
      </c>
      <c r="L31" s="46">
        <v>0.79</v>
      </c>
      <c r="M31" s="46">
        <v>0.82899999999999996</v>
      </c>
      <c r="N31" s="46">
        <v>0.871</v>
      </c>
      <c r="O31" s="46">
        <v>0.91700000000000004</v>
      </c>
      <c r="P31" s="46">
        <v>0.96699999999999997</v>
      </c>
      <c r="Q31" s="46"/>
    </row>
    <row r="32" spans="1:17" x14ac:dyDescent="0.25">
      <c r="A32" s="44">
        <v>5</v>
      </c>
      <c r="B32" s="46">
        <v>0.53</v>
      </c>
      <c r="C32" s="46">
        <v>0.54800000000000004</v>
      </c>
      <c r="D32" s="46">
        <v>0.56799999999999995</v>
      </c>
      <c r="E32" s="46">
        <v>0.58899999999999997</v>
      </c>
      <c r="F32" s="46">
        <v>0.61199999999999999</v>
      </c>
      <c r="G32" s="46">
        <v>0.63700000000000001</v>
      </c>
      <c r="H32" s="46">
        <v>0.66400000000000003</v>
      </c>
      <c r="I32" s="46">
        <v>0.69299999999999995</v>
      </c>
      <c r="J32" s="46">
        <v>0.72399999999999998</v>
      </c>
      <c r="K32" s="46">
        <v>0.75700000000000001</v>
      </c>
      <c r="L32" s="46">
        <v>0.79300000000000004</v>
      </c>
      <c r="M32" s="46">
        <v>0.83199999999999996</v>
      </c>
      <c r="N32" s="46">
        <v>0.875</v>
      </c>
      <c r="O32" s="46">
        <v>0.92100000000000004</v>
      </c>
      <c r="P32" s="46">
        <v>0.97099999999999997</v>
      </c>
      <c r="Q32" s="46"/>
    </row>
    <row r="33" spans="1:17" x14ac:dyDescent="0.25">
      <c r="A33" s="44">
        <v>6</v>
      </c>
      <c r="B33" s="46">
        <v>0.53100000000000003</v>
      </c>
      <c r="C33" s="46">
        <v>0.55000000000000004</v>
      </c>
      <c r="D33" s="46">
        <v>0.56899999999999995</v>
      </c>
      <c r="E33" s="46">
        <v>0.59099999999999997</v>
      </c>
      <c r="F33" s="46">
        <v>0.61399999999999999</v>
      </c>
      <c r="G33" s="46">
        <v>0.63900000000000001</v>
      </c>
      <c r="H33" s="46">
        <v>0.66600000000000004</v>
      </c>
      <c r="I33" s="46">
        <v>0.69499999999999995</v>
      </c>
      <c r="J33" s="46">
        <v>0.72699999999999998</v>
      </c>
      <c r="K33" s="46">
        <v>0.76</v>
      </c>
      <c r="L33" s="46">
        <v>0.79600000000000004</v>
      </c>
      <c r="M33" s="46">
        <v>0.83599999999999997</v>
      </c>
      <c r="N33" s="46">
        <v>0.879</v>
      </c>
      <c r="O33" s="46">
        <v>0.92500000000000004</v>
      </c>
      <c r="P33" s="46">
        <v>0.97599999999999998</v>
      </c>
      <c r="Q33" s="46"/>
    </row>
    <row r="34" spans="1:17" x14ac:dyDescent="0.25">
      <c r="A34" s="44">
        <v>7</v>
      </c>
      <c r="B34" s="46">
        <v>0.53300000000000003</v>
      </c>
      <c r="C34" s="46">
        <v>0.55100000000000005</v>
      </c>
      <c r="D34" s="46">
        <v>0.57099999999999995</v>
      </c>
      <c r="E34" s="46">
        <v>0.59299999999999997</v>
      </c>
      <c r="F34" s="46">
        <v>0.61599999999999999</v>
      </c>
      <c r="G34" s="46">
        <v>0.64100000000000001</v>
      </c>
      <c r="H34" s="46">
        <v>0.66900000000000004</v>
      </c>
      <c r="I34" s="46">
        <v>0.69799999999999995</v>
      </c>
      <c r="J34" s="46">
        <v>0.72899999999999998</v>
      </c>
      <c r="K34" s="46">
        <v>0.76300000000000001</v>
      </c>
      <c r="L34" s="46">
        <v>0.8</v>
      </c>
      <c r="M34" s="46">
        <v>0.83899999999999997</v>
      </c>
      <c r="N34" s="46">
        <v>0.88200000000000001</v>
      </c>
      <c r="O34" s="46">
        <v>0.92900000000000005</v>
      </c>
      <c r="P34" s="46">
        <v>0.98</v>
      </c>
      <c r="Q34" s="46"/>
    </row>
    <row r="35" spans="1:17" x14ac:dyDescent="0.25">
      <c r="A35" s="44">
        <v>8</v>
      </c>
      <c r="B35" s="46">
        <v>0.53400000000000003</v>
      </c>
      <c r="C35" s="46">
        <v>0.55300000000000005</v>
      </c>
      <c r="D35" s="46">
        <v>0.57299999999999995</v>
      </c>
      <c r="E35" s="46">
        <v>0.59399999999999997</v>
      </c>
      <c r="F35" s="46">
        <v>0.61799999999999999</v>
      </c>
      <c r="G35" s="46">
        <v>0.64400000000000002</v>
      </c>
      <c r="H35" s="46">
        <v>0.67100000000000004</v>
      </c>
      <c r="I35" s="46">
        <v>0.7</v>
      </c>
      <c r="J35" s="46">
        <v>0.73199999999999998</v>
      </c>
      <c r="K35" s="46">
        <v>0.76600000000000001</v>
      </c>
      <c r="L35" s="46">
        <v>0.80300000000000005</v>
      </c>
      <c r="M35" s="46">
        <v>0.84299999999999997</v>
      </c>
      <c r="N35" s="46">
        <v>0.88600000000000001</v>
      </c>
      <c r="O35" s="46">
        <v>0.93300000000000005</v>
      </c>
      <c r="P35" s="46">
        <v>0.98499999999999999</v>
      </c>
      <c r="Q35" s="46"/>
    </row>
    <row r="36" spans="1:17" x14ac:dyDescent="0.25">
      <c r="A36" s="44">
        <v>9</v>
      </c>
      <c r="B36" s="46">
        <v>0.53600000000000003</v>
      </c>
      <c r="C36" s="46">
        <v>0.55400000000000005</v>
      </c>
      <c r="D36" s="46">
        <v>0.57399999999999995</v>
      </c>
      <c r="E36" s="46">
        <v>0.59599999999999997</v>
      </c>
      <c r="F36" s="46">
        <v>0.62</v>
      </c>
      <c r="G36" s="46">
        <v>0.64600000000000002</v>
      </c>
      <c r="H36" s="46">
        <v>0.67300000000000004</v>
      </c>
      <c r="I36" s="46">
        <v>0.70299999999999996</v>
      </c>
      <c r="J36" s="46">
        <v>0.73499999999999999</v>
      </c>
      <c r="K36" s="46">
        <v>0.76900000000000002</v>
      </c>
      <c r="L36" s="46">
        <v>0.80600000000000005</v>
      </c>
      <c r="M36" s="46">
        <v>0.84599999999999997</v>
      </c>
      <c r="N36" s="46">
        <v>0.89</v>
      </c>
      <c r="O36" s="46">
        <v>0.93700000000000006</v>
      </c>
      <c r="P36" s="46">
        <v>0.98899999999999999</v>
      </c>
      <c r="Q36" s="46"/>
    </row>
    <row r="37" spans="1:17" x14ac:dyDescent="0.25">
      <c r="A37" s="44">
        <v>10</v>
      </c>
      <c r="B37" s="46">
        <v>0.53700000000000003</v>
      </c>
      <c r="C37" s="46">
        <v>0.55600000000000005</v>
      </c>
      <c r="D37" s="46">
        <v>0.57599999999999996</v>
      </c>
      <c r="E37" s="46">
        <v>0.59799999999999998</v>
      </c>
      <c r="F37" s="46">
        <v>0.622</v>
      </c>
      <c r="G37" s="46">
        <v>0.64800000000000002</v>
      </c>
      <c r="H37" s="46">
        <v>0.67600000000000005</v>
      </c>
      <c r="I37" s="46">
        <v>0.70499999999999996</v>
      </c>
      <c r="J37" s="46">
        <v>0.73699999999999999</v>
      </c>
      <c r="K37" s="46">
        <v>0.77200000000000002</v>
      </c>
      <c r="L37" s="46">
        <v>0.80900000000000005</v>
      </c>
      <c r="M37" s="46">
        <v>0.84899999999999998</v>
      </c>
      <c r="N37" s="46">
        <v>0.89300000000000002</v>
      </c>
      <c r="O37" s="46">
        <v>0.94099999999999995</v>
      </c>
      <c r="P37" s="46">
        <v>0.99299999999999999</v>
      </c>
      <c r="Q37" s="46"/>
    </row>
    <row r="38" spans="1:17" x14ac:dyDescent="0.25">
      <c r="A38" s="44">
        <v>11</v>
      </c>
      <c r="B38" s="46">
        <v>0.53900000000000003</v>
      </c>
      <c r="C38" s="46">
        <v>0.55700000000000005</v>
      </c>
      <c r="D38" s="46">
        <v>0.57799999999999996</v>
      </c>
      <c r="E38" s="46">
        <v>0.6</v>
      </c>
      <c r="F38" s="46">
        <v>0.624</v>
      </c>
      <c r="G38" s="46">
        <v>0.65</v>
      </c>
      <c r="H38" s="46">
        <v>0.67800000000000005</v>
      </c>
      <c r="I38" s="46">
        <v>0.70799999999999996</v>
      </c>
      <c r="J38" s="46">
        <v>0.74</v>
      </c>
      <c r="K38" s="46">
        <v>0.77500000000000002</v>
      </c>
      <c r="L38" s="46">
        <v>0.81200000000000006</v>
      </c>
      <c r="M38" s="46">
        <v>0.85299999999999998</v>
      </c>
      <c r="N38" s="46">
        <v>0.89700000000000002</v>
      </c>
      <c r="O38" s="46">
        <v>0.94499999999999995</v>
      </c>
      <c r="P38" s="46">
        <v>0.998</v>
      </c>
      <c r="Q38" s="46"/>
    </row>
  </sheetData>
  <sheetProtection algorithmName="SHA-512" hashValue="fCzvauMCKm+QnG+lvvoAxo7bDQtRc5VIFiriqGxxq5zGAPD8o8g+RK37NMmlcEqWllNWj+PgyBCo5ryQxPmc7A==" saltValue="AqKttscJpTE8Baq2SElwyw==" spinCount="100000" sheet="1" objects="1" scenarios="1"/>
  <conditionalFormatting sqref="A6:A21">
    <cfRule type="expression" dxfId="703" priority="1" stopIfTrue="1">
      <formula>MOD(ROW(),2)=0</formula>
    </cfRule>
    <cfRule type="expression" dxfId="702" priority="2" stopIfTrue="1">
      <formula>MOD(ROW(),2)&lt;&gt;0</formula>
    </cfRule>
  </conditionalFormatting>
  <conditionalFormatting sqref="B6:M21">
    <cfRule type="expression" dxfId="701" priority="3" stopIfTrue="1">
      <formula>MOD(ROW(),2)=0</formula>
    </cfRule>
    <cfRule type="expression" dxfId="700" priority="4" stopIfTrue="1">
      <formula>MOD(ROW(),2)&lt;&gt;0</formula>
    </cfRule>
  </conditionalFormatting>
  <conditionalFormatting sqref="A26:A38">
    <cfRule type="expression" dxfId="699" priority="5" stopIfTrue="1">
      <formula>MOD(ROW(),2)=0</formula>
    </cfRule>
    <cfRule type="expression" dxfId="698" priority="6" stopIfTrue="1">
      <formula>MOD(ROW(),2)&lt;&gt;0</formula>
    </cfRule>
  </conditionalFormatting>
  <conditionalFormatting sqref="B26:Q38">
    <cfRule type="expression" dxfId="697" priority="7" stopIfTrue="1">
      <formula>MOD(ROW(),2)=0</formula>
    </cfRule>
    <cfRule type="expression" dxfId="696" priority="8"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349C-CCB9-4B11-A1D4-B0366B22B28F}">
  <sheetPr codeName="Sheet39"/>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x-410</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196</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281</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264</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410</v>
      </c>
      <c r="C14" s="48"/>
      <c r="D14" s="48"/>
      <c r="E14" s="48"/>
      <c r="F14" s="48"/>
      <c r="G14" s="48"/>
      <c r="H14" s="48"/>
      <c r="I14" s="48"/>
      <c r="J14" s="48"/>
      <c r="K14" s="48"/>
      <c r="L14" s="48"/>
      <c r="M14" s="48"/>
    </row>
    <row r="15" spans="1:13" x14ac:dyDescent="0.25">
      <c r="A15" s="41" t="s">
        <v>490</v>
      </c>
      <c r="B15" s="48" t="s">
        <v>282</v>
      </c>
      <c r="C15" s="48"/>
      <c r="D15" s="48"/>
      <c r="E15" s="48"/>
      <c r="F15" s="48"/>
      <c r="G15" s="48"/>
      <c r="H15" s="48"/>
      <c r="I15" s="48"/>
      <c r="J15" s="48"/>
      <c r="K15" s="48"/>
      <c r="L15" s="48"/>
      <c r="M15" s="48"/>
    </row>
    <row r="16" spans="1:13" x14ac:dyDescent="0.25">
      <c r="A16" s="41" t="s">
        <v>151</v>
      </c>
      <c r="B16" s="48" t="s">
        <v>283</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50</v>
      </c>
      <c r="C26" s="55">
        <v>51</v>
      </c>
      <c r="D26" s="55">
        <v>52</v>
      </c>
      <c r="E26" s="55">
        <v>53</v>
      </c>
      <c r="F26" s="55">
        <v>54</v>
      </c>
      <c r="G26" s="55">
        <v>55</v>
      </c>
      <c r="H26" s="55">
        <v>56</v>
      </c>
      <c r="I26" s="55">
        <v>57</v>
      </c>
      <c r="J26" s="55">
        <v>58</v>
      </c>
      <c r="K26" s="55">
        <v>59</v>
      </c>
      <c r="L26" s="55">
        <v>60</v>
      </c>
      <c r="M26" s="55">
        <v>61</v>
      </c>
      <c r="N26" s="55">
        <v>62</v>
      </c>
      <c r="O26" s="55">
        <v>63</v>
      </c>
      <c r="P26" s="55">
        <v>64</v>
      </c>
      <c r="Q26" s="55">
        <v>65</v>
      </c>
    </row>
    <row r="27" spans="1:17" x14ac:dyDescent="0.25">
      <c r="A27" s="44">
        <v>0</v>
      </c>
      <c r="B27" s="46">
        <v>0.77700000000000002</v>
      </c>
      <c r="C27" s="46">
        <v>0.79</v>
      </c>
      <c r="D27" s="46">
        <v>0.80400000000000005</v>
      </c>
      <c r="E27" s="46">
        <v>0.81699999999999995</v>
      </c>
      <c r="F27" s="46">
        <v>0.83099999999999996</v>
      </c>
      <c r="G27" s="46">
        <v>0.84499999999999997</v>
      </c>
      <c r="H27" s="46">
        <v>0.86</v>
      </c>
      <c r="I27" s="46">
        <v>0.874</v>
      </c>
      <c r="J27" s="46">
        <v>0.88900000000000001</v>
      </c>
      <c r="K27" s="46">
        <v>0.90400000000000003</v>
      </c>
      <c r="L27" s="46">
        <v>0.92</v>
      </c>
      <c r="M27" s="46">
        <v>0.93500000000000005</v>
      </c>
      <c r="N27" s="46">
        <v>0.95099999999999996</v>
      </c>
      <c r="O27" s="46">
        <v>0.96799999999999997</v>
      </c>
      <c r="P27" s="46">
        <v>0.98399999999999999</v>
      </c>
      <c r="Q27" s="46">
        <v>1</v>
      </c>
    </row>
    <row r="28" spans="1:17" x14ac:dyDescent="0.25">
      <c r="A28" s="44">
        <v>1</v>
      </c>
      <c r="B28" s="46">
        <v>0.77800000000000002</v>
      </c>
      <c r="C28" s="46">
        <v>0.79100000000000004</v>
      </c>
      <c r="D28" s="46">
        <v>0.80500000000000005</v>
      </c>
      <c r="E28" s="46">
        <v>0.81899999999999995</v>
      </c>
      <c r="F28" s="46">
        <v>0.83299999999999996</v>
      </c>
      <c r="G28" s="46">
        <v>0.84699999999999998</v>
      </c>
      <c r="H28" s="46">
        <v>0.86099999999999999</v>
      </c>
      <c r="I28" s="46">
        <v>0.876</v>
      </c>
      <c r="J28" s="46">
        <v>0.89100000000000001</v>
      </c>
      <c r="K28" s="46">
        <v>0.90600000000000003</v>
      </c>
      <c r="L28" s="46">
        <v>0.92100000000000004</v>
      </c>
      <c r="M28" s="46">
        <v>0.93700000000000006</v>
      </c>
      <c r="N28" s="46">
        <v>0.95299999999999996</v>
      </c>
      <c r="O28" s="46">
        <v>0.96899999999999997</v>
      </c>
      <c r="P28" s="46">
        <v>0.98499999999999999</v>
      </c>
      <c r="Q28" s="46"/>
    </row>
    <row r="29" spans="1:17" x14ac:dyDescent="0.25">
      <c r="A29" s="44">
        <v>2</v>
      </c>
      <c r="B29" s="46">
        <v>0.77900000000000003</v>
      </c>
      <c r="C29" s="46">
        <v>0.79300000000000004</v>
      </c>
      <c r="D29" s="46">
        <v>0.80600000000000005</v>
      </c>
      <c r="E29" s="46">
        <v>0.82</v>
      </c>
      <c r="F29" s="46">
        <v>0.83399999999999996</v>
      </c>
      <c r="G29" s="46">
        <v>0.84799999999999998</v>
      </c>
      <c r="H29" s="46">
        <v>0.86199999999999999</v>
      </c>
      <c r="I29" s="46">
        <v>0.877</v>
      </c>
      <c r="J29" s="46">
        <v>0.89200000000000002</v>
      </c>
      <c r="K29" s="46">
        <v>0.90700000000000003</v>
      </c>
      <c r="L29" s="46">
        <v>0.92200000000000004</v>
      </c>
      <c r="M29" s="46">
        <v>0.93799999999999994</v>
      </c>
      <c r="N29" s="46">
        <v>0.95399999999999996</v>
      </c>
      <c r="O29" s="46">
        <v>0.97</v>
      </c>
      <c r="P29" s="46">
        <v>0.98699999999999999</v>
      </c>
      <c r="Q29" s="46"/>
    </row>
    <row r="30" spans="1:17" x14ac:dyDescent="0.25">
      <c r="A30" s="44">
        <v>3</v>
      </c>
      <c r="B30" s="46">
        <v>0.78</v>
      </c>
      <c r="C30" s="46">
        <v>0.79400000000000004</v>
      </c>
      <c r="D30" s="46">
        <v>0.80700000000000005</v>
      </c>
      <c r="E30" s="46">
        <v>0.82099999999999995</v>
      </c>
      <c r="F30" s="46">
        <v>0.83499999999999996</v>
      </c>
      <c r="G30" s="46">
        <v>0.84899999999999998</v>
      </c>
      <c r="H30" s="46">
        <v>0.86299999999999999</v>
      </c>
      <c r="I30" s="46">
        <v>0.878</v>
      </c>
      <c r="J30" s="46">
        <v>0.89300000000000002</v>
      </c>
      <c r="K30" s="46">
        <v>0.90800000000000003</v>
      </c>
      <c r="L30" s="46">
        <v>0.92400000000000004</v>
      </c>
      <c r="M30" s="46">
        <v>0.93899999999999995</v>
      </c>
      <c r="N30" s="46">
        <v>0.95499999999999996</v>
      </c>
      <c r="O30" s="46">
        <v>0.97199999999999998</v>
      </c>
      <c r="P30" s="46">
        <v>0.98799999999999999</v>
      </c>
      <c r="Q30" s="46"/>
    </row>
    <row r="31" spans="1:17" x14ac:dyDescent="0.25">
      <c r="A31" s="44">
        <v>4</v>
      </c>
      <c r="B31" s="46">
        <v>0.78200000000000003</v>
      </c>
      <c r="C31" s="46">
        <v>0.79500000000000004</v>
      </c>
      <c r="D31" s="46">
        <v>0.80800000000000005</v>
      </c>
      <c r="E31" s="46">
        <v>0.82199999999999995</v>
      </c>
      <c r="F31" s="46">
        <v>0.83599999999999997</v>
      </c>
      <c r="G31" s="46">
        <v>0.85</v>
      </c>
      <c r="H31" s="46">
        <v>0.86499999999999999</v>
      </c>
      <c r="I31" s="46">
        <v>0.879</v>
      </c>
      <c r="J31" s="46">
        <v>0.89400000000000002</v>
      </c>
      <c r="K31" s="46">
        <v>0.91</v>
      </c>
      <c r="L31" s="46">
        <v>0.92500000000000004</v>
      </c>
      <c r="M31" s="46">
        <v>0.94099999999999995</v>
      </c>
      <c r="N31" s="46">
        <v>0.95699999999999996</v>
      </c>
      <c r="O31" s="46">
        <v>0.97299999999999998</v>
      </c>
      <c r="P31" s="46">
        <v>0.99</v>
      </c>
      <c r="Q31" s="46"/>
    </row>
    <row r="32" spans="1:17" x14ac:dyDescent="0.25">
      <c r="A32" s="44">
        <v>5</v>
      </c>
      <c r="B32" s="46">
        <v>0.78300000000000003</v>
      </c>
      <c r="C32" s="46">
        <v>0.79600000000000004</v>
      </c>
      <c r="D32" s="46">
        <v>0.80900000000000005</v>
      </c>
      <c r="E32" s="46">
        <v>0.82299999999999995</v>
      </c>
      <c r="F32" s="46">
        <v>0.83699999999999997</v>
      </c>
      <c r="G32" s="46">
        <v>0.85099999999999998</v>
      </c>
      <c r="H32" s="46">
        <v>0.86599999999999999</v>
      </c>
      <c r="I32" s="46">
        <v>0.88100000000000001</v>
      </c>
      <c r="J32" s="46">
        <v>0.89600000000000002</v>
      </c>
      <c r="K32" s="46">
        <v>0.91100000000000003</v>
      </c>
      <c r="L32" s="46">
        <v>0.92600000000000005</v>
      </c>
      <c r="M32" s="46">
        <v>0.94199999999999995</v>
      </c>
      <c r="N32" s="46">
        <v>0.95799999999999996</v>
      </c>
      <c r="O32" s="46">
        <v>0.97399999999999998</v>
      </c>
      <c r="P32" s="46">
        <v>0.99099999999999999</v>
      </c>
      <c r="Q32" s="46"/>
    </row>
    <row r="33" spans="1:17" x14ac:dyDescent="0.25">
      <c r="A33" s="44">
        <v>6</v>
      </c>
      <c r="B33" s="46">
        <v>0.78400000000000003</v>
      </c>
      <c r="C33" s="46">
        <v>0.79700000000000004</v>
      </c>
      <c r="D33" s="46">
        <v>0.81100000000000005</v>
      </c>
      <c r="E33" s="46">
        <v>0.82399999999999995</v>
      </c>
      <c r="F33" s="46">
        <v>0.83799999999999997</v>
      </c>
      <c r="G33" s="46">
        <v>0.85299999999999998</v>
      </c>
      <c r="H33" s="46">
        <v>0.86699999999999999</v>
      </c>
      <c r="I33" s="46">
        <v>0.88200000000000001</v>
      </c>
      <c r="J33" s="46">
        <v>0.89700000000000002</v>
      </c>
      <c r="K33" s="46">
        <v>0.91200000000000003</v>
      </c>
      <c r="L33" s="46">
        <v>0.92800000000000005</v>
      </c>
      <c r="M33" s="46">
        <v>0.94299999999999995</v>
      </c>
      <c r="N33" s="46">
        <v>0.95899999999999996</v>
      </c>
      <c r="O33" s="46">
        <v>0.97599999999999998</v>
      </c>
      <c r="P33" s="46">
        <v>0.99199999999999999</v>
      </c>
      <c r="Q33" s="46"/>
    </row>
    <row r="34" spans="1:17" x14ac:dyDescent="0.25">
      <c r="A34" s="44">
        <v>7</v>
      </c>
      <c r="B34" s="46">
        <v>0.78500000000000003</v>
      </c>
      <c r="C34" s="46">
        <v>0.79800000000000004</v>
      </c>
      <c r="D34" s="46">
        <v>0.81200000000000006</v>
      </c>
      <c r="E34" s="46">
        <v>0.82599999999999996</v>
      </c>
      <c r="F34" s="46">
        <v>0.84</v>
      </c>
      <c r="G34" s="46">
        <v>0.85399999999999998</v>
      </c>
      <c r="H34" s="46">
        <v>0.86799999999999999</v>
      </c>
      <c r="I34" s="46">
        <v>0.88300000000000001</v>
      </c>
      <c r="J34" s="46">
        <v>0.89800000000000002</v>
      </c>
      <c r="K34" s="46">
        <v>0.91300000000000003</v>
      </c>
      <c r="L34" s="46">
        <v>0.92900000000000005</v>
      </c>
      <c r="M34" s="46">
        <v>0.94499999999999995</v>
      </c>
      <c r="N34" s="46">
        <v>0.96099999999999997</v>
      </c>
      <c r="O34" s="46">
        <v>0.97699999999999998</v>
      </c>
      <c r="P34" s="46">
        <v>0.99399999999999999</v>
      </c>
      <c r="Q34" s="46"/>
    </row>
    <row r="35" spans="1:17" x14ac:dyDescent="0.25">
      <c r="A35" s="44">
        <v>8</v>
      </c>
      <c r="B35" s="46">
        <v>0.78600000000000003</v>
      </c>
      <c r="C35" s="46">
        <v>0.79900000000000004</v>
      </c>
      <c r="D35" s="46">
        <v>0.81299999999999994</v>
      </c>
      <c r="E35" s="46">
        <v>0.82699999999999996</v>
      </c>
      <c r="F35" s="46">
        <v>0.84099999999999997</v>
      </c>
      <c r="G35" s="46">
        <v>0.85499999999999998</v>
      </c>
      <c r="H35" s="46">
        <v>0.87</v>
      </c>
      <c r="I35" s="46">
        <v>0.88400000000000001</v>
      </c>
      <c r="J35" s="46">
        <v>0.89900000000000002</v>
      </c>
      <c r="K35" s="46">
        <v>0.91500000000000004</v>
      </c>
      <c r="L35" s="46">
        <v>0.93</v>
      </c>
      <c r="M35" s="46">
        <v>0.94599999999999995</v>
      </c>
      <c r="N35" s="46">
        <v>0.96199999999999997</v>
      </c>
      <c r="O35" s="46">
        <v>0.97799999999999998</v>
      </c>
      <c r="P35" s="46">
        <v>0.995</v>
      </c>
      <c r="Q35" s="46"/>
    </row>
    <row r="36" spans="1:17" x14ac:dyDescent="0.25">
      <c r="A36" s="44">
        <v>9</v>
      </c>
      <c r="B36" s="46">
        <v>0.78700000000000003</v>
      </c>
      <c r="C36" s="46">
        <v>0.8</v>
      </c>
      <c r="D36" s="46">
        <v>0.81399999999999995</v>
      </c>
      <c r="E36" s="46">
        <v>0.82799999999999996</v>
      </c>
      <c r="F36" s="46">
        <v>0.84199999999999997</v>
      </c>
      <c r="G36" s="46">
        <v>0.85599999999999998</v>
      </c>
      <c r="H36" s="46">
        <v>0.871</v>
      </c>
      <c r="I36" s="46">
        <v>0.88600000000000001</v>
      </c>
      <c r="J36" s="46">
        <v>0.90100000000000002</v>
      </c>
      <c r="K36" s="46">
        <v>0.91600000000000004</v>
      </c>
      <c r="L36" s="46">
        <v>0.93200000000000005</v>
      </c>
      <c r="M36" s="46">
        <v>0.94699999999999995</v>
      </c>
      <c r="N36" s="46">
        <v>0.96299999999999997</v>
      </c>
      <c r="O36" s="46">
        <v>0.98</v>
      </c>
      <c r="P36" s="46">
        <v>0.997</v>
      </c>
      <c r="Q36" s="46"/>
    </row>
    <row r="37" spans="1:17" x14ac:dyDescent="0.25">
      <c r="A37" s="44">
        <v>10</v>
      </c>
      <c r="B37" s="46">
        <v>0.78800000000000003</v>
      </c>
      <c r="C37" s="46">
        <v>0.80200000000000005</v>
      </c>
      <c r="D37" s="46">
        <v>0.81499999999999995</v>
      </c>
      <c r="E37" s="46">
        <v>0.82899999999999996</v>
      </c>
      <c r="F37" s="46">
        <v>0.84299999999999997</v>
      </c>
      <c r="G37" s="46">
        <v>0.85699999999999998</v>
      </c>
      <c r="H37" s="46">
        <v>0.872</v>
      </c>
      <c r="I37" s="46">
        <v>0.88700000000000001</v>
      </c>
      <c r="J37" s="46">
        <v>0.90200000000000002</v>
      </c>
      <c r="K37" s="46">
        <v>0.91700000000000004</v>
      </c>
      <c r="L37" s="46">
        <v>0.93300000000000005</v>
      </c>
      <c r="M37" s="46">
        <v>0.94899999999999995</v>
      </c>
      <c r="N37" s="46">
        <v>0.96499999999999997</v>
      </c>
      <c r="O37" s="46">
        <v>0.98099999999999998</v>
      </c>
      <c r="P37" s="46">
        <v>0.998</v>
      </c>
      <c r="Q37" s="46"/>
    </row>
    <row r="38" spans="1:17" x14ac:dyDescent="0.25">
      <c r="A38" s="44">
        <v>11</v>
      </c>
      <c r="B38" s="46">
        <v>0.78900000000000003</v>
      </c>
      <c r="C38" s="46">
        <v>0.80300000000000005</v>
      </c>
      <c r="D38" s="46">
        <v>0.81599999999999995</v>
      </c>
      <c r="E38" s="46">
        <v>0.83</v>
      </c>
      <c r="F38" s="46">
        <v>0.84399999999999997</v>
      </c>
      <c r="G38" s="46">
        <v>0.85899999999999999</v>
      </c>
      <c r="H38" s="46">
        <v>0.873</v>
      </c>
      <c r="I38" s="46">
        <v>0.88800000000000001</v>
      </c>
      <c r="J38" s="46">
        <v>0.90300000000000002</v>
      </c>
      <c r="K38" s="46">
        <v>0.91900000000000004</v>
      </c>
      <c r="L38" s="46">
        <v>0.93400000000000005</v>
      </c>
      <c r="M38" s="46">
        <v>0.95</v>
      </c>
      <c r="N38" s="46">
        <v>0.96599999999999997</v>
      </c>
      <c r="O38" s="46">
        <v>0.98299999999999998</v>
      </c>
      <c r="P38" s="46">
        <v>0.999</v>
      </c>
      <c r="Q38" s="46"/>
    </row>
  </sheetData>
  <sheetProtection algorithmName="SHA-512" hashValue="sokq+tyUCjNiUECECTJiKDuTsSgQdFucvwjVtBHgKGNPaqA5iif6O05RKJlFN2KnjY5Nesgigxla043RfuIz5A==" saltValue="Uj0IGXBoS2rzME86a/TFSA==" spinCount="100000" sheet="1" objects="1" scenarios="1"/>
  <conditionalFormatting sqref="A6:A21">
    <cfRule type="expression" dxfId="693" priority="1" stopIfTrue="1">
      <formula>MOD(ROW(),2)=0</formula>
    </cfRule>
    <cfRule type="expression" dxfId="692" priority="2" stopIfTrue="1">
      <formula>MOD(ROW(),2)&lt;&gt;0</formula>
    </cfRule>
  </conditionalFormatting>
  <conditionalFormatting sqref="B6:M21">
    <cfRule type="expression" dxfId="691" priority="3" stopIfTrue="1">
      <formula>MOD(ROW(),2)=0</formula>
    </cfRule>
    <cfRule type="expression" dxfId="690" priority="4" stopIfTrue="1">
      <formula>MOD(ROW(),2)&lt;&gt;0</formula>
    </cfRule>
  </conditionalFormatting>
  <conditionalFormatting sqref="A26:A38">
    <cfRule type="expression" dxfId="689" priority="5" stopIfTrue="1">
      <formula>MOD(ROW(),2)=0</formula>
    </cfRule>
    <cfRule type="expression" dxfId="688" priority="6" stopIfTrue="1">
      <formula>MOD(ROW(),2)&lt;&gt;0</formula>
    </cfRule>
  </conditionalFormatting>
  <conditionalFormatting sqref="B26:Q38">
    <cfRule type="expression" dxfId="687" priority="7" stopIfTrue="1">
      <formula>MOD(ROW(),2)=0</formula>
    </cfRule>
    <cfRule type="expression" dxfId="686"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42D4-8131-4F6F-B26A-A110A4B9C9A0}">
  <sheetPr codeName="Sheet40"/>
  <dimension ref="A1:G3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PCSPS_NI - Consolidated Factor Spreadsheet</v>
      </c>
    </row>
    <row r="3" spans="1:7" s="1" customFormat="1" ht="15.5" x14ac:dyDescent="0.35">
      <c r="A3" s="30" t="s">
        <v>2</v>
      </c>
      <c r="B3" s="3" t="str">
        <f>TABLE_FACTOR_TYPE_1 &amp; " - x-" &amp; TABLE_SERIES_NUMBER_1</f>
        <v>ERF - x-411</v>
      </c>
    </row>
    <row r="6" spans="1:7" x14ac:dyDescent="0.25">
      <c r="A6" s="41" t="s">
        <v>485</v>
      </c>
      <c r="B6" s="48" t="s">
        <v>486</v>
      </c>
      <c r="C6" s="48"/>
      <c r="D6" s="48"/>
      <c r="E6" s="48"/>
      <c r="F6" s="48"/>
      <c r="G6" s="48"/>
    </row>
    <row r="7" spans="1:7" x14ac:dyDescent="0.25">
      <c r="A7" s="41" t="s">
        <v>487</v>
      </c>
      <c r="B7" s="48" t="s">
        <v>168</v>
      </c>
      <c r="C7" s="48"/>
      <c r="D7" s="48"/>
      <c r="E7" s="48"/>
      <c r="F7" s="48"/>
      <c r="G7" s="48"/>
    </row>
    <row r="8" spans="1:7" x14ac:dyDescent="0.25">
      <c r="A8" s="41" t="s">
        <v>144</v>
      </c>
      <c r="B8" s="48" t="s">
        <v>262</v>
      </c>
      <c r="C8" s="48"/>
      <c r="D8" s="48"/>
      <c r="E8" s="48"/>
      <c r="F8" s="48"/>
      <c r="G8" s="48"/>
    </row>
    <row r="9" spans="1:7" x14ac:dyDescent="0.25">
      <c r="A9" s="41" t="s">
        <v>145</v>
      </c>
      <c r="B9" s="48" t="s">
        <v>248</v>
      </c>
      <c r="C9" s="48"/>
      <c r="D9" s="48"/>
      <c r="E9" s="48"/>
      <c r="F9" s="48"/>
      <c r="G9" s="48"/>
    </row>
    <row r="10" spans="1:7" ht="25" x14ac:dyDescent="0.25">
      <c r="A10" s="41" t="s">
        <v>6</v>
      </c>
      <c r="B10" s="48" t="s">
        <v>284</v>
      </c>
      <c r="C10" s="48"/>
      <c r="D10" s="48"/>
      <c r="E10" s="48"/>
      <c r="F10" s="48"/>
      <c r="G10" s="48"/>
    </row>
    <row r="11" spans="1:7" x14ac:dyDescent="0.25">
      <c r="A11" s="41" t="s">
        <v>146</v>
      </c>
      <c r="B11" s="48" t="s">
        <v>161</v>
      </c>
      <c r="C11" s="48"/>
      <c r="D11" s="48"/>
      <c r="E11" s="48"/>
      <c r="F11" s="48"/>
      <c r="G11" s="48"/>
    </row>
    <row r="12" spans="1:7" x14ac:dyDescent="0.25">
      <c r="A12" s="41" t="s">
        <v>147</v>
      </c>
      <c r="B12" s="48" t="s">
        <v>264</v>
      </c>
      <c r="C12" s="48"/>
      <c r="D12" s="48"/>
      <c r="E12" s="48"/>
      <c r="F12" s="48"/>
      <c r="G12" s="48"/>
    </row>
    <row r="13" spans="1:7" x14ac:dyDescent="0.25">
      <c r="A13" s="41" t="s">
        <v>489</v>
      </c>
      <c r="B13" s="48">
        <v>1</v>
      </c>
      <c r="C13" s="48"/>
      <c r="D13" s="48"/>
      <c r="E13" s="48"/>
      <c r="F13" s="48"/>
      <c r="G13" s="48"/>
    </row>
    <row r="14" spans="1:7" x14ac:dyDescent="0.25">
      <c r="A14" s="41" t="s">
        <v>149</v>
      </c>
      <c r="B14" s="48">
        <v>411</v>
      </c>
      <c r="C14" s="48"/>
      <c r="D14" s="48"/>
      <c r="E14" s="48"/>
      <c r="F14" s="48"/>
      <c r="G14" s="48"/>
    </row>
    <row r="15" spans="1:7" x14ac:dyDescent="0.25">
      <c r="A15" s="41" t="s">
        <v>490</v>
      </c>
      <c r="B15" s="48" t="s">
        <v>285</v>
      </c>
      <c r="C15" s="48"/>
      <c r="D15" s="48"/>
      <c r="E15" s="48"/>
      <c r="F15" s="48"/>
      <c r="G15" s="48"/>
    </row>
    <row r="16" spans="1:7" x14ac:dyDescent="0.25">
      <c r="A16" s="41" t="s">
        <v>151</v>
      </c>
      <c r="B16" s="48" t="s">
        <v>286</v>
      </c>
      <c r="C16" s="48"/>
      <c r="D16" s="48"/>
      <c r="E16" s="48"/>
      <c r="F16" s="48"/>
      <c r="G16" s="48"/>
    </row>
    <row r="17" spans="1:7" x14ac:dyDescent="0.25">
      <c r="A17" s="42" t="s">
        <v>491</v>
      </c>
      <c r="B17" s="48"/>
      <c r="C17" s="48"/>
      <c r="D17" s="48"/>
      <c r="E17" s="48"/>
      <c r="F17" s="48"/>
      <c r="G17" s="48"/>
    </row>
    <row r="18" spans="1:7" x14ac:dyDescent="0.25">
      <c r="A18" s="41" t="s">
        <v>153</v>
      </c>
      <c r="B18" s="49">
        <v>45106</v>
      </c>
      <c r="C18" s="49"/>
      <c r="D18" s="49"/>
      <c r="E18" s="49"/>
      <c r="F18" s="49"/>
      <c r="G18" s="49"/>
    </row>
    <row r="19" spans="1:7" x14ac:dyDescent="0.25">
      <c r="A19" s="41" t="s">
        <v>154</v>
      </c>
      <c r="B19" s="49">
        <v>45200</v>
      </c>
      <c r="C19" s="49"/>
      <c r="D19" s="49"/>
      <c r="E19" s="49"/>
      <c r="F19" s="49"/>
      <c r="G19" s="49"/>
    </row>
    <row r="20" spans="1:7" x14ac:dyDescent="0.25">
      <c r="A20" s="41" t="s">
        <v>155</v>
      </c>
      <c r="B20" s="48" t="s">
        <v>167</v>
      </c>
      <c r="C20" s="48"/>
      <c r="D20" s="48"/>
      <c r="E20" s="48"/>
      <c r="F20" s="48"/>
      <c r="G20" s="48"/>
    </row>
    <row r="21" spans="1:7" x14ac:dyDescent="0.25">
      <c r="A21" s="41" t="s">
        <v>492</v>
      </c>
      <c r="B21" s="48" t="s">
        <v>85</v>
      </c>
      <c r="C21" s="48"/>
      <c r="D21" s="48"/>
      <c r="E21" s="48"/>
      <c r="F21" s="48"/>
      <c r="G21" s="48"/>
    </row>
    <row r="23" spans="1:7" x14ac:dyDescent="0.25">
      <c r="A23" s="23" t="str">
        <f>HYPERLINK("#'Factor List'!A1", "Back to Factor List")</f>
        <v>Back to Factor List</v>
      </c>
      <c r="B23" s="23" t="str">
        <f>HYPERLINK("#'Assumptions'!A1", "Assumptions")</f>
        <v>Assumptions</v>
      </c>
    </row>
    <row r="26" spans="1:7" s="56" customFormat="1" ht="13" x14ac:dyDescent="0.25">
      <c r="A26" s="55" t="s">
        <v>529</v>
      </c>
      <c r="B26" s="55">
        <v>50</v>
      </c>
      <c r="C26" s="55">
        <v>51</v>
      </c>
      <c r="D26" s="55">
        <v>52</v>
      </c>
      <c r="E26" s="55">
        <v>53</v>
      </c>
      <c r="F26" s="55">
        <v>54</v>
      </c>
      <c r="G26" s="55">
        <v>55</v>
      </c>
    </row>
    <row r="27" spans="1:7" x14ac:dyDescent="0.25">
      <c r="A27" s="44">
        <v>0</v>
      </c>
      <c r="B27" s="46">
        <v>0.315</v>
      </c>
      <c r="C27" s="46">
        <v>0.252</v>
      </c>
      <c r="D27" s="46">
        <v>0.189</v>
      </c>
      <c r="E27" s="46">
        <v>0.126</v>
      </c>
      <c r="F27" s="46">
        <v>6.2E-2</v>
      </c>
      <c r="G27" s="46">
        <v>0</v>
      </c>
    </row>
    <row r="28" spans="1:7" x14ac:dyDescent="0.25">
      <c r="A28" s="44">
        <v>1</v>
      </c>
      <c r="B28" s="46">
        <v>0.309</v>
      </c>
      <c r="C28" s="46">
        <v>0.247</v>
      </c>
      <c r="D28" s="46">
        <v>0.184</v>
      </c>
      <c r="E28" s="46">
        <v>0.12</v>
      </c>
      <c r="F28" s="46">
        <v>5.6000000000000001E-2</v>
      </c>
      <c r="G28" s="46"/>
    </row>
    <row r="29" spans="1:7" x14ac:dyDescent="0.25">
      <c r="A29" s="44">
        <v>2</v>
      </c>
      <c r="B29" s="46">
        <v>0.30399999999999999</v>
      </c>
      <c r="C29" s="46">
        <v>0.24199999999999999</v>
      </c>
      <c r="D29" s="46">
        <v>0.17799999999999999</v>
      </c>
      <c r="E29" s="46">
        <v>0.115</v>
      </c>
      <c r="F29" s="46">
        <v>5.0999999999999997E-2</v>
      </c>
      <c r="G29" s="46"/>
    </row>
    <row r="30" spans="1:7" x14ac:dyDescent="0.25">
      <c r="A30" s="44">
        <v>3</v>
      </c>
      <c r="B30" s="46">
        <v>0.29899999999999999</v>
      </c>
      <c r="C30" s="46">
        <v>0.23599999999999999</v>
      </c>
      <c r="D30" s="46">
        <v>0.17299999999999999</v>
      </c>
      <c r="E30" s="46">
        <v>0.11</v>
      </c>
      <c r="F30" s="46">
        <v>4.5999999999999999E-2</v>
      </c>
      <c r="G30" s="46"/>
    </row>
    <row r="31" spans="1:7" x14ac:dyDescent="0.25">
      <c r="A31" s="44">
        <v>4</v>
      </c>
      <c r="B31" s="46">
        <v>0.29399999999999998</v>
      </c>
      <c r="C31" s="46">
        <v>0.23100000000000001</v>
      </c>
      <c r="D31" s="46">
        <v>0.16800000000000001</v>
      </c>
      <c r="E31" s="46">
        <v>0.104</v>
      </c>
      <c r="F31" s="46">
        <v>0.04</v>
      </c>
      <c r="G31" s="46"/>
    </row>
    <row r="32" spans="1:7" x14ac:dyDescent="0.25">
      <c r="A32" s="44">
        <v>5</v>
      </c>
      <c r="B32" s="46">
        <v>0.28899999999999998</v>
      </c>
      <c r="C32" s="46">
        <v>0.22600000000000001</v>
      </c>
      <c r="D32" s="46">
        <v>0.16300000000000001</v>
      </c>
      <c r="E32" s="46">
        <v>9.9000000000000005E-2</v>
      </c>
      <c r="F32" s="46">
        <v>3.5000000000000003E-2</v>
      </c>
      <c r="G32" s="46"/>
    </row>
    <row r="33" spans="1:7" x14ac:dyDescent="0.25">
      <c r="A33" s="44">
        <v>6</v>
      </c>
      <c r="B33" s="46">
        <v>0.28299999999999997</v>
      </c>
      <c r="C33" s="46">
        <v>0.221</v>
      </c>
      <c r="D33" s="46">
        <v>0.157</v>
      </c>
      <c r="E33" s="46">
        <v>9.4E-2</v>
      </c>
      <c r="F33" s="46">
        <v>2.9000000000000001E-2</v>
      </c>
      <c r="G33" s="46"/>
    </row>
    <row r="34" spans="1:7" x14ac:dyDescent="0.25">
      <c r="A34" s="44">
        <v>7</v>
      </c>
      <c r="B34" s="46">
        <v>0.27800000000000002</v>
      </c>
      <c r="C34" s="46">
        <v>0.215</v>
      </c>
      <c r="D34" s="46">
        <v>0.152</v>
      </c>
      <c r="E34" s="46">
        <v>8.7999999999999995E-2</v>
      </c>
      <c r="F34" s="46">
        <v>2.4E-2</v>
      </c>
      <c r="G34" s="46"/>
    </row>
    <row r="35" spans="1:7" x14ac:dyDescent="0.25">
      <c r="A35" s="44">
        <v>8</v>
      </c>
      <c r="B35" s="46">
        <v>0.27300000000000002</v>
      </c>
      <c r="C35" s="46">
        <v>0.21</v>
      </c>
      <c r="D35" s="46">
        <v>0.14699999999999999</v>
      </c>
      <c r="E35" s="46">
        <v>8.3000000000000004E-2</v>
      </c>
      <c r="F35" s="46">
        <v>1.9E-2</v>
      </c>
      <c r="G35" s="46"/>
    </row>
    <row r="36" spans="1:7" x14ac:dyDescent="0.25">
      <c r="A36" s="44">
        <v>9</v>
      </c>
      <c r="B36" s="46">
        <v>0.26800000000000002</v>
      </c>
      <c r="C36" s="46">
        <v>0.20499999999999999</v>
      </c>
      <c r="D36" s="46">
        <v>0.14099999999999999</v>
      </c>
      <c r="E36" s="46">
        <v>7.8E-2</v>
      </c>
      <c r="F36" s="46">
        <v>1.2999999999999999E-2</v>
      </c>
      <c r="G36" s="46"/>
    </row>
    <row r="37" spans="1:7" x14ac:dyDescent="0.25">
      <c r="A37" s="44">
        <v>10</v>
      </c>
      <c r="B37" s="46">
        <v>0.26200000000000001</v>
      </c>
      <c r="C37" s="46">
        <v>0.2</v>
      </c>
      <c r="D37" s="46">
        <v>0.13600000000000001</v>
      </c>
      <c r="E37" s="46">
        <v>7.1999999999999995E-2</v>
      </c>
      <c r="F37" s="46">
        <v>8.0000000000000002E-3</v>
      </c>
      <c r="G37" s="46"/>
    </row>
    <row r="38" spans="1:7" x14ac:dyDescent="0.25">
      <c r="A38" s="44">
        <v>11</v>
      </c>
      <c r="B38" s="46">
        <v>0.25700000000000001</v>
      </c>
      <c r="C38" s="46">
        <v>0.19400000000000001</v>
      </c>
      <c r="D38" s="46">
        <v>0.13100000000000001</v>
      </c>
      <c r="E38" s="46">
        <v>6.7000000000000004E-2</v>
      </c>
      <c r="F38" s="46">
        <v>3.0000000000000001E-3</v>
      </c>
      <c r="G38" s="46"/>
    </row>
  </sheetData>
  <sheetProtection algorithmName="SHA-512" hashValue="WI+Y5+zhtyoiXMpRJxdpVK0Yrx8kT6Jye7HSRJttulmJxFhwObNzuwtR2GwG5GlwuAztW9OyQiIwygCrr1SK/w==" saltValue="hgWQbMazWk/feCq5sJKBsw==" spinCount="100000" sheet="1" objects="1" scenarios="1"/>
  <conditionalFormatting sqref="A6:A21">
    <cfRule type="expression" dxfId="683" priority="1" stopIfTrue="1">
      <formula>MOD(ROW(),2)=0</formula>
    </cfRule>
    <cfRule type="expression" dxfId="682" priority="2" stopIfTrue="1">
      <formula>MOD(ROW(),2)&lt;&gt;0</formula>
    </cfRule>
  </conditionalFormatting>
  <conditionalFormatting sqref="B6:G21">
    <cfRule type="expression" dxfId="681" priority="3" stopIfTrue="1">
      <formula>MOD(ROW(),2)=0</formula>
    </cfRule>
    <cfRule type="expression" dxfId="680" priority="4" stopIfTrue="1">
      <formula>MOD(ROW(),2)&lt;&gt;0</formula>
    </cfRule>
  </conditionalFormatting>
  <conditionalFormatting sqref="A26:A38">
    <cfRule type="expression" dxfId="679" priority="5" stopIfTrue="1">
      <formula>MOD(ROW(),2)=0</formula>
    </cfRule>
    <cfRule type="expression" dxfId="678" priority="6" stopIfTrue="1">
      <formula>MOD(ROW(),2)&lt;&gt;0</formula>
    </cfRule>
  </conditionalFormatting>
  <conditionalFormatting sqref="B26:G38">
    <cfRule type="expression" dxfId="677" priority="7" stopIfTrue="1">
      <formula>MOD(ROW(),2)=0</formula>
    </cfRule>
    <cfRule type="expression" dxfId="676"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7DB5-7B86-41D9-96B0-1BA8C523333E}">
  <sheetPr codeName="Sheet41"/>
  <dimension ref="A1:P38"/>
  <sheetViews>
    <sheetView showGridLines="0" workbookViewId="0">
      <selection activeCell="A6" sqref="A6"/>
    </sheetView>
  </sheetViews>
  <sheetFormatPr defaultRowHeight="12.5" x14ac:dyDescent="0.25"/>
  <cols>
    <col min="1" max="1" width="31.54296875" customWidth="1"/>
    <col min="2" max="7" width="22.54296875" customWidth="1"/>
    <col min="10" max="10" width="31.54296875" customWidth="1"/>
    <col min="11" max="16" width="22.54296875" customWidth="1"/>
  </cols>
  <sheetData>
    <row r="1" spans="1:16" s="1" customFormat="1" ht="20" x14ac:dyDescent="0.4">
      <c r="A1" s="2" t="s">
        <v>0</v>
      </c>
    </row>
    <row r="2" spans="1:16" s="1" customFormat="1" ht="15.5" x14ac:dyDescent="0.35">
      <c r="A2" s="30" t="s">
        <v>1</v>
      </c>
      <c r="B2" s="3" t="str">
        <f>wb_title</f>
        <v>PCSPS_NI - Consolidated Factor Spreadsheet</v>
      </c>
    </row>
    <row r="3" spans="1:16" s="1" customFormat="1" ht="15.5" x14ac:dyDescent="0.35">
      <c r="A3" s="30" t="s">
        <v>2</v>
      </c>
      <c r="B3" s="3" t="str">
        <f>TABLE_FACTOR_TYPE_1 &amp; " - x-" &amp; TABLE_SERIES_NUMBER_1</f>
        <v>ERF - x-412</v>
      </c>
    </row>
    <row r="6" spans="1:16" x14ac:dyDescent="0.25">
      <c r="A6" s="41" t="s">
        <v>485</v>
      </c>
      <c r="B6" s="48" t="s">
        <v>486</v>
      </c>
      <c r="C6" s="48"/>
      <c r="D6" s="48"/>
      <c r="E6" s="48"/>
      <c r="F6" s="48"/>
      <c r="G6" s="48"/>
      <c r="J6" s="41" t="s">
        <v>485</v>
      </c>
      <c r="K6" s="48" t="s">
        <v>486</v>
      </c>
      <c r="L6" s="48"/>
      <c r="M6" s="48"/>
      <c r="N6" s="48"/>
      <c r="O6" s="48"/>
      <c r="P6" s="48"/>
    </row>
    <row r="7" spans="1:16" x14ac:dyDescent="0.25">
      <c r="A7" s="41" t="s">
        <v>487</v>
      </c>
      <c r="B7" s="48" t="s">
        <v>168</v>
      </c>
      <c r="C7" s="48"/>
      <c r="D7" s="48"/>
      <c r="E7" s="48"/>
      <c r="F7" s="48"/>
      <c r="G7" s="48"/>
      <c r="J7" s="41" t="s">
        <v>487</v>
      </c>
      <c r="K7" s="48" t="s">
        <v>168</v>
      </c>
      <c r="L7" s="48"/>
      <c r="M7" s="48"/>
      <c r="N7" s="48"/>
      <c r="O7" s="48"/>
      <c r="P7" s="48"/>
    </row>
    <row r="8" spans="1:16" x14ac:dyDescent="0.25">
      <c r="A8" s="41" t="s">
        <v>144</v>
      </c>
      <c r="B8" s="48" t="s">
        <v>196</v>
      </c>
      <c r="C8" s="48"/>
      <c r="D8" s="48"/>
      <c r="E8" s="48"/>
      <c r="F8" s="48"/>
      <c r="G8" s="48"/>
      <c r="J8" s="41" t="s">
        <v>144</v>
      </c>
      <c r="K8" s="48" t="s">
        <v>196</v>
      </c>
      <c r="L8" s="48"/>
      <c r="M8" s="48"/>
      <c r="N8" s="48"/>
      <c r="O8" s="48"/>
      <c r="P8" s="48"/>
    </row>
    <row r="9" spans="1:16" x14ac:dyDescent="0.25">
      <c r="A9" s="41" t="s">
        <v>145</v>
      </c>
      <c r="B9" s="48" t="s">
        <v>248</v>
      </c>
      <c r="C9" s="48"/>
      <c r="D9" s="48"/>
      <c r="E9" s="48"/>
      <c r="F9" s="48"/>
      <c r="G9" s="48"/>
      <c r="J9" s="41" t="s">
        <v>145</v>
      </c>
      <c r="K9" s="48" t="s">
        <v>248</v>
      </c>
      <c r="L9" s="48"/>
      <c r="M9" s="48"/>
      <c r="N9" s="48"/>
      <c r="O9" s="48"/>
      <c r="P9" s="48"/>
    </row>
    <row r="10" spans="1:16" ht="25" x14ac:dyDescent="0.25">
      <c r="A10" s="41" t="s">
        <v>6</v>
      </c>
      <c r="B10" s="48" t="s">
        <v>287</v>
      </c>
      <c r="C10" s="48"/>
      <c r="D10" s="48"/>
      <c r="E10" s="48"/>
      <c r="F10" s="48"/>
      <c r="G10" s="48"/>
      <c r="J10" s="41" t="s">
        <v>6</v>
      </c>
      <c r="K10" s="48" t="s">
        <v>287</v>
      </c>
      <c r="L10" s="48"/>
      <c r="M10" s="48"/>
      <c r="N10" s="48"/>
      <c r="O10" s="48"/>
      <c r="P10" s="48"/>
    </row>
    <row r="11" spans="1:16" x14ac:dyDescent="0.25">
      <c r="A11" s="41" t="s">
        <v>146</v>
      </c>
      <c r="B11" s="48" t="s">
        <v>161</v>
      </c>
      <c r="C11" s="48"/>
      <c r="D11" s="48"/>
      <c r="E11" s="48"/>
      <c r="F11" s="48"/>
      <c r="G11" s="48"/>
      <c r="J11" s="41" t="s">
        <v>146</v>
      </c>
      <c r="K11" s="48" t="s">
        <v>161</v>
      </c>
      <c r="L11" s="48"/>
      <c r="M11" s="48"/>
      <c r="N11" s="48"/>
      <c r="O11" s="48"/>
      <c r="P11" s="48"/>
    </row>
    <row r="12" spans="1:16" x14ac:dyDescent="0.25">
      <c r="A12" s="41" t="s">
        <v>147</v>
      </c>
      <c r="B12" s="48" t="s">
        <v>264</v>
      </c>
      <c r="C12" s="48"/>
      <c r="D12" s="48"/>
      <c r="E12" s="48"/>
      <c r="F12" s="48"/>
      <c r="G12" s="48"/>
      <c r="J12" s="41" t="s">
        <v>147</v>
      </c>
      <c r="K12" s="48" t="s">
        <v>264</v>
      </c>
      <c r="L12" s="48"/>
      <c r="M12" s="48"/>
      <c r="N12" s="48"/>
      <c r="O12" s="48"/>
      <c r="P12" s="48"/>
    </row>
    <row r="13" spans="1:16" x14ac:dyDescent="0.25">
      <c r="A13" s="41" t="s">
        <v>489</v>
      </c>
      <c r="B13" s="48">
        <v>1</v>
      </c>
      <c r="C13" s="48"/>
      <c r="D13" s="48"/>
      <c r="E13" s="48"/>
      <c r="F13" s="48"/>
      <c r="G13" s="48"/>
      <c r="J13" s="41" t="s">
        <v>489</v>
      </c>
      <c r="K13" s="48">
        <v>1</v>
      </c>
      <c r="L13" s="48"/>
      <c r="M13" s="48"/>
      <c r="N13" s="48"/>
      <c r="O13" s="48"/>
      <c r="P13" s="48"/>
    </row>
    <row r="14" spans="1:16" x14ac:dyDescent="0.25">
      <c r="A14" s="41" t="s">
        <v>149</v>
      </c>
      <c r="B14" s="48">
        <v>412</v>
      </c>
      <c r="C14" s="48"/>
      <c r="D14" s="48"/>
      <c r="E14" s="48"/>
      <c r="F14" s="48"/>
      <c r="G14" s="48"/>
      <c r="J14" s="41" t="s">
        <v>149</v>
      </c>
      <c r="K14" s="48">
        <v>412</v>
      </c>
      <c r="L14" s="48"/>
      <c r="M14" s="48"/>
      <c r="N14" s="48"/>
      <c r="O14" s="48"/>
      <c r="P14" s="48"/>
    </row>
    <row r="15" spans="1:16" x14ac:dyDescent="0.25">
      <c r="A15" s="41" t="s">
        <v>490</v>
      </c>
      <c r="B15" s="48" t="s">
        <v>288</v>
      </c>
      <c r="C15" s="48"/>
      <c r="D15" s="48"/>
      <c r="E15" s="48"/>
      <c r="F15" s="48"/>
      <c r="G15" s="48"/>
      <c r="J15" s="41" t="s">
        <v>490</v>
      </c>
      <c r="K15" s="48" t="s">
        <v>290</v>
      </c>
      <c r="L15" s="48"/>
      <c r="M15" s="48"/>
      <c r="N15" s="48"/>
      <c r="O15" s="48"/>
      <c r="P15" s="48"/>
    </row>
    <row r="16" spans="1:16" x14ac:dyDescent="0.25">
      <c r="A16" s="41" t="s">
        <v>151</v>
      </c>
      <c r="B16" s="48" t="s">
        <v>289</v>
      </c>
      <c r="C16" s="48"/>
      <c r="D16" s="48"/>
      <c r="E16" s="48"/>
      <c r="F16" s="48"/>
      <c r="G16" s="48"/>
      <c r="J16" s="41" t="s">
        <v>151</v>
      </c>
      <c r="K16" s="48" t="s">
        <v>291</v>
      </c>
      <c r="L16" s="48"/>
      <c r="M16" s="48"/>
      <c r="N16" s="48"/>
      <c r="O16" s="48"/>
      <c r="P16" s="48"/>
    </row>
    <row r="17" spans="1:16" x14ac:dyDescent="0.25">
      <c r="A17" s="42" t="s">
        <v>491</v>
      </c>
      <c r="B17" s="48"/>
      <c r="C17" s="48"/>
      <c r="D17" s="48"/>
      <c r="E17" s="48"/>
      <c r="F17" s="48"/>
      <c r="G17" s="48"/>
      <c r="J17" s="42" t="s">
        <v>491</v>
      </c>
      <c r="K17" s="48"/>
      <c r="L17" s="48"/>
      <c r="M17" s="48"/>
      <c r="N17" s="48"/>
      <c r="O17" s="48"/>
      <c r="P17" s="48"/>
    </row>
    <row r="18" spans="1:16" x14ac:dyDescent="0.25">
      <c r="A18" s="41" t="s">
        <v>153</v>
      </c>
      <c r="B18" s="49">
        <v>45106</v>
      </c>
      <c r="C18" s="49"/>
      <c r="D18" s="49"/>
      <c r="E18" s="49"/>
      <c r="F18" s="49"/>
      <c r="G18" s="49"/>
      <c r="J18" s="41" t="s">
        <v>153</v>
      </c>
      <c r="K18" s="49">
        <v>45106</v>
      </c>
      <c r="L18" s="49"/>
      <c r="M18" s="49"/>
      <c r="N18" s="49"/>
      <c r="O18" s="49"/>
      <c r="P18" s="49"/>
    </row>
    <row r="19" spans="1:16" x14ac:dyDescent="0.25">
      <c r="A19" s="41" t="s">
        <v>154</v>
      </c>
      <c r="B19" s="49">
        <v>45200</v>
      </c>
      <c r="C19" s="49"/>
      <c r="D19" s="49"/>
      <c r="E19" s="49"/>
      <c r="F19" s="49"/>
      <c r="G19" s="49"/>
      <c r="J19" s="41" t="s">
        <v>154</v>
      </c>
      <c r="K19" s="49">
        <v>45200</v>
      </c>
      <c r="L19" s="49"/>
      <c r="M19" s="49"/>
      <c r="N19" s="49"/>
      <c r="O19" s="49"/>
      <c r="P19" s="49"/>
    </row>
    <row r="20" spans="1:16" x14ac:dyDescent="0.25">
      <c r="A20" s="41" t="s">
        <v>155</v>
      </c>
      <c r="B20" s="48" t="s">
        <v>167</v>
      </c>
      <c r="C20" s="48"/>
      <c r="D20" s="48"/>
      <c r="E20" s="48"/>
      <c r="F20" s="48"/>
      <c r="G20" s="48"/>
      <c r="J20" s="41" t="s">
        <v>155</v>
      </c>
      <c r="K20" s="48" t="s">
        <v>167</v>
      </c>
      <c r="L20" s="48"/>
      <c r="M20" s="48"/>
      <c r="N20" s="48"/>
      <c r="O20" s="48"/>
      <c r="P20" s="48"/>
    </row>
    <row r="21" spans="1:16" x14ac:dyDescent="0.25">
      <c r="A21" s="41" t="s">
        <v>492</v>
      </c>
      <c r="B21" s="48" t="s">
        <v>85</v>
      </c>
      <c r="C21" s="48"/>
      <c r="D21" s="48"/>
      <c r="E21" s="48"/>
      <c r="F21" s="48"/>
      <c r="G21" s="48"/>
      <c r="J21" s="41" t="s">
        <v>492</v>
      </c>
      <c r="K21" s="48" t="s">
        <v>85</v>
      </c>
      <c r="L21" s="48"/>
      <c r="M21" s="48"/>
      <c r="N21" s="48"/>
      <c r="O21" s="48"/>
      <c r="P21" s="48"/>
    </row>
    <row r="23" spans="1:16" x14ac:dyDescent="0.25">
      <c r="A23" s="23" t="str">
        <f>HYPERLINK("#'Factor List'!A1", "Back to Factor List")</f>
        <v>Back to Factor List</v>
      </c>
      <c r="B23" s="23" t="str">
        <f>HYPERLINK("#'Assumptions'!A1", "Assumptions")</f>
        <v>Assumptions</v>
      </c>
    </row>
    <row r="26" spans="1:16" s="56" customFormat="1" ht="13" x14ac:dyDescent="0.25">
      <c r="A26" s="55" t="s">
        <v>529</v>
      </c>
      <c r="B26" s="55">
        <v>50</v>
      </c>
      <c r="C26" s="55">
        <v>51</v>
      </c>
      <c r="D26" s="55">
        <v>52</v>
      </c>
      <c r="E26" s="55">
        <v>53</v>
      </c>
      <c r="F26" s="55">
        <v>54</v>
      </c>
      <c r="G26" s="55">
        <v>55</v>
      </c>
      <c r="J26" s="55" t="s">
        <v>529</v>
      </c>
      <c r="K26" s="55">
        <v>50</v>
      </c>
      <c r="L26" s="55">
        <v>51</v>
      </c>
      <c r="M26" s="55">
        <v>52</v>
      </c>
      <c r="N26" s="55">
        <v>53</v>
      </c>
      <c r="O26" s="55">
        <v>54</v>
      </c>
      <c r="P26" s="55">
        <v>55</v>
      </c>
    </row>
    <row r="27" spans="1:16" x14ac:dyDescent="0.25">
      <c r="A27" s="44">
        <v>0</v>
      </c>
      <c r="B27" s="46">
        <v>0.214</v>
      </c>
      <c r="C27" s="46">
        <v>0.17100000000000001</v>
      </c>
      <c r="D27" s="46">
        <v>0.128</v>
      </c>
      <c r="E27" s="46">
        <v>8.5000000000000006E-2</v>
      </c>
      <c r="F27" s="46">
        <v>4.2000000000000003E-2</v>
      </c>
      <c r="G27" s="46">
        <v>0</v>
      </c>
      <c r="J27" s="44">
        <v>0</v>
      </c>
      <c r="K27" s="46">
        <v>1.073</v>
      </c>
      <c r="L27" s="46">
        <v>1.0940000000000001</v>
      </c>
      <c r="M27" s="46">
        <v>1.1160000000000001</v>
      </c>
      <c r="N27" s="46">
        <v>1.139</v>
      </c>
      <c r="O27" s="46">
        <v>1.161</v>
      </c>
      <c r="P27" s="46">
        <v>1.1839999999999999</v>
      </c>
    </row>
    <row r="28" spans="1:16" x14ac:dyDescent="0.25">
      <c r="A28" s="44">
        <v>1</v>
      </c>
      <c r="B28" s="46">
        <v>0.21</v>
      </c>
      <c r="C28" s="46">
        <v>0.16700000000000001</v>
      </c>
      <c r="D28" s="46">
        <v>0.124</v>
      </c>
      <c r="E28" s="46">
        <v>8.1000000000000003E-2</v>
      </c>
      <c r="F28" s="46">
        <v>3.7999999999999999E-2</v>
      </c>
      <c r="G28" s="46"/>
      <c r="J28" s="44">
        <v>1</v>
      </c>
      <c r="K28" s="46">
        <v>1.075</v>
      </c>
      <c r="L28" s="46">
        <v>1.0960000000000001</v>
      </c>
      <c r="M28" s="46">
        <v>1.1180000000000001</v>
      </c>
      <c r="N28" s="46">
        <v>1.1399999999999999</v>
      </c>
      <c r="O28" s="46">
        <v>1.163</v>
      </c>
      <c r="P28" s="46"/>
    </row>
    <row r="29" spans="1:16" x14ac:dyDescent="0.25">
      <c r="A29" s="44">
        <v>2</v>
      </c>
      <c r="B29" s="46">
        <v>0.20699999999999999</v>
      </c>
      <c r="C29" s="46">
        <v>0.16400000000000001</v>
      </c>
      <c r="D29" s="46">
        <v>0.121</v>
      </c>
      <c r="E29" s="46">
        <v>7.8E-2</v>
      </c>
      <c r="F29" s="46">
        <v>3.4000000000000002E-2</v>
      </c>
      <c r="G29" s="46"/>
      <c r="J29" s="44">
        <v>2</v>
      </c>
      <c r="K29" s="46">
        <v>1.077</v>
      </c>
      <c r="L29" s="46">
        <v>1.0980000000000001</v>
      </c>
      <c r="M29" s="46">
        <v>1.1200000000000001</v>
      </c>
      <c r="N29" s="46">
        <v>1.1419999999999999</v>
      </c>
      <c r="O29" s="46">
        <v>1.165</v>
      </c>
      <c r="P29" s="46"/>
    </row>
    <row r="30" spans="1:16" x14ac:dyDescent="0.25">
      <c r="A30" s="44">
        <v>3</v>
      </c>
      <c r="B30" s="46">
        <v>0.20300000000000001</v>
      </c>
      <c r="C30" s="46">
        <v>0.16</v>
      </c>
      <c r="D30" s="46">
        <v>0.11700000000000001</v>
      </c>
      <c r="E30" s="46">
        <v>7.3999999999999996E-2</v>
      </c>
      <c r="F30" s="46">
        <v>3.1E-2</v>
      </c>
      <c r="G30" s="46"/>
      <c r="J30" s="44">
        <v>3</v>
      </c>
      <c r="K30" s="46">
        <v>1.0780000000000001</v>
      </c>
      <c r="L30" s="46">
        <v>1.1000000000000001</v>
      </c>
      <c r="M30" s="46">
        <v>1.1220000000000001</v>
      </c>
      <c r="N30" s="46">
        <v>1.1439999999999999</v>
      </c>
      <c r="O30" s="46">
        <v>1.167</v>
      </c>
      <c r="P30" s="46"/>
    </row>
    <row r="31" spans="1:16" x14ac:dyDescent="0.25">
      <c r="A31" s="44">
        <v>4</v>
      </c>
      <c r="B31" s="46">
        <v>0.2</v>
      </c>
      <c r="C31" s="46">
        <v>0.157</v>
      </c>
      <c r="D31" s="46">
        <v>0.113</v>
      </c>
      <c r="E31" s="46">
        <v>7.0000000000000007E-2</v>
      </c>
      <c r="F31" s="46">
        <v>2.7E-2</v>
      </c>
      <c r="G31" s="46"/>
      <c r="J31" s="44">
        <v>4</v>
      </c>
      <c r="K31" s="46">
        <v>1.08</v>
      </c>
      <c r="L31" s="46">
        <v>1.1020000000000001</v>
      </c>
      <c r="M31" s="46">
        <v>1.1240000000000001</v>
      </c>
      <c r="N31" s="46">
        <v>1.1459999999999999</v>
      </c>
      <c r="O31" s="46">
        <v>1.169</v>
      </c>
      <c r="P31" s="46"/>
    </row>
    <row r="32" spans="1:16" x14ac:dyDescent="0.25">
      <c r="A32" s="44">
        <v>5</v>
      </c>
      <c r="B32" s="46">
        <v>0.19600000000000001</v>
      </c>
      <c r="C32" s="46">
        <v>0.153</v>
      </c>
      <c r="D32" s="46">
        <v>0.11</v>
      </c>
      <c r="E32" s="46">
        <v>6.7000000000000004E-2</v>
      </c>
      <c r="F32" s="46">
        <v>2.3E-2</v>
      </c>
      <c r="G32" s="46"/>
      <c r="J32" s="44">
        <v>5</v>
      </c>
      <c r="K32" s="46">
        <v>1.0820000000000001</v>
      </c>
      <c r="L32" s="46">
        <v>1.103</v>
      </c>
      <c r="M32" s="46">
        <v>1.1259999999999999</v>
      </c>
      <c r="N32" s="46">
        <v>1.1479999999999999</v>
      </c>
      <c r="O32" s="46">
        <v>1.171</v>
      </c>
      <c r="P32" s="46"/>
    </row>
    <row r="33" spans="1:16" x14ac:dyDescent="0.25">
      <c r="A33" s="44">
        <v>6</v>
      </c>
      <c r="B33" s="46">
        <v>0.192</v>
      </c>
      <c r="C33" s="46">
        <v>0.14899999999999999</v>
      </c>
      <c r="D33" s="46">
        <v>0.106</v>
      </c>
      <c r="E33" s="46">
        <v>6.3E-2</v>
      </c>
      <c r="F33" s="46">
        <v>0.02</v>
      </c>
      <c r="G33" s="46"/>
      <c r="J33" s="44">
        <v>6</v>
      </c>
      <c r="K33" s="46">
        <v>1.0840000000000001</v>
      </c>
      <c r="L33" s="46">
        <v>1.105</v>
      </c>
      <c r="M33" s="46">
        <v>1.127</v>
      </c>
      <c r="N33" s="46">
        <v>1.1499999999999999</v>
      </c>
      <c r="O33" s="46">
        <v>1.173</v>
      </c>
      <c r="P33" s="46"/>
    </row>
    <row r="34" spans="1:16" x14ac:dyDescent="0.25">
      <c r="A34" s="44">
        <v>7</v>
      </c>
      <c r="B34" s="46">
        <v>0.189</v>
      </c>
      <c r="C34" s="46">
        <v>0.14599999999999999</v>
      </c>
      <c r="D34" s="46">
        <v>0.10299999999999999</v>
      </c>
      <c r="E34" s="46">
        <v>0.06</v>
      </c>
      <c r="F34" s="46">
        <v>1.6E-2</v>
      </c>
      <c r="G34" s="46"/>
      <c r="J34" s="44">
        <v>7</v>
      </c>
      <c r="K34" s="46">
        <v>1.085</v>
      </c>
      <c r="L34" s="46">
        <v>1.107</v>
      </c>
      <c r="M34" s="46">
        <v>1.129</v>
      </c>
      <c r="N34" s="46">
        <v>1.1519999999999999</v>
      </c>
      <c r="O34" s="46">
        <v>1.175</v>
      </c>
      <c r="P34" s="46"/>
    </row>
    <row r="35" spans="1:16" x14ac:dyDescent="0.25">
      <c r="A35" s="44">
        <v>8</v>
      </c>
      <c r="B35" s="46">
        <v>0.185</v>
      </c>
      <c r="C35" s="46">
        <v>0.14199999999999999</v>
      </c>
      <c r="D35" s="46">
        <v>9.9000000000000005E-2</v>
      </c>
      <c r="E35" s="46">
        <v>5.6000000000000001E-2</v>
      </c>
      <c r="F35" s="46">
        <v>1.2999999999999999E-2</v>
      </c>
      <c r="G35" s="46"/>
      <c r="J35" s="44">
        <v>8</v>
      </c>
      <c r="K35" s="46">
        <v>1.087</v>
      </c>
      <c r="L35" s="46">
        <v>1.109</v>
      </c>
      <c r="M35" s="46">
        <v>1.131</v>
      </c>
      <c r="N35" s="46">
        <v>1.1539999999999999</v>
      </c>
      <c r="O35" s="46">
        <v>1.177</v>
      </c>
      <c r="P35" s="46"/>
    </row>
    <row r="36" spans="1:16" x14ac:dyDescent="0.25">
      <c r="A36" s="44">
        <v>9</v>
      </c>
      <c r="B36" s="46">
        <v>0.182</v>
      </c>
      <c r="C36" s="46">
        <v>0.13900000000000001</v>
      </c>
      <c r="D36" s="46">
        <v>9.6000000000000002E-2</v>
      </c>
      <c r="E36" s="46">
        <v>5.1999999999999998E-2</v>
      </c>
      <c r="F36" s="46">
        <v>8.9999999999999993E-3</v>
      </c>
      <c r="G36" s="46"/>
      <c r="J36" s="44">
        <v>9</v>
      </c>
      <c r="K36" s="46">
        <v>1.089</v>
      </c>
      <c r="L36" s="46">
        <v>1.111</v>
      </c>
      <c r="M36" s="46">
        <v>1.133</v>
      </c>
      <c r="N36" s="46">
        <v>1.1559999999999999</v>
      </c>
      <c r="O36" s="46">
        <v>1.179</v>
      </c>
      <c r="P36" s="46"/>
    </row>
    <row r="37" spans="1:16" x14ac:dyDescent="0.25">
      <c r="A37" s="44">
        <v>10</v>
      </c>
      <c r="B37" s="46">
        <v>0.17799999999999999</v>
      </c>
      <c r="C37" s="46">
        <v>0.13500000000000001</v>
      </c>
      <c r="D37" s="46">
        <v>9.1999999999999998E-2</v>
      </c>
      <c r="E37" s="46">
        <v>4.9000000000000002E-2</v>
      </c>
      <c r="F37" s="46">
        <v>5.0000000000000001E-3</v>
      </c>
      <c r="G37" s="46"/>
      <c r="J37" s="44">
        <v>10</v>
      </c>
      <c r="K37" s="46">
        <v>1.091</v>
      </c>
      <c r="L37" s="46">
        <v>1.113</v>
      </c>
      <c r="M37" s="46">
        <v>1.135</v>
      </c>
      <c r="N37" s="46">
        <v>1.1579999999999999</v>
      </c>
      <c r="O37" s="46">
        <v>1.181</v>
      </c>
      <c r="P37" s="46"/>
    </row>
    <row r="38" spans="1:16" x14ac:dyDescent="0.25">
      <c r="A38" s="44">
        <v>11</v>
      </c>
      <c r="B38" s="46">
        <v>0.17399999999999999</v>
      </c>
      <c r="C38" s="46">
        <v>0.13100000000000001</v>
      </c>
      <c r="D38" s="46">
        <v>8.7999999999999995E-2</v>
      </c>
      <c r="E38" s="46">
        <v>4.4999999999999998E-2</v>
      </c>
      <c r="F38" s="46">
        <v>2E-3</v>
      </c>
      <c r="G38" s="46"/>
      <c r="J38" s="44">
        <v>11</v>
      </c>
      <c r="K38" s="46">
        <v>1.093</v>
      </c>
      <c r="L38" s="46">
        <v>1.1140000000000001</v>
      </c>
      <c r="M38" s="46">
        <v>1.137</v>
      </c>
      <c r="N38" s="46">
        <v>1.159</v>
      </c>
      <c r="O38" s="46">
        <v>1.1830000000000001</v>
      </c>
      <c r="P38" s="46"/>
    </row>
  </sheetData>
  <sheetProtection algorithmName="SHA-512" hashValue="rHUCzA9zhMbit0lgm5MN3LcnNHC6e3lEH7S9YpBlKNkcF8vqaTFP+MGYFEQq2S2AwfdyKQdJ7pApImBTjrNaNw==" saltValue="e5PkzjY21wcphIxoMeOYLQ==" spinCount="100000" sheet="1" objects="1" scenarios="1"/>
  <conditionalFormatting sqref="A6:A21">
    <cfRule type="expression" dxfId="673" priority="5" stopIfTrue="1">
      <formula>MOD(ROW(),2)=0</formula>
    </cfRule>
    <cfRule type="expression" dxfId="672" priority="6" stopIfTrue="1">
      <formula>MOD(ROW(),2)&lt;&gt;0</formula>
    </cfRule>
  </conditionalFormatting>
  <conditionalFormatting sqref="B6:G21">
    <cfRule type="expression" dxfId="671" priority="7" stopIfTrue="1">
      <formula>MOD(ROW(),2)=0</formula>
    </cfRule>
    <cfRule type="expression" dxfId="670" priority="8" stopIfTrue="1">
      <formula>MOD(ROW(),2)&lt;&gt;0</formula>
    </cfRule>
  </conditionalFormatting>
  <conditionalFormatting sqref="A26:A38">
    <cfRule type="expression" dxfId="669" priority="9" stopIfTrue="1">
      <formula>MOD(ROW(),2)=0</formula>
    </cfRule>
    <cfRule type="expression" dxfId="668" priority="10" stopIfTrue="1">
      <formula>MOD(ROW(),2)&lt;&gt;0</formula>
    </cfRule>
  </conditionalFormatting>
  <conditionalFormatting sqref="B26:G38">
    <cfRule type="expression" dxfId="667" priority="11" stopIfTrue="1">
      <formula>MOD(ROW(),2)=0</formula>
    </cfRule>
    <cfRule type="expression" dxfId="666" priority="12" stopIfTrue="1">
      <formula>MOD(ROW(),2)&lt;&gt;0</formula>
    </cfRule>
  </conditionalFormatting>
  <conditionalFormatting sqref="J6:J21">
    <cfRule type="expression" dxfId="665" priority="13" stopIfTrue="1">
      <formula>MOD(ROW(),2)=0</formula>
    </cfRule>
    <cfRule type="expression" dxfId="664" priority="14" stopIfTrue="1">
      <formula>MOD(ROW(),2)&lt;&gt;0</formula>
    </cfRule>
  </conditionalFormatting>
  <conditionalFormatting sqref="K6:P21">
    <cfRule type="expression" dxfId="663" priority="15" stopIfTrue="1">
      <formula>MOD(ROW(),2)=0</formula>
    </cfRule>
    <cfRule type="expression" dxfId="662" priority="16" stopIfTrue="1">
      <formula>MOD(ROW(),2)&lt;&gt;0</formula>
    </cfRule>
  </conditionalFormatting>
  <conditionalFormatting sqref="J26:J38">
    <cfRule type="expression" dxfId="661" priority="17" stopIfTrue="1">
      <formula>MOD(ROW(),2)=0</formula>
    </cfRule>
    <cfRule type="expression" dxfId="660" priority="18" stopIfTrue="1">
      <formula>MOD(ROW(),2)&lt;&gt;0</formula>
    </cfRule>
  </conditionalFormatting>
  <conditionalFormatting sqref="K26:P38">
    <cfRule type="expression" dxfId="659" priority="19" stopIfTrue="1">
      <formula>MOD(ROW(),2)=0</formula>
    </cfRule>
    <cfRule type="expression" dxfId="658" priority="20" stopIfTrue="1">
      <formula>MOD(ROW(),2)&lt;&gt;0</formula>
    </cfRule>
  </conditionalFormatting>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7"/>
  <sheetViews>
    <sheetView showGridLines="0" zoomScaleNormal="100" workbookViewId="0">
      <selection activeCell="G19" sqref="G19"/>
    </sheetView>
  </sheetViews>
  <sheetFormatPr defaultColWidth="9.1796875" defaultRowHeight="15.5" x14ac:dyDescent="0.35"/>
  <cols>
    <col min="1" max="1" width="48.54296875" style="4" customWidth="1"/>
    <col min="2" max="3" width="36.54296875" style="4" customWidth="1"/>
    <col min="4" max="16384" width="9.1796875" style="1"/>
  </cols>
  <sheetData>
    <row r="1" spans="1:3" s="21" customFormat="1" ht="20" x14ac:dyDescent="0.4">
      <c r="A1" s="20" t="s">
        <v>0</v>
      </c>
    </row>
    <row r="2" spans="1:3" s="21" customFormat="1" x14ac:dyDescent="0.35">
      <c r="A2" s="25" t="s">
        <v>1</v>
      </c>
      <c r="B2" s="3" t="str">
        <f>wb_title</f>
        <v>PCSPS_NI - Consolidated Factor Spreadsheet</v>
      </c>
    </row>
    <row r="3" spans="1:3" s="21" customFormat="1" x14ac:dyDescent="0.35">
      <c r="A3" s="25" t="s">
        <v>2</v>
      </c>
      <c r="B3" s="22" t="s">
        <v>11</v>
      </c>
    </row>
    <row r="4" spans="1:3" s="33" customFormat="1" ht="12.5" x14ac:dyDescent="0.25">
      <c r="A4" s="36"/>
      <c r="B4" s="36"/>
      <c r="C4" s="36"/>
    </row>
    <row r="5" spans="1:3" s="33" customFormat="1" ht="12.5" x14ac:dyDescent="0.25">
      <c r="A5" s="36"/>
      <c r="B5" s="36"/>
      <c r="C5" s="36"/>
    </row>
    <row r="6" spans="1:3" s="33" customFormat="1" ht="13" x14ac:dyDescent="0.3">
      <c r="A6" s="38" t="s">
        <v>83</v>
      </c>
      <c r="B6" s="38" t="s">
        <v>84</v>
      </c>
      <c r="C6" s="38" t="s">
        <v>85</v>
      </c>
    </row>
    <row r="7" spans="1:3" s="33" customFormat="1" ht="12.5" x14ac:dyDescent="0.25">
      <c r="A7" s="36" t="s">
        <v>86</v>
      </c>
      <c r="B7" s="36" t="s">
        <v>87</v>
      </c>
      <c r="C7" s="36" t="s">
        <v>88</v>
      </c>
    </row>
    <row r="8" spans="1:3" s="33" customFormat="1" ht="12.5" x14ac:dyDescent="0.25">
      <c r="A8" s="36" t="s">
        <v>89</v>
      </c>
      <c r="B8" s="36" t="s">
        <v>90</v>
      </c>
      <c r="C8" s="36" t="s">
        <v>91</v>
      </c>
    </row>
    <row r="9" spans="1:3" s="33" customFormat="1" ht="12.5" x14ac:dyDescent="0.25">
      <c r="A9" s="36" t="s">
        <v>92</v>
      </c>
      <c r="B9" s="36" t="s">
        <v>681</v>
      </c>
      <c r="C9" s="36" t="s">
        <v>93</v>
      </c>
    </row>
    <row r="10" spans="1:3" s="33" customFormat="1" ht="12.5" x14ac:dyDescent="0.25">
      <c r="A10" s="36" t="s">
        <v>94</v>
      </c>
      <c r="B10" s="36" t="s">
        <v>87</v>
      </c>
      <c r="C10" s="36" t="s">
        <v>87</v>
      </c>
    </row>
    <row r="11" spans="1:3" s="33" customFormat="1" ht="12.5" x14ac:dyDescent="0.25">
      <c r="A11" s="36" t="s">
        <v>95</v>
      </c>
      <c r="B11" s="36" t="s">
        <v>96</v>
      </c>
      <c r="C11" s="36" t="s">
        <v>97</v>
      </c>
    </row>
    <row r="12" spans="1:3" s="33" customFormat="1" ht="25" x14ac:dyDescent="0.25">
      <c r="A12" s="36" t="s">
        <v>98</v>
      </c>
      <c r="B12" s="36" t="s">
        <v>99</v>
      </c>
      <c r="C12" s="36" t="s">
        <v>100</v>
      </c>
    </row>
    <row r="13" spans="1:3" s="33" customFormat="1" ht="12.5" hidden="1" x14ac:dyDescent="0.25">
      <c r="A13" s="36" t="s">
        <v>101</v>
      </c>
      <c r="B13" s="36" t="s">
        <v>102</v>
      </c>
      <c r="C13" s="36" t="s">
        <v>102</v>
      </c>
    </row>
    <row r="14" spans="1:3" s="33" customFormat="1" ht="12.5" x14ac:dyDescent="0.25">
      <c r="A14" s="36" t="s">
        <v>103</v>
      </c>
      <c r="B14" s="36" t="s">
        <v>104</v>
      </c>
      <c r="C14" s="36" t="s">
        <v>104</v>
      </c>
    </row>
    <row r="15" spans="1:3" s="33" customFormat="1" ht="12.5" x14ac:dyDescent="0.25">
      <c r="A15" s="36" t="s">
        <v>105</v>
      </c>
      <c r="B15" s="36" t="s">
        <v>106</v>
      </c>
      <c r="C15" s="36" t="s">
        <v>106</v>
      </c>
    </row>
    <row r="16" spans="1:3" s="33" customFormat="1" ht="12.5" x14ac:dyDescent="0.25">
      <c r="A16" s="36" t="s">
        <v>107</v>
      </c>
      <c r="B16" s="36" t="s">
        <v>87</v>
      </c>
      <c r="C16" s="36" t="s">
        <v>87</v>
      </c>
    </row>
    <row r="17" spans="1:3" s="33" customFormat="1" ht="12.5" x14ac:dyDescent="0.25">
      <c r="A17" s="62" t="s">
        <v>682</v>
      </c>
      <c r="B17" s="36"/>
      <c r="C17" s="36"/>
    </row>
    <row r="18" spans="1:3" s="33" customFormat="1" ht="12.5" x14ac:dyDescent="0.25">
      <c r="A18" s="63" t="s">
        <v>108</v>
      </c>
      <c r="B18" s="36" t="s">
        <v>109</v>
      </c>
      <c r="C18" s="36" t="s">
        <v>109</v>
      </c>
    </row>
    <row r="19" spans="1:3" s="33" customFormat="1" ht="12.5" x14ac:dyDescent="0.25">
      <c r="A19" s="63" t="s">
        <v>110</v>
      </c>
      <c r="B19" s="36" t="s">
        <v>111</v>
      </c>
      <c r="C19" s="36" t="s">
        <v>111</v>
      </c>
    </row>
    <row r="20" spans="1:3" s="33" customFormat="1" ht="12.5" hidden="1" x14ac:dyDescent="0.25">
      <c r="A20" s="63" t="s">
        <v>112</v>
      </c>
      <c r="B20" s="36" t="s">
        <v>113</v>
      </c>
      <c r="C20" s="36" t="s">
        <v>113</v>
      </c>
    </row>
    <row r="21" spans="1:3" s="33" customFormat="1" ht="12.5" hidden="1" x14ac:dyDescent="0.25">
      <c r="A21" s="63" t="s">
        <v>114</v>
      </c>
      <c r="B21" s="36" t="s">
        <v>113</v>
      </c>
      <c r="C21" s="36" t="s">
        <v>113</v>
      </c>
    </row>
    <row r="22" spans="1:3" s="33" customFormat="1" ht="12.5" x14ac:dyDescent="0.25">
      <c r="A22" s="63" t="s">
        <v>115</v>
      </c>
      <c r="B22" s="36" t="s">
        <v>116</v>
      </c>
      <c r="C22" s="36" t="s">
        <v>116</v>
      </c>
    </row>
    <row r="23" spans="1:3" s="33" customFormat="1" ht="12.5" x14ac:dyDescent="0.25">
      <c r="A23" s="63" t="s">
        <v>117</v>
      </c>
      <c r="B23" s="36" t="s">
        <v>118</v>
      </c>
      <c r="C23" s="36" t="s">
        <v>118</v>
      </c>
    </row>
    <row r="24" spans="1:3" s="33" customFormat="1" ht="25" x14ac:dyDescent="0.25">
      <c r="A24" s="63" t="s">
        <v>119</v>
      </c>
      <c r="B24" s="36" t="s">
        <v>120</v>
      </c>
      <c r="C24" s="36" t="s">
        <v>121</v>
      </c>
    </row>
    <row r="25" spans="1:3" s="33" customFormat="1" ht="12.5" x14ac:dyDescent="0.25">
      <c r="A25" s="63" t="s">
        <v>122</v>
      </c>
      <c r="B25" s="36">
        <v>2028</v>
      </c>
      <c r="C25" s="36">
        <v>2024</v>
      </c>
    </row>
    <row r="26" spans="1:3" s="33" customFormat="1" ht="25" x14ac:dyDescent="0.25">
      <c r="A26" s="63" t="s">
        <v>123</v>
      </c>
      <c r="B26" s="36" t="s">
        <v>124</v>
      </c>
      <c r="C26" s="36" t="s">
        <v>124</v>
      </c>
    </row>
    <row r="27" spans="1:3" s="33" customFormat="1" ht="12.5" x14ac:dyDescent="0.25">
      <c r="A27" s="36" t="s">
        <v>125</v>
      </c>
      <c r="B27" s="36" t="s">
        <v>106</v>
      </c>
      <c r="C27" s="36" t="s">
        <v>106</v>
      </c>
    </row>
    <row r="28" spans="1:3" s="33" customFormat="1" ht="12.5" x14ac:dyDescent="0.25">
      <c r="A28" s="36" t="s">
        <v>126</v>
      </c>
      <c r="B28" s="36" t="s">
        <v>106</v>
      </c>
      <c r="C28" s="36" t="s">
        <v>106</v>
      </c>
    </row>
    <row r="29" spans="1:3" s="33" customFormat="1" ht="12.5" x14ac:dyDescent="0.25">
      <c r="A29" s="36" t="s">
        <v>127</v>
      </c>
      <c r="B29" s="36" t="s">
        <v>128</v>
      </c>
      <c r="C29" s="36" t="s">
        <v>128</v>
      </c>
    </row>
    <row r="30" spans="1:3" s="33" customFormat="1" ht="100" x14ac:dyDescent="0.25">
      <c r="A30" s="36" t="s">
        <v>129</v>
      </c>
      <c r="B30" s="36" t="s">
        <v>130</v>
      </c>
      <c r="C30" s="36" t="s">
        <v>130</v>
      </c>
    </row>
    <row r="31" spans="1:3" s="33" customFormat="1" ht="25" x14ac:dyDescent="0.25">
      <c r="A31" s="36" t="s">
        <v>131</v>
      </c>
      <c r="B31" s="36" t="s">
        <v>132</v>
      </c>
      <c r="C31" s="36" t="s">
        <v>132</v>
      </c>
    </row>
    <row r="32" spans="1:3" s="33" customFormat="1" ht="12.5" x14ac:dyDescent="0.25">
      <c r="A32" s="36" t="s">
        <v>133</v>
      </c>
      <c r="B32" s="36" t="s">
        <v>683</v>
      </c>
      <c r="C32" s="36" t="s">
        <v>683</v>
      </c>
    </row>
    <row r="33" spans="1:3" s="33" customFormat="1" ht="12.5" x14ac:dyDescent="0.25">
      <c r="A33" s="36" t="s">
        <v>134</v>
      </c>
      <c r="B33" s="36" t="s">
        <v>683</v>
      </c>
      <c r="C33" s="36" t="s">
        <v>683</v>
      </c>
    </row>
    <row r="34" spans="1:3" s="33" customFormat="1" ht="12.5" x14ac:dyDescent="0.25">
      <c r="A34" s="36" t="s">
        <v>135</v>
      </c>
      <c r="B34" s="36" t="s">
        <v>106</v>
      </c>
      <c r="C34" s="36" t="s">
        <v>106</v>
      </c>
    </row>
    <row r="35" spans="1:3" s="33" customFormat="1" ht="25" x14ac:dyDescent="0.25">
      <c r="A35" s="36" t="s">
        <v>136</v>
      </c>
      <c r="B35" s="36" t="s">
        <v>137</v>
      </c>
      <c r="C35" s="36" t="s">
        <v>137</v>
      </c>
    </row>
    <row r="36" spans="1:3" s="33" customFormat="1" ht="12.5" hidden="1" x14ac:dyDescent="0.25">
      <c r="A36" s="36" t="s">
        <v>138</v>
      </c>
      <c r="B36" s="36" t="s">
        <v>139</v>
      </c>
      <c r="C36" s="36" t="s">
        <v>139</v>
      </c>
    </row>
    <row r="37" spans="1:3" s="33" customFormat="1" ht="12.5" x14ac:dyDescent="0.25">
      <c r="A37" s="36" t="s">
        <v>140</v>
      </c>
      <c r="B37" s="36" t="s">
        <v>106</v>
      </c>
      <c r="C37" s="36" t="s">
        <v>106</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A984-0CBC-468B-B1E6-B5DADB576D32}">
  <sheetPr codeName="Sheet42"/>
  <dimension ref="A1:M38"/>
  <sheetViews>
    <sheetView showGridLines="0" workbookViewId="0">
      <selection activeCell="A6" sqref="A6"/>
    </sheetView>
  </sheetViews>
  <sheetFormatPr defaultRowHeight="12.5" x14ac:dyDescent="0.25"/>
  <cols>
    <col min="1" max="1" width="32"/>
    <col min="2" max="13" width="25.45312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ERF - x-413</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192</v>
      </c>
      <c r="C8" s="48"/>
      <c r="D8" s="48"/>
      <c r="E8" s="48"/>
      <c r="F8" s="48"/>
      <c r="G8" s="48"/>
      <c r="H8" s="48"/>
      <c r="I8" s="48"/>
      <c r="J8" s="48"/>
      <c r="K8" s="48"/>
      <c r="L8" s="48"/>
      <c r="M8" s="48"/>
    </row>
    <row r="9" spans="1:13" x14ac:dyDescent="0.25">
      <c r="A9" s="41" t="s">
        <v>145</v>
      </c>
      <c r="B9" s="48" t="s">
        <v>248</v>
      </c>
      <c r="C9" s="48"/>
      <c r="D9" s="48"/>
      <c r="E9" s="48"/>
      <c r="F9" s="48"/>
      <c r="G9" s="48"/>
      <c r="H9" s="48"/>
      <c r="I9" s="48"/>
      <c r="J9" s="48"/>
      <c r="K9" s="48"/>
      <c r="L9" s="48"/>
      <c r="M9" s="48"/>
    </row>
    <row r="10" spans="1:13" x14ac:dyDescent="0.25">
      <c r="A10" s="41" t="s">
        <v>6</v>
      </c>
      <c r="B10" s="48" t="s">
        <v>292</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250</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413</v>
      </c>
      <c r="C14" s="48"/>
      <c r="D14" s="48"/>
      <c r="E14" s="48"/>
      <c r="F14" s="48"/>
      <c r="G14" s="48"/>
      <c r="H14" s="48"/>
      <c r="I14" s="48"/>
      <c r="J14" s="48"/>
      <c r="K14" s="48"/>
      <c r="L14" s="48"/>
      <c r="M14" s="48"/>
    </row>
    <row r="15" spans="1:13" x14ac:dyDescent="0.25">
      <c r="A15" s="41" t="s">
        <v>490</v>
      </c>
      <c r="B15" s="48" t="s">
        <v>293</v>
      </c>
      <c r="C15" s="48"/>
      <c r="D15" s="48"/>
      <c r="E15" s="48"/>
      <c r="F15" s="48"/>
      <c r="G15" s="48"/>
      <c r="H15" s="48"/>
      <c r="I15" s="48"/>
      <c r="J15" s="48"/>
      <c r="K15" s="48"/>
      <c r="L15" s="48"/>
      <c r="M15" s="48"/>
    </row>
    <row r="16" spans="1:13" x14ac:dyDescent="0.25">
      <c r="A16" s="41" t="s">
        <v>151</v>
      </c>
      <c r="B16" s="48" t="s">
        <v>294</v>
      </c>
      <c r="C16" s="48"/>
      <c r="D16" s="48"/>
      <c r="E16" s="48"/>
      <c r="F16" s="48"/>
      <c r="G16" s="48"/>
      <c r="H16" s="48"/>
      <c r="I16" s="48"/>
      <c r="J16" s="48"/>
      <c r="K16" s="48"/>
      <c r="L16" s="48"/>
      <c r="M16" s="48"/>
    </row>
    <row r="17" spans="1:13" x14ac:dyDescent="0.25">
      <c r="A17" s="42" t="s">
        <v>491</v>
      </c>
      <c r="B17" s="48"/>
      <c r="C17" s="48"/>
      <c r="D17" s="48"/>
      <c r="E17" s="48"/>
      <c r="F17" s="48"/>
      <c r="G17" s="48"/>
      <c r="H17" s="48"/>
      <c r="I17" s="48"/>
      <c r="J17" s="48"/>
      <c r="K17" s="48"/>
      <c r="L17" s="48"/>
      <c r="M17" s="48"/>
    </row>
    <row r="18" spans="1:13" x14ac:dyDescent="0.25">
      <c r="A18" s="41" t="s">
        <v>153</v>
      </c>
      <c r="B18" s="49">
        <v>45106</v>
      </c>
      <c r="C18" s="49"/>
      <c r="D18" s="49"/>
      <c r="E18" s="49"/>
      <c r="F18" s="49"/>
      <c r="G18" s="49"/>
      <c r="H18" s="49"/>
      <c r="I18" s="49"/>
      <c r="J18" s="49"/>
      <c r="K18" s="49"/>
      <c r="L18" s="49"/>
      <c r="M18" s="49"/>
    </row>
    <row r="19" spans="1:13" x14ac:dyDescent="0.25">
      <c r="A19" s="41" t="s">
        <v>154</v>
      </c>
      <c r="B19" s="49">
        <v>45200</v>
      </c>
      <c r="C19" s="49"/>
      <c r="D19" s="49"/>
      <c r="E19" s="49"/>
      <c r="F19" s="49"/>
      <c r="G19" s="49"/>
      <c r="H19" s="49"/>
      <c r="I19" s="49"/>
      <c r="J19" s="49"/>
      <c r="K19" s="49"/>
      <c r="L19" s="49"/>
      <c r="M19" s="49"/>
    </row>
    <row r="20" spans="1:13" x14ac:dyDescent="0.25">
      <c r="A20" s="41" t="s">
        <v>155</v>
      </c>
      <c r="B20" s="48" t="s">
        <v>167</v>
      </c>
      <c r="C20" s="48"/>
      <c r="D20" s="48"/>
      <c r="E20" s="48"/>
      <c r="F20" s="48"/>
      <c r="G20" s="48"/>
      <c r="H20" s="48"/>
      <c r="I20" s="48"/>
      <c r="J20" s="48"/>
      <c r="K20" s="48"/>
      <c r="L20" s="48"/>
      <c r="M20" s="48"/>
    </row>
    <row r="21" spans="1:13" x14ac:dyDescent="0.25">
      <c r="A21" s="41" t="s">
        <v>492</v>
      </c>
      <c r="B21" s="48" t="s">
        <v>85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6" customFormat="1" ht="13" x14ac:dyDescent="0.25">
      <c r="A26" s="55" t="s">
        <v>529</v>
      </c>
      <c r="B26" s="55">
        <v>54</v>
      </c>
      <c r="C26" s="55">
        <v>55</v>
      </c>
      <c r="D26" s="55">
        <v>56</v>
      </c>
      <c r="E26" s="55">
        <v>57</v>
      </c>
      <c r="F26" s="55">
        <v>58</v>
      </c>
      <c r="G26" s="55">
        <v>59</v>
      </c>
      <c r="H26" s="55">
        <v>60</v>
      </c>
      <c r="I26" s="55">
        <v>61</v>
      </c>
      <c r="J26" s="55">
        <v>62</v>
      </c>
      <c r="K26" s="55">
        <v>63</v>
      </c>
      <c r="L26" s="55">
        <v>64</v>
      </c>
      <c r="M26" s="55">
        <v>65</v>
      </c>
    </row>
    <row r="27" spans="1:13" x14ac:dyDescent="0.25">
      <c r="A27" s="44">
        <v>0</v>
      </c>
      <c r="B27" s="46">
        <v>0.60199999999999998</v>
      </c>
      <c r="C27" s="46">
        <v>0.626</v>
      </c>
      <c r="D27" s="46">
        <v>0.65200000000000002</v>
      </c>
      <c r="E27" s="46">
        <v>0.68</v>
      </c>
      <c r="F27" s="46">
        <v>0.71</v>
      </c>
      <c r="G27" s="46">
        <v>0.74299999999999999</v>
      </c>
      <c r="H27" s="46">
        <v>0.77800000000000002</v>
      </c>
      <c r="I27" s="46">
        <v>0.81499999999999995</v>
      </c>
      <c r="J27" s="46">
        <v>0.85599999999999998</v>
      </c>
      <c r="K27" s="46">
        <v>0.90100000000000002</v>
      </c>
      <c r="L27" s="46">
        <v>0.94899999999999995</v>
      </c>
      <c r="M27" s="46">
        <v>1</v>
      </c>
    </row>
    <row r="28" spans="1:13" x14ac:dyDescent="0.25">
      <c r="A28" s="44">
        <v>1</v>
      </c>
      <c r="B28" s="46">
        <v>0.60399999999999998</v>
      </c>
      <c r="C28" s="46">
        <v>0.628</v>
      </c>
      <c r="D28" s="46">
        <v>0.65500000000000003</v>
      </c>
      <c r="E28" s="46">
        <v>0.68300000000000005</v>
      </c>
      <c r="F28" s="46">
        <v>0.71299999999999997</v>
      </c>
      <c r="G28" s="46">
        <v>0.746</v>
      </c>
      <c r="H28" s="46">
        <v>0.78100000000000003</v>
      </c>
      <c r="I28" s="46">
        <v>0.81899999999999995</v>
      </c>
      <c r="J28" s="46">
        <v>0.86</v>
      </c>
      <c r="K28" s="46">
        <v>0.90500000000000003</v>
      </c>
      <c r="L28" s="46">
        <v>0.95399999999999996</v>
      </c>
      <c r="M28" s="46"/>
    </row>
    <row r="29" spans="1:13" x14ac:dyDescent="0.25">
      <c r="A29" s="44">
        <v>2</v>
      </c>
      <c r="B29" s="46">
        <v>0.60599999999999998</v>
      </c>
      <c r="C29" s="46">
        <v>0.63100000000000001</v>
      </c>
      <c r="D29" s="46">
        <v>0.65700000000000003</v>
      </c>
      <c r="E29" s="46">
        <v>0.68500000000000005</v>
      </c>
      <c r="F29" s="46">
        <v>0.71599999999999997</v>
      </c>
      <c r="G29" s="46">
        <v>0.749</v>
      </c>
      <c r="H29" s="46">
        <v>0.78400000000000003</v>
      </c>
      <c r="I29" s="46">
        <v>0.82199999999999995</v>
      </c>
      <c r="J29" s="46">
        <v>0.86399999999999999</v>
      </c>
      <c r="K29" s="46">
        <v>0.90900000000000003</v>
      </c>
      <c r="L29" s="46">
        <v>0.95799999999999996</v>
      </c>
      <c r="M29" s="46"/>
    </row>
    <row r="30" spans="1:13" x14ac:dyDescent="0.25">
      <c r="A30" s="44">
        <v>3</v>
      </c>
      <c r="B30" s="46">
        <v>0.60799999999999998</v>
      </c>
      <c r="C30" s="46">
        <v>0.63300000000000001</v>
      </c>
      <c r="D30" s="46">
        <v>0.65900000000000003</v>
      </c>
      <c r="E30" s="46">
        <v>0.68799999999999994</v>
      </c>
      <c r="F30" s="46">
        <v>0.71799999999999997</v>
      </c>
      <c r="G30" s="46">
        <v>0.751</v>
      </c>
      <c r="H30" s="46">
        <v>0.78700000000000003</v>
      </c>
      <c r="I30" s="46">
        <v>0.82599999999999996</v>
      </c>
      <c r="J30" s="46">
        <v>0.86699999999999999</v>
      </c>
      <c r="K30" s="46">
        <v>0.91300000000000003</v>
      </c>
      <c r="L30" s="46">
        <v>0.96299999999999997</v>
      </c>
      <c r="M30" s="46"/>
    </row>
    <row r="31" spans="1:13" x14ac:dyDescent="0.25">
      <c r="A31" s="44">
        <v>4</v>
      </c>
      <c r="B31" s="46">
        <v>0.61</v>
      </c>
      <c r="C31" s="46">
        <v>0.63500000000000001</v>
      </c>
      <c r="D31" s="46">
        <v>0.66200000000000003</v>
      </c>
      <c r="E31" s="46">
        <v>0.69</v>
      </c>
      <c r="F31" s="46">
        <v>0.72099999999999997</v>
      </c>
      <c r="G31" s="46">
        <v>0.754</v>
      </c>
      <c r="H31" s="46">
        <v>0.79</v>
      </c>
      <c r="I31" s="46">
        <v>0.82899999999999996</v>
      </c>
      <c r="J31" s="46">
        <v>0.871</v>
      </c>
      <c r="K31" s="46">
        <v>0.91700000000000004</v>
      </c>
      <c r="L31" s="46">
        <v>0.96699999999999997</v>
      </c>
      <c r="M31" s="46"/>
    </row>
    <row r="32" spans="1:13" x14ac:dyDescent="0.25">
      <c r="A32" s="44">
        <v>5</v>
      </c>
      <c r="B32" s="46">
        <v>0.61199999999999999</v>
      </c>
      <c r="C32" s="46">
        <v>0.63700000000000001</v>
      </c>
      <c r="D32" s="46">
        <v>0.66400000000000003</v>
      </c>
      <c r="E32" s="46">
        <v>0.69299999999999995</v>
      </c>
      <c r="F32" s="46">
        <v>0.72399999999999998</v>
      </c>
      <c r="G32" s="46">
        <v>0.75700000000000001</v>
      </c>
      <c r="H32" s="46">
        <v>0.79300000000000004</v>
      </c>
      <c r="I32" s="46">
        <v>0.83199999999999996</v>
      </c>
      <c r="J32" s="46">
        <v>0.875</v>
      </c>
      <c r="K32" s="46">
        <v>0.92100000000000004</v>
      </c>
      <c r="L32" s="46">
        <v>0.97099999999999997</v>
      </c>
      <c r="M32" s="46"/>
    </row>
    <row r="33" spans="1:13" x14ac:dyDescent="0.25">
      <c r="A33" s="44">
        <v>6</v>
      </c>
      <c r="B33" s="46">
        <v>0.61399999999999999</v>
      </c>
      <c r="C33" s="46">
        <v>0.63900000000000001</v>
      </c>
      <c r="D33" s="46">
        <v>0.66600000000000004</v>
      </c>
      <c r="E33" s="46">
        <v>0.69499999999999995</v>
      </c>
      <c r="F33" s="46">
        <v>0.72699999999999998</v>
      </c>
      <c r="G33" s="46">
        <v>0.76</v>
      </c>
      <c r="H33" s="46">
        <v>0.79600000000000004</v>
      </c>
      <c r="I33" s="46">
        <v>0.83599999999999997</v>
      </c>
      <c r="J33" s="46">
        <v>0.879</v>
      </c>
      <c r="K33" s="46">
        <v>0.92500000000000004</v>
      </c>
      <c r="L33" s="46">
        <v>0.97599999999999998</v>
      </c>
      <c r="M33" s="46"/>
    </row>
    <row r="34" spans="1:13" x14ac:dyDescent="0.25">
      <c r="A34" s="44">
        <v>7</v>
      </c>
      <c r="B34" s="46">
        <v>0.61599999999999999</v>
      </c>
      <c r="C34" s="46">
        <v>0.64100000000000001</v>
      </c>
      <c r="D34" s="46">
        <v>0.66900000000000004</v>
      </c>
      <c r="E34" s="46">
        <v>0.69799999999999995</v>
      </c>
      <c r="F34" s="46">
        <v>0.72899999999999998</v>
      </c>
      <c r="G34" s="46">
        <v>0.76300000000000001</v>
      </c>
      <c r="H34" s="46">
        <v>0.8</v>
      </c>
      <c r="I34" s="46">
        <v>0.83899999999999997</v>
      </c>
      <c r="J34" s="46">
        <v>0.88200000000000001</v>
      </c>
      <c r="K34" s="46">
        <v>0.92900000000000005</v>
      </c>
      <c r="L34" s="46">
        <v>0.98</v>
      </c>
      <c r="M34" s="46"/>
    </row>
    <row r="35" spans="1:13" x14ac:dyDescent="0.25">
      <c r="A35" s="44">
        <v>8</v>
      </c>
      <c r="B35" s="46">
        <v>0.61799999999999999</v>
      </c>
      <c r="C35" s="46">
        <v>0.64400000000000002</v>
      </c>
      <c r="D35" s="46">
        <v>0.67100000000000004</v>
      </c>
      <c r="E35" s="46">
        <v>0.7</v>
      </c>
      <c r="F35" s="46">
        <v>0.73199999999999998</v>
      </c>
      <c r="G35" s="46">
        <v>0.76600000000000001</v>
      </c>
      <c r="H35" s="46">
        <v>0.80300000000000005</v>
      </c>
      <c r="I35" s="46">
        <v>0.84299999999999997</v>
      </c>
      <c r="J35" s="46">
        <v>0.88600000000000001</v>
      </c>
      <c r="K35" s="46">
        <v>0.93300000000000005</v>
      </c>
      <c r="L35" s="46">
        <v>0.98499999999999999</v>
      </c>
      <c r="M35" s="46"/>
    </row>
    <row r="36" spans="1:13" x14ac:dyDescent="0.25">
      <c r="A36" s="44">
        <v>9</v>
      </c>
      <c r="B36" s="46">
        <v>0.62</v>
      </c>
      <c r="C36" s="46">
        <v>0.64600000000000002</v>
      </c>
      <c r="D36" s="46">
        <v>0.67300000000000004</v>
      </c>
      <c r="E36" s="46">
        <v>0.70299999999999996</v>
      </c>
      <c r="F36" s="46">
        <v>0.73499999999999999</v>
      </c>
      <c r="G36" s="46">
        <v>0.76900000000000002</v>
      </c>
      <c r="H36" s="46">
        <v>0.80600000000000005</v>
      </c>
      <c r="I36" s="46">
        <v>0.84599999999999997</v>
      </c>
      <c r="J36" s="46">
        <v>0.89</v>
      </c>
      <c r="K36" s="46">
        <v>0.93700000000000006</v>
      </c>
      <c r="L36" s="46">
        <v>0.98899999999999999</v>
      </c>
      <c r="M36" s="46"/>
    </row>
    <row r="37" spans="1:13" x14ac:dyDescent="0.25">
      <c r="A37" s="44">
        <v>10</v>
      </c>
      <c r="B37" s="46">
        <v>0.622</v>
      </c>
      <c r="C37" s="46">
        <v>0.64800000000000002</v>
      </c>
      <c r="D37" s="46">
        <v>0.67600000000000005</v>
      </c>
      <c r="E37" s="46">
        <v>0.70499999999999996</v>
      </c>
      <c r="F37" s="46">
        <v>0.73699999999999999</v>
      </c>
      <c r="G37" s="46">
        <v>0.77200000000000002</v>
      </c>
      <c r="H37" s="46">
        <v>0.80900000000000005</v>
      </c>
      <c r="I37" s="46">
        <v>0.84899999999999998</v>
      </c>
      <c r="J37" s="46">
        <v>0.89300000000000002</v>
      </c>
      <c r="K37" s="46">
        <v>0.94099999999999995</v>
      </c>
      <c r="L37" s="46">
        <v>0.99299999999999999</v>
      </c>
      <c r="M37" s="46"/>
    </row>
    <row r="38" spans="1:13" x14ac:dyDescent="0.25">
      <c r="A38" s="44">
        <v>11</v>
      </c>
      <c r="B38" s="46">
        <v>0.624</v>
      </c>
      <c r="C38" s="46">
        <v>0.65</v>
      </c>
      <c r="D38" s="46">
        <v>0.67800000000000005</v>
      </c>
      <c r="E38" s="46">
        <v>0.70799999999999996</v>
      </c>
      <c r="F38" s="46">
        <v>0.74</v>
      </c>
      <c r="G38" s="46">
        <v>0.77500000000000002</v>
      </c>
      <c r="H38" s="46">
        <v>0.81200000000000006</v>
      </c>
      <c r="I38" s="46">
        <v>0.85299999999999998</v>
      </c>
      <c r="J38" s="46">
        <v>0.89700000000000002</v>
      </c>
      <c r="K38" s="46">
        <v>0.94499999999999995</v>
      </c>
      <c r="L38" s="46">
        <v>0.998</v>
      </c>
      <c r="M38" s="46"/>
    </row>
  </sheetData>
  <sheetProtection algorithmName="SHA-512" hashValue="dNQpXo8dYK+wgD8G+ix9cr91PU8O0fWDFuucsJwuBibhGOt3Cm7wuIXQWugTIivpMXHZhRXugkEkENOLadwnfw==" saltValue="ixBLko1oJBQIJxfsEMqORg==" spinCount="100000" sheet="1" objects="1" scenarios="1"/>
  <conditionalFormatting sqref="A6:A21">
    <cfRule type="expression" dxfId="653" priority="1" stopIfTrue="1">
      <formula>MOD(ROW(),2)=0</formula>
    </cfRule>
    <cfRule type="expression" dxfId="652" priority="2" stopIfTrue="1">
      <formula>MOD(ROW(),2)&lt;&gt;0</formula>
    </cfRule>
  </conditionalFormatting>
  <conditionalFormatting sqref="B6:M21">
    <cfRule type="expression" dxfId="651" priority="3" stopIfTrue="1">
      <formula>MOD(ROW(),2)=0</formula>
    </cfRule>
    <cfRule type="expression" dxfId="650" priority="4" stopIfTrue="1">
      <formula>MOD(ROW(),2)&lt;&gt;0</formula>
    </cfRule>
  </conditionalFormatting>
  <conditionalFormatting sqref="A26:A38">
    <cfRule type="expression" dxfId="649" priority="5" stopIfTrue="1">
      <formula>MOD(ROW(),2)=0</formula>
    </cfRule>
    <cfRule type="expression" dxfId="648" priority="6" stopIfTrue="1">
      <formula>MOD(ROW(),2)&lt;&gt;0</formula>
    </cfRule>
  </conditionalFormatting>
  <conditionalFormatting sqref="B26:M38">
    <cfRule type="expression" dxfId="647" priority="7" stopIfTrue="1">
      <formula>MOD(ROW(),2)=0</formula>
    </cfRule>
    <cfRule type="expression" dxfId="646" priority="8"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EC9A-52F0-44AD-BB2F-FCF6C1250207}">
  <sheetPr codeName="Sheet43"/>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x-416</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296</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297</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416</v>
      </c>
      <c r="C14" s="48"/>
      <c r="D14" s="48"/>
      <c r="E14" s="48"/>
      <c r="F14" s="48"/>
      <c r="G14" s="48"/>
      <c r="H14" s="48"/>
      <c r="I14" s="48"/>
      <c r="J14" s="48"/>
      <c r="K14" s="48"/>
      <c r="L14" s="48"/>
      <c r="M14" s="48"/>
    </row>
    <row r="15" spans="1:13" x14ac:dyDescent="0.25">
      <c r="A15" s="41" t="s">
        <v>490</v>
      </c>
      <c r="B15" s="48" t="s">
        <v>298</v>
      </c>
      <c r="C15" s="48"/>
      <c r="D15" s="48"/>
      <c r="E15" s="48"/>
      <c r="F15" s="48"/>
      <c r="G15" s="48"/>
      <c r="H15" s="48"/>
      <c r="I15" s="48"/>
      <c r="J15" s="48"/>
      <c r="K15" s="48"/>
      <c r="L15" s="48"/>
      <c r="M15" s="48"/>
    </row>
    <row r="16" spans="1:13" x14ac:dyDescent="0.25">
      <c r="A16" s="41" t="s">
        <v>151</v>
      </c>
      <c r="B16" s="48" t="s">
        <v>299</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1.0549999999999999</v>
      </c>
      <c r="D27" s="46">
        <v>1.119</v>
      </c>
      <c r="E27" s="46">
        <v>1.1890000000000001</v>
      </c>
      <c r="F27" s="46">
        <v>1.266</v>
      </c>
      <c r="G27" s="46">
        <v>1.349</v>
      </c>
      <c r="H27" s="46">
        <v>1.444</v>
      </c>
      <c r="I27" s="46">
        <v>1.5489999999999999</v>
      </c>
      <c r="J27" s="46">
        <v>1.665</v>
      </c>
      <c r="K27" s="46">
        <v>1.794</v>
      </c>
      <c r="L27" s="46">
        <v>1.929</v>
      </c>
      <c r="M27" s="46">
        <v>2.0859999999999999</v>
      </c>
      <c r="N27" s="46">
        <v>2.2610000000000001</v>
      </c>
      <c r="O27" s="46">
        <v>2.4550000000000001</v>
      </c>
      <c r="P27" s="46">
        <v>2.67</v>
      </c>
      <c r="Q27" s="46">
        <v>2.8969999999999998</v>
      </c>
    </row>
    <row r="28" spans="1:17" x14ac:dyDescent="0.25">
      <c r="A28" s="44">
        <v>1</v>
      </c>
      <c r="B28" s="46">
        <v>1.0049999999999999</v>
      </c>
      <c r="C28" s="46">
        <v>1.0609999999999999</v>
      </c>
      <c r="D28" s="46">
        <v>1.125</v>
      </c>
      <c r="E28" s="46">
        <v>1.1950000000000001</v>
      </c>
      <c r="F28" s="46">
        <v>1.2729999999999999</v>
      </c>
      <c r="G28" s="46">
        <v>1.357</v>
      </c>
      <c r="H28" s="46">
        <v>1.4530000000000001</v>
      </c>
      <c r="I28" s="46">
        <v>1.5589999999999999</v>
      </c>
      <c r="J28" s="46">
        <v>1.6759999999999999</v>
      </c>
      <c r="K28" s="46">
        <v>1.8049999999999999</v>
      </c>
      <c r="L28" s="46">
        <v>1.9419999999999999</v>
      </c>
      <c r="M28" s="46">
        <v>2.1</v>
      </c>
      <c r="N28" s="46">
        <v>2.2770000000000001</v>
      </c>
      <c r="O28" s="46">
        <v>2.4729999999999999</v>
      </c>
      <c r="P28" s="46">
        <v>2.6890000000000001</v>
      </c>
      <c r="Q28" s="46"/>
    </row>
    <row r="29" spans="1:17" x14ac:dyDescent="0.25">
      <c r="A29" s="44">
        <v>2</v>
      </c>
      <c r="B29" s="46">
        <v>1.0089999999999999</v>
      </c>
      <c r="C29" s="46">
        <v>1.0660000000000001</v>
      </c>
      <c r="D29" s="46">
        <v>1.131</v>
      </c>
      <c r="E29" s="46">
        <v>1.202</v>
      </c>
      <c r="F29" s="46">
        <v>1.28</v>
      </c>
      <c r="G29" s="46">
        <v>1.365</v>
      </c>
      <c r="H29" s="46">
        <v>1.462</v>
      </c>
      <c r="I29" s="46">
        <v>1.5680000000000001</v>
      </c>
      <c r="J29" s="46">
        <v>1.6870000000000001</v>
      </c>
      <c r="K29" s="46">
        <v>1.8160000000000001</v>
      </c>
      <c r="L29" s="46">
        <v>1.9550000000000001</v>
      </c>
      <c r="M29" s="46">
        <v>2.1150000000000002</v>
      </c>
      <c r="N29" s="46">
        <v>2.2930000000000001</v>
      </c>
      <c r="O29" s="46">
        <v>2.4910000000000001</v>
      </c>
      <c r="P29" s="46">
        <v>2.7080000000000002</v>
      </c>
      <c r="Q29" s="46"/>
    </row>
    <row r="30" spans="1:17" x14ac:dyDescent="0.25">
      <c r="A30" s="44">
        <v>3</v>
      </c>
      <c r="B30" s="46">
        <v>1.014</v>
      </c>
      <c r="C30" s="46">
        <v>1.071</v>
      </c>
      <c r="D30" s="46">
        <v>1.1359999999999999</v>
      </c>
      <c r="E30" s="46">
        <v>1.208</v>
      </c>
      <c r="F30" s="46">
        <v>1.2869999999999999</v>
      </c>
      <c r="G30" s="46">
        <v>1.373</v>
      </c>
      <c r="H30" s="46">
        <v>1.47</v>
      </c>
      <c r="I30" s="46">
        <v>1.5780000000000001</v>
      </c>
      <c r="J30" s="46">
        <v>1.6970000000000001</v>
      </c>
      <c r="K30" s="46">
        <v>1.827</v>
      </c>
      <c r="L30" s="46">
        <v>1.968</v>
      </c>
      <c r="M30" s="46">
        <v>2.129</v>
      </c>
      <c r="N30" s="46">
        <v>2.3090000000000002</v>
      </c>
      <c r="O30" s="46">
        <v>2.5089999999999999</v>
      </c>
      <c r="P30" s="46">
        <v>2.7269999999999999</v>
      </c>
      <c r="Q30" s="46"/>
    </row>
    <row r="31" spans="1:17" x14ac:dyDescent="0.25">
      <c r="A31" s="44">
        <v>4</v>
      </c>
      <c r="B31" s="46">
        <v>1.018</v>
      </c>
      <c r="C31" s="46">
        <v>1.0760000000000001</v>
      </c>
      <c r="D31" s="46">
        <v>1.1419999999999999</v>
      </c>
      <c r="E31" s="46">
        <v>1.2150000000000001</v>
      </c>
      <c r="F31" s="46">
        <v>1.294</v>
      </c>
      <c r="G31" s="46">
        <v>1.381</v>
      </c>
      <c r="H31" s="46">
        <v>1.4790000000000001</v>
      </c>
      <c r="I31" s="46">
        <v>1.5880000000000001</v>
      </c>
      <c r="J31" s="46">
        <v>1.708</v>
      </c>
      <c r="K31" s="46">
        <v>1.839</v>
      </c>
      <c r="L31" s="46">
        <v>1.9810000000000001</v>
      </c>
      <c r="M31" s="46">
        <v>2.1440000000000001</v>
      </c>
      <c r="N31" s="46">
        <v>2.3250000000000002</v>
      </c>
      <c r="O31" s="46">
        <v>2.5270000000000001</v>
      </c>
      <c r="P31" s="46">
        <v>2.746</v>
      </c>
      <c r="Q31" s="46"/>
    </row>
    <row r="32" spans="1:17" x14ac:dyDescent="0.25">
      <c r="A32" s="44">
        <v>5</v>
      </c>
      <c r="B32" s="46">
        <v>1.0229999999999999</v>
      </c>
      <c r="C32" s="46">
        <v>1.0820000000000001</v>
      </c>
      <c r="D32" s="46">
        <v>1.1479999999999999</v>
      </c>
      <c r="E32" s="46">
        <v>1.2210000000000001</v>
      </c>
      <c r="F32" s="46">
        <v>1.3009999999999999</v>
      </c>
      <c r="G32" s="46">
        <v>1.389</v>
      </c>
      <c r="H32" s="46">
        <v>1.488</v>
      </c>
      <c r="I32" s="46">
        <v>1.597</v>
      </c>
      <c r="J32" s="46">
        <v>1.7190000000000001</v>
      </c>
      <c r="K32" s="46">
        <v>1.85</v>
      </c>
      <c r="L32" s="46">
        <v>1.994</v>
      </c>
      <c r="M32" s="46">
        <v>2.1589999999999998</v>
      </c>
      <c r="N32" s="46">
        <v>2.3420000000000001</v>
      </c>
      <c r="O32" s="46">
        <v>2.5449999999999999</v>
      </c>
      <c r="P32" s="46">
        <v>2.7650000000000001</v>
      </c>
      <c r="Q32" s="46"/>
    </row>
    <row r="33" spans="1:17" x14ac:dyDescent="0.25">
      <c r="A33" s="44">
        <v>6</v>
      </c>
      <c r="B33" s="46">
        <v>1.028</v>
      </c>
      <c r="C33" s="46">
        <v>1.087</v>
      </c>
      <c r="D33" s="46">
        <v>1.1539999999999999</v>
      </c>
      <c r="E33" s="46">
        <v>1.228</v>
      </c>
      <c r="F33" s="46">
        <v>1.3080000000000001</v>
      </c>
      <c r="G33" s="46">
        <v>1.397</v>
      </c>
      <c r="H33" s="46">
        <v>1.4970000000000001</v>
      </c>
      <c r="I33" s="46">
        <v>1.607</v>
      </c>
      <c r="J33" s="46">
        <v>1.7290000000000001</v>
      </c>
      <c r="K33" s="46">
        <v>1.861</v>
      </c>
      <c r="L33" s="46">
        <v>2.0070000000000001</v>
      </c>
      <c r="M33" s="46">
        <v>2.173</v>
      </c>
      <c r="N33" s="46">
        <v>2.3580000000000001</v>
      </c>
      <c r="O33" s="46">
        <v>2.5630000000000002</v>
      </c>
      <c r="P33" s="46">
        <v>2.7839999999999998</v>
      </c>
      <c r="Q33" s="46"/>
    </row>
    <row r="34" spans="1:17" x14ac:dyDescent="0.25">
      <c r="A34" s="44">
        <v>7</v>
      </c>
      <c r="B34" s="46">
        <v>1.032</v>
      </c>
      <c r="C34" s="46">
        <v>1.0920000000000001</v>
      </c>
      <c r="D34" s="46">
        <v>1.1599999999999999</v>
      </c>
      <c r="E34" s="46">
        <v>1.234</v>
      </c>
      <c r="F34" s="46">
        <v>1.3149999999999999</v>
      </c>
      <c r="G34" s="46">
        <v>1.405</v>
      </c>
      <c r="H34" s="46">
        <v>1.5049999999999999</v>
      </c>
      <c r="I34" s="46">
        <v>1.617</v>
      </c>
      <c r="J34" s="46">
        <v>1.74</v>
      </c>
      <c r="K34" s="46">
        <v>1.8720000000000001</v>
      </c>
      <c r="L34" s="46">
        <v>2.02</v>
      </c>
      <c r="M34" s="46">
        <v>2.1880000000000002</v>
      </c>
      <c r="N34" s="46">
        <v>2.3740000000000001</v>
      </c>
      <c r="O34" s="46">
        <v>2.581</v>
      </c>
      <c r="P34" s="46">
        <v>2.8029999999999999</v>
      </c>
      <c r="Q34" s="46"/>
    </row>
    <row r="35" spans="1:17" x14ac:dyDescent="0.25">
      <c r="A35" s="44">
        <v>8</v>
      </c>
      <c r="B35" s="46">
        <v>1.0369999999999999</v>
      </c>
      <c r="C35" s="46">
        <v>1.0980000000000001</v>
      </c>
      <c r="D35" s="46">
        <v>1.1659999999999999</v>
      </c>
      <c r="E35" s="46">
        <v>1.2410000000000001</v>
      </c>
      <c r="F35" s="46">
        <v>1.3220000000000001</v>
      </c>
      <c r="G35" s="46">
        <v>1.413</v>
      </c>
      <c r="H35" s="46">
        <v>1.514</v>
      </c>
      <c r="I35" s="46">
        <v>1.6259999999999999</v>
      </c>
      <c r="J35" s="46">
        <v>1.7509999999999999</v>
      </c>
      <c r="K35" s="46">
        <v>1.8839999999999999</v>
      </c>
      <c r="L35" s="46">
        <v>2.0329999999999999</v>
      </c>
      <c r="M35" s="46">
        <v>2.202</v>
      </c>
      <c r="N35" s="46">
        <v>2.39</v>
      </c>
      <c r="O35" s="46">
        <v>2.5990000000000002</v>
      </c>
      <c r="P35" s="46">
        <v>2.8220000000000001</v>
      </c>
      <c r="Q35" s="46"/>
    </row>
    <row r="36" spans="1:17" x14ac:dyDescent="0.25">
      <c r="A36" s="44">
        <v>9</v>
      </c>
      <c r="B36" s="46">
        <v>1.0409999999999999</v>
      </c>
      <c r="C36" s="46">
        <v>1.103</v>
      </c>
      <c r="D36" s="46">
        <v>1.171</v>
      </c>
      <c r="E36" s="46">
        <v>1.2470000000000001</v>
      </c>
      <c r="F36" s="46">
        <v>1.329</v>
      </c>
      <c r="G36" s="46">
        <v>1.421</v>
      </c>
      <c r="H36" s="46">
        <v>1.5229999999999999</v>
      </c>
      <c r="I36" s="46">
        <v>1.6359999999999999</v>
      </c>
      <c r="J36" s="46">
        <v>1.7609999999999999</v>
      </c>
      <c r="K36" s="46">
        <v>1.895</v>
      </c>
      <c r="L36" s="46">
        <v>2.0459999999999998</v>
      </c>
      <c r="M36" s="46">
        <v>2.2170000000000001</v>
      </c>
      <c r="N36" s="46">
        <v>2.4060000000000001</v>
      </c>
      <c r="O36" s="46">
        <v>2.617</v>
      </c>
      <c r="P36" s="46">
        <v>2.84</v>
      </c>
      <c r="Q36" s="46"/>
    </row>
    <row r="37" spans="1:17" x14ac:dyDescent="0.25">
      <c r="A37" s="44">
        <v>10</v>
      </c>
      <c r="B37" s="46">
        <v>1.046</v>
      </c>
      <c r="C37" s="46">
        <v>1.1080000000000001</v>
      </c>
      <c r="D37" s="46">
        <v>1.177</v>
      </c>
      <c r="E37" s="46">
        <v>1.254</v>
      </c>
      <c r="F37" s="46">
        <v>1.3360000000000001</v>
      </c>
      <c r="G37" s="46">
        <v>1.4279999999999999</v>
      </c>
      <c r="H37" s="46">
        <v>1.532</v>
      </c>
      <c r="I37" s="46">
        <v>1.6459999999999999</v>
      </c>
      <c r="J37" s="46">
        <v>1.772</v>
      </c>
      <c r="K37" s="46">
        <v>1.9059999999999999</v>
      </c>
      <c r="L37" s="46">
        <v>2.0590000000000002</v>
      </c>
      <c r="M37" s="46">
        <v>2.2309999999999999</v>
      </c>
      <c r="N37" s="46">
        <v>2.423</v>
      </c>
      <c r="O37" s="46">
        <v>2.6349999999999998</v>
      </c>
      <c r="P37" s="46">
        <v>2.859</v>
      </c>
      <c r="Q37" s="46"/>
    </row>
    <row r="38" spans="1:17" x14ac:dyDescent="0.25">
      <c r="A38" s="44">
        <v>11</v>
      </c>
      <c r="B38" s="46">
        <v>1.0509999999999999</v>
      </c>
      <c r="C38" s="46">
        <v>1.1140000000000001</v>
      </c>
      <c r="D38" s="46">
        <v>1.1830000000000001</v>
      </c>
      <c r="E38" s="46">
        <v>1.26</v>
      </c>
      <c r="F38" s="46">
        <v>1.3420000000000001</v>
      </c>
      <c r="G38" s="46">
        <v>1.4359999999999999</v>
      </c>
      <c r="H38" s="46">
        <v>1.54</v>
      </c>
      <c r="I38" s="46">
        <v>1.655</v>
      </c>
      <c r="J38" s="46">
        <v>1.7829999999999999</v>
      </c>
      <c r="K38" s="46">
        <v>1.917</v>
      </c>
      <c r="L38" s="46">
        <v>2.073</v>
      </c>
      <c r="M38" s="46">
        <v>2.246</v>
      </c>
      <c r="N38" s="46">
        <v>2.4390000000000001</v>
      </c>
      <c r="O38" s="46">
        <v>2.6520000000000001</v>
      </c>
      <c r="P38" s="46">
        <v>2.8780000000000001</v>
      </c>
      <c r="Q38" s="46"/>
    </row>
  </sheetData>
  <sheetProtection algorithmName="SHA-512" hashValue="Y7PJstIG1MvCYWObIoeBJ5fKdzKVuYtvwgqppFZOT7A26NyOo/ZBJKIKq5WKoelU34YCHMT2phdEgj/9pcAZGQ==" saltValue="yMMJ2p3Rb4ClGLPobJeiYw==" spinCount="100000" sheet="1" objects="1" scenarios="1"/>
  <conditionalFormatting sqref="A6:A21">
    <cfRule type="expression" dxfId="643" priority="1" stopIfTrue="1">
      <formula>MOD(ROW(),2)=0</formula>
    </cfRule>
    <cfRule type="expression" dxfId="642" priority="2" stopIfTrue="1">
      <formula>MOD(ROW(),2)&lt;&gt;0</formula>
    </cfRule>
  </conditionalFormatting>
  <conditionalFormatting sqref="B6:M21">
    <cfRule type="expression" dxfId="641" priority="3" stopIfTrue="1">
      <formula>MOD(ROW(),2)=0</formula>
    </cfRule>
    <cfRule type="expression" dxfId="640" priority="4" stopIfTrue="1">
      <formula>MOD(ROW(),2)&lt;&gt;0</formula>
    </cfRule>
  </conditionalFormatting>
  <conditionalFormatting sqref="A26:A38">
    <cfRule type="expression" dxfId="639" priority="5" stopIfTrue="1">
      <formula>MOD(ROW(),2)=0</formula>
    </cfRule>
    <cfRule type="expression" dxfId="638" priority="6" stopIfTrue="1">
      <formula>MOD(ROW(),2)&lt;&gt;0</formula>
    </cfRule>
  </conditionalFormatting>
  <conditionalFormatting sqref="B26:Q38">
    <cfRule type="expression" dxfId="637" priority="7" stopIfTrue="1">
      <formula>MOD(ROW(),2)=0</formula>
    </cfRule>
    <cfRule type="expression" dxfId="636" priority="8"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3A11-EB76-4BCC-AF41-64E0566E75C0}">
  <sheetPr codeName="Sheet44"/>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x-417</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300</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297</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417</v>
      </c>
      <c r="C14" s="48"/>
      <c r="D14" s="48"/>
      <c r="E14" s="48"/>
      <c r="F14" s="48"/>
      <c r="G14" s="48"/>
      <c r="H14" s="48"/>
      <c r="I14" s="48"/>
      <c r="J14" s="48"/>
      <c r="K14" s="48"/>
      <c r="L14" s="48"/>
      <c r="M14" s="48"/>
    </row>
    <row r="15" spans="1:13" x14ac:dyDescent="0.25">
      <c r="A15" s="41" t="s">
        <v>490</v>
      </c>
      <c r="B15" s="48" t="s">
        <v>301</v>
      </c>
      <c r="C15" s="48"/>
      <c r="D15" s="48"/>
      <c r="E15" s="48"/>
      <c r="F15" s="48"/>
      <c r="G15" s="48"/>
      <c r="H15" s="48"/>
      <c r="I15" s="48"/>
      <c r="J15" s="48"/>
      <c r="K15" s="48"/>
      <c r="L15" s="48"/>
      <c r="M15" s="48"/>
    </row>
    <row r="16" spans="1:13" x14ac:dyDescent="0.25">
      <c r="A16" s="41" t="s">
        <v>151</v>
      </c>
      <c r="B16" s="48" t="s">
        <v>302</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1.0580000000000001</v>
      </c>
      <c r="D27" s="46">
        <v>1.125</v>
      </c>
      <c r="E27" s="46">
        <v>1.2</v>
      </c>
      <c r="F27" s="46">
        <v>1.282</v>
      </c>
      <c r="G27" s="46">
        <v>1.3740000000000001</v>
      </c>
      <c r="H27" s="46">
        <v>1.476</v>
      </c>
      <c r="I27" s="46">
        <v>1.589</v>
      </c>
      <c r="J27" s="46">
        <v>1.714</v>
      </c>
      <c r="K27" s="46">
        <v>1.853</v>
      </c>
      <c r="L27" s="46">
        <v>2.008</v>
      </c>
      <c r="M27" s="46">
        <v>2.1800000000000002</v>
      </c>
      <c r="N27" s="46">
        <v>2.371</v>
      </c>
      <c r="O27" s="46">
        <v>2.5840000000000001</v>
      </c>
      <c r="P27" s="46">
        <v>2.8210000000000002</v>
      </c>
      <c r="Q27" s="46">
        <v>3.0830000000000002</v>
      </c>
    </row>
    <row r="28" spans="1:17" x14ac:dyDescent="0.25">
      <c r="A28" s="44">
        <v>1</v>
      </c>
      <c r="B28" s="46">
        <v>1.0049999999999999</v>
      </c>
      <c r="C28" s="46">
        <v>1.0640000000000001</v>
      </c>
      <c r="D28" s="46">
        <v>1.131</v>
      </c>
      <c r="E28" s="46">
        <v>1.206</v>
      </c>
      <c r="F28" s="46">
        <v>1.29</v>
      </c>
      <c r="G28" s="46">
        <v>1.3819999999999999</v>
      </c>
      <c r="H28" s="46">
        <v>1.4850000000000001</v>
      </c>
      <c r="I28" s="46">
        <v>1.599</v>
      </c>
      <c r="J28" s="46">
        <v>1.726</v>
      </c>
      <c r="K28" s="46">
        <v>1.8660000000000001</v>
      </c>
      <c r="L28" s="46">
        <v>2.0219999999999998</v>
      </c>
      <c r="M28" s="46">
        <v>2.1960000000000002</v>
      </c>
      <c r="N28" s="46">
        <v>2.3889999999999998</v>
      </c>
      <c r="O28" s="46">
        <v>2.6040000000000001</v>
      </c>
      <c r="P28" s="46">
        <v>2.843</v>
      </c>
      <c r="Q28" s="46"/>
    </row>
    <row r="29" spans="1:17" x14ac:dyDescent="0.25">
      <c r="A29" s="44">
        <v>2</v>
      </c>
      <c r="B29" s="46">
        <v>1.01</v>
      </c>
      <c r="C29" s="46">
        <v>1.069</v>
      </c>
      <c r="D29" s="46">
        <v>1.1379999999999999</v>
      </c>
      <c r="E29" s="46">
        <v>1.2130000000000001</v>
      </c>
      <c r="F29" s="46">
        <v>1.2969999999999999</v>
      </c>
      <c r="G29" s="46">
        <v>1.391</v>
      </c>
      <c r="H29" s="46">
        <v>1.4950000000000001</v>
      </c>
      <c r="I29" s="46">
        <v>1.61</v>
      </c>
      <c r="J29" s="46">
        <v>1.7370000000000001</v>
      </c>
      <c r="K29" s="46">
        <v>1.879</v>
      </c>
      <c r="L29" s="46">
        <v>2.0369999999999999</v>
      </c>
      <c r="M29" s="46">
        <v>2.2120000000000002</v>
      </c>
      <c r="N29" s="46">
        <v>2.407</v>
      </c>
      <c r="O29" s="46">
        <v>2.6240000000000001</v>
      </c>
      <c r="P29" s="46">
        <v>2.8650000000000002</v>
      </c>
      <c r="Q29" s="46"/>
    </row>
    <row r="30" spans="1:17" x14ac:dyDescent="0.25">
      <c r="A30" s="44">
        <v>3</v>
      </c>
      <c r="B30" s="46">
        <v>1.0149999999999999</v>
      </c>
      <c r="C30" s="46">
        <v>1.075</v>
      </c>
      <c r="D30" s="46">
        <v>1.1439999999999999</v>
      </c>
      <c r="E30" s="46">
        <v>1.22</v>
      </c>
      <c r="F30" s="46">
        <v>1.3049999999999999</v>
      </c>
      <c r="G30" s="46">
        <v>1.399</v>
      </c>
      <c r="H30" s="46">
        <v>1.504</v>
      </c>
      <c r="I30" s="46">
        <v>1.62</v>
      </c>
      <c r="J30" s="46">
        <v>1.7490000000000001</v>
      </c>
      <c r="K30" s="46">
        <v>1.8919999999999999</v>
      </c>
      <c r="L30" s="46">
        <v>2.0510000000000002</v>
      </c>
      <c r="M30" s="46">
        <v>2.2280000000000002</v>
      </c>
      <c r="N30" s="46">
        <v>2.4249999999999998</v>
      </c>
      <c r="O30" s="46">
        <v>2.6440000000000001</v>
      </c>
      <c r="P30" s="46">
        <v>2.887</v>
      </c>
      <c r="Q30" s="46"/>
    </row>
    <row r="31" spans="1:17" x14ac:dyDescent="0.25">
      <c r="A31" s="44">
        <v>4</v>
      </c>
      <c r="B31" s="46">
        <v>1.0189999999999999</v>
      </c>
      <c r="C31" s="46">
        <v>1.08</v>
      </c>
      <c r="D31" s="46">
        <v>1.1499999999999999</v>
      </c>
      <c r="E31" s="46">
        <v>1.2270000000000001</v>
      </c>
      <c r="F31" s="46">
        <v>1.3129999999999999</v>
      </c>
      <c r="G31" s="46">
        <v>1.4079999999999999</v>
      </c>
      <c r="H31" s="46">
        <v>1.5129999999999999</v>
      </c>
      <c r="I31" s="46">
        <v>1.631</v>
      </c>
      <c r="J31" s="46">
        <v>1.76</v>
      </c>
      <c r="K31" s="46">
        <v>1.905</v>
      </c>
      <c r="L31" s="46">
        <v>2.0649999999999999</v>
      </c>
      <c r="M31" s="46">
        <v>2.2440000000000002</v>
      </c>
      <c r="N31" s="46">
        <v>2.4420000000000002</v>
      </c>
      <c r="O31" s="46">
        <v>2.6629999999999998</v>
      </c>
      <c r="P31" s="46">
        <v>2.9079999999999999</v>
      </c>
      <c r="Q31" s="46"/>
    </row>
    <row r="32" spans="1:17" x14ac:dyDescent="0.25">
      <c r="A32" s="44">
        <v>5</v>
      </c>
      <c r="B32" s="46">
        <v>1.024</v>
      </c>
      <c r="C32" s="46">
        <v>1.0860000000000001</v>
      </c>
      <c r="D32" s="46">
        <v>1.1559999999999999</v>
      </c>
      <c r="E32" s="46">
        <v>1.234</v>
      </c>
      <c r="F32" s="46">
        <v>1.32</v>
      </c>
      <c r="G32" s="46">
        <v>1.4159999999999999</v>
      </c>
      <c r="H32" s="46">
        <v>1.5229999999999999</v>
      </c>
      <c r="I32" s="46">
        <v>1.641</v>
      </c>
      <c r="J32" s="46">
        <v>1.772</v>
      </c>
      <c r="K32" s="46">
        <v>1.9179999999999999</v>
      </c>
      <c r="L32" s="46">
        <v>2.08</v>
      </c>
      <c r="M32" s="46">
        <v>2.2599999999999998</v>
      </c>
      <c r="N32" s="46">
        <v>2.46</v>
      </c>
      <c r="O32" s="46">
        <v>2.6829999999999998</v>
      </c>
      <c r="P32" s="46">
        <v>2.93</v>
      </c>
      <c r="Q32" s="46"/>
    </row>
    <row r="33" spans="1:17" x14ac:dyDescent="0.25">
      <c r="A33" s="44">
        <v>6</v>
      </c>
      <c r="B33" s="46">
        <v>1.0289999999999999</v>
      </c>
      <c r="C33" s="46">
        <v>1.0920000000000001</v>
      </c>
      <c r="D33" s="46">
        <v>1.1619999999999999</v>
      </c>
      <c r="E33" s="46">
        <v>1.2410000000000001</v>
      </c>
      <c r="F33" s="46">
        <v>1.3280000000000001</v>
      </c>
      <c r="G33" s="46">
        <v>1.425</v>
      </c>
      <c r="H33" s="46">
        <v>1.532</v>
      </c>
      <c r="I33" s="46">
        <v>1.651</v>
      </c>
      <c r="J33" s="46">
        <v>1.784</v>
      </c>
      <c r="K33" s="46">
        <v>1.931</v>
      </c>
      <c r="L33" s="46">
        <v>2.0939999999999999</v>
      </c>
      <c r="M33" s="46">
        <v>2.2759999999999998</v>
      </c>
      <c r="N33" s="46">
        <v>2.4780000000000002</v>
      </c>
      <c r="O33" s="46">
        <v>2.7029999999999998</v>
      </c>
      <c r="P33" s="46">
        <v>2.952</v>
      </c>
      <c r="Q33" s="46"/>
    </row>
    <row r="34" spans="1:17" x14ac:dyDescent="0.25">
      <c r="A34" s="44">
        <v>7</v>
      </c>
      <c r="B34" s="46">
        <v>1.034</v>
      </c>
      <c r="C34" s="46">
        <v>1.097</v>
      </c>
      <c r="D34" s="46">
        <v>1.169</v>
      </c>
      <c r="E34" s="46">
        <v>1.248</v>
      </c>
      <c r="F34" s="46">
        <v>1.3360000000000001</v>
      </c>
      <c r="G34" s="46">
        <v>1.4330000000000001</v>
      </c>
      <c r="H34" s="46">
        <v>1.542</v>
      </c>
      <c r="I34" s="46">
        <v>1.6619999999999999</v>
      </c>
      <c r="J34" s="46">
        <v>1.7949999999999999</v>
      </c>
      <c r="K34" s="46">
        <v>1.9430000000000001</v>
      </c>
      <c r="L34" s="46">
        <v>2.1080000000000001</v>
      </c>
      <c r="M34" s="46">
        <v>2.2919999999999998</v>
      </c>
      <c r="N34" s="46">
        <v>2.496</v>
      </c>
      <c r="O34" s="46">
        <v>2.722</v>
      </c>
      <c r="P34" s="46">
        <v>2.9740000000000002</v>
      </c>
      <c r="Q34" s="46"/>
    </row>
    <row r="35" spans="1:17" x14ac:dyDescent="0.25">
      <c r="A35" s="44">
        <v>8</v>
      </c>
      <c r="B35" s="46">
        <v>1.0389999999999999</v>
      </c>
      <c r="C35" s="46">
        <v>1.103</v>
      </c>
      <c r="D35" s="46">
        <v>1.175</v>
      </c>
      <c r="E35" s="46">
        <v>1.2549999999999999</v>
      </c>
      <c r="F35" s="46">
        <v>1.343</v>
      </c>
      <c r="G35" s="46">
        <v>1.4419999999999999</v>
      </c>
      <c r="H35" s="46">
        <v>1.5509999999999999</v>
      </c>
      <c r="I35" s="46">
        <v>1.6719999999999999</v>
      </c>
      <c r="J35" s="46">
        <v>1.8069999999999999</v>
      </c>
      <c r="K35" s="46">
        <v>1.956</v>
      </c>
      <c r="L35" s="46">
        <v>2.1230000000000002</v>
      </c>
      <c r="M35" s="46">
        <v>2.3079999999999998</v>
      </c>
      <c r="N35" s="46">
        <v>2.5129999999999999</v>
      </c>
      <c r="O35" s="46">
        <v>2.742</v>
      </c>
      <c r="P35" s="46">
        <v>2.996</v>
      </c>
      <c r="Q35" s="46"/>
    </row>
    <row r="36" spans="1:17" x14ac:dyDescent="0.25">
      <c r="A36" s="44">
        <v>9</v>
      </c>
      <c r="B36" s="46">
        <v>1.044</v>
      </c>
      <c r="C36" s="46">
        <v>1.1080000000000001</v>
      </c>
      <c r="D36" s="46">
        <v>1.181</v>
      </c>
      <c r="E36" s="46">
        <v>1.2609999999999999</v>
      </c>
      <c r="F36" s="46">
        <v>1.351</v>
      </c>
      <c r="G36" s="46">
        <v>1.45</v>
      </c>
      <c r="H36" s="46">
        <v>1.5609999999999999</v>
      </c>
      <c r="I36" s="46">
        <v>1.6830000000000001</v>
      </c>
      <c r="J36" s="46">
        <v>1.8180000000000001</v>
      </c>
      <c r="K36" s="46">
        <v>1.9690000000000001</v>
      </c>
      <c r="L36" s="46">
        <v>2.137</v>
      </c>
      <c r="M36" s="46">
        <v>2.3239999999999998</v>
      </c>
      <c r="N36" s="46">
        <v>2.5310000000000001</v>
      </c>
      <c r="O36" s="46">
        <v>2.762</v>
      </c>
      <c r="P36" s="46">
        <v>3.0179999999999998</v>
      </c>
      <c r="Q36" s="46"/>
    </row>
    <row r="37" spans="1:17" x14ac:dyDescent="0.25">
      <c r="A37" s="44">
        <v>10</v>
      </c>
      <c r="B37" s="46">
        <v>1.048</v>
      </c>
      <c r="C37" s="46">
        <v>1.1140000000000001</v>
      </c>
      <c r="D37" s="46">
        <v>1.1870000000000001</v>
      </c>
      <c r="E37" s="46">
        <v>1.268</v>
      </c>
      <c r="F37" s="46">
        <v>1.359</v>
      </c>
      <c r="G37" s="46">
        <v>1.4590000000000001</v>
      </c>
      <c r="H37" s="46">
        <v>1.57</v>
      </c>
      <c r="I37" s="46">
        <v>1.6930000000000001</v>
      </c>
      <c r="J37" s="46">
        <v>1.83</v>
      </c>
      <c r="K37" s="46">
        <v>1.982</v>
      </c>
      <c r="L37" s="46">
        <v>2.1509999999999998</v>
      </c>
      <c r="M37" s="46">
        <v>2.34</v>
      </c>
      <c r="N37" s="46">
        <v>2.5489999999999999</v>
      </c>
      <c r="O37" s="46">
        <v>2.782</v>
      </c>
      <c r="P37" s="46">
        <v>3.0390000000000001</v>
      </c>
      <c r="Q37" s="46"/>
    </row>
    <row r="38" spans="1:17" x14ac:dyDescent="0.25">
      <c r="A38" s="44">
        <v>11</v>
      </c>
      <c r="B38" s="46">
        <v>1.0529999999999999</v>
      </c>
      <c r="C38" s="46">
        <v>1.1200000000000001</v>
      </c>
      <c r="D38" s="46">
        <v>1.1930000000000001</v>
      </c>
      <c r="E38" s="46">
        <v>1.2749999999999999</v>
      </c>
      <c r="F38" s="46">
        <v>1.3660000000000001</v>
      </c>
      <c r="G38" s="46">
        <v>1.4670000000000001</v>
      </c>
      <c r="H38" s="46">
        <v>1.579</v>
      </c>
      <c r="I38" s="46">
        <v>1.704</v>
      </c>
      <c r="J38" s="46">
        <v>1.8420000000000001</v>
      </c>
      <c r="K38" s="46">
        <v>1.9950000000000001</v>
      </c>
      <c r="L38" s="46">
        <v>2.1659999999999999</v>
      </c>
      <c r="M38" s="46">
        <v>2.355</v>
      </c>
      <c r="N38" s="46">
        <v>2.5670000000000002</v>
      </c>
      <c r="O38" s="46">
        <v>2.8010000000000002</v>
      </c>
      <c r="P38" s="46">
        <v>3.0609999999999999</v>
      </c>
      <c r="Q38" s="46"/>
    </row>
  </sheetData>
  <sheetProtection algorithmName="SHA-512" hashValue="GnJACrY77q2bOd2zPxdctJPeEFX+HAoZM1bIGgrS7Cro3qf6aNTjtJdzI9qSYaeBBPd9uMeX0y+ReG/Cy5tLRA==" saltValue="i+naEShNXbTwzRgTFXPidw==" spinCount="100000" sheet="1" objects="1" scenarios="1"/>
  <conditionalFormatting sqref="A6:A21">
    <cfRule type="expression" dxfId="633" priority="1" stopIfTrue="1">
      <formula>MOD(ROW(),2)=0</formula>
    </cfRule>
    <cfRule type="expression" dxfId="632" priority="2" stopIfTrue="1">
      <formula>MOD(ROW(),2)&lt;&gt;0</formula>
    </cfRule>
  </conditionalFormatting>
  <conditionalFormatting sqref="B6:M21">
    <cfRule type="expression" dxfId="631" priority="3" stopIfTrue="1">
      <formula>MOD(ROW(),2)=0</formula>
    </cfRule>
    <cfRule type="expression" dxfId="630" priority="4" stopIfTrue="1">
      <formula>MOD(ROW(),2)&lt;&gt;0</formula>
    </cfRule>
  </conditionalFormatting>
  <conditionalFormatting sqref="A26:A38">
    <cfRule type="expression" dxfId="629" priority="5" stopIfTrue="1">
      <formula>MOD(ROW(),2)=0</formula>
    </cfRule>
    <cfRule type="expression" dxfId="628" priority="6" stopIfTrue="1">
      <formula>MOD(ROW(),2)&lt;&gt;0</formula>
    </cfRule>
  </conditionalFormatting>
  <conditionalFormatting sqref="B26:Q38">
    <cfRule type="expression" dxfId="627" priority="7" stopIfTrue="1">
      <formula>MOD(ROW(),2)=0</formula>
    </cfRule>
    <cfRule type="expression" dxfId="626" priority="8"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7A71-570F-44D6-A98B-31E30AD21811}">
  <sheetPr codeName="Sheet45"/>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x-418</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303</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304</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418</v>
      </c>
      <c r="C14" s="48"/>
      <c r="D14" s="48"/>
      <c r="E14" s="48"/>
      <c r="F14" s="48"/>
      <c r="G14" s="48"/>
      <c r="H14" s="48"/>
      <c r="I14" s="48"/>
      <c r="J14" s="48"/>
      <c r="K14" s="48"/>
      <c r="L14" s="48"/>
      <c r="M14" s="48"/>
    </row>
    <row r="15" spans="1:13" x14ac:dyDescent="0.25">
      <c r="A15" s="41" t="s">
        <v>490</v>
      </c>
      <c r="B15" s="48" t="s">
        <v>305</v>
      </c>
      <c r="C15" s="48"/>
      <c r="D15" s="48"/>
      <c r="E15" s="48"/>
      <c r="F15" s="48"/>
      <c r="G15" s="48"/>
      <c r="H15" s="48"/>
      <c r="I15" s="48"/>
      <c r="J15" s="48"/>
      <c r="K15" s="48"/>
      <c r="L15" s="48"/>
      <c r="M15" s="48"/>
    </row>
    <row r="16" spans="1:13" x14ac:dyDescent="0.25">
      <c r="A16" s="41" t="s">
        <v>151</v>
      </c>
      <c r="B16" s="48" t="s">
        <v>306</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1.0529999999999999</v>
      </c>
      <c r="D27" s="46">
        <v>1.111</v>
      </c>
      <c r="E27" s="46">
        <v>1.1739999999999999</v>
      </c>
      <c r="F27" s="46">
        <v>1.244</v>
      </c>
      <c r="G27" s="46">
        <v>1.3180000000000001</v>
      </c>
      <c r="H27" s="46">
        <v>1.4019999999999999</v>
      </c>
      <c r="I27" s="46">
        <v>1.494</v>
      </c>
      <c r="J27" s="46">
        <v>1.595</v>
      </c>
      <c r="K27" s="46">
        <v>1.706</v>
      </c>
      <c r="L27" s="46">
        <v>1.821</v>
      </c>
      <c r="M27" s="46">
        <v>1.9550000000000001</v>
      </c>
      <c r="N27" s="46">
        <v>2.101</v>
      </c>
      <c r="O27" s="46">
        <v>2.2629999999999999</v>
      </c>
      <c r="P27" s="46">
        <v>2.44</v>
      </c>
      <c r="Q27" s="46">
        <v>2.625</v>
      </c>
    </row>
    <row r="28" spans="1:17" x14ac:dyDescent="0.25">
      <c r="A28" s="44">
        <v>1</v>
      </c>
      <c r="B28" s="46">
        <v>1.004</v>
      </c>
      <c r="C28" s="46">
        <v>1.0580000000000001</v>
      </c>
      <c r="D28" s="46">
        <v>1.1160000000000001</v>
      </c>
      <c r="E28" s="46">
        <v>1.18</v>
      </c>
      <c r="F28" s="46">
        <v>1.25</v>
      </c>
      <c r="G28" s="46">
        <v>1.325</v>
      </c>
      <c r="H28" s="46">
        <v>1.41</v>
      </c>
      <c r="I28" s="46">
        <v>1.502</v>
      </c>
      <c r="J28" s="46">
        <v>1.6040000000000001</v>
      </c>
      <c r="K28" s="46">
        <v>1.7150000000000001</v>
      </c>
      <c r="L28" s="46">
        <v>1.8320000000000001</v>
      </c>
      <c r="M28" s="46">
        <v>1.9670000000000001</v>
      </c>
      <c r="N28" s="46">
        <v>2.1150000000000002</v>
      </c>
      <c r="O28" s="46">
        <v>2.278</v>
      </c>
      <c r="P28" s="46">
        <v>2.456</v>
      </c>
      <c r="Q28" s="46"/>
    </row>
    <row r="29" spans="1:17" x14ac:dyDescent="0.25">
      <c r="A29" s="44">
        <v>2</v>
      </c>
      <c r="B29" s="46">
        <v>1.0089999999999999</v>
      </c>
      <c r="C29" s="46">
        <v>1.0629999999999999</v>
      </c>
      <c r="D29" s="46">
        <v>1.1220000000000001</v>
      </c>
      <c r="E29" s="46">
        <v>1.1859999999999999</v>
      </c>
      <c r="F29" s="46">
        <v>1.256</v>
      </c>
      <c r="G29" s="46">
        <v>1.3320000000000001</v>
      </c>
      <c r="H29" s="46">
        <v>1.417</v>
      </c>
      <c r="I29" s="46">
        <v>1.5109999999999999</v>
      </c>
      <c r="J29" s="46">
        <v>1.613</v>
      </c>
      <c r="K29" s="46">
        <v>1.7250000000000001</v>
      </c>
      <c r="L29" s="46">
        <v>1.843</v>
      </c>
      <c r="M29" s="46">
        <v>1.9790000000000001</v>
      </c>
      <c r="N29" s="46">
        <v>2.1280000000000001</v>
      </c>
      <c r="O29" s="46">
        <v>2.2919999999999998</v>
      </c>
      <c r="P29" s="46">
        <v>2.4710000000000001</v>
      </c>
      <c r="Q29" s="46"/>
    </row>
    <row r="30" spans="1:17" x14ac:dyDescent="0.25">
      <c r="A30" s="44">
        <v>3</v>
      </c>
      <c r="B30" s="46">
        <v>1.0129999999999999</v>
      </c>
      <c r="C30" s="46">
        <v>1.0680000000000001</v>
      </c>
      <c r="D30" s="46">
        <v>1.127</v>
      </c>
      <c r="E30" s="46">
        <v>1.1919999999999999</v>
      </c>
      <c r="F30" s="46">
        <v>1.2629999999999999</v>
      </c>
      <c r="G30" s="46">
        <v>1.339</v>
      </c>
      <c r="H30" s="46">
        <v>1.425</v>
      </c>
      <c r="I30" s="46">
        <v>1.5189999999999999</v>
      </c>
      <c r="J30" s="46">
        <v>1.623</v>
      </c>
      <c r="K30" s="46">
        <v>1.734</v>
      </c>
      <c r="L30" s="46">
        <v>1.8540000000000001</v>
      </c>
      <c r="M30" s="46">
        <v>1.9910000000000001</v>
      </c>
      <c r="N30" s="46">
        <v>2.1419999999999999</v>
      </c>
      <c r="O30" s="46">
        <v>2.3069999999999999</v>
      </c>
      <c r="P30" s="46">
        <v>2.4860000000000002</v>
      </c>
      <c r="Q30" s="46"/>
    </row>
    <row r="31" spans="1:17" x14ac:dyDescent="0.25">
      <c r="A31" s="44">
        <v>4</v>
      </c>
      <c r="B31" s="46">
        <v>1.018</v>
      </c>
      <c r="C31" s="46">
        <v>1.0720000000000001</v>
      </c>
      <c r="D31" s="46">
        <v>1.1319999999999999</v>
      </c>
      <c r="E31" s="46">
        <v>1.198</v>
      </c>
      <c r="F31" s="46">
        <v>1.2689999999999999</v>
      </c>
      <c r="G31" s="46">
        <v>1.3460000000000001</v>
      </c>
      <c r="H31" s="46">
        <v>1.4330000000000001</v>
      </c>
      <c r="I31" s="46">
        <v>1.528</v>
      </c>
      <c r="J31" s="46">
        <v>1.6319999999999999</v>
      </c>
      <c r="K31" s="46">
        <v>1.744</v>
      </c>
      <c r="L31" s="46">
        <v>1.8660000000000001</v>
      </c>
      <c r="M31" s="46">
        <v>2.004</v>
      </c>
      <c r="N31" s="46">
        <v>2.1549999999999998</v>
      </c>
      <c r="O31" s="46">
        <v>2.3220000000000001</v>
      </c>
      <c r="P31" s="46">
        <v>2.5019999999999998</v>
      </c>
      <c r="Q31" s="46"/>
    </row>
    <row r="32" spans="1:17" x14ac:dyDescent="0.25">
      <c r="A32" s="44">
        <v>5</v>
      </c>
      <c r="B32" s="46">
        <v>1.022</v>
      </c>
      <c r="C32" s="46">
        <v>1.077</v>
      </c>
      <c r="D32" s="46">
        <v>1.137</v>
      </c>
      <c r="E32" s="46">
        <v>1.2030000000000001</v>
      </c>
      <c r="F32" s="46">
        <v>1.2749999999999999</v>
      </c>
      <c r="G32" s="46">
        <v>1.353</v>
      </c>
      <c r="H32" s="46">
        <v>1.44</v>
      </c>
      <c r="I32" s="46">
        <v>1.536</v>
      </c>
      <c r="J32" s="46">
        <v>1.641</v>
      </c>
      <c r="K32" s="46">
        <v>1.754</v>
      </c>
      <c r="L32" s="46">
        <v>1.877</v>
      </c>
      <c r="M32" s="46">
        <v>2.016</v>
      </c>
      <c r="N32" s="46">
        <v>2.169</v>
      </c>
      <c r="O32" s="46">
        <v>2.3370000000000002</v>
      </c>
      <c r="P32" s="46">
        <v>2.5169999999999999</v>
      </c>
      <c r="Q32" s="46"/>
    </row>
    <row r="33" spans="1:17" x14ac:dyDescent="0.25">
      <c r="A33" s="44">
        <v>6</v>
      </c>
      <c r="B33" s="46">
        <v>1.0269999999999999</v>
      </c>
      <c r="C33" s="46">
        <v>1.0820000000000001</v>
      </c>
      <c r="D33" s="46">
        <v>1.143</v>
      </c>
      <c r="E33" s="46">
        <v>1.2090000000000001</v>
      </c>
      <c r="F33" s="46">
        <v>1.2809999999999999</v>
      </c>
      <c r="G33" s="46">
        <v>1.36</v>
      </c>
      <c r="H33" s="46">
        <v>1.448</v>
      </c>
      <c r="I33" s="46">
        <v>1.544</v>
      </c>
      <c r="J33" s="46">
        <v>1.65</v>
      </c>
      <c r="K33" s="46">
        <v>1.7629999999999999</v>
      </c>
      <c r="L33" s="46">
        <v>1.8879999999999999</v>
      </c>
      <c r="M33" s="46">
        <v>2.028</v>
      </c>
      <c r="N33" s="46">
        <v>2.1819999999999999</v>
      </c>
      <c r="O33" s="46">
        <v>2.3519999999999999</v>
      </c>
      <c r="P33" s="46">
        <v>2.5329999999999999</v>
      </c>
      <c r="Q33" s="46"/>
    </row>
    <row r="34" spans="1:17" x14ac:dyDescent="0.25">
      <c r="A34" s="44">
        <v>7</v>
      </c>
      <c r="B34" s="46">
        <v>1.0309999999999999</v>
      </c>
      <c r="C34" s="46">
        <v>1.087</v>
      </c>
      <c r="D34" s="46">
        <v>1.1479999999999999</v>
      </c>
      <c r="E34" s="46">
        <v>1.2150000000000001</v>
      </c>
      <c r="F34" s="46">
        <v>1.2869999999999999</v>
      </c>
      <c r="G34" s="46">
        <v>1.367</v>
      </c>
      <c r="H34" s="46">
        <v>1.456</v>
      </c>
      <c r="I34" s="46">
        <v>1.5529999999999999</v>
      </c>
      <c r="J34" s="46">
        <v>1.66</v>
      </c>
      <c r="K34" s="46">
        <v>1.7729999999999999</v>
      </c>
      <c r="L34" s="46">
        <v>1.899</v>
      </c>
      <c r="M34" s="46">
        <v>2.04</v>
      </c>
      <c r="N34" s="46">
        <v>2.1960000000000002</v>
      </c>
      <c r="O34" s="46">
        <v>2.3660000000000001</v>
      </c>
      <c r="P34" s="46">
        <v>2.548</v>
      </c>
      <c r="Q34" s="46"/>
    </row>
    <row r="35" spans="1:17" x14ac:dyDescent="0.25">
      <c r="A35" s="44">
        <v>8</v>
      </c>
      <c r="B35" s="46">
        <v>1.0349999999999999</v>
      </c>
      <c r="C35" s="46">
        <v>1.0920000000000001</v>
      </c>
      <c r="D35" s="46">
        <v>1.153</v>
      </c>
      <c r="E35" s="46">
        <v>1.2210000000000001</v>
      </c>
      <c r="F35" s="46">
        <v>1.2929999999999999</v>
      </c>
      <c r="G35" s="46">
        <v>1.3740000000000001</v>
      </c>
      <c r="H35" s="46">
        <v>1.4630000000000001</v>
      </c>
      <c r="I35" s="46">
        <v>1.5609999999999999</v>
      </c>
      <c r="J35" s="46">
        <v>1.669</v>
      </c>
      <c r="K35" s="46">
        <v>1.7829999999999999</v>
      </c>
      <c r="L35" s="46">
        <v>1.91</v>
      </c>
      <c r="M35" s="46">
        <v>2.0529999999999999</v>
      </c>
      <c r="N35" s="46">
        <v>2.2090000000000001</v>
      </c>
      <c r="O35" s="46">
        <v>2.3809999999999998</v>
      </c>
      <c r="P35" s="46">
        <v>2.5630000000000002</v>
      </c>
      <c r="Q35" s="46"/>
    </row>
    <row r="36" spans="1:17" x14ac:dyDescent="0.25">
      <c r="A36" s="44">
        <v>9</v>
      </c>
      <c r="B36" s="46">
        <v>1.04</v>
      </c>
      <c r="C36" s="46">
        <v>1.097</v>
      </c>
      <c r="D36" s="46">
        <v>1.159</v>
      </c>
      <c r="E36" s="46">
        <v>1.2270000000000001</v>
      </c>
      <c r="F36" s="46">
        <v>1.2989999999999999</v>
      </c>
      <c r="G36" s="46">
        <v>1.381</v>
      </c>
      <c r="H36" s="46">
        <v>1.4710000000000001</v>
      </c>
      <c r="I36" s="46">
        <v>1.57</v>
      </c>
      <c r="J36" s="46">
        <v>1.6779999999999999</v>
      </c>
      <c r="K36" s="46">
        <v>1.792</v>
      </c>
      <c r="L36" s="46">
        <v>1.921</v>
      </c>
      <c r="M36" s="46">
        <v>2.0649999999999999</v>
      </c>
      <c r="N36" s="46">
        <v>2.2229999999999999</v>
      </c>
      <c r="O36" s="46">
        <v>2.3959999999999999</v>
      </c>
      <c r="P36" s="46">
        <v>2.5790000000000002</v>
      </c>
      <c r="Q36" s="46"/>
    </row>
    <row r="37" spans="1:17" x14ac:dyDescent="0.25">
      <c r="A37" s="44">
        <v>10</v>
      </c>
      <c r="B37" s="46">
        <v>1.044</v>
      </c>
      <c r="C37" s="46">
        <v>1.101</v>
      </c>
      <c r="D37" s="46">
        <v>1.1639999999999999</v>
      </c>
      <c r="E37" s="46">
        <v>1.232</v>
      </c>
      <c r="F37" s="46">
        <v>1.306</v>
      </c>
      <c r="G37" s="46">
        <v>1.3879999999999999</v>
      </c>
      <c r="H37" s="46">
        <v>1.4790000000000001</v>
      </c>
      <c r="I37" s="46">
        <v>1.5780000000000001</v>
      </c>
      <c r="J37" s="46">
        <v>1.6870000000000001</v>
      </c>
      <c r="K37" s="46">
        <v>1.802</v>
      </c>
      <c r="L37" s="46">
        <v>1.9319999999999999</v>
      </c>
      <c r="M37" s="46">
        <v>2.077</v>
      </c>
      <c r="N37" s="46">
        <v>2.2360000000000002</v>
      </c>
      <c r="O37" s="46">
        <v>2.411</v>
      </c>
      <c r="P37" s="46">
        <v>2.5939999999999999</v>
      </c>
      <c r="Q37" s="46"/>
    </row>
    <row r="38" spans="1:17" x14ac:dyDescent="0.25">
      <c r="A38" s="44">
        <v>11</v>
      </c>
      <c r="B38" s="46">
        <v>1.0489999999999999</v>
      </c>
      <c r="C38" s="46">
        <v>1.1060000000000001</v>
      </c>
      <c r="D38" s="46">
        <v>1.169</v>
      </c>
      <c r="E38" s="46">
        <v>1.238</v>
      </c>
      <c r="F38" s="46">
        <v>1.3120000000000001</v>
      </c>
      <c r="G38" s="46">
        <v>1.395</v>
      </c>
      <c r="H38" s="46">
        <v>1.486</v>
      </c>
      <c r="I38" s="46">
        <v>1.587</v>
      </c>
      <c r="J38" s="46">
        <v>1.696</v>
      </c>
      <c r="K38" s="46">
        <v>1.8109999999999999</v>
      </c>
      <c r="L38" s="46">
        <v>1.9430000000000001</v>
      </c>
      <c r="M38" s="46">
        <v>2.089</v>
      </c>
      <c r="N38" s="46">
        <v>2.2490000000000001</v>
      </c>
      <c r="O38" s="46">
        <v>2.4249999999999998</v>
      </c>
      <c r="P38" s="46">
        <v>2.609</v>
      </c>
      <c r="Q38" s="46"/>
    </row>
  </sheetData>
  <sheetProtection algorithmName="SHA-512" hashValue="2XTe/5ai0EPlhm5tCpKURhr/DUdrd5OmKIThN8G5T4aGM2A4b3QIK44dbiiIo6AMJ409ol30O2a5PpgC2zU2IA==" saltValue="mQDou4lu/A9QZkfPxmJUsQ==" spinCount="100000" sheet="1" objects="1" scenarios="1"/>
  <conditionalFormatting sqref="A6:A21">
    <cfRule type="expression" dxfId="623" priority="1" stopIfTrue="1">
      <formula>MOD(ROW(),2)=0</formula>
    </cfRule>
    <cfRule type="expression" dxfId="622" priority="2" stopIfTrue="1">
      <formula>MOD(ROW(),2)&lt;&gt;0</formula>
    </cfRule>
  </conditionalFormatting>
  <conditionalFormatting sqref="B6:M21">
    <cfRule type="expression" dxfId="621" priority="3" stopIfTrue="1">
      <formula>MOD(ROW(),2)=0</formula>
    </cfRule>
    <cfRule type="expression" dxfId="620" priority="4" stopIfTrue="1">
      <formula>MOD(ROW(),2)&lt;&gt;0</formula>
    </cfRule>
  </conditionalFormatting>
  <conditionalFormatting sqref="A26:A38">
    <cfRule type="expression" dxfId="619" priority="5" stopIfTrue="1">
      <formula>MOD(ROW(),2)=0</formula>
    </cfRule>
    <cfRule type="expression" dxfId="618" priority="6" stopIfTrue="1">
      <formula>MOD(ROW(),2)&lt;&gt;0</formula>
    </cfRule>
  </conditionalFormatting>
  <conditionalFormatting sqref="B26:Q38">
    <cfRule type="expression" dxfId="617" priority="7" stopIfTrue="1">
      <formula>MOD(ROW(),2)=0</formula>
    </cfRule>
    <cfRule type="expression" dxfId="616"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CA80-C999-49D1-95E5-97BD4C26A37A}">
  <sheetPr codeName="Sheet46"/>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x-419</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307</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304</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419</v>
      </c>
      <c r="C14" s="48"/>
      <c r="D14" s="48"/>
      <c r="E14" s="48"/>
      <c r="F14" s="48"/>
      <c r="G14" s="48"/>
      <c r="H14" s="48"/>
      <c r="I14" s="48"/>
      <c r="J14" s="48"/>
      <c r="K14" s="48"/>
      <c r="L14" s="48"/>
      <c r="M14" s="48"/>
    </row>
    <row r="15" spans="1:13" x14ac:dyDescent="0.25">
      <c r="A15" s="41" t="s">
        <v>490</v>
      </c>
      <c r="B15" s="48" t="s">
        <v>308</v>
      </c>
      <c r="C15" s="48"/>
      <c r="D15" s="48"/>
      <c r="E15" s="48"/>
      <c r="F15" s="48"/>
      <c r="G15" s="48"/>
      <c r="H15" s="48"/>
      <c r="I15" s="48"/>
      <c r="J15" s="48"/>
      <c r="K15" s="48"/>
      <c r="L15" s="48"/>
      <c r="M15" s="48"/>
    </row>
    <row r="16" spans="1:13" x14ac:dyDescent="0.25">
      <c r="A16" s="41" t="s">
        <v>151</v>
      </c>
      <c r="B16" s="48" t="s">
        <v>309</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1.056</v>
      </c>
      <c r="D27" s="46">
        <v>1.117</v>
      </c>
      <c r="E27" s="46">
        <v>1.1839999999999999</v>
      </c>
      <c r="F27" s="46">
        <v>1.258</v>
      </c>
      <c r="G27" s="46">
        <v>1.339</v>
      </c>
      <c r="H27" s="46">
        <v>1.429</v>
      </c>
      <c r="I27" s="46">
        <v>1.5269999999999999</v>
      </c>
      <c r="J27" s="46">
        <v>1.6359999999999999</v>
      </c>
      <c r="K27" s="46">
        <v>1.7549999999999999</v>
      </c>
      <c r="L27" s="46">
        <v>1.8859999999999999</v>
      </c>
      <c r="M27" s="46">
        <v>2.0310000000000001</v>
      </c>
      <c r="N27" s="46">
        <v>2.19</v>
      </c>
      <c r="O27" s="46">
        <v>2.3650000000000002</v>
      </c>
      <c r="P27" s="46">
        <v>2.5579999999999998</v>
      </c>
      <c r="Q27" s="46">
        <v>2.7690000000000001</v>
      </c>
    </row>
    <row r="28" spans="1:17" x14ac:dyDescent="0.25">
      <c r="A28" s="44">
        <v>1</v>
      </c>
      <c r="B28" s="46">
        <v>1.0049999999999999</v>
      </c>
      <c r="C28" s="46">
        <v>1.0609999999999999</v>
      </c>
      <c r="D28" s="46">
        <v>1.1220000000000001</v>
      </c>
      <c r="E28" s="46">
        <v>1.19</v>
      </c>
      <c r="F28" s="46">
        <v>1.264</v>
      </c>
      <c r="G28" s="46">
        <v>1.347</v>
      </c>
      <c r="H28" s="46">
        <v>1.4370000000000001</v>
      </c>
      <c r="I28" s="46">
        <v>1.536</v>
      </c>
      <c r="J28" s="46">
        <v>1.6459999999999999</v>
      </c>
      <c r="K28" s="46">
        <v>1.766</v>
      </c>
      <c r="L28" s="46">
        <v>1.8979999999999999</v>
      </c>
      <c r="M28" s="46">
        <v>2.044</v>
      </c>
      <c r="N28" s="46">
        <v>2.2040000000000002</v>
      </c>
      <c r="O28" s="46">
        <v>2.3809999999999998</v>
      </c>
      <c r="P28" s="46">
        <v>2.5750000000000002</v>
      </c>
      <c r="Q28" s="46"/>
    </row>
    <row r="29" spans="1:17" x14ac:dyDescent="0.25">
      <c r="A29" s="44">
        <v>2</v>
      </c>
      <c r="B29" s="46">
        <v>1.0089999999999999</v>
      </c>
      <c r="C29" s="46">
        <v>1.0660000000000001</v>
      </c>
      <c r="D29" s="46">
        <v>1.1279999999999999</v>
      </c>
      <c r="E29" s="46">
        <v>1.196</v>
      </c>
      <c r="F29" s="46">
        <v>1.2709999999999999</v>
      </c>
      <c r="G29" s="46">
        <v>1.3540000000000001</v>
      </c>
      <c r="H29" s="46">
        <v>1.4450000000000001</v>
      </c>
      <c r="I29" s="46">
        <v>1.5449999999999999</v>
      </c>
      <c r="J29" s="46">
        <v>1.6559999999999999</v>
      </c>
      <c r="K29" s="46">
        <v>1.7769999999999999</v>
      </c>
      <c r="L29" s="46">
        <v>1.91</v>
      </c>
      <c r="M29" s="46">
        <v>2.0569999999999999</v>
      </c>
      <c r="N29" s="46">
        <v>2.2189999999999999</v>
      </c>
      <c r="O29" s="46">
        <v>2.3969999999999998</v>
      </c>
      <c r="P29" s="46">
        <v>2.593</v>
      </c>
      <c r="Q29" s="46"/>
    </row>
    <row r="30" spans="1:17" x14ac:dyDescent="0.25">
      <c r="A30" s="44">
        <v>3</v>
      </c>
      <c r="B30" s="46">
        <v>1.014</v>
      </c>
      <c r="C30" s="46">
        <v>1.071</v>
      </c>
      <c r="D30" s="46">
        <v>1.1339999999999999</v>
      </c>
      <c r="E30" s="46">
        <v>1.202</v>
      </c>
      <c r="F30" s="46">
        <v>1.278</v>
      </c>
      <c r="G30" s="46">
        <v>1.3620000000000001</v>
      </c>
      <c r="H30" s="46">
        <v>1.454</v>
      </c>
      <c r="I30" s="46">
        <v>1.554</v>
      </c>
      <c r="J30" s="46">
        <v>1.665</v>
      </c>
      <c r="K30" s="46">
        <v>1.788</v>
      </c>
      <c r="L30" s="46">
        <v>1.9219999999999999</v>
      </c>
      <c r="M30" s="46">
        <v>2.0699999999999998</v>
      </c>
      <c r="N30" s="46">
        <v>2.234</v>
      </c>
      <c r="O30" s="46">
        <v>2.4129999999999998</v>
      </c>
      <c r="P30" s="46">
        <v>2.6110000000000002</v>
      </c>
      <c r="Q30" s="46"/>
    </row>
    <row r="31" spans="1:17" x14ac:dyDescent="0.25">
      <c r="A31" s="44">
        <v>4</v>
      </c>
      <c r="B31" s="46">
        <v>1.0189999999999999</v>
      </c>
      <c r="C31" s="46">
        <v>1.0760000000000001</v>
      </c>
      <c r="D31" s="46">
        <v>1.139</v>
      </c>
      <c r="E31" s="46">
        <v>1.208</v>
      </c>
      <c r="F31" s="46">
        <v>1.2849999999999999</v>
      </c>
      <c r="G31" s="46">
        <v>1.369</v>
      </c>
      <c r="H31" s="46">
        <v>1.462</v>
      </c>
      <c r="I31" s="46">
        <v>1.5640000000000001</v>
      </c>
      <c r="J31" s="46">
        <v>1.675</v>
      </c>
      <c r="K31" s="46">
        <v>1.7989999999999999</v>
      </c>
      <c r="L31" s="46">
        <v>1.9339999999999999</v>
      </c>
      <c r="M31" s="46">
        <v>2.0840000000000001</v>
      </c>
      <c r="N31" s="46">
        <v>2.2480000000000002</v>
      </c>
      <c r="O31" s="46">
        <v>2.4289999999999998</v>
      </c>
      <c r="P31" s="46">
        <v>2.6280000000000001</v>
      </c>
      <c r="Q31" s="46"/>
    </row>
    <row r="32" spans="1:17" x14ac:dyDescent="0.25">
      <c r="A32" s="44">
        <v>5</v>
      </c>
      <c r="B32" s="46">
        <v>1.0229999999999999</v>
      </c>
      <c r="C32" s="46">
        <v>1.081</v>
      </c>
      <c r="D32" s="46">
        <v>1.145</v>
      </c>
      <c r="E32" s="46">
        <v>1.2150000000000001</v>
      </c>
      <c r="F32" s="46">
        <v>1.292</v>
      </c>
      <c r="G32" s="46">
        <v>1.377</v>
      </c>
      <c r="H32" s="46">
        <v>1.47</v>
      </c>
      <c r="I32" s="46">
        <v>1.573</v>
      </c>
      <c r="J32" s="46">
        <v>1.6850000000000001</v>
      </c>
      <c r="K32" s="46">
        <v>1.81</v>
      </c>
      <c r="L32" s="46">
        <v>1.946</v>
      </c>
      <c r="M32" s="46">
        <v>2.097</v>
      </c>
      <c r="N32" s="46">
        <v>2.2629999999999999</v>
      </c>
      <c r="O32" s="46">
        <v>2.4449999999999998</v>
      </c>
      <c r="P32" s="46">
        <v>2.6459999999999999</v>
      </c>
      <c r="Q32" s="46"/>
    </row>
    <row r="33" spans="1:17" x14ac:dyDescent="0.25">
      <c r="A33" s="44">
        <v>6</v>
      </c>
      <c r="B33" s="46">
        <v>1.028</v>
      </c>
      <c r="C33" s="46">
        <v>1.0860000000000001</v>
      </c>
      <c r="D33" s="46">
        <v>1.1499999999999999</v>
      </c>
      <c r="E33" s="46">
        <v>1.2210000000000001</v>
      </c>
      <c r="F33" s="46">
        <v>1.298</v>
      </c>
      <c r="G33" s="46">
        <v>1.3839999999999999</v>
      </c>
      <c r="H33" s="46">
        <v>1.478</v>
      </c>
      <c r="I33" s="46">
        <v>1.5820000000000001</v>
      </c>
      <c r="J33" s="46">
        <v>1.6950000000000001</v>
      </c>
      <c r="K33" s="46">
        <v>1.82</v>
      </c>
      <c r="L33" s="46">
        <v>1.958</v>
      </c>
      <c r="M33" s="46">
        <v>2.11</v>
      </c>
      <c r="N33" s="46">
        <v>2.278</v>
      </c>
      <c r="O33" s="46">
        <v>2.4620000000000002</v>
      </c>
      <c r="P33" s="46">
        <v>2.6629999999999998</v>
      </c>
      <c r="Q33" s="46"/>
    </row>
    <row r="34" spans="1:17" x14ac:dyDescent="0.25">
      <c r="A34" s="44">
        <v>7</v>
      </c>
      <c r="B34" s="46">
        <v>1.0329999999999999</v>
      </c>
      <c r="C34" s="46">
        <v>1.091</v>
      </c>
      <c r="D34" s="46">
        <v>1.1559999999999999</v>
      </c>
      <c r="E34" s="46">
        <v>1.2270000000000001</v>
      </c>
      <c r="F34" s="46">
        <v>1.3049999999999999</v>
      </c>
      <c r="G34" s="46">
        <v>1.391</v>
      </c>
      <c r="H34" s="46">
        <v>1.486</v>
      </c>
      <c r="I34" s="46">
        <v>1.591</v>
      </c>
      <c r="J34" s="46">
        <v>1.7050000000000001</v>
      </c>
      <c r="K34" s="46">
        <v>1.831</v>
      </c>
      <c r="L34" s="46">
        <v>1.97</v>
      </c>
      <c r="M34" s="46">
        <v>2.1240000000000001</v>
      </c>
      <c r="N34" s="46">
        <v>2.2919999999999998</v>
      </c>
      <c r="O34" s="46">
        <v>2.4780000000000002</v>
      </c>
      <c r="P34" s="46">
        <v>2.681</v>
      </c>
      <c r="Q34" s="46"/>
    </row>
    <row r="35" spans="1:17" x14ac:dyDescent="0.25">
      <c r="A35" s="44">
        <v>8</v>
      </c>
      <c r="B35" s="46">
        <v>1.0369999999999999</v>
      </c>
      <c r="C35" s="46">
        <v>1.0960000000000001</v>
      </c>
      <c r="D35" s="46">
        <v>1.1619999999999999</v>
      </c>
      <c r="E35" s="46">
        <v>1.2330000000000001</v>
      </c>
      <c r="F35" s="46">
        <v>1.3120000000000001</v>
      </c>
      <c r="G35" s="46">
        <v>1.399</v>
      </c>
      <c r="H35" s="46">
        <v>1.4950000000000001</v>
      </c>
      <c r="I35" s="46">
        <v>1.6</v>
      </c>
      <c r="J35" s="46">
        <v>1.7150000000000001</v>
      </c>
      <c r="K35" s="46">
        <v>1.8420000000000001</v>
      </c>
      <c r="L35" s="46">
        <v>1.982</v>
      </c>
      <c r="M35" s="46">
        <v>2.137</v>
      </c>
      <c r="N35" s="46">
        <v>2.3069999999999999</v>
      </c>
      <c r="O35" s="46">
        <v>2.4940000000000002</v>
      </c>
      <c r="P35" s="46">
        <v>2.6989999999999998</v>
      </c>
      <c r="Q35" s="46"/>
    </row>
    <row r="36" spans="1:17" x14ac:dyDescent="0.25">
      <c r="A36" s="44">
        <v>9</v>
      </c>
      <c r="B36" s="46">
        <v>1.042</v>
      </c>
      <c r="C36" s="46">
        <v>1.1020000000000001</v>
      </c>
      <c r="D36" s="46">
        <v>1.167</v>
      </c>
      <c r="E36" s="46">
        <v>1.2390000000000001</v>
      </c>
      <c r="F36" s="46">
        <v>1.319</v>
      </c>
      <c r="G36" s="46">
        <v>1.4059999999999999</v>
      </c>
      <c r="H36" s="46">
        <v>1.5029999999999999</v>
      </c>
      <c r="I36" s="46">
        <v>1.609</v>
      </c>
      <c r="J36" s="46">
        <v>1.7250000000000001</v>
      </c>
      <c r="K36" s="46">
        <v>1.853</v>
      </c>
      <c r="L36" s="46">
        <v>1.994</v>
      </c>
      <c r="M36" s="46">
        <v>2.15</v>
      </c>
      <c r="N36" s="46">
        <v>2.3210000000000002</v>
      </c>
      <c r="O36" s="46">
        <v>2.5099999999999998</v>
      </c>
      <c r="P36" s="46">
        <v>2.7160000000000002</v>
      </c>
      <c r="Q36" s="46"/>
    </row>
    <row r="37" spans="1:17" x14ac:dyDescent="0.25">
      <c r="A37" s="44">
        <v>10</v>
      </c>
      <c r="B37" s="46">
        <v>1.046</v>
      </c>
      <c r="C37" s="46">
        <v>1.107</v>
      </c>
      <c r="D37" s="46">
        <v>1.173</v>
      </c>
      <c r="E37" s="46">
        <v>1.2450000000000001</v>
      </c>
      <c r="F37" s="46">
        <v>1.3260000000000001</v>
      </c>
      <c r="G37" s="46">
        <v>1.4139999999999999</v>
      </c>
      <c r="H37" s="46">
        <v>1.5109999999999999</v>
      </c>
      <c r="I37" s="46">
        <v>1.6180000000000001</v>
      </c>
      <c r="J37" s="46">
        <v>1.7350000000000001</v>
      </c>
      <c r="K37" s="46">
        <v>1.8640000000000001</v>
      </c>
      <c r="L37" s="46">
        <v>2.0070000000000001</v>
      </c>
      <c r="M37" s="46">
        <v>2.1629999999999998</v>
      </c>
      <c r="N37" s="46">
        <v>2.3359999999999999</v>
      </c>
      <c r="O37" s="46">
        <v>2.5259999999999998</v>
      </c>
      <c r="P37" s="46">
        <v>2.734</v>
      </c>
      <c r="Q37" s="46"/>
    </row>
    <row r="38" spans="1:17" x14ac:dyDescent="0.25">
      <c r="A38" s="44">
        <v>11</v>
      </c>
      <c r="B38" s="46">
        <v>1.0509999999999999</v>
      </c>
      <c r="C38" s="46">
        <v>1.1120000000000001</v>
      </c>
      <c r="D38" s="46">
        <v>1.1779999999999999</v>
      </c>
      <c r="E38" s="46">
        <v>1.252</v>
      </c>
      <c r="F38" s="46">
        <v>1.3320000000000001</v>
      </c>
      <c r="G38" s="46">
        <v>1.421</v>
      </c>
      <c r="H38" s="46">
        <v>1.5189999999999999</v>
      </c>
      <c r="I38" s="46">
        <v>1.627</v>
      </c>
      <c r="J38" s="46">
        <v>1.7450000000000001</v>
      </c>
      <c r="K38" s="46">
        <v>1.875</v>
      </c>
      <c r="L38" s="46">
        <v>2.0190000000000001</v>
      </c>
      <c r="M38" s="46">
        <v>2.177</v>
      </c>
      <c r="N38" s="46">
        <v>2.351</v>
      </c>
      <c r="O38" s="46">
        <v>2.5419999999999998</v>
      </c>
      <c r="P38" s="46">
        <v>2.7509999999999999</v>
      </c>
      <c r="Q38" s="46"/>
    </row>
  </sheetData>
  <sheetProtection algorithmName="SHA-512" hashValue="3TwVGGrCqKf2BCesYWrSbRGb31EZob/9hKKUYRVuMmECRft1zEE3RSVBIrq7+JEXOj+rslDnrHXp8aa4/ueymw==" saltValue="mXrY/61Y9wDipDgDTPIKIg==" spinCount="100000" sheet="1" objects="1" scenarios="1"/>
  <conditionalFormatting sqref="A6:A21">
    <cfRule type="expression" dxfId="613" priority="1" stopIfTrue="1">
      <formula>MOD(ROW(),2)=0</formula>
    </cfRule>
    <cfRule type="expression" dxfId="612" priority="2" stopIfTrue="1">
      <formula>MOD(ROW(),2)&lt;&gt;0</formula>
    </cfRule>
  </conditionalFormatting>
  <conditionalFormatting sqref="B6:M21">
    <cfRule type="expression" dxfId="611" priority="3" stopIfTrue="1">
      <formula>MOD(ROW(),2)=0</formula>
    </cfRule>
    <cfRule type="expression" dxfId="610" priority="4" stopIfTrue="1">
      <formula>MOD(ROW(),2)&lt;&gt;0</formula>
    </cfRule>
  </conditionalFormatting>
  <conditionalFormatting sqref="A26:A38">
    <cfRule type="expression" dxfId="609" priority="5" stopIfTrue="1">
      <formula>MOD(ROW(),2)=0</formula>
    </cfRule>
    <cfRule type="expression" dxfId="608" priority="6" stopIfTrue="1">
      <formula>MOD(ROW(),2)&lt;&gt;0</formula>
    </cfRule>
  </conditionalFormatting>
  <conditionalFormatting sqref="B26:Q38">
    <cfRule type="expression" dxfId="607" priority="7" stopIfTrue="1">
      <formula>MOD(ROW(),2)=0</formula>
    </cfRule>
    <cfRule type="expression" dxfId="606"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C447-0682-462B-824E-76F638EBDE2F}">
  <sheetPr codeName="Sheet47"/>
  <dimension ref="A1:B28"/>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ERF - x-420</v>
      </c>
    </row>
    <row r="6" spans="1:2" x14ac:dyDescent="0.25">
      <c r="A6" s="41" t="s">
        <v>485</v>
      </c>
      <c r="B6" s="48" t="s">
        <v>486</v>
      </c>
    </row>
    <row r="7" spans="1:2" ht="37.5" x14ac:dyDescent="0.25">
      <c r="A7" s="41" t="s">
        <v>487</v>
      </c>
      <c r="B7" s="48" t="s">
        <v>168</v>
      </c>
    </row>
    <row r="8" spans="1:2" x14ac:dyDescent="0.25">
      <c r="A8" s="41" t="s">
        <v>144</v>
      </c>
      <c r="B8" s="48" t="s">
        <v>262</v>
      </c>
    </row>
    <row r="9" spans="1:2" x14ac:dyDescent="0.25">
      <c r="A9" s="41" t="s">
        <v>145</v>
      </c>
      <c r="B9" s="48" t="s">
        <v>248</v>
      </c>
    </row>
    <row r="10" spans="1:2" ht="62.5" x14ac:dyDescent="0.25">
      <c r="A10" s="41" t="s">
        <v>6</v>
      </c>
      <c r="B10" s="48" t="s">
        <v>310</v>
      </c>
    </row>
    <row r="11" spans="1:2" x14ac:dyDescent="0.25">
      <c r="A11" s="41" t="s">
        <v>146</v>
      </c>
      <c r="B11" s="48" t="s">
        <v>161</v>
      </c>
    </row>
    <row r="12" spans="1:2" x14ac:dyDescent="0.25">
      <c r="A12" s="41" t="s">
        <v>147</v>
      </c>
      <c r="B12" s="48"/>
    </row>
    <row r="13" spans="1:2" x14ac:dyDescent="0.25">
      <c r="A13" s="41" t="s">
        <v>489</v>
      </c>
      <c r="B13" s="48">
        <v>1</v>
      </c>
    </row>
    <row r="14" spans="1:2" x14ac:dyDescent="0.25">
      <c r="A14" s="41" t="s">
        <v>149</v>
      </c>
      <c r="B14" s="48">
        <v>420</v>
      </c>
    </row>
    <row r="15" spans="1:2" x14ac:dyDescent="0.25">
      <c r="A15" s="41" t="s">
        <v>490</v>
      </c>
      <c r="B15" s="48" t="s">
        <v>311</v>
      </c>
    </row>
    <row r="16" spans="1:2" x14ac:dyDescent="0.25">
      <c r="A16" s="41" t="s">
        <v>151</v>
      </c>
      <c r="B16" s="48" t="s">
        <v>312</v>
      </c>
    </row>
    <row r="17" spans="1:2" x14ac:dyDescent="0.25">
      <c r="A17" s="42" t="s">
        <v>491</v>
      </c>
      <c r="B17" s="48"/>
    </row>
    <row r="18" spans="1:2" x14ac:dyDescent="0.25">
      <c r="A18" s="41" t="s">
        <v>153</v>
      </c>
      <c r="B18" s="49">
        <v>45106</v>
      </c>
    </row>
    <row r="19" spans="1:2" x14ac:dyDescent="0.25">
      <c r="A19" s="41" t="s">
        <v>154</v>
      </c>
      <c r="B19" s="49">
        <v>45200</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7" t="s">
        <v>530</v>
      </c>
      <c r="B26" s="57" t="s">
        <v>531</v>
      </c>
    </row>
    <row r="27" spans="1:2" x14ac:dyDescent="0.25">
      <c r="A27" s="44">
        <v>60</v>
      </c>
      <c r="B27" s="44">
        <v>1.2470000000000001</v>
      </c>
    </row>
    <row r="28" spans="1:2" x14ac:dyDescent="0.25">
      <c r="A28" s="44">
        <v>65</v>
      </c>
      <c r="B28" s="46">
        <v>1.6</v>
      </c>
    </row>
  </sheetData>
  <sheetProtection algorithmName="SHA-512" hashValue="ekrAsbN/CZ698GMZpUuebbIgsqilhsnQRYlbxeFNZPu06kHmDErKg1pQB6bcRZeBeGgh0uTWkbngDMRcI/i3uw==" saltValue="npkR/njWE6hSihFd1jBjgw==" spinCount="100000" sheet="1" objects="1" scenarios="1"/>
  <conditionalFormatting sqref="A6:A21">
    <cfRule type="expression" dxfId="603" priority="1" stopIfTrue="1">
      <formula>MOD(ROW(),2)=0</formula>
    </cfRule>
    <cfRule type="expression" dxfId="602" priority="2" stopIfTrue="1">
      <formula>MOD(ROW(),2)&lt;&gt;0</formula>
    </cfRule>
  </conditionalFormatting>
  <conditionalFormatting sqref="B6:B21">
    <cfRule type="expression" dxfId="601" priority="3" stopIfTrue="1">
      <formula>MOD(ROW(),2)=0</formula>
    </cfRule>
    <cfRule type="expression" dxfId="600" priority="4" stopIfTrue="1">
      <formula>MOD(ROW(),2)&lt;&gt;0</formula>
    </cfRule>
  </conditionalFormatting>
  <conditionalFormatting sqref="A26:A28">
    <cfRule type="expression" dxfId="599" priority="5" stopIfTrue="1">
      <formula>MOD(ROW(),2)=0</formula>
    </cfRule>
    <cfRule type="expression" dxfId="598" priority="6" stopIfTrue="1">
      <formula>MOD(ROW(),2)&lt;&gt;0</formula>
    </cfRule>
  </conditionalFormatting>
  <conditionalFormatting sqref="B26:B28">
    <cfRule type="expression" dxfId="597" priority="7" stopIfTrue="1">
      <formula>MOD(ROW(),2)=0</formula>
    </cfRule>
    <cfRule type="expression" dxfId="596"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EF15-4DC2-418C-8DF5-A662E2D97287}">
  <sheetPr codeName="Sheet48"/>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x-421</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192</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313</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297</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421</v>
      </c>
      <c r="C14" s="48"/>
      <c r="D14" s="48"/>
      <c r="E14" s="48"/>
      <c r="F14" s="48"/>
      <c r="G14" s="48"/>
      <c r="H14" s="48"/>
      <c r="I14" s="48"/>
      <c r="J14" s="48"/>
      <c r="K14" s="48"/>
      <c r="L14" s="48"/>
      <c r="M14" s="48"/>
    </row>
    <row r="15" spans="1:13" x14ac:dyDescent="0.25">
      <c r="A15" s="41" t="s">
        <v>490</v>
      </c>
      <c r="B15" s="48" t="s">
        <v>314</v>
      </c>
      <c r="C15" s="48"/>
      <c r="D15" s="48"/>
      <c r="E15" s="48"/>
      <c r="F15" s="48"/>
      <c r="G15" s="48"/>
      <c r="H15" s="48"/>
      <c r="I15" s="48"/>
      <c r="J15" s="48"/>
      <c r="K15" s="48"/>
      <c r="L15" s="48"/>
      <c r="M15" s="48"/>
    </row>
    <row r="16" spans="1:13" x14ac:dyDescent="0.25">
      <c r="A16" s="41" t="s">
        <v>151</v>
      </c>
      <c r="B16" s="48" t="s">
        <v>315</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1.0549999999999999</v>
      </c>
      <c r="D27" s="46">
        <v>1.119</v>
      </c>
      <c r="E27" s="46">
        <v>1.1890000000000001</v>
      </c>
      <c r="F27" s="46">
        <v>1.266</v>
      </c>
      <c r="G27" s="46">
        <v>1.349</v>
      </c>
      <c r="H27" s="46">
        <v>1.444</v>
      </c>
      <c r="I27" s="46">
        <v>1.5489999999999999</v>
      </c>
      <c r="J27" s="46">
        <v>1.665</v>
      </c>
      <c r="K27" s="46">
        <v>1.794</v>
      </c>
      <c r="L27" s="46">
        <v>1.929</v>
      </c>
      <c r="M27" s="46">
        <v>2.0859999999999999</v>
      </c>
      <c r="N27" s="46">
        <v>2.2610000000000001</v>
      </c>
      <c r="O27" s="46">
        <v>2.4550000000000001</v>
      </c>
      <c r="P27" s="46">
        <v>2.67</v>
      </c>
      <c r="Q27" s="46">
        <v>2.8969999999999998</v>
      </c>
    </row>
    <row r="28" spans="1:17" x14ac:dyDescent="0.25">
      <c r="A28" s="44">
        <v>1</v>
      </c>
      <c r="B28" s="46">
        <v>1.0049999999999999</v>
      </c>
      <c r="C28" s="46">
        <v>1.0609999999999999</v>
      </c>
      <c r="D28" s="46">
        <v>1.125</v>
      </c>
      <c r="E28" s="46">
        <v>1.1950000000000001</v>
      </c>
      <c r="F28" s="46">
        <v>1.2729999999999999</v>
      </c>
      <c r="G28" s="46">
        <v>1.357</v>
      </c>
      <c r="H28" s="46">
        <v>1.4530000000000001</v>
      </c>
      <c r="I28" s="46">
        <v>1.5589999999999999</v>
      </c>
      <c r="J28" s="46">
        <v>1.6759999999999999</v>
      </c>
      <c r="K28" s="46">
        <v>1.8049999999999999</v>
      </c>
      <c r="L28" s="46">
        <v>1.9419999999999999</v>
      </c>
      <c r="M28" s="46">
        <v>2.1</v>
      </c>
      <c r="N28" s="46">
        <v>2.2770000000000001</v>
      </c>
      <c r="O28" s="46">
        <v>2.4729999999999999</v>
      </c>
      <c r="P28" s="46">
        <v>2.6890000000000001</v>
      </c>
      <c r="Q28" s="46"/>
    </row>
    <row r="29" spans="1:17" x14ac:dyDescent="0.25">
      <c r="A29" s="44">
        <v>2</v>
      </c>
      <c r="B29" s="46">
        <v>1.0089999999999999</v>
      </c>
      <c r="C29" s="46">
        <v>1.0660000000000001</v>
      </c>
      <c r="D29" s="46">
        <v>1.131</v>
      </c>
      <c r="E29" s="46">
        <v>1.202</v>
      </c>
      <c r="F29" s="46">
        <v>1.28</v>
      </c>
      <c r="G29" s="46">
        <v>1.365</v>
      </c>
      <c r="H29" s="46">
        <v>1.462</v>
      </c>
      <c r="I29" s="46">
        <v>1.5680000000000001</v>
      </c>
      <c r="J29" s="46">
        <v>1.6870000000000001</v>
      </c>
      <c r="K29" s="46">
        <v>1.8160000000000001</v>
      </c>
      <c r="L29" s="46">
        <v>1.9550000000000001</v>
      </c>
      <c r="M29" s="46">
        <v>2.1150000000000002</v>
      </c>
      <c r="N29" s="46">
        <v>2.2930000000000001</v>
      </c>
      <c r="O29" s="46">
        <v>2.4910000000000001</v>
      </c>
      <c r="P29" s="46">
        <v>2.7080000000000002</v>
      </c>
      <c r="Q29" s="46"/>
    </row>
    <row r="30" spans="1:17" x14ac:dyDescent="0.25">
      <c r="A30" s="44">
        <v>3</v>
      </c>
      <c r="B30" s="46">
        <v>1.014</v>
      </c>
      <c r="C30" s="46">
        <v>1.071</v>
      </c>
      <c r="D30" s="46">
        <v>1.1359999999999999</v>
      </c>
      <c r="E30" s="46">
        <v>1.208</v>
      </c>
      <c r="F30" s="46">
        <v>1.2869999999999999</v>
      </c>
      <c r="G30" s="46">
        <v>1.373</v>
      </c>
      <c r="H30" s="46">
        <v>1.47</v>
      </c>
      <c r="I30" s="46">
        <v>1.5780000000000001</v>
      </c>
      <c r="J30" s="46">
        <v>1.6970000000000001</v>
      </c>
      <c r="K30" s="46">
        <v>1.827</v>
      </c>
      <c r="L30" s="46">
        <v>1.968</v>
      </c>
      <c r="M30" s="46">
        <v>2.129</v>
      </c>
      <c r="N30" s="46">
        <v>2.3090000000000002</v>
      </c>
      <c r="O30" s="46">
        <v>2.5089999999999999</v>
      </c>
      <c r="P30" s="46">
        <v>2.7269999999999999</v>
      </c>
      <c r="Q30" s="46"/>
    </row>
    <row r="31" spans="1:17" x14ac:dyDescent="0.25">
      <c r="A31" s="44">
        <v>4</v>
      </c>
      <c r="B31" s="46">
        <v>1.018</v>
      </c>
      <c r="C31" s="46">
        <v>1.0760000000000001</v>
      </c>
      <c r="D31" s="46">
        <v>1.1419999999999999</v>
      </c>
      <c r="E31" s="46">
        <v>1.2150000000000001</v>
      </c>
      <c r="F31" s="46">
        <v>1.294</v>
      </c>
      <c r="G31" s="46">
        <v>1.381</v>
      </c>
      <c r="H31" s="46">
        <v>1.4790000000000001</v>
      </c>
      <c r="I31" s="46">
        <v>1.5880000000000001</v>
      </c>
      <c r="J31" s="46">
        <v>1.708</v>
      </c>
      <c r="K31" s="46">
        <v>1.839</v>
      </c>
      <c r="L31" s="46">
        <v>1.9810000000000001</v>
      </c>
      <c r="M31" s="46">
        <v>2.1440000000000001</v>
      </c>
      <c r="N31" s="46">
        <v>2.3250000000000002</v>
      </c>
      <c r="O31" s="46">
        <v>2.5270000000000001</v>
      </c>
      <c r="P31" s="46">
        <v>2.746</v>
      </c>
      <c r="Q31" s="46"/>
    </row>
    <row r="32" spans="1:17" x14ac:dyDescent="0.25">
      <c r="A32" s="44">
        <v>5</v>
      </c>
      <c r="B32" s="46">
        <v>1.0229999999999999</v>
      </c>
      <c r="C32" s="46">
        <v>1.0820000000000001</v>
      </c>
      <c r="D32" s="46">
        <v>1.1479999999999999</v>
      </c>
      <c r="E32" s="46">
        <v>1.2210000000000001</v>
      </c>
      <c r="F32" s="46">
        <v>1.3009999999999999</v>
      </c>
      <c r="G32" s="46">
        <v>1.389</v>
      </c>
      <c r="H32" s="46">
        <v>1.488</v>
      </c>
      <c r="I32" s="46">
        <v>1.597</v>
      </c>
      <c r="J32" s="46">
        <v>1.7190000000000001</v>
      </c>
      <c r="K32" s="46">
        <v>1.85</v>
      </c>
      <c r="L32" s="46">
        <v>1.994</v>
      </c>
      <c r="M32" s="46">
        <v>2.1589999999999998</v>
      </c>
      <c r="N32" s="46">
        <v>2.3420000000000001</v>
      </c>
      <c r="O32" s="46">
        <v>2.5449999999999999</v>
      </c>
      <c r="P32" s="46">
        <v>2.7650000000000001</v>
      </c>
      <c r="Q32" s="46"/>
    </row>
    <row r="33" spans="1:17" x14ac:dyDescent="0.25">
      <c r="A33" s="44">
        <v>6</v>
      </c>
      <c r="B33" s="46">
        <v>1.028</v>
      </c>
      <c r="C33" s="46">
        <v>1.087</v>
      </c>
      <c r="D33" s="46">
        <v>1.1539999999999999</v>
      </c>
      <c r="E33" s="46">
        <v>1.228</v>
      </c>
      <c r="F33" s="46">
        <v>1.3080000000000001</v>
      </c>
      <c r="G33" s="46">
        <v>1.397</v>
      </c>
      <c r="H33" s="46">
        <v>1.4970000000000001</v>
      </c>
      <c r="I33" s="46">
        <v>1.607</v>
      </c>
      <c r="J33" s="46">
        <v>1.7290000000000001</v>
      </c>
      <c r="K33" s="46">
        <v>1.861</v>
      </c>
      <c r="L33" s="46">
        <v>2.0070000000000001</v>
      </c>
      <c r="M33" s="46">
        <v>2.173</v>
      </c>
      <c r="N33" s="46">
        <v>2.3580000000000001</v>
      </c>
      <c r="O33" s="46">
        <v>2.5630000000000002</v>
      </c>
      <c r="P33" s="46">
        <v>2.7839999999999998</v>
      </c>
      <c r="Q33" s="46"/>
    </row>
    <row r="34" spans="1:17" x14ac:dyDescent="0.25">
      <c r="A34" s="44">
        <v>7</v>
      </c>
      <c r="B34" s="46">
        <v>1.032</v>
      </c>
      <c r="C34" s="46">
        <v>1.0920000000000001</v>
      </c>
      <c r="D34" s="46">
        <v>1.1599999999999999</v>
      </c>
      <c r="E34" s="46">
        <v>1.234</v>
      </c>
      <c r="F34" s="46">
        <v>1.3149999999999999</v>
      </c>
      <c r="G34" s="46">
        <v>1.405</v>
      </c>
      <c r="H34" s="46">
        <v>1.5049999999999999</v>
      </c>
      <c r="I34" s="46">
        <v>1.617</v>
      </c>
      <c r="J34" s="46">
        <v>1.74</v>
      </c>
      <c r="K34" s="46">
        <v>1.8720000000000001</v>
      </c>
      <c r="L34" s="46">
        <v>2.02</v>
      </c>
      <c r="M34" s="46">
        <v>2.1880000000000002</v>
      </c>
      <c r="N34" s="46">
        <v>2.3740000000000001</v>
      </c>
      <c r="O34" s="46">
        <v>2.581</v>
      </c>
      <c r="P34" s="46">
        <v>2.8029999999999999</v>
      </c>
      <c r="Q34" s="46"/>
    </row>
    <row r="35" spans="1:17" x14ac:dyDescent="0.25">
      <c r="A35" s="44">
        <v>8</v>
      </c>
      <c r="B35" s="46">
        <v>1.0369999999999999</v>
      </c>
      <c r="C35" s="46">
        <v>1.0980000000000001</v>
      </c>
      <c r="D35" s="46">
        <v>1.1659999999999999</v>
      </c>
      <c r="E35" s="46">
        <v>1.2410000000000001</v>
      </c>
      <c r="F35" s="46">
        <v>1.3220000000000001</v>
      </c>
      <c r="G35" s="46">
        <v>1.413</v>
      </c>
      <c r="H35" s="46">
        <v>1.514</v>
      </c>
      <c r="I35" s="46">
        <v>1.6259999999999999</v>
      </c>
      <c r="J35" s="46">
        <v>1.7509999999999999</v>
      </c>
      <c r="K35" s="46">
        <v>1.8839999999999999</v>
      </c>
      <c r="L35" s="46">
        <v>2.0329999999999999</v>
      </c>
      <c r="M35" s="46">
        <v>2.202</v>
      </c>
      <c r="N35" s="46">
        <v>2.39</v>
      </c>
      <c r="O35" s="46">
        <v>2.5990000000000002</v>
      </c>
      <c r="P35" s="46">
        <v>2.8220000000000001</v>
      </c>
      <c r="Q35" s="46"/>
    </row>
    <row r="36" spans="1:17" x14ac:dyDescent="0.25">
      <c r="A36" s="44">
        <v>9</v>
      </c>
      <c r="B36" s="46">
        <v>1.0409999999999999</v>
      </c>
      <c r="C36" s="46">
        <v>1.103</v>
      </c>
      <c r="D36" s="46">
        <v>1.171</v>
      </c>
      <c r="E36" s="46">
        <v>1.2470000000000001</v>
      </c>
      <c r="F36" s="46">
        <v>1.329</v>
      </c>
      <c r="G36" s="46">
        <v>1.421</v>
      </c>
      <c r="H36" s="46">
        <v>1.5229999999999999</v>
      </c>
      <c r="I36" s="46">
        <v>1.6359999999999999</v>
      </c>
      <c r="J36" s="46">
        <v>1.7609999999999999</v>
      </c>
      <c r="K36" s="46">
        <v>1.895</v>
      </c>
      <c r="L36" s="46">
        <v>2.0459999999999998</v>
      </c>
      <c r="M36" s="46">
        <v>2.2170000000000001</v>
      </c>
      <c r="N36" s="46">
        <v>2.4060000000000001</v>
      </c>
      <c r="O36" s="46">
        <v>2.617</v>
      </c>
      <c r="P36" s="46">
        <v>2.84</v>
      </c>
      <c r="Q36" s="46"/>
    </row>
    <row r="37" spans="1:17" x14ac:dyDescent="0.25">
      <c r="A37" s="44">
        <v>10</v>
      </c>
      <c r="B37" s="46">
        <v>1.046</v>
      </c>
      <c r="C37" s="46">
        <v>1.1080000000000001</v>
      </c>
      <c r="D37" s="46">
        <v>1.177</v>
      </c>
      <c r="E37" s="46">
        <v>1.254</v>
      </c>
      <c r="F37" s="46">
        <v>1.3360000000000001</v>
      </c>
      <c r="G37" s="46">
        <v>1.4279999999999999</v>
      </c>
      <c r="H37" s="46">
        <v>1.532</v>
      </c>
      <c r="I37" s="46">
        <v>1.6459999999999999</v>
      </c>
      <c r="J37" s="46">
        <v>1.772</v>
      </c>
      <c r="K37" s="46">
        <v>1.9059999999999999</v>
      </c>
      <c r="L37" s="46">
        <v>2.0590000000000002</v>
      </c>
      <c r="M37" s="46">
        <v>2.2309999999999999</v>
      </c>
      <c r="N37" s="46">
        <v>2.423</v>
      </c>
      <c r="O37" s="46">
        <v>2.6349999999999998</v>
      </c>
      <c r="P37" s="46">
        <v>2.859</v>
      </c>
      <c r="Q37" s="46"/>
    </row>
    <row r="38" spans="1:17" x14ac:dyDescent="0.25">
      <c r="A38" s="44">
        <v>11</v>
      </c>
      <c r="B38" s="46">
        <v>1.0509999999999999</v>
      </c>
      <c r="C38" s="46">
        <v>1.1140000000000001</v>
      </c>
      <c r="D38" s="46">
        <v>1.1830000000000001</v>
      </c>
      <c r="E38" s="46">
        <v>1.26</v>
      </c>
      <c r="F38" s="46">
        <v>1.3420000000000001</v>
      </c>
      <c r="G38" s="46">
        <v>1.4359999999999999</v>
      </c>
      <c r="H38" s="46">
        <v>1.54</v>
      </c>
      <c r="I38" s="46">
        <v>1.655</v>
      </c>
      <c r="J38" s="46">
        <v>1.7829999999999999</v>
      </c>
      <c r="K38" s="46">
        <v>1.917</v>
      </c>
      <c r="L38" s="46">
        <v>2.073</v>
      </c>
      <c r="M38" s="46">
        <v>2.246</v>
      </c>
      <c r="N38" s="46">
        <v>2.4390000000000001</v>
      </c>
      <c r="O38" s="46">
        <v>2.6520000000000001</v>
      </c>
      <c r="P38" s="46">
        <v>2.8780000000000001</v>
      </c>
      <c r="Q38" s="46"/>
    </row>
  </sheetData>
  <sheetProtection algorithmName="SHA-512" hashValue="WW6xjMjyUCvfd2FDB0+LU/ZicDuJlK3jK0EwZB3kTxrnqvbDsh+lQolQ//pMuVpFlxQzlpnegxKJgDVfprmJhg==" saltValue="rKq+KMgEU+oTYu5K556OAQ==" spinCount="100000" sheet="1" objects="1" scenarios="1"/>
  <conditionalFormatting sqref="A6:A21">
    <cfRule type="expression" dxfId="593" priority="1" stopIfTrue="1">
      <formula>MOD(ROW(),2)=0</formula>
    </cfRule>
    <cfRule type="expression" dxfId="592" priority="2" stopIfTrue="1">
      <formula>MOD(ROW(),2)&lt;&gt;0</formula>
    </cfRule>
  </conditionalFormatting>
  <conditionalFormatting sqref="B6:M21">
    <cfRule type="expression" dxfId="591" priority="3" stopIfTrue="1">
      <formula>MOD(ROW(),2)=0</formula>
    </cfRule>
    <cfRule type="expression" dxfId="590" priority="4" stopIfTrue="1">
      <formula>MOD(ROW(),2)&lt;&gt;0</formula>
    </cfRule>
  </conditionalFormatting>
  <conditionalFormatting sqref="A26:A38">
    <cfRule type="expression" dxfId="589" priority="5" stopIfTrue="1">
      <formula>MOD(ROW(),2)=0</formula>
    </cfRule>
    <cfRule type="expression" dxfId="588" priority="6" stopIfTrue="1">
      <formula>MOD(ROW(),2)&lt;&gt;0</formula>
    </cfRule>
  </conditionalFormatting>
  <conditionalFormatting sqref="B26:Q38">
    <cfRule type="expression" dxfId="587" priority="7" stopIfTrue="1">
      <formula>MOD(ROW(),2)=0</formula>
    </cfRule>
    <cfRule type="expression" dxfId="586"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D8F4B-4231-4E13-BEA4-9D0DF37B47F9}">
  <sheetPr codeName="Sheet49"/>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x-422</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192</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316</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297</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422</v>
      </c>
      <c r="C14" s="48"/>
      <c r="D14" s="48"/>
      <c r="E14" s="48"/>
      <c r="F14" s="48"/>
      <c r="G14" s="48"/>
      <c r="H14" s="48"/>
      <c r="I14" s="48"/>
      <c r="J14" s="48"/>
      <c r="K14" s="48"/>
      <c r="L14" s="48"/>
      <c r="M14" s="48"/>
    </row>
    <row r="15" spans="1:13" x14ac:dyDescent="0.25">
      <c r="A15" s="41" t="s">
        <v>490</v>
      </c>
      <c r="B15" s="48" t="s">
        <v>317</v>
      </c>
      <c r="C15" s="48"/>
      <c r="D15" s="48"/>
      <c r="E15" s="48"/>
      <c r="F15" s="48"/>
      <c r="G15" s="48"/>
      <c r="H15" s="48"/>
      <c r="I15" s="48"/>
      <c r="J15" s="48"/>
      <c r="K15" s="48"/>
      <c r="L15" s="48"/>
      <c r="M15" s="48"/>
    </row>
    <row r="16" spans="1:13" x14ac:dyDescent="0.25">
      <c r="A16" s="41" t="s">
        <v>151</v>
      </c>
      <c r="B16" s="48" t="s">
        <v>318</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1.0580000000000001</v>
      </c>
      <c r="D27" s="46">
        <v>1.125</v>
      </c>
      <c r="E27" s="46">
        <v>1.2</v>
      </c>
      <c r="F27" s="46">
        <v>1.282</v>
      </c>
      <c r="G27" s="46">
        <v>1.3740000000000001</v>
      </c>
      <c r="H27" s="46">
        <v>1.476</v>
      </c>
      <c r="I27" s="46">
        <v>1.589</v>
      </c>
      <c r="J27" s="46">
        <v>1.714</v>
      </c>
      <c r="K27" s="46">
        <v>1.853</v>
      </c>
      <c r="L27" s="46">
        <v>2.008</v>
      </c>
      <c r="M27" s="46">
        <v>2.1800000000000002</v>
      </c>
      <c r="N27" s="46">
        <v>2.371</v>
      </c>
      <c r="O27" s="46">
        <v>2.5840000000000001</v>
      </c>
      <c r="P27" s="46">
        <v>2.8210000000000002</v>
      </c>
      <c r="Q27" s="46">
        <v>3.0830000000000002</v>
      </c>
    </row>
    <row r="28" spans="1:17" x14ac:dyDescent="0.25">
      <c r="A28" s="44">
        <v>1</v>
      </c>
      <c r="B28" s="46">
        <v>1.0049999999999999</v>
      </c>
      <c r="C28" s="46">
        <v>1.0640000000000001</v>
      </c>
      <c r="D28" s="46">
        <v>1.131</v>
      </c>
      <c r="E28" s="46">
        <v>1.206</v>
      </c>
      <c r="F28" s="46">
        <v>1.29</v>
      </c>
      <c r="G28" s="46">
        <v>1.3819999999999999</v>
      </c>
      <c r="H28" s="46">
        <v>1.4850000000000001</v>
      </c>
      <c r="I28" s="46">
        <v>1.599</v>
      </c>
      <c r="J28" s="46">
        <v>1.726</v>
      </c>
      <c r="K28" s="46">
        <v>1.8660000000000001</v>
      </c>
      <c r="L28" s="46">
        <v>2.0219999999999998</v>
      </c>
      <c r="M28" s="46">
        <v>2.1960000000000002</v>
      </c>
      <c r="N28" s="46">
        <v>2.3889999999999998</v>
      </c>
      <c r="O28" s="46">
        <v>2.6040000000000001</v>
      </c>
      <c r="P28" s="46">
        <v>2.843</v>
      </c>
      <c r="Q28" s="46"/>
    </row>
    <row r="29" spans="1:17" x14ac:dyDescent="0.25">
      <c r="A29" s="44">
        <v>2</v>
      </c>
      <c r="B29" s="46">
        <v>1.01</v>
      </c>
      <c r="C29" s="46">
        <v>1.069</v>
      </c>
      <c r="D29" s="46">
        <v>1.1379999999999999</v>
      </c>
      <c r="E29" s="46">
        <v>1.2130000000000001</v>
      </c>
      <c r="F29" s="46">
        <v>1.2969999999999999</v>
      </c>
      <c r="G29" s="46">
        <v>1.391</v>
      </c>
      <c r="H29" s="46">
        <v>1.4950000000000001</v>
      </c>
      <c r="I29" s="46">
        <v>1.61</v>
      </c>
      <c r="J29" s="46">
        <v>1.7370000000000001</v>
      </c>
      <c r="K29" s="46">
        <v>1.879</v>
      </c>
      <c r="L29" s="46">
        <v>2.0369999999999999</v>
      </c>
      <c r="M29" s="46">
        <v>2.2120000000000002</v>
      </c>
      <c r="N29" s="46">
        <v>2.407</v>
      </c>
      <c r="O29" s="46">
        <v>2.6240000000000001</v>
      </c>
      <c r="P29" s="46">
        <v>2.8650000000000002</v>
      </c>
      <c r="Q29" s="46"/>
    </row>
    <row r="30" spans="1:17" x14ac:dyDescent="0.25">
      <c r="A30" s="44">
        <v>3</v>
      </c>
      <c r="B30" s="46">
        <v>1.0149999999999999</v>
      </c>
      <c r="C30" s="46">
        <v>1.075</v>
      </c>
      <c r="D30" s="46">
        <v>1.1439999999999999</v>
      </c>
      <c r="E30" s="46">
        <v>1.22</v>
      </c>
      <c r="F30" s="46">
        <v>1.3049999999999999</v>
      </c>
      <c r="G30" s="46">
        <v>1.399</v>
      </c>
      <c r="H30" s="46">
        <v>1.504</v>
      </c>
      <c r="I30" s="46">
        <v>1.62</v>
      </c>
      <c r="J30" s="46">
        <v>1.7490000000000001</v>
      </c>
      <c r="K30" s="46">
        <v>1.8919999999999999</v>
      </c>
      <c r="L30" s="46">
        <v>2.0510000000000002</v>
      </c>
      <c r="M30" s="46">
        <v>2.2280000000000002</v>
      </c>
      <c r="N30" s="46">
        <v>2.4249999999999998</v>
      </c>
      <c r="O30" s="46">
        <v>2.6440000000000001</v>
      </c>
      <c r="P30" s="46">
        <v>2.887</v>
      </c>
      <c r="Q30" s="46"/>
    </row>
    <row r="31" spans="1:17" x14ac:dyDescent="0.25">
      <c r="A31" s="44">
        <v>4</v>
      </c>
      <c r="B31" s="46">
        <v>1.0189999999999999</v>
      </c>
      <c r="C31" s="46">
        <v>1.08</v>
      </c>
      <c r="D31" s="46">
        <v>1.1499999999999999</v>
      </c>
      <c r="E31" s="46">
        <v>1.2270000000000001</v>
      </c>
      <c r="F31" s="46">
        <v>1.3129999999999999</v>
      </c>
      <c r="G31" s="46">
        <v>1.4079999999999999</v>
      </c>
      <c r="H31" s="46">
        <v>1.5129999999999999</v>
      </c>
      <c r="I31" s="46">
        <v>1.631</v>
      </c>
      <c r="J31" s="46">
        <v>1.76</v>
      </c>
      <c r="K31" s="46">
        <v>1.905</v>
      </c>
      <c r="L31" s="46">
        <v>2.0649999999999999</v>
      </c>
      <c r="M31" s="46">
        <v>2.2440000000000002</v>
      </c>
      <c r="N31" s="46">
        <v>2.4420000000000002</v>
      </c>
      <c r="O31" s="46">
        <v>2.6629999999999998</v>
      </c>
      <c r="P31" s="46">
        <v>2.9079999999999999</v>
      </c>
      <c r="Q31" s="46"/>
    </row>
    <row r="32" spans="1:17" x14ac:dyDescent="0.25">
      <c r="A32" s="44">
        <v>5</v>
      </c>
      <c r="B32" s="46">
        <v>1.024</v>
      </c>
      <c r="C32" s="46">
        <v>1.0860000000000001</v>
      </c>
      <c r="D32" s="46">
        <v>1.1559999999999999</v>
      </c>
      <c r="E32" s="46">
        <v>1.234</v>
      </c>
      <c r="F32" s="46">
        <v>1.32</v>
      </c>
      <c r="G32" s="46">
        <v>1.4159999999999999</v>
      </c>
      <c r="H32" s="46">
        <v>1.5229999999999999</v>
      </c>
      <c r="I32" s="46">
        <v>1.641</v>
      </c>
      <c r="J32" s="46">
        <v>1.772</v>
      </c>
      <c r="K32" s="46">
        <v>1.9179999999999999</v>
      </c>
      <c r="L32" s="46">
        <v>2.08</v>
      </c>
      <c r="M32" s="46">
        <v>2.2599999999999998</v>
      </c>
      <c r="N32" s="46">
        <v>2.46</v>
      </c>
      <c r="O32" s="46">
        <v>2.6829999999999998</v>
      </c>
      <c r="P32" s="46">
        <v>2.93</v>
      </c>
      <c r="Q32" s="46"/>
    </row>
    <row r="33" spans="1:17" x14ac:dyDescent="0.25">
      <c r="A33" s="44">
        <v>6</v>
      </c>
      <c r="B33" s="46">
        <v>1.0289999999999999</v>
      </c>
      <c r="C33" s="46">
        <v>1.0920000000000001</v>
      </c>
      <c r="D33" s="46">
        <v>1.1619999999999999</v>
      </c>
      <c r="E33" s="46">
        <v>1.2410000000000001</v>
      </c>
      <c r="F33" s="46">
        <v>1.3280000000000001</v>
      </c>
      <c r="G33" s="46">
        <v>1.425</v>
      </c>
      <c r="H33" s="46">
        <v>1.532</v>
      </c>
      <c r="I33" s="46">
        <v>1.651</v>
      </c>
      <c r="J33" s="46">
        <v>1.784</v>
      </c>
      <c r="K33" s="46">
        <v>1.931</v>
      </c>
      <c r="L33" s="46">
        <v>2.0939999999999999</v>
      </c>
      <c r="M33" s="46">
        <v>2.2759999999999998</v>
      </c>
      <c r="N33" s="46">
        <v>2.4780000000000002</v>
      </c>
      <c r="O33" s="46">
        <v>2.7029999999999998</v>
      </c>
      <c r="P33" s="46">
        <v>2.952</v>
      </c>
      <c r="Q33" s="46"/>
    </row>
    <row r="34" spans="1:17" x14ac:dyDescent="0.25">
      <c r="A34" s="44">
        <v>7</v>
      </c>
      <c r="B34" s="46">
        <v>1.034</v>
      </c>
      <c r="C34" s="46">
        <v>1.097</v>
      </c>
      <c r="D34" s="46">
        <v>1.169</v>
      </c>
      <c r="E34" s="46">
        <v>1.248</v>
      </c>
      <c r="F34" s="46">
        <v>1.3360000000000001</v>
      </c>
      <c r="G34" s="46">
        <v>1.4330000000000001</v>
      </c>
      <c r="H34" s="46">
        <v>1.542</v>
      </c>
      <c r="I34" s="46">
        <v>1.6619999999999999</v>
      </c>
      <c r="J34" s="46">
        <v>1.7949999999999999</v>
      </c>
      <c r="K34" s="46">
        <v>1.9430000000000001</v>
      </c>
      <c r="L34" s="46">
        <v>2.1080000000000001</v>
      </c>
      <c r="M34" s="46">
        <v>2.2919999999999998</v>
      </c>
      <c r="N34" s="46">
        <v>2.496</v>
      </c>
      <c r="O34" s="46">
        <v>2.722</v>
      </c>
      <c r="P34" s="46">
        <v>2.9740000000000002</v>
      </c>
      <c r="Q34" s="46"/>
    </row>
    <row r="35" spans="1:17" x14ac:dyDescent="0.25">
      <c r="A35" s="44">
        <v>8</v>
      </c>
      <c r="B35" s="46">
        <v>1.0389999999999999</v>
      </c>
      <c r="C35" s="46">
        <v>1.103</v>
      </c>
      <c r="D35" s="46">
        <v>1.175</v>
      </c>
      <c r="E35" s="46">
        <v>1.2549999999999999</v>
      </c>
      <c r="F35" s="46">
        <v>1.343</v>
      </c>
      <c r="G35" s="46">
        <v>1.4419999999999999</v>
      </c>
      <c r="H35" s="46">
        <v>1.5509999999999999</v>
      </c>
      <c r="I35" s="46">
        <v>1.6719999999999999</v>
      </c>
      <c r="J35" s="46">
        <v>1.8069999999999999</v>
      </c>
      <c r="K35" s="46">
        <v>1.956</v>
      </c>
      <c r="L35" s="46">
        <v>2.1230000000000002</v>
      </c>
      <c r="M35" s="46">
        <v>2.3079999999999998</v>
      </c>
      <c r="N35" s="46">
        <v>2.5129999999999999</v>
      </c>
      <c r="O35" s="46">
        <v>2.742</v>
      </c>
      <c r="P35" s="46">
        <v>2.996</v>
      </c>
      <c r="Q35" s="46"/>
    </row>
    <row r="36" spans="1:17" x14ac:dyDescent="0.25">
      <c r="A36" s="44">
        <v>9</v>
      </c>
      <c r="B36" s="46">
        <v>1.044</v>
      </c>
      <c r="C36" s="46">
        <v>1.1080000000000001</v>
      </c>
      <c r="D36" s="46">
        <v>1.181</v>
      </c>
      <c r="E36" s="46">
        <v>1.2609999999999999</v>
      </c>
      <c r="F36" s="46">
        <v>1.351</v>
      </c>
      <c r="G36" s="46">
        <v>1.45</v>
      </c>
      <c r="H36" s="46">
        <v>1.5609999999999999</v>
      </c>
      <c r="I36" s="46">
        <v>1.6830000000000001</v>
      </c>
      <c r="J36" s="46">
        <v>1.8180000000000001</v>
      </c>
      <c r="K36" s="46">
        <v>1.9690000000000001</v>
      </c>
      <c r="L36" s="46">
        <v>2.137</v>
      </c>
      <c r="M36" s="46">
        <v>2.3239999999999998</v>
      </c>
      <c r="N36" s="46">
        <v>2.5310000000000001</v>
      </c>
      <c r="O36" s="46">
        <v>2.762</v>
      </c>
      <c r="P36" s="46">
        <v>3.0179999999999998</v>
      </c>
      <c r="Q36" s="46"/>
    </row>
    <row r="37" spans="1:17" x14ac:dyDescent="0.25">
      <c r="A37" s="44">
        <v>10</v>
      </c>
      <c r="B37" s="46">
        <v>1.048</v>
      </c>
      <c r="C37" s="46">
        <v>1.1140000000000001</v>
      </c>
      <c r="D37" s="46">
        <v>1.1870000000000001</v>
      </c>
      <c r="E37" s="46">
        <v>1.268</v>
      </c>
      <c r="F37" s="46">
        <v>1.359</v>
      </c>
      <c r="G37" s="46">
        <v>1.4590000000000001</v>
      </c>
      <c r="H37" s="46">
        <v>1.57</v>
      </c>
      <c r="I37" s="46">
        <v>1.6930000000000001</v>
      </c>
      <c r="J37" s="46">
        <v>1.83</v>
      </c>
      <c r="K37" s="46">
        <v>1.982</v>
      </c>
      <c r="L37" s="46">
        <v>2.1509999999999998</v>
      </c>
      <c r="M37" s="46">
        <v>2.34</v>
      </c>
      <c r="N37" s="46">
        <v>2.5489999999999999</v>
      </c>
      <c r="O37" s="46">
        <v>2.782</v>
      </c>
      <c r="P37" s="46">
        <v>3.0390000000000001</v>
      </c>
      <c r="Q37" s="46"/>
    </row>
    <row r="38" spans="1:17" x14ac:dyDescent="0.25">
      <c r="A38" s="44">
        <v>11</v>
      </c>
      <c r="B38" s="46">
        <v>1.0529999999999999</v>
      </c>
      <c r="C38" s="46">
        <v>1.1200000000000001</v>
      </c>
      <c r="D38" s="46">
        <v>1.1930000000000001</v>
      </c>
      <c r="E38" s="46">
        <v>1.2749999999999999</v>
      </c>
      <c r="F38" s="46">
        <v>1.3660000000000001</v>
      </c>
      <c r="G38" s="46">
        <v>1.4670000000000001</v>
      </c>
      <c r="H38" s="46">
        <v>1.579</v>
      </c>
      <c r="I38" s="46">
        <v>1.704</v>
      </c>
      <c r="J38" s="46">
        <v>1.8420000000000001</v>
      </c>
      <c r="K38" s="46">
        <v>1.9950000000000001</v>
      </c>
      <c r="L38" s="46">
        <v>2.1659999999999999</v>
      </c>
      <c r="M38" s="46">
        <v>2.355</v>
      </c>
      <c r="N38" s="46">
        <v>2.5670000000000002</v>
      </c>
      <c r="O38" s="46">
        <v>2.8010000000000002</v>
      </c>
      <c r="P38" s="46">
        <v>3.0609999999999999</v>
      </c>
      <c r="Q38" s="46"/>
    </row>
  </sheetData>
  <sheetProtection algorithmName="SHA-512" hashValue="+gZiJDrlAuGJY5reEU0BvEkyyx3Fx9Lx1ojmusoEeYoe7mIdDgZLueCHDkQrX/eNl4aUlITGVpaye1AN0IbscA==" saltValue="I+LkMl/p6IGwo2zNufbCfw==" spinCount="100000" sheet="1" objects="1" scenarios="1"/>
  <conditionalFormatting sqref="A6:A21">
    <cfRule type="expression" dxfId="583" priority="1" stopIfTrue="1">
      <formula>MOD(ROW(),2)=0</formula>
    </cfRule>
    <cfRule type="expression" dxfId="582" priority="2" stopIfTrue="1">
      <formula>MOD(ROW(),2)&lt;&gt;0</formula>
    </cfRule>
  </conditionalFormatting>
  <conditionalFormatting sqref="B6:M21">
    <cfRule type="expression" dxfId="581" priority="3" stopIfTrue="1">
      <formula>MOD(ROW(),2)=0</formula>
    </cfRule>
    <cfRule type="expression" dxfId="580" priority="4" stopIfTrue="1">
      <formula>MOD(ROW(),2)&lt;&gt;0</formula>
    </cfRule>
  </conditionalFormatting>
  <conditionalFormatting sqref="A26:A38">
    <cfRule type="expression" dxfId="579" priority="5" stopIfTrue="1">
      <formula>MOD(ROW(),2)=0</formula>
    </cfRule>
    <cfRule type="expression" dxfId="578" priority="6" stopIfTrue="1">
      <formula>MOD(ROW(),2)&lt;&gt;0</formula>
    </cfRule>
  </conditionalFormatting>
  <conditionalFormatting sqref="B26:Q38">
    <cfRule type="expression" dxfId="577" priority="7" stopIfTrue="1">
      <formula>MOD(ROW(),2)=0</formula>
    </cfRule>
    <cfRule type="expression" dxfId="576"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9A92-6B7F-47E1-B9C2-F176850DA6DA}">
  <sheetPr codeName="Sheet50"/>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x-423</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192</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319</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320</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423</v>
      </c>
      <c r="C14" s="48"/>
      <c r="D14" s="48"/>
      <c r="E14" s="48"/>
      <c r="F14" s="48"/>
      <c r="G14" s="48"/>
      <c r="H14" s="48"/>
      <c r="I14" s="48"/>
      <c r="J14" s="48"/>
      <c r="K14" s="48"/>
      <c r="L14" s="48"/>
      <c r="M14" s="48"/>
    </row>
    <row r="15" spans="1:13" x14ac:dyDescent="0.25">
      <c r="A15" s="41" t="s">
        <v>490</v>
      </c>
      <c r="B15" s="48" t="s">
        <v>321</v>
      </c>
      <c r="C15" s="48"/>
      <c r="D15" s="48"/>
      <c r="E15" s="48"/>
      <c r="F15" s="48"/>
      <c r="G15" s="48"/>
      <c r="H15" s="48"/>
      <c r="I15" s="48"/>
      <c r="J15" s="48"/>
      <c r="K15" s="48"/>
      <c r="L15" s="48"/>
      <c r="M15" s="48"/>
    </row>
    <row r="16" spans="1:13" x14ac:dyDescent="0.25">
      <c r="A16" s="41" t="s">
        <v>151</v>
      </c>
      <c r="B16" s="48" t="s">
        <v>322</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1.0529999999999999</v>
      </c>
      <c r="D27" s="46">
        <v>1.111</v>
      </c>
      <c r="E27" s="46">
        <v>1.1739999999999999</v>
      </c>
      <c r="F27" s="46">
        <v>1.244</v>
      </c>
      <c r="G27" s="46">
        <v>1.3180000000000001</v>
      </c>
      <c r="H27" s="46">
        <v>1.4019999999999999</v>
      </c>
      <c r="I27" s="46">
        <v>1.494</v>
      </c>
      <c r="J27" s="46">
        <v>1.595</v>
      </c>
      <c r="K27" s="46">
        <v>1.706</v>
      </c>
      <c r="L27" s="46">
        <v>1.821</v>
      </c>
      <c r="M27" s="46">
        <v>1.9550000000000001</v>
      </c>
      <c r="N27" s="46">
        <v>2.101</v>
      </c>
      <c r="O27" s="46">
        <v>2.2629999999999999</v>
      </c>
      <c r="P27" s="46">
        <v>2.44</v>
      </c>
      <c r="Q27" s="46">
        <v>2.625</v>
      </c>
    </row>
    <row r="28" spans="1:17" x14ac:dyDescent="0.25">
      <c r="A28" s="44">
        <v>1</v>
      </c>
      <c r="B28" s="46">
        <v>1.004</v>
      </c>
      <c r="C28" s="46">
        <v>1.0580000000000001</v>
      </c>
      <c r="D28" s="46">
        <v>1.1160000000000001</v>
      </c>
      <c r="E28" s="46">
        <v>1.18</v>
      </c>
      <c r="F28" s="46">
        <v>1.25</v>
      </c>
      <c r="G28" s="46">
        <v>1.325</v>
      </c>
      <c r="H28" s="46">
        <v>1.41</v>
      </c>
      <c r="I28" s="46">
        <v>1.502</v>
      </c>
      <c r="J28" s="46">
        <v>1.6040000000000001</v>
      </c>
      <c r="K28" s="46">
        <v>1.7150000000000001</v>
      </c>
      <c r="L28" s="46">
        <v>1.8320000000000001</v>
      </c>
      <c r="M28" s="46">
        <v>1.9670000000000001</v>
      </c>
      <c r="N28" s="46">
        <v>2.1150000000000002</v>
      </c>
      <c r="O28" s="46">
        <v>2.278</v>
      </c>
      <c r="P28" s="46">
        <v>2.456</v>
      </c>
      <c r="Q28" s="46"/>
    </row>
    <row r="29" spans="1:17" x14ac:dyDescent="0.25">
      <c r="A29" s="44">
        <v>2</v>
      </c>
      <c r="B29" s="46">
        <v>1.0089999999999999</v>
      </c>
      <c r="C29" s="46">
        <v>1.0629999999999999</v>
      </c>
      <c r="D29" s="46">
        <v>1.1220000000000001</v>
      </c>
      <c r="E29" s="46">
        <v>1.1859999999999999</v>
      </c>
      <c r="F29" s="46">
        <v>1.256</v>
      </c>
      <c r="G29" s="46">
        <v>1.3320000000000001</v>
      </c>
      <c r="H29" s="46">
        <v>1.417</v>
      </c>
      <c r="I29" s="46">
        <v>1.5109999999999999</v>
      </c>
      <c r="J29" s="46">
        <v>1.613</v>
      </c>
      <c r="K29" s="46">
        <v>1.7250000000000001</v>
      </c>
      <c r="L29" s="46">
        <v>1.843</v>
      </c>
      <c r="M29" s="46">
        <v>1.9790000000000001</v>
      </c>
      <c r="N29" s="46">
        <v>2.1280000000000001</v>
      </c>
      <c r="O29" s="46">
        <v>2.2919999999999998</v>
      </c>
      <c r="P29" s="46">
        <v>2.4710000000000001</v>
      </c>
      <c r="Q29" s="46"/>
    </row>
    <row r="30" spans="1:17" x14ac:dyDescent="0.25">
      <c r="A30" s="44">
        <v>3</v>
      </c>
      <c r="B30" s="46">
        <v>1.0129999999999999</v>
      </c>
      <c r="C30" s="46">
        <v>1.0680000000000001</v>
      </c>
      <c r="D30" s="46">
        <v>1.127</v>
      </c>
      <c r="E30" s="46">
        <v>1.1919999999999999</v>
      </c>
      <c r="F30" s="46">
        <v>1.2629999999999999</v>
      </c>
      <c r="G30" s="46">
        <v>1.339</v>
      </c>
      <c r="H30" s="46">
        <v>1.425</v>
      </c>
      <c r="I30" s="46">
        <v>1.5189999999999999</v>
      </c>
      <c r="J30" s="46">
        <v>1.623</v>
      </c>
      <c r="K30" s="46">
        <v>1.734</v>
      </c>
      <c r="L30" s="46">
        <v>1.8540000000000001</v>
      </c>
      <c r="M30" s="46">
        <v>1.9910000000000001</v>
      </c>
      <c r="N30" s="46">
        <v>2.1419999999999999</v>
      </c>
      <c r="O30" s="46">
        <v>2.3069999999999999</v>
      </c>
      <c r="P30" s="46">
        <v>2.4860000000000002</v>
      </c>
      <c r="Q30" s="46"/>
    </row>
    <row r="31" spans="1:17" x14ac:dyDescent="0.25">
      <c r="A31" s="44">
        <v>4</v>
      </c>
      <c r="B31" s="46">
        <v>1.018</v>
      </c>
      <c r="C31" s="46">
        <v>1.0720000000000001</v>
      </c>
      <c r="D31" s="46">
        <v>1.1319999999999999</v>
      </c>
      <c r="E31" s="46">
        <v>1.198</v>
      </c>
      <c r="F31" s="46">
        <v>1.2689999999999999</v>
      </c>
      <c r="G31" s="46">
        <v>1.3460000000000001</v>
      </c>
      <c r="H31" s="46">
        <v>1.4330000000000001</v>
      </c>
      <c r="I31" s="46">
        <v>1.528</v>
      </c>
      <c r="J31" s="46">
        <v>1.6319999999999999</v>
      </c>
      <c r="K31" s="46">
        <v>1.744</v>
      </c>
      <c r="L31" s="46">
        <v>1.8660000000000001</v>
      </c>
      <c r="M31" s="46">
        <v>2.004</v>
      </c>
      <c r="N31" s="46">
        <v>2.1549999999999998</v>
      </c>
      <c r="O31" s="46">
        <v>2.3220000000000001</v>
      </c>
      <c r="P31" s="46">
        <v>2.5019999999999998</v>
      </c>
      <c r="Q31" s="46"/>
    </row>
    <row r="32" spans="1:17" x14ac:dyDescent="0.25">
      <c r="A32" s="44">
        <v>5</v>
      </c>
      <c r="B32" s="46">
        <v>1.022</v>
      </c>
      <c r="C32" s="46">
        <v>1.077</v>
      </c>
      <c r="D32" s="46">
        <v>1.137</v>
      </c>
      <c r="E32" s="46">
        <v>1.2030000000000001</v>
      </c>
      <c r="F32" s="46">
        <v>1.2749999999999999</v>
      </c>
      <c r="G32" s="46">
        <v>1.353</v>
      </c>
      <c r="H32" s="46">
        <v>1.44</v>
      </c>
      <c r="I32" s="46">
        <v>1.536</v>
      </c>
      <c r="J32" s="46">
        <v>1.641</v>
      </c>
      <c r="K32" s="46">
        <v>1.754</v>
      </c>
      <c r="L32" s="46">
        <v>1.877</v>
      </c>
      <c r="M32" s="46">
        <v>2.016</v>
      </c>
      <c r="N32" s="46">
        <v>2.169</v>
      </c>
      <c r="O32" s="46">
        <v>2.3370000000000002</v>
      </c>
      <c r="P32" s="46">
        <v>2.5169999999999999</v>
      </c>
      <c r="Q32" s="46"/>
    </row>
    <row r="33" spans="1:17" x14ac:dyDescent="0.25">
      <c r="A33" s="44">
        <v>6</v>
      </c>
      <c r="B33" s="46">
        <v>1.0269999999999999</v>
      </c>
      <c r="C33" s="46">
        <v>1.0820000000000001</v>
      </c>
      <c r="D33" s="46">
        <v>1.143</v>
      </c>
      <c r="E33" s="46">
        <v>1.2090000000000001</v>
      </c>
      <c r="F33" s="46">
        <v>1.2809999999999999</v>
      </c>
      <c r="G33" s="46">
        <v>1.36</v>
      </c>
      <c r="H33" s="46">
        <v>1.448</v>
      </c>
      <c r="I33" s="46">
        <v>1.544</v>
      </c>
      <c r="J33" s="46">
        <v>1.65</v>
      </c>
      <c r="K33" s="46">
        <v>1.7629999999999999</v>
      </c>
      <c r="L33" s="46">
        <v>1.8879999999999999</v>
      </c>
      <c r="M33" s="46">
        <v>2.028</v>
      </c>
      <c r="N33" s="46">
        <v>2.1819999999999999</v>
      </c>
      <c r="O33" s="46">
        <v>2.3519999999999999</v>
      </c>
      <c r="P33" s="46">
        <v>2.5329999999999999</v>
      </c>
      <c r="Q33" s="46"/>
    </row>
    <row r="34" spans="1:17" x14ac:dyDescent="0.25">
      <c r="A34" s="44">
        <v>7</v>
      </c>
      <c r="B34" s="46">
        <v>1.0309999999999999</v>
      </c>
      <c r="C34" s="46">
        <v>1.087</v>
      </c>
      <c r="D34" s="46">
        <v>1.1479999999999999</v>
      </c>
      <c r="E34" s="46">
        <v>1.2150000000000001</v>
      </c>
      <c r="F34" s="46">
        <v>1.2869999999999999</v>
      </c>
      <c r="G34" s="46">
        <v>1.367</v>
      </c>
      <c r="H34" s="46">
        <v>1.456</v>
      </c>
      <c r="I34" s="46">
        <v>1.5529999999999999</v>
      </c>
      <c r="J34" s="46">
        <v>1.66</v>
      </c>
      <c r="K34" s="46">
        <v>1.7729999999999999</v>
      </c>
      <c r="L34" s="46">
        <v>1.899</v>
      </c>
      <c r="M34" s="46">
        <v>2.04</v>
      </c>
      <c r="N34" s="46">
        <v>2.1960000000000002</v>
      </c>
      <c r="O34" s="46">
        <v>2.3660000000000001</v>
      </c>
      <c r="P34" s="46">
        <v>2.548</v>
      </c>
      <c r="Q34" s="46"/>
    </row>
    <row r="35" spans="1:17" x14ac:dyDescent="0.25">
      <c r="A35" s="44">
        <v>8</v>
      </c>
      <c r="B35" s="46">
        <v>1.0349999999999999</v>
      </c>
      <c r="C35" s="46">
        <v>1.0920000000000001</v>
      </c>
      <c r="D35" s="46">
        <v>1.153</v>
      </c>
      <c r="E35" s="46">
        <v>1.2210000000000001</v>
      </c>
      <c r="F35" s="46">
        <v>1.2929999999999999</v>
      </c>
      <c r="G35" s="46">
        <v>1.3740000000000001</v>
      </c>
      <c r="H35" s="46">
        <v>1.4630000000000001</v>
      </c>
      <c r="I35" s="46">
        <v>1.5609999999999999</v>
      </c>
      <c r="J35" s="46">
        <v>1.669</v>
      </c>
      <c r="K35" s="46">
        <v>1.7829999999999999</v>
      </c>
      <c r="L35" s="46">
        <v>1.91</v>
      </c>
      <c r="M35" s="46">
        <v>2.0529999999999999</v>
      </c>
      <c r="N35" s="46">
        <v>2.2090000000000001</v>
      </c>
      <c r="O35" s="46">
        <v>2.3809999999999998</v>
      </c>
      <c r="P35" s="46">
        <v>2.5630000000000002</v>
      </c>
      <c r="Q35" s="46"/>
    </row>
    <row r="36" spans="1:17" x14ac:dyDescent="0.25">
      <c r="A36" s="44">
        <v>9</v>
      </c>
      <c r="B36" s="46">
        <v>1.04</v>
      </c>
      <c r="C36" s="46">
        <v>1.097</v>
      </c>
      <c r="D36" s="46">
        <v>1.159</v>
      </c>
      <c r="E36" s="46">
        <v>1.2270000000000001</v>
      </c>
      <c r="F36" s="46">
        <v>1.2989999999999999</v>
      </c>
      <c r="G36" s="46">
        <v>1.381</v>
      </c>
      <c r="H36" s="46">
        <v>1.4710000000000001</v>
      </c>
      <c r="I36" s="46">
        <v>1.57</v>
      </c>
      <c r="J36" s="46">
        <v>1.6779999999999999</v>
      </c>
      <c r="K36" s="46">
        <v>1.792</v>
      </c>
      <c r="L36" s="46">
        <v>1.921</v>
      </c>
      <c r="M36" s="46">
        <v>2.0649999999999999</v>
      </c>
      <c r="N36" s="46">
        <v>2.2229999999999999</v>
      </c>
      <c r="O36" s="46">
        <v>2.3959999999999999</v>
      </c>
      <c r="P36" s="46">
        <v>2.5790000000000002</v>
      </c>
      <c r="Q36" s="46"/>
    </row>
    <row r="37" spans="1:17" x14ac:dyDescent="0.25">
      <c r="A37" s="44">
        <v>10</v>
      </c>
      <c r="B37" s="46">
        <v>1.044</v>
      </c>
      <c r="C37" s="46">
        <v>1.101</v>
      </c>
      <c r="D37" s="46">
        <v>1.1639999999999999</v>
      </c>
      <c r="E37" s="46">
        <v>1.232</v>
      </c>
      <c r="F37" s="46">
        <v>1.306</v>
      </c>
      <c r="G37" s="46">
        <v>1.3879999999999999</v>
      </c>
      <c r="H37" s="46">
        <v>1.4790000000000001</v>
      </c>
      <c r="I37" s="46">
        <v>1.5780000000000001</v>
      </c>
      <c r="J37" s="46">
        <v>1.6870000000000001</v>
      </c>
      <c r="K37" s="46">
        <v>1.802</v>
      </c>
      <c r="L37" s="46">
        <v>1.9319999999999999</v>
      </c>
      <c r="M37" s="46">
        <v>2.077</v>
      </c>
      <c r="N37" s="46">
        <v>2.2360000000000002</v>
      </c>
      <c r="O37" s="46">
        <v>2.411</v>
      </c>
      <c r="P37" s="46">
        <v>2.5939999999999999</v>
      </c>
      <c r="Q37" s="46"/>
    </row>
    <row r="38" spans="1:17" x14ac:dyDescent="0.25">
      <c r="A38" s="44">
        <v>11</v>
      </c>
      <c r="B38" s="46">
        <v>1.0489999999999999</v>
      </c>
      <c r="C38" s="46">
        <v>1.1060000000000001</v>
      </c>
      <c r="D38" s="46">
        <v>1.169</v>
      </c>
      <c r="E38" s="46">
        <v>1.238</v>
      </c>
      <c r="F38" s="46">
        <v>1.3120000000000001</v>
      </c>
      <c r="G38" s="46">
        <v>1.395</v>
      </c>
      <c r="H38" s="46">
        <v>1.486</v>
      </c>
      <c r="I38" s="46">
        <v>1.587</v>
      </c>
      <c r="J38" s="46">
        <v>1.696</v>
      </c>
      <c r="K38" s="46">
        <v>1.8109999999999999</v>
      </c>
      <c r="L38" s="46">
        <v>1.9430000000000001</v>
      </c>
      <c r="M38" s="46">
        <v>2.089</v>
      </c>
      <c r="N38" s="46">
        <v>2.2490000000000001</v>
      </c>
      <c r="O38" s="46">
        <v>2.4249999999999998</v>
      </c>
      <c r="P38" s="46">
        <v>2.609</v>
      </c>
      <c r="Q38" s="46"/>
    </row>
  </sheetData>
  <sheetProtection algorithmName="SHA-512" hashValue="rOgcfQhxiwAZ9Jz2SSqk79eKvX3YJyfgjIY0Y3JWPrFjvUSluVY1bh6c9X6v7Zkg0EGFYT8EE1xOYpajfIY2fg==" saltValue="egFJpjWw6wa8hKxPkR46Hw==" spinCount="100000" sheet="1" objects="1" scenarios="1"/>
  <conditionalFormatting sqref="A6:A21">
    <cfRule type="expression" dxfId="573" priority="1" stopIfTrue="1">
      <formula>MOD(ROW(),2)=0</formula>
    </cfRule>
    <cfRule type="expression" dxfId="572" priority="2" stopIfTrue="1">
      <formula>MOD(ROW(),2)&lt;&gt;0</formula>
    </cfRule>
  </conditionalFormatting>
  <conditionalFormatting sqref="B6:M21">
    <cfRule type="expression" dxfId="571" priority="3" stopIfTrue="1">
      <formula>MOD(ROW(),2)=0</formula>
    </cfRule>
    <cfRule type="expression" dxfId="570" priority="4" stopIfTrue="1">
      <formula>MOD(ROW(),2)&lt;&gt;0</formula>
    </cfRule>
  </conditionalFormatting>
  <conditionalFormatting sqref="A26:A38">
    <cfRule type="expression" dxfId="569" priority="5" stopIfTrue="1">
      <formula>MOD(ROW(),2)=0</formula>
    </cfRule>
    <cfRule type="expression" dxfId="568" priority="6" stopIfTrue="1">
      <formula>MOD(ROW(),2)&lt;&gt;0</formula>
    </cfRule>
  </conditionalFormatting>
  <conditionalFormatting sqref="B26:Q38">
    <cfRule type="expression" dxfId="567" priority="7" stopIfTrue="1">
      <formula>MOD(ROW(),2)=0</formula>
    </cfRule>
    <cfRule type="expression" dxfId="566"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8447-B29B-429E-B489-E8AD33C83A74}">
  <sheetPr codeName="Sheet51"/>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LRF - x-424</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192</v>
      </c>
      <c r="C8" s="48"/>
      <c r="D8" s="48"/>
      <c r="E8" s="48"/>
      <c r="F8" s="48"/>
      <c r="G8" s="48"/>
      <c r="H8" s="48"/>
      <c r="I8" s="48"/>
      <c r="J8" s="48"/>
      <c r="K8" s="48"/>
      <c r="L8" s="48"/>
      <c r="M8" s="48"/>
    </row>
    <row r="9" spans="1:13" x14ac:dyDescent="0.25">
      <c r="A9" s="41" t="s">
        <v>145</v>
      </c>
      <c r="B9" s="48" t="s">
        <v>295</v>
      </c>
      <c r="C9" s="48"/>
      <c r="D9" s="48"/>
      <c r="E9" s="48"/>
      <c r="F9" s="48"/>
      <c r="G9" s="48"/>
      <c r="H9" s="48"/>
      <c r="I9" s="48"/>
      <c r="J9" s="48"/>
      <c r="K9" s="48"/>
      <c r="L9" s="48"/>
      <c r="M9" s="48"/>
    </row>
    <row r="10" spans="1:13" x14ac:dyDescent="0.25">
      <c r="A10" s="41" t="s">
        <v>6</v>
      </c>
      <c r="B10" s="48" t="s">
        <v>323</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320</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424</v>
      </c>
      <c r="C14" s="48"/>
      <c r="D14" s="48"/>
      <c r="E14" s="48"/>
      <c r="F14" s="48"/>
      <c r="G14" s="48"/>
      <c r="H14" s="48"/>
      <c r="I14" s="48"/>
      <c r="J14" s="48"/>
      <c r="K14" s="48"/>
      <c r="L14" s="48"/>
      <c r="M14" s="48"/>
    </row>
    <row r="15" spans="1:13" x14ac:dyDescent="0.25">
      <c r="A15" s="41" t="s">
        <v>490</v>
      </c>
      <c r="B15" s="48" t="s">
        <v>324</v>
      </c>
      <c r="C15" s="48"/>
      <c r="D15" s="48"/>
      <c r="E15" s="48"/>
      <c r="F15" s="48"/>
      <c r="G15" s="48"/>
      <c r="H15" s="48"/>
      <c r="I15" s="48"/>
      <c r="J15" s="48"/>
      <c r="K15" s="48"/>
      <c r="L15" s="48"/>
      <c r="M15" s="48"/>
    </row>
    <row r="16" spans="1:13" x14ac:dyDescent="0.25">
      <c r="A16" s="41" t="s">
        <v>151</v>
      </c>
      <c r="B16" s="48" t="s">
        <v>325</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45106</v>
      </c>
      <c r="C18" s="49"/>
      <c r="D18" s="49"/>
      <c r="E18" s="49"/>
      <c r="F18" s="49"/>
      <c r="G18" s="49"/>
      <c r="H18" s="49"/>
      <c r="I18" s="49"/>
      <c r="J18" s="49"/>
      <c r="K18" s="49"/>
      <c r="L18" s="49"/>
      <c r="M18" s="49"/>
    </row>
    <row r="19" spans="1:17" x14ac:dyDescent="0.25">
      <c r="A19" s="41" t="s">
        <v>154</v>
      </c>
      <c r="B19" s="49">
        <v>45200</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65</v>
      </c>
      <c r="C26" s="55">
        <v>66</v>
      </c>
      <c r="D26" s="55">
        <v>67</v>
      </c>
      <c r="E26" s="55">
        <v>68</v>
      </c>
      <c r="F26" s="55">
        <v>69</v>
      </c>
      <c r="G26" s="55">
        <v>70</v>
      </c>
      <c r="H26" s="55">
        <v>71</v>
      </c>
      <c r="I26" s="55">
        <v>72</v>
      </c>
      <c r="J26" s="55">
        <v>73</v>
      </c>
      <c r="K26" s="55">
        <v>74</v>
      </c>
      <c r="L26" s="55">
        <v>75</v>
      </c>
      <c r="M26" s="55">
        <v>76</v>
      </c>
      <c r="N26" s="55">
        <v>77</v>
      </c>
      <c r="O26" s="55">
        <v>78</v>
      </c>
      <c r="P26" s="55">
        <v>79</v>
      </c>
      <c r="Q26" s="55">
        <v>80</v>
      </c>
    </row>
    <row r="27" spans="1:17" x14ac:dyDescent="0.25">
      <c r="A27" s="44">
        <v>0</v>
      </c>
      <c r="B27" s="46">
        <v>1</v>
      </c>
      <c r="C27" s="46">
        <v>1.056</v>
      </c>
      <c r="D27" s="46">
        <v>1.117</v>
      </c>
      <c r="E27" s="46">
        <v>1.1839999999999999</v>
      </c>
      <c r="F27" s="46">
        <v>1.258</v>
      </c>
      <c r="G27" s="46">
        <v>1.339</v>
      </c>
      <c r="H27" s="46">
        <v>1.429</v>
      </c>
      <c r="I27" s="46">
        <v>1.5269999999999999</v>
      </c>
      <c r="J27" s="46">
        <v>1.6359999999999999</v>
      </c>
      <c r="K27" s="46">
        <v>1.7549999999999999</v>
      </c>
      <c r="L27" s="46">
        <v>1.8859999999999999</v>
      </c>
      <c r="M27" s="46">
        <v>2.0310000000000001</v>
      </c>
      <c r="N27" s="46">
        <v>2.19</v>
      </c>
      <c r="O27" s="46">
        <v>2.3650000000000002</v>
      </c>
      <c r="P27" s="46">
        <v>2.5579999999999998</v>
      </c>
      <c r="Q27" s="46">
        <v>2.7690000000000001</v>
      </c>
    </row>
    <row r="28" spans="1:17" x14ac:dyDescent="0.25">
      <c r="A28" s="44">
        <v>1</v>
      </c>
      <c r="B28" s="46">
        <v>1.0049999999999999</v>
      </c>
      <c r="C28" s="46">
        <v>1.0609999999999999</v>
      </c>
      <c r="D28" s="46">
        <v>1.1220000000000001</v>
      </c>
      <c r="E28" s="46">
        <v>1.19</v>
      </c>
      <c r="F28" s="46">
        <v>1.264</v>
      </c>
      <c r="G28" s="46">
        <v>1.347</v>
      </c>
      <c r="H28" s="46">
        <v>1.4370000000000001</v>
      </c>
      <c r="I28" s="46">
        <v>1.536</v>
      </c>
      <c r="J28" s="46">
        <v>1.6459999999999999</v>
      </c>
      <c r="K28" s="46">
        <v>1.766</v>
      </c>
      <c r="L28" s="46">
        <v>1.8979999999999999</v>
      </c>
      <c r="M28" s="46">
        <v>2.044</v>
      </c>
      <c r="N28" s="46">
        <v>2.2040000000000002</v>
      </c>
      <c r="O28" s="46">
        <v>2.3809999999999998</v>
      </c>
      <c r="P28" s="46">
        <v>2.5750000000000002</v>
      </c>
      <c r="Q28" s="46"/>
    </row>
    <row r="29" spans="1:17" x14ac:dyDescent="0.25">
      <c r="A29" s="44">
        <v>2</v>
      </c>
      <c r="B29" s="46">
        <v>1.0089999999999999</v>
      </c>
      <c r="C29" s="46">
        <v>1.0660000000000001</v>
      </c>
      <c r="D29" s="46">
        <v>1.1279999999999999</v>
      </c>
      <c r="E29" s="46">
        <v>1.196</v>
      </c>
      <c r="F29" s="46">
        <v>1.2709999999999999</v>
      </c>
      <c r="G29" s="46">
        <v>1.3540000000000001</v>
      </c>
      <c r="H29" s="46">
        <v>1.4450000000000001</v>
      </c>
      <c r="I29" s="46">
        <v>1.5449999999999999</v>
      </c>
      <c r="J29" s="46">
        <v>1.6559999999999999</v>
      </c>
      <c r="K29" s="46">
        <v>1.7769999999999999</v>
      </c>
      <c r="L29" s="46">
        <v>1.91</v>
      </c>
      <c r="M29" s="46">
        <v>2.0569999999999999</v>
      </c>
      <c r="N29" s="46">
        <v>2.2189999999999999</v>
      </c>
      <c r="O29" s="46">
        <v>2.3969999999999998</v>
      </c>
      <c r="P29" s="46">
        <v>2.593</v>
      </c>
      <c r="Q29" s="46"/>
    </row>
    <row r="30" spans="1:17" x14ac:dyDescent="0.25">
      <c r="A30" s="44">
        <v>3</v>
      </c>
      <c r="B30" s="46">
        <v>1.014</v>
      </c>
      <c r="C30" s="46">
        <v>1.071</v>
      </c>
      <c r="D30" s="46">
        <v>1.1339999999999999</v>
      </c>
      <c r="E30" s="46">
        <v>1.202</v>
      </c>
      <c r="F30" s="46">
        <v>1.278</v>
      </c>
      <c r="G30" s="46">
        <v>1.3620000000000001</v>
      </c>
      <c r="H30" s="46">
        <v>1.454</v>
      </c>
      <c r="I30" s="46">
        <v>1.554</v>
      </c>
      <c r="J30" s="46">
        <v>1.665</v>
      </c>
      <c r="K30" s="46">
        <v>1.788</v>
      </c>
      <c r="L30" s="46">
        <v>1.9219999999999999</v>
      </c>
      <c r="M30" s="46">
        <v>2.0699999999999998</v>
      </c>
      <c r="N30" s="46">
        <v>2.234</v>
      </c>
      <c r="O30" s="46">
        <v>2.4129999999999998</v>
      </c>
      <c r="P30" s="46">
        <v>2.6110000000000002</v>
      </c>
      <c r="Q30" s="46"/>
    </row>
    <row r="31" spans="1:17" x14ac:dyDescent="0.25">
      <c r="A31" s="44">
        <v>4</v>
      </c>
      <c r="B31" s="46">
        <v>1.0189999999999999</v>
      </c>
      <c r="C31" s="46">
        <v>1.0760000000000001</v>
      </c>
      <c r="D31" s="46">
        <v>1.139</v>
      </c>
      <c r="E31" s="46">
        <v>1.208</v>
      </c>
      <c r="F31" s="46">
        <v>1.2849999999999999</v>
      </c>
      <c r="G31" s="46">
        <v>1.369</v>
      </c>
      <c r="H31" s="46">
        <v>1.462</v>
      </c>
      <c r="I31" s="46">
        <v>1.5640000000000001</v>
      </c>
      <c r="J31" s="46">
        <v>1.675</v>
      </c>
      <c r="K31" s="46">
        <v>1.7989999999999999</v>
      </c>
      <c r="L31" s="46">
        <v>1.9339999999999999</v>
      </c>
      <c r="M31" s="46">
        <v>2.0840000000000001</v>
      </c>
      <c r="N31" s="46">
        <v>2.2480000000000002</v>
      </c>
      <c r="O31" s="46">
        <v>2.4289999999999998</v>
      </c>
      <c r="P31" s="46">
        <v>2.6280000000000001</v>
      </c>
      <c r="Q31" s="46"/>
    </row>
    <row r="32" spans="1:17" x14ac:dyDescent="0.25">
      <c r="A32" s="44">
        <v>5</v>
      </c>
      <c r="B32" s="46">
        <v>1.0229999999999999</v>
      </c>
      <c r="C32" s="46">
        <v>1.081</v>
      </c>
      <c r="D32" s="46">
        <v>1.145</v>
      </c>
      <c r="E32" s="46">
        <v>1.2150000000000001</v>
      </c>
      <c r="F32" s="46">
        <v>1.292</v>
      </c>
      <c r="G32" s="46">
        <v>1.377</v>
      </c>
      <c r="H32" s="46">
        <v>1.47</v>
      </c>
      <c r="I32" s="46">
        <v>1.573</v>
      </c>
      <c r="J32" s="46">
        <v>1.6850000000000001</v>
      </c>
      <c r="K32" s="46">
        <v>1.81</v>
      </c>
      <c r="L32" s="46">
        <v>1.946</v>
      </c>
      <c r="M32" s="46">
        <v>2.097</v>
      </c>
      <c r="N32" s="46">
        <v>2.2629999999999999</v>
      </c>
      <c r="O32" s="46">
        <v>2.4449999999999998</v>
      </c>
      <c r="P32" s="46">
        <v>2.6459999999999999</v>
      </c>
      <c r="Q32" s="46"/>
    </row>
    <row r="33" spans="1:17" x14ac:dyDescent="0.25">
      <c r="A33" s="44">
        <v>6</v>
      </c>
      <c r="B33" s="46">
        <v>1.028</v>
      </c>
      <c r="C33" s="46">
        <v>1.0860000000000001</v>
      </c>
      <c r="D33" s="46">
        <v>1.1499999999999999</v>
      </c>
      <c r="E33" s="46">
        <v>1.2210000000000001</v>
      </c>
      <c r="F33" s="46">
        <v>1.298</v>
      </c>
      <c r="G33" s="46">
        <v>1.3839999999999999</v>
      </c>
      <c r="H33" s="46">
        <v>1.478</v>
      </c>
      <c r="I33" s="46">
        <v>1.5820000000000001</v>
      </c>
      <c r="J33" s="46">
        <v>1.6950000000000001</v>
      </c>
      <c r="K33" s="46">
        <v>1.82</v>
      </c>
      <c r="L33" s="46">
        <v>1.958</v>
      </c>
      <c r="M33" s="46">
        <v>2.11</v>
      </c>
      <c r="N33" s="46">
        <v>2.278</v>
      </c>
      <c r="O33" s="46">
        <v>2.4620000000000002</v>
      </c>
      <c r="P33" s="46">
        <v>2.6629999999999998</v>
      </c>
      <c r="Q33" s="46"/>
    </row>
    <row r="34" spans="1:17" x14ac:dyDescent="0.25">
      <c r="A34" s="44">
        <v>7</v>
      </c>
      <c r="B34" s="46">
        <v>1.0329999999999999</v>
      </c>
      <c r="C34" s="46">
        <v>1.091</v>
      </c>
      <c r="D34" s="46">
        <v>1.1559999999999999</v>
      </c>
      <c r="E34" s="46">
        <v>1.2270000000000001</v>
      </c>
      <c r="F34" s="46">
        <v>1.3049999999999999</v>
      </c>
      <c r="G34" s="46">
        <v>1.391</v>
      </c>
      <c r="H34" s="46">
        <v>1.486</v>
      </c>
      <c r="I34" s="46">
        <v>1.591</v>
      </c>
      <c r="J34" s="46">
        <v>1.7050000000000001</v>
      </c>
      <c r="K34" s="46">
        <v>1.831</v>
      </c>
      <c r="L34" s="46">
        <v>1.97</v>
      </c>
      <c r="M34" s="46">
        <v>2.1240000000000001</v>
      </c>
      <c r="N34" s="46">
        <v>2.2919999999999998</v>
      </c>
      <c r="O34" s="46">
        <v>2.4780000000000002</v>
      </c>
      <c r="P34" s="46">
        <v>2.681</v>
      </c>
      <c r="Q34" s="46"/>
    </row>
    <row r="35" spans="1:17" x14ac:dyDescent="0.25">
      <c r="A35" s="44">
        <v>8</v>
      </c>
      <c r="B35" s="46">
        <v>1.0369999999999999</v>
      </c>
      <c r="C35" s="46">
        <v>1.0960000000000001</v>
      </c>
      <c r="D35" s="46">
        <v>1.1619999999999999</v>
      </c>
      <c r="E35" s="46">
        <v>1.2330000000000001</v>
      </c>
      <c r="F35" s="46">
        <v>1.3120000000000001</v>
      </c>
      <c r="G35" s="46">
        <v>1.399</v>
      </c>
      <c r="H35" s="46">
        <v>1.4950000000000001</v>
      </c>
      <c r="I35" s="46">
        <v>1.6</v>
      </c>
      <c r="J35" s="46">
        <v>1.7150000000000001</v>
      </c>
      <c r="K35" s="46">
        <v>1.8420000000000001</v>
      </c>
      <c r="L35" s="46">
        <v>1.982</v>
      </c>
      <c r="M35" s="46">
        <v>2.137</v>
      </c>
      <c r="N35" s="46">
        <v>2.3069999999999999</v>
      </c>
      <c r="O35" s="46">
        <v>2.4940000000000002</v>
      </c>
      <c r="P35" s="46">
        <v>2.6989999999999998</v>
      </c>
      <c r="Q35" s="46"/>
    </row>
    <row r="36" spans="1:17" x14ac:dyDescent="0.25">
      <c r="A36" s="44">
        <v>9</v>
      </c>
      <c r="B36" s="46">
        <v>1.042</v>
      </c>
      <c r="C36" s="46">
        <v>1.1020000000000001</v>
      </c>
      <c r="D36" s="46">
        <v>1.167</v>
      </c>
      <c r="E36" s="46">
        <v>1.2390000000000001</v>
      </c>
      <c r="F36" s="46">
        <v>1.319</v>
      </c>
      <c r="G36" s="46">
        <v>1.4059999999999999</v>
      </c>
      <c r="H36" s="46">
        <v>1.5029999999999999</v>
      </c>
      <c r="I36" s="46">
        <v>1.609</v>
      </c>
      <c r="J36" s="46">
        <v>1.7250000000000001</v>
      </c>
      <c r="K36" s="46">
        <v>1.853</v>
      </c>
      <c r="L36" s="46">
        <v>1.994</v>
      </c>
      <c r="M36" s="46">
        <v>2.15</v>
      </c>
      <c r="N36" s="46">
        <v>2.3210000000000002</v>
      </c>
      <c r="O36" s="46">
        <v>2.5099999999999998</v>
      </c>
      <c r="P36" s="46">
        <v>2.7160000000000002</v>
      </c>
      <c r="Q36" s="46"/>
    </row>
    <row r="37" spans="1:17" x14ac:dyDescent="0.25">
      <c r="A37" s="44">
        <v>10</v>
      </c>
      <c r="B37" s="46">
        <v>1.046</v>
      </c>
      <c r="C37" s="46">
        <v>1.107</v>
      </c>
      <c r="D37" s="46">
        <v>1.173</v>
      </c>
      <c r="E37" s="46">
        <v>1.2450000000000001</v>
      </c>
      <c r="F37" s="46">
        <v>1.3260000000000001</v>
      </c>
      <c r="G37" s="46">
        <v>1.4139999999999999</v>
      </c>
      <c r="H37" s="46">
        <v>1.5109999999999999</v>
      </c>
      <c r="I37" s="46">
        <v>1.6180000000000001</v>
      </c>
      <c r="J37" s="46">
        <v>1.7350000000000001</v>
      </c>
      <c r="K37" s="46">
        <v>1.8640000000000001</v>
      </c>
      <c r="L37" s="46">
        <v>2.0070000000000001</v>
      </c>
      <c r="M37" s="46">
        <v>2.1629999999999998</v>
      </c>
      <c r="N37" s="46">
        <v>2.3359999999999999</v>
      </c>
      <c r="O37" s="46">
        <v>2.5259999999999998</v>
      </c>
      <c r="P37" s="46">
        <v>2.734</v>
      </c>
      <c r="Q37" s="46"/>
    </row>
    <row r="38" spans="1:17" x14ac:dyDescent="0.25">
      <c r="A38" s="44">
        <v>11</v>
      </c>
      <c r="B38" s="46">
        <v>1.0509999999999999</v>
      </c>
      <c r="C38" s="46">
        <v>1.1120000000000001</v>
      </c>
      <c r="D38" s="46">
        <v>1.1779999999999999</v>
      </c>
      <c r="E38" s="46">
        <v>1.252</v>
      </c>
      <c r="F38" s="46">
        <v>1.3320000000000001</v>
      </c>
      <c r="G38" s="46">
        <v>1.421</v>
      </c>
      <c r="H38" s="46">
        <v>1.5189999999999999</v>
      </c>
      <c r="I38" s="46">
        <v>1.627</v>
      </c>
      <c r="J38" s="46">
        <v>1.7450000000000001</v>
      </c>
      <c r="K38" s="46">
        <v>1.875</v>
      </c>
      <c r="L38" s="46">
        <v>2.0190000000000001</v>
      </c>
      <c r="M38" s="46">
        <v>2.177</v>
      </c>
      <c r="N38" s="46">
        <v>2.351</v>
      </c>
      <c r="O38" s="46">
        <v>2.5419999999999998</v>
      </c>
      <c r="P38" s="46">
        <v>2.7509999999999999</v>
      </c>
      <c r="Q38" s="46"/>
    </row>
  </sheetData>
  <sheetProtection algorithmName="SHA-512" hashValue="/VzVgtYPv4yTPjumTwaVRhidCIad7LcBr8Nojm4g5VtBWQS2Z+mzv7qJdizayLjdZRHWZokVlhUT9cN/1LYSeQ==" saltValue="dToYx0LubI3BzzHeVXEt9A==" spinCount="100000" sheet="1" objects="1" scenarios="1"/>
  <conditionalFormatting sqref="A6:A21">
    <cfRule type="expression" dxfId="563" priority="1" stopIfTrue="1">
      <formula>MOD(ROW(),2)=0</formula>
    </cfRule>
    <cfRule type="expression" dxfId="562" priority="2" stopIfTrue="1">
      <formula>MOD(ROW(),2)&lt;&gt;0</formula>
    </cfRule>
  </conditionalFormatting>
  <conditionalFormatting sqref="B6:M21">
    <cfRule type="expression" dxfId="561" priority="3" stopIfTrue="1">
      <formula>MOD(ROW(),2)=0</formula>
    </cfRule>
    <cfRule type="expression" dxfId="560" priority="4" stopIfTrue="1">
      <formula>MOD(ROW(),2)&lt;&gt;0</formula>
    </cfRule>
  </conditionalFormatting>
  <conditionalFormatting sqref="A26:A38">
    <cfRule type="expression" dxfId="559" priority="5" stopIfTrue="1">
      <formula>MOD(ROW(),2)=0</formula>
    </cfRule>
    <cfRule type="expression" dxfId="558" priority="6" stopIfTrue="1">
      <formula>MOD(ROW(),2)&lt;&gt;0</formula>
    </cfRule>
  </conditionalFormatting>
  <conditionalFormatting sqref="B26:Q38">
    <cfRule type="expression" dxfId="557" priority="7" stopIfTrue="1">
      <formula>MOD(ROW(),2)=0</formula>
    </cfRule>
    <cfRule type="expression" dxfId="556"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103"/>
  <sheetViews>
    <sheetView showGridLines="0" tabSelected="1" zoomScale="80" zoomScaleNormal="80" workbookViewId="0">
      <selection activeCell="A6" sqref="A6"/>
    </sheetView>
  </sheetViews>
  <sheetFormatPr defaultColWidth="9.1796875" defaultRowHeight="12.5" x14ac:dyDescent="0.25"/>
  <cols>
    <col min="1" max="4" width="12.54296875" style="33" customWidth="1"/>
    <col min="5" max="5" width="48.54296875" style="33" customWidth="1"/>
    <col min="6" max="6" width="12.54296875" style="33" customWidth="1"/>
    <col min="7" max="7" width="48.54296875" style="33" customWidth="1"/>
    <col min="8" max="9" width="12.54296875" style="33" customWidth="1"/>
    <col min="10" max="10" width="18.54296875" style="33" customWidth="1"/>
    <col min="11" max="11" width="12.54296875" style="33" customWidth="1"/>
    <col min="12" max="12" width="48.54296875" style="33" hidden="1" customWidth="1"/>
    <col min="13" max="14" width="12.54296875" style="34" customWidth="1"/>
    <col min="15" max="16" width="12.54296875" style="33" customWidth="1"/>
    <col min="17" max="16384" width="9.1796875" style="33"/>
  </cols>
  <sheetData>
    <row r="1" spans="1:16" s="1" customFormat="1" ht="20" x14ac:dyDescent="0.4">
      <c r="A1" s="2" t="s">
        <v>0</v>
      </c>
      <c r="M1" s="32"/>
      <c r="N1" s="32"/>
    </row>
    <row r="2" spans="1:16" s="1" customFormat="1" ht="15.5" x14ac:dyDescent="0.35">
      <c r="A2" s="30" t="s">
        <v>1</v>
      </c>
      <c r="B2" s="3" t="str">
        <f>wb_title</f>
        <v>PCSPS_NI - Consolidated Factor Spreadsheet</v>
      </c>
      <c r="M2" s="32"/>
      <c r="N2" s="32"/>
    </row>
    <row r="3" spans="1:16" s="1" customFormat="1" ht="15.5" x14ac:dyDescent="0.35">
      <c r="A3" s="30" t="s">
        <v>2</v>
      </c>
      <c r="B3" s="3" t="s">
        <v>141</v>
      </c>
      <c r="M3" s="32"/>
      <c r="N3" s="32"/>
    </row>
    <row r="6" spans="1:16" ht="13" x14ac:dyDescent="0.3">
      <c r="A6" s="35" t="s">
        <v>141</v>
      </c>
    </row>
    <row r="7" spans="1:16" s="36" customFormat="1" ht="37.5" x14ac:dyDescent="0.25">
      <c r="A7" s="36" t="s">
        <v>142</v>
      </c>
      <c r="B7" s="36" t="s">
        <v>143</v>
      </c>
      <c r="C7" s="36" t="s">
        <v>144</v>
      </c>
      <c r="D7" s="36" t="s">
        <v>145</v>
      </c>
      <c r="E7" s="36" t="s">
        <v>6</v>
      </c>
      <c r="F7" s="36" t="s">
        <v>146</v>
      </c>
      <c r="G7" s="36" t="s">
        <v>147</v>
      </c>
      <c r="H7" s="36" t="s">
        <v>148</v>
      </c>
      <c r="I7" s="36" t="s">
        <v>149</v>
      </c>
      <c r="J7" s="36" t="s">
        <v>150</v>
      </c>
      <c r="K7" s="36" t="s">
        <v>151</v>
      </c>
      <c r="L7" s="36" t="s">
        <v>152</v>
      </c>
      <c r="M7" s="37" t="s">
        <v>153</v>
      </c>
      <c r="N7" s="37" t="s">
        <v>154</v>
      </c>
      <c r="O7" s="36" t="s">
        <v>155</v>
      </c>
      <c r="P7" s="36" t="s">
        <v>156</v>
      </c>
    </row>
    <row r="8" spans="1:16" s="36" customFormat="1" ht="87.5" x14ac:dyDescent="0.25">
      <c r="A8" s="58" t="str">
        <f>HYPERLINK("#'x-" &amp; factor_list_table[[#This Row],[Series Number]] &amp; "'!A1", "x-" &amp; factor_list_table[[#This Row],[Series Number]])</f>
        <v>x-001</v>
      </c>
      <c r="B8" s="59" t="s">
        <v>157</v>
      </c>
      <c r="C8" s="59" t="s">
        <v>158</v>
      </c>
      <c r="D8" s="59" t="s">
        <v>159</v>
      </c>
      <c r="E8" s="59" t="s">
        <v>160</v>
      </c>
      <c r="F8" s="59" t="s">
        <v>161</v>
      </c>
      <c r="G8" s="59" t="s">
        <v>162</v>
      </c>
      <c r="H8" s="59">
        <v>0</v>
      </c>
      <c r="I8" s="60" t="s">
        <v>163</v>
      </c>
      <c r="J8" s="59" t="s">
        <v>164</v>
      </c>
      <c r="K8" s="59" t="s">
        <v>165</v>
      </c>
      <c r="L8" s="59"/>
      <c r="M8" s="61">
        <v>46171</v>
      </c>
      <c r="N8" s="61" t="s">
        <v>166</v>
      </c>
      <c r="O8" s="59" t="s">
        <v>167</v>
      </c>
      <c r="P8" s="59" t="s">
        <v>84</v>
      </c>
    </row>
    <row r="9" spans="1:16" s="36" customFormat="1" ht="87.5" x14ac:dyDescent="0.25">
      <c r="A9" s="58" t="str">
        <f>HYPERLINK("#'x-" &amp; factor_list_table[[#This Row],[Series Number]] &amp; "'!A1", "x-" &amp; factor_list_table[[#This Row],[Series Number]])</f>
        <v>x-001</v>
      </c>
      <c r="B9" s="59" t="s">
        <v>168</v>
      </c>
      <c r="C9" s="59" t="s">
        <v>169</v>
      </c>
      <c r="D9" s="59" t="s">
        <v>159</v>
      </c>
      <c r="E9" s="59" t="s">
        <v>160</v>
      </c>
      <c r="F9" s="59" t="s">
        <v>161</v>
      </c>
      <c r="G9" s="59" t="s">
        <v>162</v>
      </c>
      <c r="H9" s="59">
        <v>1</v>
      </c>
      <c r="I9" s="60" t="s">
        <v>163</v>
      </c>
      <c r="J9" s="59" t="s">
        <v>170</v>
      </c>
      <c r="K9" s="59" t="s">
        <v>165</v>
      </c>
      <c r="L9" s="59"/>
      <c r="M9" s="61">
        <v>46171</v>
      </c>
      <c r="N9" s="61" t="s">
        <v>166</v>
      </c>
      <c r="O9" s="59" t="s">
        <v>167</v>
      </c>
      <c r="P9" s="59" t="s">
        <v>84</v>
      </c>
    </row>
    <row r="10" spans="1:16" ht="87.5" x14ac:dyDescent="0.25">
      <c r="A10" s="58" t="str">
        <f>HYPERLINK("#'x-" &amp; factor_list_table[[#This Row],[Series Number]] &amp; "'!A1", "x-" &amp; factor_list_table[[#This Row],[Series Number]])</f>
        <v>x-201</v>
      </c>
      <c r="B10" s="59" t="s">
        <v>157</v>
      </c>
      <c r="C10" s="59" t="s">
        <v>158</v>
      </c>
      <c r="D10" s="59" t="s">
        <v>171</v>
      </c>
      <c r="E10" s="59" t="s">
        <v>172</v>
      </c>
      <c r="F10" s="59" t="s">
        <v>173</v>
      </c>
      <c r="G10" s="59" t="s">
        <v>174</v>
      </c>
      <c r="H10" s="59">
        <v>0</v>
      </c>
      <c r="I10" s="59">
        <v>201</v>
      </c>
      <c r="J10" s="59" t="s">
        <v>175</v>
      </c>
      <c r="K10" s="59" t="s">
        <v>176</v>
      </c>
      <c r="L10" s="59"/>
      <c r="M10" s="61">
        <v>46171</v>
      </c>
      <c r="N10" s="61">
        <v>46161</v>
      </c>
      <c r="O10" s="59" t="s">
        <v>167</v>
      </c>
      <c r="P10" s="59" t="s">
        <v>84</v>
      </c>
    </row>
    <row r="11" spans="1:16" ht="87.5" x14ac:dyDescent="0.25">
      <c r="A11" s="58" t="str">
        <f>HYPERLINK("#'x-" &amp; factor_list_table[[#This Row],[Series Number]] &amp; "'!A1", "x-" &amp; factor_list_table[[#This Row],[Series Number]])</f>
        <v>x-202</v>
      </c>
      <c r="B11" s="59" t="s">
        <v>157</v>
      </c>
      <c r="C11" s="59" t="s">
        <v>158</v>
      </c>
      <c r="D11" s="59" t="s">
        <v>171</v>
      </c>
      <c r="E11" s="59" t="s">
        <v>177</v>
      </c>
      <c r="F11" s="59" t="s">
        <v>173</v>
      </c>
      <c r="G11" s="59" t="s">
        <v>174</v>
      </c>
      <c r="H11" s="59">
        <v>0</v>
      </c>
      <c r="I11" s="59">
        <v>202</v>
      </c>
      <c r="J11" s="59" t="s">
        <v>178</v>
      </c>
      <c r="K11" s="59" t="s">
        <v>179</v>
      </c>
      <c r="L11" s="59"/>
      <c r="M11" s="61">
        <v>46171</v>
      </c>
      <c r="N11" s="61">
        <v>46161</v>
      </c>
      <c r="O11" s="59" t="s">
        <v>167</v>
      </c>
      <c r="P11" s="59" t="s">
        <v>84</v>
      </c>
    </row>
    <row r="12" spans="1:16" ht="87.5" x14ac:dyDescent="0.25">
      <c r="A12" s="58" t="str">
        <f>HYPERLINK("#'x-" &amp; factor_list_table[[#This Row],[Series Number]] &amp; "'!A1", "x-" &amp; factor_list_table[[#This Row],[Series Number]])</f>
        <v>x-203</v>
      </c>
      <c r="B12" s="59" t="s">
        <v>157</v>
      </c>
      <c r="C12" s="59" t="s">
        <v>158</v>
      </c>
      <c r="D12" s="59" t="s">
        <v>171</v>
      </c>
      <c r="E12" s="59" t="s">
        <v>180</v>
      </c>
      <c r="F12" s="59" t="s">
        <v>173</v>
      </c>
      <c r="G12" s="59" t="s">
        <v>174</v>
      </c>
      <c r="H12" s="59">
        <v>0</v>
      </c>
      <c r="I12" s="59">
        <v>203</v>
      </c>
      <c r="J12" s="59" t="s">
        <v>181</v>
      </c>
      <c r="K12" s="59" t="s">
        <v>182</v>
      </c>
      <c r="L12" s="59"/>
      <c r="M12" s="61">
        <v>46171</v>
      </c>
      <c r="N12" s="61">
        <v>46161</v>
      </c>
      <c r="O12" s="59" t="s">
        <v>167</v>
      </c>
      <c r="P12" s="59" t="s">
        <v>84</v>
      </c>
    </row>
    <row r="13" spans="1:16" ht="87.5" x14ac:dyDescent="0.25">
      <c r="A13" s="58" t="str">
        <f>HYPERLINK("#'x-" &amp; factor_list_table[[#This Row],[Series Number]] &amp; "'!A1", "x-" &amp; factor_list_table[[#This Row],[Series Number]])</f>
        <v>x-204</v>
      </c>
      <c r="B13" s="59" t="s">
        <v>157</v>
      </c>
      <c r="C13" s="59" t="s">
        <v>158</v>
      </c>
      <c r="D13" s="59" t="s">
        <v>171</v>
      </c>
      <c r="E13" s="59" t="s">
        <v>183</v>
      </c>
      <c r="F13" s="59" t="s">
        <v>173</v>
      </c>
      <c r="G13" s="59" t="s">
        <v>174</v>
      </c>
      <c r="H13" s="59">
        <v>0</v>
      </c>
      <c r="I13" s="59">
        <v>204</v>
      </c>
      <c r="J13" s="59" t="s">
        <v>184</v>
      </c>
      <c r="K13" s="59" t="s">
        <v>185</v>
      </c>
      <c r="L13" s="59"/>
      <c r="M13" s="61">
        <v>46171</v>
      </c>
      <c r="N13" s="61">
        <v>46161</v>
      </c>
      <c r="O13" s="59" t="s">
        <v>167</v>
      </c>
      <c r="P13" s="59" t="s">
        <v>84</v>
      </c>
    </row>
    <row r="14" spans="1:16" ht="87.5" x14ac:dyDescent="0.25">
      <c r="A14" s="58" t="str">
        <f>HYPERLINK("#'x-" &amp; factor_list_table[[#This Row],[Series Number]] &amp; "'!A1", "x-" &amp; factor_list_table[[#This Row],[Series Number]])</f>
        <v>x-206</v>
      </c>
      <c r="B14" s="59" t="s">
        <v>168</v>
      </c>
      <c r="C14" s="59" t="s">
        <v>169</v>
      </c>
      <c r="D14" s="59" t="s">
        <v>171</v>
      </c>
      <c r="E14" s="59" t="s">
        <v>186</v>
      </c>
      <c r="F14" s="59" t="s">
        <v>173</v>
      </c>
      <c r="G14" s="59" t="s">
        <v>174</v>
      </c>
      <c r="H14" s="59">
        <v>1</v>
      </c>
      <c r="I14" s="59">
        <v>206</v>
      </c>
      <c r="J14" s="59" t="s">
        <v>187</v>
      </c>
      <c r="K14" s="59" t="s">
        <v>188</v>
      </c>
      <c r="L14" s="59"/>
      <c r="M14" s="61">
        <v>46171</v>
      </c>
      <c r="N14" s="61">
        <v>46161</v>
      </c>
      <c r="O14" s="59" t="s">
        <v>167</v>
      </c>
      <c r="P14" s="59" t="s">
        <v>84</v>
      </c>
    </row>
    <row r="15" spans="1:16" ht="87.5" x14ac:dyDescent="0.25">
      <c r="A15" s="58" t="str">
        <f>HYPERLINK("#'x-" &amp; factor_list_table[[#This Row],[Series Number]] &amp; "'!A1", "x-" &amp; factor_list_table[[#This Row],[Series Number]])</f>
        <v>x-207</v>
      </c>
      <c r="B15" s="59" t="s">
        <v>168</v>
      </c>
      <c r="C15" s="59" t="s">
        <v>169</v>
      </c>
      <c r="D15" s="59" t="s">
        <v>171</v>
      </c>
      <c r="E15" s="59" t="s">
        <v>189</v>
      </c>
      <c r="F15" s="59" t="s">
        <v>173</v>
      </c>
      <c r="G15" s="59" t="s">
        <v>174</v>
      </c>
      <c r="H15" s="59">
        <v>1</v>
      </c>
      <c r="I15" s="59">
        <v>207</v>
      </c>
      <c r="J15" s="59" t="s">
        <v>190</v>
      </c>
      <c r="K15" s="59" t="s">
        <v>191</v>
      </c>
      <c r="L15" s="59"/>
      <c r="M15" s="61">
        <v>46171</v>
      </c>
      <c r="N15" s="61">
        <v>46161</v>
      </c>
      <c r="O15" s="59" t="s">
        <v>167</v>
      </c>
      <c r="P15" s="59" t="s">
        <v>84</v>
      </c>
    </row>
    <row r="16" spans="1:16" ht="87.5" x14ac:dyDescent="0.25">
      <c r="A16" s="58" t="str">
        <f>HYPERLINK("#'x-" &amp; factor_list_table[[#This Row],[Series Number]] &amp; "'!A1", "x-" &amp; factor_list_table[[#This Row],[Series Number]])</f>
        <v>x-208</v>
      </c>
      <c r="B16" s="59" t="s">
        <v>168</v>
      </c>
      <c r="C16" s="59" t="s">
        <v>192</v>
      </c>
      <c r="D16" s="59" t="s">
        <v>171</v>
      </c>
      <c r="E16" s="59" t="s">
        <v>193</v>
      </c>
      <c r="F16" s="59" t="s">
        <v>173</v>
      </c>
      <c r="G16" s="59" t="s">
        <v>174</v>
      </c>
      <c r="H16" s="59">
        <v>1</v>
      </c>
      <c r="I16" s="59">
        <v>208</v>
      </c>
      <c r="J16" s="59" t="s">
        <v>194</v>
      </c>
      <c r="K16" s="59" t="s">
        <v>195</v>
      </c>
      <c r="L16" s="59"/>
      <c r="M16" s="61">
        <v>46171</v>
      </c>
      <c r="N16" s="61">
        <v>46161</v>
      </c>
      <c r="O16" s="59" t="s">
        <v>167</v>
      </c>
      <c r="P16" s="59" t="s">
        <v>84</v>
      </c>
    </row>
    <row r="17" spans="1:16" ht="87.5" x14ac:dyDescent="0.25">
      <c r="A17" s="58" t="str">
        <f>HYPERLINK("#'x-" &amp; factor_list_table[[#This Row],[Series Number]] &amp; "'!A1", "x-" &amp; factor_list_table[[#This Row],[Series Number]])</f>
        <v>x-210</v>
      </c>
      <c r="B17" s="59" t="s">
        <v>168</v>
      </c>
      <c r="C17" s="59" t="s">
        <v>196</v>
      </c>
      <c r="D17" s="59" t="s">
        <v>171</v>
      </c>
      <c r="E17" s="59" t="s">
        <v>197</v>
      </c>
      <c r="F17" s="59" t="s">
        <v>173</v>
      </c>
      <c r="G17" s="59" t="s">
        <v>174</v>
      </c>
      <c r="H17" s="59">
        <v>1</v>
      </c>
      <c r="I17" s="59">
        <v>210</v>
      </c>
      <c r="J17" s="59" t="s">
        <v>198</v>
      </c>
      <c r="K17" s="59" t="s">
        <v>199</v>
      </c>
      <c r="L17" s="59"/>
      <c r="M17" s="61">
        <v>46171</v>
      </c>
      <c r="N17" s="61">
        <v>46161</v>
      </c>
      <c r="O17" s="59" t="s">
        <v>167</v>
      </c>
      <c r="P17" s="59" t="s">
        <v>84</v>
      </c>
    </row>
    <row r="18" spans="1:16" ht="87.5" x14ac:dyDescent="0.25">
      <c r="A18" s="58" t="str">
        <f>HYPERLINK("#'x-" &amp; factor_list_table[[#This Row],[Series Number]] &amp; "'!A1", "x-" &amp; factor_list_table[[#This Row],[Series Number]])</f>
        <v>x-211</v>
      </c>
      <c r="B18" s="59" t="s">
        <v>168</v>
      </c>
      <c r="C18" s="59" t="s">
        <v>200</v>
      </c>
      <c r="D18" s="59" t="s">
        <v>171</v>
      </c>
      <c r="E18" s="59" t="s">
        <v>201</v>
      </c>
      <c r="F18" s="59" t="s">
        <v>173</v>
      </c>
      <c r="G18" s="59" t="s">
        <v>174</v>
      </c>
      <c r="H18" s="59">
        <v>1</v>
      </c>
      <c r="I18" s="59">
        <v>211</v>
      </c>
      <c r="J18" s="59" t="s">
        <v>202</v>
      </c>
      <c r="K18" s="59" t="s">
        <v>203</v>
      </c>
      <c r="L18" s="59"/>
      <c r="M18" s="61">
        <v>46171</v>
      </c>
      <c r="N18" s="61">
        <v>46161</v>
      </c>
      <c r="O18" s="59" t="s">
        <v>167</v>
      </c>
      <c r="P18" s="59" t="s">
        <v>84</v>
      </c>
    </row>
    <row r="19" spans="1:16" ht="87.5" x14ac:dyDescent="0.25">
      <c r="A19" s="58" t="str">
        <f>HYPERLINK("#'x-" &amp; factor_list_table[[#This Row],[Series Number]] &amp; "'!A1", "x-" &amp; factor_list_table[[#This Row],[Series Number]])</f>
        <v>x-214</v>
      </c>
      <c r="B19" s="59" t="s">
        <v>157</v>
      </c>
      <c r="C19" s="59" t="s">
        <v>158</v>
      </c>
      <c r="D19" s="59" t="s">
        <v>204</v>
      </c>
      <c r="E19" s="59" t="s">
        <v>205</v>
      </c>
      <c r="F19" s="59" t="s">
        <v>173</v>
      </c>
      <c r="G19" s="59" t="s">
        <v>174</v>
      </c>
      <c r="H19" s="59">
        <v>0</v>
      </c>
      <c r="I19" s="59">
        <v>214</v>
      </c>
      <c r="J19" s="59" t="s">
        <v>206</v>
      </c>
      <c r="K19" s="59" t="s">
        <v>207</v>
      </c>
      <c r="L19" s="59"/>
      <c r="M19" s="61">
        <v>45106</v>
      </c>
      <c r="N19" s="61">
        <v>45014</v>
      </c>
      <c r="O19" s="59" t="s">
        <v>167</v>
      </c>
      <c r="P19" s="59" t="s">
        <v>85</v>
      </c>
    </row>
    <row r="20" spans="1:16" ht="87.5" x14ac:dyDescent="0.25">
      <c r="A20" s="58" t="str">
        <f>HYPERLINK("#'x-" &amp; factor_list_table[[#This Row],[Series Number]] &amp; "'!A1", "x-" &amp; factor_list_table[[#This Row],[Series Number]])</f>
        <v>x-215</v>
      </c>
      <c r="B20" s="59" t="s">
        <v>157</v>
      </c>
      <c r="C20" s="59" t="s">
        <v>158</v>
      </c>
      <c r="D20" s="59" t="s">
        <v>204</v>
      </c>
      <c r="E20" s="59" t="s">
        <v>208</v>
      </c>
      <c r="F20" s="59" t="s">
        <v>173</v>
      </c>
      <c r="G20" s="59" t="s">
        <v>174</v>
      </c>
      <c r="H20" s="59">
        <v>0</v>
      </c>
      <c r="I20" s="59">
        <v>215</v>
      </c>
      <c r="J20" s="59" t="s">
        <v>209</v>
      </c>
      <c r="K20" s="59" t="s">
        <v>210</v>
      </c>
      <c r="L20" s="59"/>
      <c r="M20" s="61">
        <v>45106</v>
      </c>
      <c r="N20" s="61">
        <v>45014</v>
      </c>
      <c r="O20" s="59" t="s">
        <v>167</v>
      </c>
      <c r="P20" s="59" t="s">
        <v>85</v>
      </c>
    </row>
    <row r="21" spans="1:16" ht="87.5" x14ac:dyDescent="0.25">
      <c r="A21" s="58" t="str">
        <f>HYPERLINK("#'x-" &amp; factor_list_table[[#This Row],[Series Number]] &amp; "'!A1", "x-" &amp; factor_list_table[[#This Row],[Series Number]])</f>
        <v>x-216</v>
      </c>
      <c r="B21" s="59" t="s">
        <v>157</v>
      </c>
      <c r="C21" s="59" t="s">
        <v>158</v>
      </c>
      <c r="D21" s="59" t="s">
        <v>204</v>
      </c>
      <c r="E21" s="59" t="s">
        <v>211</v>
      </c>
      <c r="F21" s="59" t="s">
        <v>173</v>
      </c>
      <c r="G21" s="59" t="s">
        <v>174</v>
      </c>
      <c r="H21" s="59">
        <v>0</v>
      </c>
      <c r="I21" s="59">
        <v>216</v>
      </c>
      <c r="J21" s="59" t="s">
        <v>212</v>
      </c>
      <c r="K21" s="59" t="s">
        <v>213</v>
      </c>
      <c r="L21" s="59"/>
      <c r="M21" s="61">
        <v>45106</v>
      </c>
      <c r="N21" s="61">
        <v>45014</v>
      </c>
      <c r="O21" s="59" t="s">
        <v>167</v>
      </c>
      <c r="P21" s="59" t="s">
        <v>85</v>
      </c>
    </row>
    <row r="22" spans="1:16" ht="87.5" x14ac:dyDescent="0.25">
      <c r="A22" s="58" t="str">
        <f>HYPERLINK("#'x-" &amp; factor_list_table[[#This Row],[Series Number]] &amp; "'!A1", "x-" &amp; factor_list_table[[#This Row],[Series Number]])</f>
        <v>x-217</v>
      </c>
      <c r="B22" s="59" t="s">
        <v>157</v>
      </c>
      <c r="C22" s="59" t="s">
        <v>158</v>
      </c>
      <c r="D22" s="59" t="s">
        <v>204</v>
      </c>
      <c r="E22" s="59" t="s">
        <v>214</v>
      </c>
      <c r="F22" s="59" t="s">
        <v>173</v>
      </c>
      <c r="G22" s="59" t="s">
        <v>174</v>
      </c>
      <c r="H22" s="59">
        <v>0</v>
      </c>
      <c r="I22" s="59">
        <v>217</v>
      </c>
      <c r="J22" s="59" t="s">
        <v>215</v>
      </c>
      <c r="K22" s="59" t="s">
        <v>216</v>
      </c>
      <c r="L22" s="59"/>
      <c r="M22" s="61">
        <v>45106</v>
      </c>
      <c r="N22" s="61">
        <v>45014</v>
      </c>
      <c r="O22" s="59" t="s">
        <v>167</v>
      </c>
      <c r="P22" s="59" t="s">
        <v>85</v>
      </c>
    </row>
    <row r="23" spans="1:16" ht="87.5" x14ac:dyDescent="0.25">
      <c r="A23" s="58" t="str">
        <f>HYPERLINK("#'x-" &amp; factor_list_table[[#This Row],[Series Number]] &amp; "'!A1", "x-" &amp; factor_list_table[[#This Row],[Series Number]])</f>
        <v>x-301</v>
      </c>
      <c r="B23" s="59" t="s">
        <v>157</v>
      </c>
      <c r="C23" s="59" t="s">
        <v>158</v>
      </c>
      <c r="D23" s="59" t="s">
        <v>217</v>
      </c>
      <c r="E23" s="59" t="s">
        <v>218</v>
      </c>
      <c r="F23" s="59" t="s">
        <v>173</v>
      </c>
      <c r="G23" s="59" t="s">
        <v>174</v>
      </c>
      <c r="H23" s="59">
        <v>0</v>
      </c>
      <c r="I23" s="59">
        <v>301</v>
      </c>
      <c r="J23" s="59" t="s">
        <v>219</v>
      </c>
      <c r="K23" s="59" t="s">
        <v>220</v>
      </c>
      <c r="L23" s="59"/>
      <c r="M23" s="61">
        <v>46171</v>
      </c>
      <c r="N23" s="61">
        <v>46161</v>
      </c>
      <c r="O23" s="59" t="s">
        <v>167</v>
      </c>
      <c r="P23" s="59" t="s">
        <v>84</v>
      </c>
    </row>
    <row r="24" spans="1:16" ht="87.5" x14ac:dyDescent="0.25">
      <c r="A24" s="58" t="str">
        <f>HYPERLINK("#'x-" &amp; factor_list_table[[#This Row],[Series Number]] &amp; "'!A1", "x-" &amp; factor_list_table[[#This Row],[Series Number]])</f>
        <v>x-302</v>
      </c>
      <c r="B24" s="59" t="s">
        <v>157</v>
      </c>
      <c r="C24" s="59" t="s">
        <v>158</v>
      </c>
      <c r="D24" s="59" t="s">
        <v>217</v>
      </c>
      <c r="E24" s="59" t="s">
        <v>221</v>
      </c>
      <c r="F24" s="59" t="s">
        <v>173</v>
      </c>
      <c r="G24" s="59" t="s">
        <v>174</v>
      </c>
      <c r="H24" s="59">
        <v>0</v>
      </c>
      <c r="I24" s="59">
        <v>302</v>
      </c>
      <c r="J24" s="59" t="s">
        <v>222</v>
      </c>
      <c r="K24" s="59" t="s">
        <v>223</v>
      </c>
      <c r="L24" s="59"/>
      <c r="M24" s="61">
        <v>46171</v>
      </c>
      <c r="N24" s="61">
        <v>46161</v>
      </c>
      <c r="O24" s="59" t="s">
        <v>167</v>
      </c>
      <c r="P24" s="59" t="s">
        <v>84</v>
      </c>
    </row>
    <row r="25" spans="1:16" ht="87.5" x14ac:dyDescent="0.25">
      <c r="A25" s="58" t="str">
        <f>HYPERLINK("#'x-" &amp; factor_list_table[[#This Row],[Series Number]] &amp; "'!A1", "x-" &amp; factor_list_table[[#This Row],[Series Number]])</f>
        <v>x-303</v>
      </c>
      <c r="B25" s="59" t="s">
        <v>168</v>
      </c>
      <c r="C25" s="59" t="s">
        <v>224</v>
      </c>
      <c r="D25" s="59" t="s">
        <v>217</v>
      </c>
      <c r="E25" s="59" t="s">
        <v>225</v>
      </c>
      <c r="F25" s="59" t="s">
        <v>173</v>
      </c>
      <c r="G25" s="59" t="s">
        <v>174</v>
      </c>
      <c r="H25" s="59">
        <v>1</v>
      </c>
      <c r="I25" s="59">
        <v>303</v>
      </c>
      <c r="J25" s="59" t="s">
        <v>226</v>
      </c>
      <c r="K25" s="59" t="s">
        <v>227</v>
      </c>
      <c r="L25" s="59"/>
      <c r="M25" s="61">
        <v>46171</v>
      </c>
      <c r="N25" s="61">
        <v>46161</v>
      </c>
      <c r="O25" s="59" t="s">
        <v>228</v>
      </c>
      <c r="P25" s="59" t="s">
        <v>84</v>
      </c>
    </row>
    <row r="26" spans="1:16" ht="87.5" x14ac:dyDescent="0.25">
      <c r="A26" s="58" t="str">
        <f>HYPERLINK("#'x-" &amp; factor_list_table[[#This Row],[Series Number]] &amp; "'!A1", "x-" &amp; factor_list_table[[#This Row],[Series Number]])</f>
        <v>x-304</v>
      </c>
      <c r="B26" s="59" t="s">
        <v>168</v>
      </c>
      <c r="C26" s="59" t="s">
        <v>224</v>
      </c>
      <c r="D26" s="59" t="s">
        <v>217</v>
      </c>
      <c r="E26" s="59" t="s">
        <v>229</v>
      </c>
      <c r="F26" s="59" t="s">
        <v>173</v>
      </c>
      <c r="G26" s="59" t="s">
        <v>174</v>
      </c>
      <c r="H26" s="59">
        <v>1</v>
      </c>
      <c r="I26" s="59">
        <v>304</v>
      </c>
      <c r="J26" s="59" t="s">
        <v>230</v>
      </c>
      <c r="K26" s="59" t="s">
        <v>231</v>
      </c>
      <c r="L26" s="59"/>
      <c r="M26" s="61">
        <v>46171</v>
      </c>
      <c r="N26" s="61">
        <v>46161</v>
      </c>
      <c r="O26" s="59" t="s">
        <v>167</v>
      </c>
      <c r="P26" s="59" t="s">
        <v>84</v>
      </c>
    </row>
    <row r="27" spans="1:16" ht="87.5" x14ac:dyDescent="0.25">
      <c r="A27" s="58" t="str">
        <f>HYPERLINK("#'x-" &amp; factor_list_table[[#This Row],[Series Number]] &amp; "'!A1", "x-" &amp; factor_list_table[[#This Row],[Series Number]])</f>
        <v>x-305</v>
      </c>
      <c r="B27" s="59" t="s">
        <v>157</v>
      </c>
      <c r="C27" s="59" t="s">
        <v>158</v>
      </c>
      <c r="D27" s="59" t="s">
        <v>232</v>
      </c>
      <c r="E27" s="59" t="s">
        <v>233</v>
      </c>
      <c r="F27" s="59" t="s">
        <v>234</v>
      </c>
      <c r="G27" s="59" t="s">
        <v>235</v>
      </c>
      <c r="H27" s="59">
        <v>0</v>
      </c>
      <c r="I27" s="59">
        <v>305</v>
      </c>
      <c r="J27" s="59" t="s">
        <v>236</v>
      </c>
      <c r="K27" s="59" t="s">
        <v>237</v>
      </c>
      <c r="L27" s="59"/>
      <c r="M27" s="61">
        <v>46171</v>
      </c>
      <c r="N27" s="61">
        <v>46161</v>
      </c>
      <c r="O27" s="59" t="s">
        <v>167</v>
      </c>
      <c r="P27" s="59" t="s">
        <v>84</v>
      </c>
    </row>
    <row r="28" spans="1:16" ht="87.5" x14ac:dyDescent="0.25">
      <c r="A28" s="58" t="str">
        <f>HYPERLINK("#'x-" &amp; factor_list_table[[#This Row],[Series Number]] &amp; "'!A1", "x-" &amp; factor_list_table[[#This Row],[Series Number]])</f>
        <v>x-306</v>
      </c>
      <c r="B28" s="59" t="s">
        <v>157</v>
      </c>
      <c r="C28" s="59" t="s">
        <v>158</v>
      </c>
      <c r="D28" s="59" t="s">
        <v>232</v>
      </c>
      <c r="E28" s="59" t="s">
        <v>238</v>
      </c>
      <c r="F28" s="59" t="s">
        <v>239</v>
      </c>
      <c r="G28" s="59" t="s">
        <v>235</v>
      </c>
      <c r="H28" s="59">
        <v>0</v>
      </c>
      <c r="I28" s="59">
        <v>306</v>
      </c>
      <c r="J28" s="59" t="s">
        <v>240</v>
      </c>
      <c r="K28" s="59" t="s">
        <v>241</v>
      </c>
      <c r="L28" s="59"/>
      <c r="M28" s="61">
        <v>46171</v>
      </c>
      <c r="N28" s="61">
        <v>46161</v>
      </c>
      <c r="O28" s="59" t="s">
        <v>167</v>
      </c>
      <c r="P28" s="59" t="s">
        <v>84</v>
      </c>
    </row>
    <row r="29" spans="1:16" ht="87.5" x14ac:dyDescent="0.25">
      <c r="A29" s="58" t="str">
        <f>HYPERLINK("#'x-" &amp; factor_list_table[[#This Row],[Series Number]] &amp; "'!A1", "x-" &amp; factor_list_table[[#This Row],[Series Number]])</f>
        <v>x-307</v>
      </c>
      <c r="B29" s="59" t="s">
        <v>168</v>
      </c>
      <c r="C29" s="59" t="s">
        <v>169</v>
      </c>
      <c r="D29" s="59" t="s">
        <v>232</v>
      </c>
      <c r="E29" s="59" t="s">
        <v>242</v>
      </c>
      <c r="F29" s="59" t="s">
        <v>173</v>
      </c>
      <c r="G29" s="59" t="s">
        <v>235</v>
      </c>
      <c r="H29" s="59">
        <v>1</v>
      </c>
      <c r="I29" s="59">
        <v>307</v>
      </c>
      <c r="J29" s="59" t="s">
        <v>243</v>
      </c>
      <c r="K29" s="59" t="s">
        <v>244</v>
      </c>
      <c r="L29" s="59"/>
      <c r="M29" s="61">
        <v>46171</v>
      </c>
      <c r="N29" s="61">
        <v>46161</v>
      </c>
      <c r="O29" s="59" t="s">
        <v>167</v>
      </c>
      <c r="P29" s="59" t="s">
        <v>84</v>
      </c>
    </row>
    <row r="30" spans="1:16" ht="87.5" x14ac:dyDescent="0.25">
      <c r="A30" s="58" t="str">
        <f>HYPERLINK("#'x-" &amp; factor_list_table[[#This Row],[Series Number]] &amp; "'!A1", "x-" &amp; factor_list_table[[#This Row],[Series Number]])</f>
        <v>x-308</v>
      </c>
      <c r="B30" s="59" t="s">
        <v>168</v>
      </c>
      <c r="C30" s="59" t="s">
        <v>192</v>
      </c>
      <c r="D30" s="59" t="s">
        <v>232</v>
      </c>
      <c r="E30" s="59" t="s">
        <v>245</v>
      </c>
      <c r="F30" s="59" t="s">
        <v>173</v>
      </c>
      <c r="G30" s="59" t="s">
        <v>235</v>
      </c>
      <c r="H30" s="59">
        <v>1</v>
      </c>
      <c r="I30" s="59">
        <v>308</v>
      </c>
      <c r="J30" s="59" t="s">
        <v>246</v>
      </c>
      <c r="K30" s="59" t="s">
        <v>247</v>
      </c>
      <c r="L30" s="59"/>
      <c r="M30" s="61">
        <v>46171</v>
      </c>
      <c r="N30" s="61">
        <v>46161</v>
      </c>
      <c r="O30" s="59" t="s">
        <v>167</v>
      </c>
      <c r="P30" s="59" t="s">
        <v>84</v>
      </c>
    </row>
    <row r="31" spans="1:16" ht="87.5" x14ac:dyDescent="0.25">
      <c r="A31" s="58" t="str">
        <f>HYPERLINK("#'x-" &amp; factor_list_table[[#This Row],[Series Number]] &amp; "'!A1", "x-" &amp; factor_list_table[[#This Row],[Series Number]])</f>
        <v>x-401</v>
      </c>
      <c r="B31" s="59" t="s">
        <v>157</v>
      </c>
      <c r="C31" s="59" t="s">
        <v>158</v>
      </c>
      <c r="D31" s="59" t="s">
        <v>248</v>
      </c>
      <c r="E31" s="59" t="s">
        <v>249</v>
      </c>
      <c r="F31" s="59" t="s">
        <v>161</v>
      </c>
      <c r="G31" s="59" t="s">
        <v>250</v>
      </c>
      <c r="H31" s="59">
        <v>0</v>
      </c>
      <c r="I31" s="59">
        <v>401</v>
      </c>
      <c r="J31" s="59" t="s">
        <v>251</v>
      </c>
      <c r="K31" s="59" t="s">
        <v>252</v>
      </c>
      <c r="L31" s="59"/>
      <c r="M31" s="61">
        <v>45106</v>
      </c>
      <c r="N31" s="61">
        <v>45200</v>
      </c>
      <c r="O31" s="59" t="s">
        <v>167</v>
      </c>
      <c r="P31" s="59" t="s">
        <v>85</v>
      </c>
    </row>
    <row r="32" spans="1:16" ht="87.5" x14ac:dyDescent="0.25">
      <c r="A32" s="58" t="str">
        <f>HYPERLINK("#'x-" &amp; factor_list_table[[#This Row],[Series Number]] &amp; "'!A1", "x-" &amp; factor_list_table[[#This Row],[Series Number]])</f>
        <v>x-402</v>
      </c>
      <c r="B32" s="59" t="s">
        <v>157</v>
      </c>
      <c r="C32" s="59" t="s">
        <v>158</v>
      </c>
      <c r="D32" s="59" t="s">
        <v>248</v>
      </c>
      <c r="E32" s="59" t="s">
        <v>253</v>
      </c>
      <c r="F32" s="59" t="s">
        <v>161</v>
      </c>
      <c r="G32" s="59" t="s">
        <v>250</v>
      </c>
      <c r="H32" s="59">
        <v>0</v>
      </c>
      <c r="I32" s="59">
        <v>402</v>
      </c>
      <c r="J32" s="59" t="s">
        <v>254</v>
      </c>
      <c r="K32" s="59" t="s">
        <v>255</v>
      </c>
      <c r="L32" s="59"/>
      <c r="M32" s="61">
        <v>45106</v>
      </c>
      <c r="N32" s="61">
        <v>45200</v>
      </c>
      <c r="O32" s="59" t="s">
        <v>167</v>
      </c>
      <c r="P32" s="59" t="s">
        <v>85</v>
      </c>
    </row>
    <row r="33" spans="1:16" ht="87.5" x14ac:dyDescent="0.25">
      <c r="A33" s="58" t="str">
        <f>HYPERLINK("#'x-" &amp; factor_list_table[[#This Row],[Series Number]] &amp; "'!A1", "x-" &amp; factor_list_table[[#This Row],[Series Number]])</f>
        <v>x-403</v>
      </c>
      <c r="B33" s="59" t="s">
        <v>157</v>
      </c>
      <c r="C33" s="59" t="s">
        <v>158</v>
      </c>
      <c r="D33" s="59" t="s">
        <v>248</v>
      </c>
      <c r="E33" s="59" t="s">
        <v>256</v>
      </c>
      <c r="F33" s="59" t="s">
        <v>161</v>
      </c>
      <c r="G33" s="59" t="s">
        <v>250</v>
      </c>
      <c r="H33" s="59">
        <v>0</v>
      </c>
      <c r="I33" s="59">
        <v>403</v>
      </c>
      <c r="J33" s="59" t="s">
        <v>257</v>
      </c>
      <c r="K33" s="59" t="s">
        <v>258</v>
      </c>
      <c r="L33" s="59"/>
      <c r="M33" s="61">
        <v>45106</v>
      </c>
      <c r="N33" s="61">
        <v>45200</v>
      </c>
      <c r="O33" s="59" t="s">
        <v>167</v>
      </c>
      <c r="P33" s="59" t="s">
        <v>85</v>
      </c>
    </row>
    <row r="34" spans="1:16" ht="87.5" x14ac:dyDescent="0.25">
      <c r="A34" s="58" t="str">
        <f>HYPERLINK("#'x-" &amp; factor_list_table[[#This Row],[Series Number]] &amp; "'!A1", "x-" &amp; factor_list_table[[#This Row],[Series Number]])</f>
        <v>x-404</v>
      </c>
      <c r="B34" s="59" t="s">
        <v>157</v>
      </c>
      <c r="C34" s="59" t="s">
        <v>158</v>
      </c>
      <c r="D34" s="59" t="s">
        <v>248</v>
      </c>
      <c r="E34" s="59" t="s">
        <v>259</v>
      </c>
      <c r="F34" s="59" t="s">
        <v>161</v>
      </c>
      <c r="G34" s="59" t="s">
        <v>250</v>
      </c>
      <c r="H34" s="59">
        <v>0</v>
      </c>
      <c r="I34" s="59">
        <v>404</v>
      </c>
      <c r="J34" s="59" t="s">
        <v>260</v>
      </c>
      <c r="K34" s="59" t="s">
        <v>261</v>
      </c>
      <c r="L34" s="59"/>
      <c r="M34" s="61">
        <v>45106</v>
      </c>
      <c r="N34" s="61">
        <v>45200</v>
      </c>
      <c r="O34" s="59" t="s">
        <v>167</v>
      </c>
      <c r="P34" s="59" t="s">
        <v>85</v>
      </c>
    </row>
    <row r="35" spans="1:16" ht="87.5" x14ac:dyDescent="0.25">
      <c r="A35" s="58" t="str">
        <f>HYPERLINK("#'x-" &amp; factor_list_table[[#This Row],[Series Number]] &amp; "'!A1", "x-" &amp; factor_list_table[[#This Row],[Series Number]])</f>
        <v>x-405</v>
      </c>
      <c r="B35" s="59" t="s">
        <v>168</v>
      </c>
      <c r="C35" s="59" t="s">
        <v>262</v>
      </c>
      <c r="D35" s="59" t="s">
        <v>248</v>
      </c>
      <c r="E35" s="59" t="s">
        <v>263</v>
      </c>
      <c r="F35" s="59" t="s">
        <v>161</v>
      </c>
      <c r="G35" s="59" t="s">
        <v>264</v>
      </c>
      <c r="H35" s="59">
        <v>1</v>
      </c>
      <c r="I35" s="59">
        <v>405</v>
      </c>
      <c r="J35" s="59" t="s">
        <v>265</v>
      </c>
      <c r="K35" s="59" t="s">
        <v>266</v>
      </c>
      <c r="L35" s="59"/>
      <c r="M35" s="61">
        <v>45106</v>
      </c>
      <c r="N35" s="61">
        <v>45200</v>
      </c>
      <c r="O35" s="59" t="s">
        <v>167</v>
      </c>
      <c r="P35" s="59" t="s">
        <v>85</v>
      </c>
    </row>
    <row r="36" spans="1:16" ht="87.5" x14ac:dyDescent="0.25">
      <c r="A36" s="58" t="str">
        <f>HYPERLINK("#'x-" &amp; factor_list_table[[#This Row],[Series Number]] &amp; "'!A1", "x-" &amp; factor_list_table[[#This Row],[Series Number]])</f>
        <v>x-406</v>
      </c>
      <c r="B36" s="59" t="s">
        <v>168</v>
      </c>
      <c r="C36" s="59" t="s">
        <v>196</v>
      </c>
      <c r="D36" s="59" t="s">
        <v>248</v>
      </c>
      <c r="E36" s="59" t="s">
        <v>267</v>
      </c>
      <c r="F36" s="59" t="s">
        <v>161</v>
      </c>
      <c r="G36" s="59" t="s">
        <v>264</v>
      </c>
      <c r="H36" s="59">
        <v>1</v>
      </c>
      <c r="I36" s="59">
        <v>406</v>
      </c>
      <c r="J36" s="59" t="s">
        <v>268</v>
      </c>
      <c r="K36" s="59" t="s">
        <v>269</v>
      </c>
      <c r="L36" s="59"/>
      <c r="M36" s="61">
        <v>45106</v>
      </c>
      <c r="N36" s="61">
        <v>45200</v>
      </c>
      <c r="O36" s="59" t="s">
        <v>167</v>
      </c>
      <c r="P36" s="59" t="s">
        <v>85</v>
      </c>
    </row>
    <row r="37" spans="1:16" ht="87.5" x14ac:dyDescent="0.25">
      <c r="A37" s="58" t="str">
        <f>HYPERLINK("#'x-" &amp; factor_list_table[[#This Row],[Series Number]] &amp; "'!A1", "x-" &amp; factor_list_table[[#This Row],[Series Number]])</f>
        <v>x-407</v>
      </c>
      <c r="B37" s="59" t="s">
        <v>168</v>
      </c>
      <c r="C37" s="59" t="s">
        <v>262</v>
      </c>
      <c r="D37" s="59" t="s">
        <v>248</v>
      </c>
      <c r="E37" s="59" t="s">
        <v>270</v>
      </c>
      <c r="F37" s="59" t="s">
        <v>161</v>
      </c>
      <c r="G37" s="59" t="s">
        <v>264</v>
      </c>
      <c r="H37" s="59">
        <v>1</v>
      </c>
      <c r="I37" s="59">
        <v>407</v>
      </c>
      <c r="J37" s="59" t="s">
        <v>271</v>
      </c>
      <c r="K37" s="59" t="s">
        <v>272</v>
      </c>
      <c r="L37" s="59"/>
      <c r="M37" s="61">
        <v>45106</v>
      </c>
      <c r="N37" s="61">
        <v>45200</v>
      </c>
      <c r="O37" s="59" t="s">
        <v>167</v>
      </c>
      <c r="P37" s="59" t="s">
        <v>85</v>
      </c>
    </row>
    <row r="38" spans="1:16" ht="87.5" x14ac:dyDescent="0.25">
      <c r="A38" s="58" t="str">
        <f>HYPERLINK("#'x-" &amp; factor_list_table[[#This Row],[Series Number]] &amp; "'!A1", "x-" &amp; factor_list_table[[#This Row],[Series Number]])</f>
        <v>x-408</v>
      </c>
      <c r="B38" s="59" t="s">
        <v>168</v>
      </c>
      <c r="C38" s="59" t="s">
        <v>196</v>
      </c>
      <c r="D38" s="59" t="s">
        <v>248</v>
      </c>
      <c r="E38" s="59" t="s">
        <v>273</v>
      </c>
      <c r="F38" s="59" t="s">
        <v>161</v>
      </c>
      <c r="G38" s="59" t="s">
        <v>264</v>
      </c>
      <c r="H38" s="59">
        <v>1</v>
      </c>
      <c r="I38" s="59">
        <v>408</v>
      </c>
      <c r="J38" s="59" t="s">
        <v>274</v>
      </c>
      <c r="K38" s="59" t="s">
        <v>275</v>
      </c>
      <c r="L38" s="59"/>
      <c r="M38" s="61">
        <v>45106</v>
      </c>
      <c r="N38" s="61">
        <v>45200</v>
      </c>
      <c r="O38" s="59" t="s">
        <v>167</v>
      </c>
      <c r="P38" s="59" t="s">
        <v>85</v>
      </c>
    </row>
    <row r="39" spans="1:16" ht="87.5" x14ac:dyDescent="0.25">
      <c r="A39" s="58" t="str">
        <f>HYPERLINK("#'x-" &amp; factor_list_table[[#This Row],[Series Number]] &amp; "'!A1", "x-" &amp; factor_list_table[[#This Row],[Series Number]])</f>
        <v>x-408</v>
      </c>
      <c r="B39" s="59" t="s">
        <v>168</v>
      </c>
      <c r="C39" s="59" t="s">
        <v>196</v>
      </c>
      <c r="D39" s="59" t="s">
        <v>248</v>
      </c>
      <c r="E39" s="59" t="s">
        <v>273</v>
      </c>
      <c r="F39" s="59" t="s">
        <v>161</v>
      </c>
      <c r="G39" s="59" t="s">
        <v>264</v>
      </c>
      <c r="H39" s="59">
        <v>1</v>
      </c>
      <c r="I39" s="59">
        <v>408</v>
      </c>
      <c r="J39" s="59" t="s">
        <v>276</v>
      </c>
      <c r="K39" s="59" t="s">
        <v>277</v>
      </c>
      <c r="L39" s="59"/>
      <c r="M39" s="61">
        <v>45106</v>
      </c>
      <c r="N39" s="61">
        <v>45200</v>
      </c>
      <c r="O39" s="59" t="s">
        <v>167</v>
      </c>
      <c r="P39" s="59" t="s">
        <v>85</v>
      </c>
    </row>
    <row r="40" spans="1:16" ht="87.5" x14ac:dyDescent="0.25">
      <c r="A40" s="58" t="str">
        <f>HYPERLINK("#'x-" &amp; factor_list_table[[#This Row],[Series Number]] &amp; "'!A1", "x-" &amp; factor_list_table[[#This Row],[Series Number]])</f>
        <v>x-409</v>
      </c>
      <c r="B40" s="59" t="s">
        <v>168</v>
      </c>
      <c r="C40" s="59" t="s">
        <v>262</v>
      </c>
      <c r="D40" s="59" t="s">
        <v>248</v>
      </c>
      <c r="E40" s="59" t="s">
        <v>278</v>
      </c>
      <c r="F40" s="59" t="s">
        <v>161</v>
      </c>
      <c r="G40" s="59" t="s">
        <v>264</v>
      </c>
      <c r="H40" s="59">
        <v>1</v>
      </c>
      <c r="I40" s="59">
        <v>409</v>
      </c>
      <c r="J40" s="59" t="s">
        <v>279</v>
      </c>
      <c r="K40" s="59" t="s">
        <v>280</v>
      </c>
      <c r="L40" s="59"/>
      <c r="M40" s="61">
        <v>45106</v>
      </c>
      <c r="N40" s="61">
        <v>45200</v>
      </c>
      <c r="O40" s="59" t="s">
        <v>167</v>
      </c>
      <c r="P40" s="59" t="s">
        <v>85</v>
      </c>
    </row>
    <row r="41" spans="1:16" ht="87.5" x14ac:dyDescent="0.25">
      <c r="A41" s="58" t="str">
        <f>HYPERLINK("#'x-" &amp; factor_list_table[[#This Row],[Series Number]] &amp; "'!A1", "x-" &amp; factor_list_table[[#This Row],[Series Number]])</f>
        <v>x-410</v>
      </c>
      <c r="B41" s="59" t="s">
        <v>168</v>
      </c>
      <c r="C41" s="59" t="s">
        <v>196</v>
      </c>
      <c r="D41" s="59" t="s">
        <v>248</v>
      </c>
      <c r="E41" s="59" t="s">
        <v>281</v>
      </c>
      <c r="F41" s="59" t="s">
        <v>161</v>
      </c>
      <c r="G41" s="59" t="s">
        <v>264</v>
      </c>
      <c r="H41" s="59">
        <v>1</v>
      </c>
      <c r="I41" s="59">
        <v>410</v>
      </c>
      <c r="J41" s="59" t="s">
        <v>282</v>
      </c>
      <c r="K41" s="59" t="s">
        <v>283</v>
      </c>
      <c r="L41" s="59"/>
      <c r="M41" s="61">
        <v>45106</v>
      </c>
      <c r="N41" s="61">
        <v>45200</v>
      </c>
      <c r="O41" s="59" t="s">
        <v>167</v>
      </c>
      <c r="P41" s="59" t="s">
        <v>85</v>
      </c>
    </row>
    <row r="42" spans="1:16" ht="87.5" x14ac:dyDescent="0.25">
      <c r="A42" s="58" t="str">
        <f>HYPERLINK("#'x-" &amp; factor_list_table[[#This Row],[Series Number]] &amp; "'!A1", "x-" &amp; factor_list_table[[#This Row],[Series Number]])</f>
        <v>x-411</v>
      </c>
      <c r="B42" s="59" t="s">
        <v>168</v>
      </c>
      <c r="C42" s="59" t="s">
        <v>262</v>
      </c>
      <c r="D42" s="59" t="s">
        <v>248</v>
      </c>
      <c r="E42" s="59" t="s">
        <v>284</v>
      </c>
      <c r="F42" s="59" t="s">
        <v>161</v>
      </c>
      <c r="G42" s="59" t="s">
        <v>264</v>
      </c>
      <c r="H42" s="59">
        <v>1</v>
      </c>
      <c r="I42" s="59">
        <v>411</v>
      </c>
      <c r="J42" s="59" t="s">
        <v>285</v>
      </c>
      <c r="K42" s="59" t="s">
        <v>286</v>
      </c>
      <c r="L42" s="59"/>
      <c r="M42" s="61">
        <v>45106</v>
      </c>
      <c r="N42" s="61">
        <v>45200</v>
      </c>
      <c r="O42" s="59" t="s">
        <v>167</v>
      </c>
      <c r="P42" s="59" t="s">
        <v>85</v>
      </c>
    </row>
    <row r="43" spans="1:16" ht="87.5" x14ac:dyDescent="0.25">
      <c r="A43" s="58" t="str">
        <f>HYPERLINK("#'x-" &amp; factor_list_table[[#This Row],[Series Number]] &amp; "'!A1", "x-" &amp; factor_list_table[[#This Row],[Series Number]])</f>
        <v>x-412</v>
      </c>
      <c r="B43" s="59" t="s">
        <v>168</v>
      </c>
      <c r="C43" s="59" t="s">
        <v>196</v>
      </c>
      <c r="D43" s="59" t="s">
        <v>248</v>
      </c>
      <c r="E43" s="59" t="s">
        <v>287</v>
      </c>
      <c r="F43" s="59" t="s">
        <v>161</v>
      </c>
      <c r="G43" s="59" t="s">
        <v>264</v>
      </c>
      <c r="H43" s="59">
        <v>1</v>
      </c>
      <c r="I43" s="59">
        <v>412</v>
      </c>
      <c r="J43" s="59" t="s">
        <v>288</v>
      </c>
      <c r="K43" s="59" t="s">
        <v>289</v>
      </c>
      <c r="L43" s="59"/>
      <c r="M43" s="61">
        <v>45106</v>
      </c>
      <c r="N43" s="61">
        <v>45200</v>
      </c>
      <c r="O43" s="59" t="s">
        <v>167</v>
      </c>
      <c r="P43" s="59" t="s">
        <v>85</v>
      </c>
    </row>
    <row r="44" spans="1:16" ht="87.5" x14ac:dyDescent="0.25">
      <c r="A44" s="58" t="str">
        <f>HYPERLINK("#'x-" &amp; factor_list_table[[#This Row],[Series Number]] &amp; "'!A1", "x-" &amp; factor_list_table[[#This Row],[Series Number]])</f>
        <v>x-412</v>
      </c>
      <c r="B44" s="59" t="s">
        <v>168</v>
      </c>
      <c r="C44" s="59" t="s">
        <v>196</v>
      </c>
      <c r="D44" s="59" t="s">
        <v>248</v>
      </c>
      <c r="E44" s="59" t="s">
        <v>287</v>
      </c>
      <c r="F44" s="59" t="s">
        <v>161</v>
      </c>
      <c r="G44" s="59" t="s">
        <v>264</v>
      </c>
      <c r="H44" s="59">
        <v>1</v>
      </c>
      <c r="I44" s="59">
        <v>412</v>
      </c>
      <c r="J44" s="59" t="s">
        <v>290</v>
      </c>
      <c r="K44" s="59" t="s">
        <v>291</v>
      </c>
      <c r="L44" s="59"/>
      <c r="M44" s="61">
        <v>45106</v>
      </c>
      <c r="N44" s="61">
        <v>45200</v>
      </c>
      <c r="O44" s="59" t="s">
        <v>167</v>
      </c>
      <c r="P44" s="59" t="s">
        <v>85</v>
      </c>
    </row>
    <row r="45" spans="1:16" ht="87.5" x14ac:dyDescent="0.25">
      <c r="A45" s="58" t="str">
        <f>HYPERLINK("#'x-" &amp; factor_list_table[[#This Row],[Series Number]] &amp; "'!A1", "x-" &amp; factor_list_table[[#This Row],[Series Number]])</f>
        <v>x-413</v>
      </c>
      <c r="B45" s="59" t="s">
        <v>168</v>
      </c>
      <c r="C45" s="59" t="s">
        <v>192</v>
      </c>
      <c r="D45" s="59" t="s">
        <v>248</v>
      </c>
      <c r="E45" s="59" t="s">
        <v>292</v>
      </c>
      <c r="F45" s="59" t="s">
        <v>161</v>
      </c>
      <c r="G45" s="59" t="s">
        <v>250</v>
      </c>
      <c r="H45" s="59">
        <v>1</v>
      </c>
      <c r="I45" s="59">
        <v>413</v>
      </c>
      <c r="J45" s="59" t="s">
        <v>293</v>
      </c>
      <c r="K45" s="59" t="s">
        <v>294</v>
      </c>
      <c r="L45" s="59"/>
      <c r="M45" s="61">
        <v>45106</v>
      </c>
      <c r="N45" s="61">
        <v>45200</v>
      </c>
      <c r="O45" s="59" t="s">
        <v>167</v>
      </c>
      <c r="P45" s="59" t="s">
        <v>85</v>
      </c>
    </row>
    <row r="46" spans="1:16" ht="87.5" x14ac:dyDescent="0.25">
      <c r="A46" s="58" t="str">
        <f>HYPERLINK("#'x-" &amp; factor_list_table[[#This Row],[Series Number]] &amp; "'!A1", "x-" &amp; factor_list_table[[#This Row],[Series Number]])</f>
        <v>x-416</v>
      </c>
      <c r="B46" s="59" t="s">
        <v>157</v>
      </c>
      <c r="C46" s="59" t="s">
        <v>158</v>
      </c>
      <c r="D46" s="59" t="s">
        <v>295</v>
      </c>
      <c r="E46" s="59" t="s">
        <v>296</v>
      </c>
      <c r="F46" s="59" t="s">
        <v>161</v>
      </c>
      <c r="G46" s="59" t="s">
        <v>297</v>
      </c>
      <c r="H46" s="59">
        <v>0</v>
      </c>
      <c r="I46" s="59">
        <v>416</v>
      </c>
      <c r="J46" s="59" t="s">
        <v>298</v>
      </c>
      <c r="K46" s="59" t="s">
        <v>299</v>
      </c>
      <c r="L46" s="59"/>
      <c r="M46" s="61">
        <v>45106</v>
      </c>
      <c r="N46" s="61">
        <v>45200</v>
      </c>
      <c r="O46" s="59" t="s">
        <v>167</v>
      </c>
      <c r="P46" s="59" t="s">
        <v>85</v>
      </c>
    </row>
    <row r="47" spans="1:16" ht="87.5" x14ac:dyDescent="0.25">
      <c r="A47" s="58" t="str">
        <f>HYPERLINK("#'x-" &amp; factor_list_table[[#This Row],[Series Number]] &amp; "'!A1", "x-" &amp; factor_list_table[[#This Row],[Series Number]])</f>
        <v>x-417</v>
      </c>
      <c r="B47" s="59" t="s">
        <v>157</v>
      </c>
      <c r="C47" s="59" t="s">
        <v>158</v>
      </c>
      <c r="D47" s="59" t="s">
        <v>295</v>
      </c>
      <c r="E47" s="59" t="s">
        <v>300</v>
      </c>
      <c r="F47" s="59" t="s">
        <v>161</v>
      </c>
      <c r="G47" s="59" t="s">
        <v>297</v>
      </c>
      <c r="H47" s="59">
        <v>0</v>
      </c>
      <c r="I47" s="59">
        <v>417</v>
      </c>
      <c r="J47" s="59" t="s">
        <v>301</v>
      </c>
      <c r="K47" s="59" t="s">
        <v>302</v>
      </c>
      <c r="L47" s="59"/>
      <c r="M47" s="61">
        <v>45106</v>
      </c>
      <c r="N47" s="61">
        <v>45200</v>
      </c>
      <c r="O47" s="59" t="s">
        <v>167</v>
      </c>
      <c r="P47" s="59" t="s">
        <v>85</v>
      </c>
    </row>
    <row r="48" spans="1:16" ht="87.5" x14ac:dyDescent="0.25">
      <c r="A48" s="58" t="str">
        <f>HYPERLINK("#'x-" &amp; factor_list_table[[#This Row],[Series Number]] &amp; "'!A1", "x-" &amp; factor_list_table[[#This Row],[Series Number]])</f>
        <v>x-418</v>
      </c>
      <c r="B48" s="59" t="s">
        <v>157</v>
      </c>
      <c r="C48" s="59" t="s">
        <v>158</v>
      </c>
      <c r="D48" s="59" t="s">
        <v>295</v>
      </c>
      <c r="E48" s="59" t="s">
        <v>303</v>
      </c>
      <c r="F48" s="59" t="s">
        <v>161</v>
      </c>
      <c r="G48" s="59" t="s">
        <v>304</v>
      </c>
      <c r="H48" s="59">
        <v>0</v>
      </c>
      <c r="I48" s="59">
        <v>418</v>
      </c>
      <c r="J48" s="59" t="s">
        <v>305</v>
      </c>
      <c r="K48" s="59" t="s">
        <v>306</v>
      </c>
      <c r="L48" s="59"/>
      <c r="M48" s="61">
        <v>45106</v>
      </c>
      <c r="N48" s="61">
        <v>45200</v>
      </c>
      <c r="O48" s="59" t="s">
        <v>167</v>
      </c>
      <c r="P48" s="59" t="s">
        <v>85</v>
      </c>
    </row>
    <row r="49" spans="1:16" ht="87.5" x14ac:dyDescent="0.25">
      <c r="A49" s="58" t="str">
        <f>HYPERLINK("#'x-" &amp; factor_list_table[[#This Row],[Series Number]] &amp; "'!A1", "x-" &amp; factor_list_table[[#This Row],[Series Number]])</f>
        <v>x-419</v>
      </c>
      <c r="B49" s="59" t="s">
        <v>157</v>
      </c>
      <c r="C49" s="59" t="s">
        <v>158</v>
      </c>
      <c r="D49" s="59" t="s">
        <v>295</v>
      </c>
      <c r="E49" s="59" t="s">
        <v>307</v>
      </c>
      <c r="F49" s="59" t="s">
        <v>161</v>
      </c>
      <c r="G49" s="59" t="s">
        <v>304</v>
      </c>
      <c r="H49" s="59">
        <v>0</v>
      </c>
      <c r="I49" s="59">
        <v>419</v>
      </c>
      <c r="J49" s="59" t="s">
        <v>308</v>
      </c>
      <c r="K49" s="59" t="s">
        <v>309</v>
      </c>
      <c r="L49" s="59"/>
      <c r="M49" s="61">
        <v>45106</v>
      </c>
      <c r="N49" s="61">
        <v>45200</v>
      </c>
      <c r="O49" s="59" t="s">
        <v>167</v>
      </c>
      <c r="P49" s="59" t="s">
        <v>85</v>
      </c>
    </row>
    <row r="50" spans="1:16" ht="87.5" x14ac:dyDescent="0.25">
      <c r="A50" s="58" t="str">
        <f>HYPERLINK("#'x-" &amp; factor_list_table[[#This Row],[Series Number]] &amp; "'!A1", "x-" &amp; factor_list_table[[#This Row],[Series Number]])</f>
        <v>x-420</v>
      </c>
      <c r="B50" s="59" t="s">
        <v>168</v>
      </c>
      <c r="C50" s="59" t="s">
        <v>262</v>
      </c>
      <c r="D50" s="59" t="s">
        <v>248</v>
      </c>
      <c r="E50" s="59" t="s">
        <v>310</v>
      </c>
      <c r="F50" s="59" t="s">
        <v>161</v>
      </c>
      <c r="G50" s="59"/>
      <c r="H50" s="59">
        <v>1</v>
      </c>
      <c r="I50" s="59">
        <v>420</v>
      </c>
      <c r="J50" s="59" t="s">
        <v>311</v>
      </c>
      <c r="K50" s="59" t="s">
        <v>312</v>
      </c>
      <c r="L50" s="59"/>
      <c r="M50" s="61">
        <v>45106</v>
      </c>
      <c r="N50" s="61">
        <v>45200</v>
      </c>
      <c r="O50" s="59" t="s">
        <v>167</v>
      </c>
      <c r="P50" s="59" t="s">
        <v>85</v>
      </c>
    </row>
    <row r="51" spans="1:16" ht="87.5" x14ac:dyDescent="0.25">
      <c r="A51" s="58" t="str">
        <f>HYPERLINK("#'x-" &amp; factor_list_table[[#This Row],[Series Number]] &amp; "'!A1", "x-" &amp; factor_list_table[[#This Row],[Series Number]])</f>
        <v>x-421</v>
      </c>
      <c r="B51" s="59" t="s">
        <v>168</v>
      </c>
      <c r="C51" s="59" t="s">
        <v>192</v>
      </c>
      <c r="D51" s="59" t="s">
        <v>295</v>
      </c>
      <c r="E51" s="59" t="s">
        <v>313</v>
      </c>
      <c r="F51" s="59" t="s">
        <v>161</v>
      </c>
      <c r="G51" s="59" t="s">
        <v>297</v>
      </c>
      <c r="H51" s="59">
        <v>1</v>
      </c>
      <c r="I51" s="59">
        <v>421</v>
      </c>
      <c r="J51" s="59" t="s">
        <v>314</v>
      </c>
      <c r="K51" s="59" t="s">
        <v>315</v>
      </c>
      <c r="L51" s="59"/>
      <c r="M51" s="61">
        <v>45106</v>
      </c>
      <c r="N51" s="61">
        <v>45200</v>
      </c>
      <c r="O51" s="59" t="s">
        <v>167</v>
      </c>
      <c r="P51" s="59" t="s">
        <v>85</v>
      </c>
    </row>
    <row r="52" spans="1:16" ht="87.5" x14ac:dyDescent="0.25">
      <c r="A52" s="58" t="str">
        <f>HYPERLINK("#'x-" &amp; factor_list_table[[#This Row],[Series Number]] &amp; "'!A1", "x-" &amp; factor_list_table[[#This Row],[Series Number]])</f>
        <v>x-422</v>
      </c>
      <c r="B52" s="59" t="s">
        <v>168</v>
      </c>
      <c r="C52" s="59" t="s">
        <v>192</v>
      </c>
      <c r="D52" s="59" t="s">
        <v>295</v>
      </c>
      <c r="E52" s="59" t="s">
        <v>316</v>
      </c>
      <c r="F52" s="59" t="s">
        <v>161</v>
      </c>
      <c r="G52" s="59" t="s">
        <v>297</v>
      </c>
      <c r="H52" s="59">
        <v>1</v>
      </c>
      <c r="I52" s="59">
        <v>422</v>
      </c>
      <c r="J52" s="59" t="s">
        <v>317</v>
      </c>
      <c r="K52" s="59" t="s">
        <v>318</v>
      </c>
      <c r="L52" s="59"/>
      <c r="M52" s="61">
        <v>45106</v>
      </c>
      <c r="N52" s="61">
        <v>45200</v>
      </c>
      <c r="O52" s="59" t="s">
        <v>167</v>
      </c>
      <c r="P52" s="59" t="s">
        <v>85</v>
      </c>
    </row>
    <row r="53" spans="1:16" ht="87.5" x14ac:dyDescent="0.25">
      <c r="A53" s="58" t="str">
        <f>HYPERLINK("#'x-" &amp; factor_list_table[[#This Row],[Series Number]] &amp; "'!A1", "x-" &amp; factor_list_table[[#This Row],[Series Number]])</f>
        <v>x-423</v>
      </c>
      <c r="B53" s="59" t="s">
        <v>168</v>
      </c>
      <c r="C53" s="59" t="s">
        <v>192</v>
      </c>
      <c r="D53" s="59" t="s">
        <v>295</v>
      </c>
      <c r="E53" s="59" t="s">
        <v>319</v>
      </c>
      <c r="F53" s="59" t="s">
        <v>161</v>
      </c>
      <c r="G53" s="59" t="s">
        <v>320</v>
      </c>
      <c r="H53" s="59">
        <v>1</v>
      </c>
      <c r="I53" s="59">
        <v>423</v>
      </c>
      <c r="J53" s="59" t="s">
        <v>321</v>
      </c>
      <c r="K53" s="59" t="s">
        <v>322</v>
      </c>
      <c r="L53" s="59"/>
      <c r="M53" s="61">
        <v>45106</v>
      </c>
      <c r="N53" s="61">
        <v>45200</v>
      </c>
      <c r="O53" s="59" t="s">
        <v>167</v>
      </c>
      <c r="P53" s="59" t="s">
        <v>85</v>
      </c>
    </row>
    <row r="54" spans="1:16" ht="87.5" x14ac:dyDescent="0.25">
      <c r="A54" s="58" t="str">
        <f>HYPERLINK("#'x-" &amp; factor_list_table[[#This Row],[Series Number]] &amp; "'!A1", "x-" &amp; factor_list_table[[#This Row],[Series Number]])</f>
        <v>x-424</v>
      </c>
      <c r="B54" s="59" t="s">
        <v>168</v>
      </c>
      <c r="C54" s="59" t="s">
        <v>192</v>
      </c>
      <c r="D54" s="59" t="s">
        <v>295</v>
      </c>
      <c r="E54" s="59" t="s">
        <v>323</v>
      </c>
      <c r="F54" s="59" t="s">
        <v>161</v>
      </c>
      <c r="G54" s="59" t="s">
        <v>320</v>
      </c>
      <c r="H54" s="59">
        <v>1</v>
      </c>
      <c r="I54" s="59">
        <v>424</v>
      </c>
      <c r="J54" s="59" t="s">
        <v>324</v>
      </c>
      <c r="K54" s="59" t="s">
        <v>325</v>
      </c>
      <c r="L54" s="59"/>
      <c r="M54" s="61">
        <v>45106</v>
      </c>
      <c r="N54" s="61">
        <v>45200</v>
      </c>
      <c r="O54" s="59" t="s">
        <v>167</v>
      </c>
      <c r="P54" s="59" t="s">
        <v>85</v>
      </c>
    </row>
    <row r="55" spans="1:16" ht="87.5" x14ac:dyDescent="0.25">
      <c r="A55" s="58" t="str">
        <f>HYPERLINK("#'x-" &amp; factor_list_table[[#This Row],[Series Number]] &amp; "'!A1", "x-" &amp; factor_list_table[[#This Row],[Series Number]])</f>
        <v>x-501</v>
      </c>
      <c r="B55" s="59" t="s">
        <v>157</v>
      </c>
      <c r="C55" s="59" t="s">
        <v>158</v>
      </c>
      <c r="D55" s="59" t="s">
        <v>326</v>
      </c>
      <c r="E55" s="59" t="s">
        <v>327</v>
      </c>
      <c r="F55" s="59" t="s">
        <v>161</v>
      </c>
      <c r="G55" s="59" t="s">
        <v>328</v>
      </c>
      <c r="H55" s="59">
        <v>0</v>
      </c>
      <c r="I55" s="59">
        <v>501</v>
      </c>
      <c r="J55" s="59" t="s">
        <v>329</v>
      </c>
      <c r="K55" s="59" t="s">
        <v>330</v>
      </c>
      <c r="L55" s="59"/>
      <c r="M55" s="61">
        <v>45135</v>
      </c>
      <c r="N55" s="61">
        <v>45135</v>
      </c>
      <c r="O55" s="59" t="s">
        <v>167</v>
      </c>
      <c r="P55" s="59" t="s">
        <v>85</v>
      </c>
    </row>
    <row r="56" spans="1:16" ht="87.5" x14ac:dyDescent="0.25">
      <c r="A56" s="58" t="str">
        <f>HYPERLINK("#'x-" &amp; factor_list_table[[#This Row],[Series Number]] &amp; "'!A1", "x-" &amp; factor_list_table[[#This Row],[Series Number]])</f>
        <v>x-502</v>
      </c>
      <c r="B56" s="59" t="s">
        <v>168</v>
      </c>
      <c r="C56" s="59" t="s">
        <v>331</v>
      </c>
      <c r="D56" s="59" t="s">
        <v>326</v>
      </c>
      <c r="E56" s="59" t="s">
        <v>332</v>
      </c>
      <c r="F56" s="59" t="s">
        <v>161</v>
      </c>
      <c r="G56" s="59" t="s">
        <v>328</v>
      </c>
      <c r="H56" s="59">
        <v>1</v>
      </c>
      <c r="I56" s="59">
        <v>502</v>
      </c>
      <c r="J56" s="59" t="s">
        <v>333</v>
      </c>
      <c r="K56" s="59" t="s">
        <v>334</v>
      </c>
      <c r="L56" s="59"/>
      <c r="M56" s="61">
        <v>45135</v>
      </c>
      <c r="N56" s="61">
        <v>45135</v>
      </c>
      <c r="O56" s="59" t="s">
        <v>167</v>
      </c>
      <c r="P56" s="59" t="s">
        <v>85</v>
      </c>
    </row>
    <row r="57" spans="1:16" ht="87.5" x14ac:dyDescent="0.25">
      <c r="A57" s="58" t="str">
        <f>HYPERLINK("#'x-" &amp; factor_list_table[[#This Row],[Series Number]] &amp; "'!A1", "x-" &amp; factor_list_table[[#This Row],[Series Number]])</f>
        <v>x-503</v>
      </c>
      <c r="B57" s="59" t="s">
        <v>168</v>
      </c>
      <c r="C57" s="59" t="s">
        <v>196</v>
      </c>
      <c r="D57" s="59" t="s">
        <v>335</v>
      </c>
      <c r="E57" s="59" t="s">
        <v>336</v>
      </c>
      <c r="F57" s="59" t="s">
        <v>173</v>
      </c>
      <c r="G57" s="59" t="s">
        <v>337</v>
      </c>
      <c r="H57" s="59">
        <v>1</v>
      </c>
      <c r="I57" s="59">
        <v>503</v>
      </c>
      <c r="J57" s="59" t="s">
        <v>338</v>
      </c>
      <c r="K57" s="59" t="s">
        <v>339</v>
      </c>
      <c r="L57" s="59"/>
      <c r="M57" s="61">
        <v>45135</v>
      </c>
      <c r="N57" s="61">
        <v>45135</v>
      </c>
      <c r="O57" s="59" t="s">
        <v>167</v>
      </c>
      <c r="P57" s="59" t="s">
        <v>85</v>
      </c>
    </row>
    <row r="58" spans="1:16" ht="87.5" x14ac:dyDescent="0.25">
      <c r="A58" s="58" t="str">
        <f>HYPERLINK("#'x-" &amp; factor_list_table[[#This Row],[Series Number]] &amp; "'!A1", "x-" &amp; factor_list_table[[#This Row],[Series Number]])</f>
        <v>x-504</v>
      </c>
      <c r="B58" s="59" t="s">
        <v>168</v>
      </c>
      <c r="C58" s="59" t="s">
        <v>196</v>
      </c>
      <c r="D58" s="59" t="s">
        <v>335</v>
      </c>
      <c r="E58" s="59" t="s">
        <v>340</v>
      </c>
      <c r="F58" s="59" t="s">
        <v>161</v>
      </c>
      <c r="G58" s="59" t="s">
        <v>337</v>
      </c>
      <c r="H58" s="59">
        <v>1</v>
      </c>
      <c r="I58" s="59">
        <v>504</v>
      </c>
      <c r="J58" s="59" t="s">
        <v>341</v>
      </c>
      <c r="K58" s="59" t="s">
        <v>342</v>
      </c>
      <c r="L58" s="59"/>
      <c r="M58" s="61">
        <v>45135</v>
      </c>
      <c r="N58" s="61">
        <v>45135</v>
      </c>
      <c r="O58" s="59" t="s">
        <v>167</v>
      </c>
      <c r="P58" s="59" t="s">
        <v>85</v>
      </c>
    </row>
    <row r="59" spans="1:16" ht="87.5" x14ac:dyDescent="0.25">
      <c r="A59" s="58" t="str">
        <f>HYPERLINK("#'x-" &amp; factor_list_table[[#This Row],[Series Number]] &amp; "'!A1", "x-" &amp; factor_list_table[[#This Row],[Series Number]])</f>
        <v>x-601</v>
      </c>
      <c r="B59" s="59" t="s">
        <v>157</v>
      </c>
      <c r="C59" s="59" t="s">
        <v>158</v>
      </c>
      <c r="D59" s="59" t="s">
        <v>343</v>
      </c>
      <c r="E59" s="59" t="s">
        <v>344</v>
      </c>
      <c r="F59" s="59" t="s">
        <v>173</v>
      </c>
      <c r="G59" s="59" t="s">
        <v>174</v>
      </c>
      <c r="H59" s="59">
        <v>0</v>
      </c>
      <c r="I59" s="59">
        <v>601</v>
      </c>
      <c r="J59" s="59" t="s">
        <v>345</v>
      </c>
      <c r="K59" s="59" t="s">
        <v>346</v>
      </c>
      <c r="L59" s="59"/>
      <c r="M59" s="61">
        <v>45135</v>
      </c>
      <c r="N59" s="61">
        <v>45383</v>
      </c>
      <c r="O59" s="59" t="s">
        <v>167</v>
      </c>
      <c r="P59" s="59" t="s">
        <v>85</v>
      </c>
    </row>
    <row r="60" spans="1:16" ht="87.5" x14ac:dyDescent="0.25">
      <c r="A60" s="58" t="str">
        <f>HYPERLINK("#'x-" &amp; factor_list_table[[#This Row],[Series Number]] &amp; "'!A1", "x-" &amp; factor_list_table[[#This Row],[Series Number]])</f>
        <v>x-603</v>
      </c>
      <c r="B60" s="59" t="s">
        <v>157</v>
      </c>
      <c r="C60" s="59" t="s">
        <v>158</v>
      </c>
      <c r="D60" s="59" t="s">
        <v>343</v>
      </c>
      <c r="E60" s="59" t="s">
        <v>347</v>
      </c>
      <c r="F60" s="59" t="s">
        <v>173</v>
      </c>
      <c r="G60" s="59" t="s">
        <v>348</v>
      </c>
      <c r="H60" s="59">
        <v>0</v>
      </c>
      <c r="I60" s="59">
        <v>603</v>
      </c>
      <c r="J60" s="59" t="s">
        <v>349</v>
      </c>
      <c r="K60" s="59" t="s">
        <v>350</v>
      </c>
      <c r="L60" s="59"/>
      <c r="M60" s="61">
        <v>45135</v>
      </c>
      <c r="N60" s="61">
        <v>45383</v>
      </c>
      <c r="O60" s="59" t="s">
        <v>167</v>
      </c>
      <c r="P60" s="59" t="s">
        <v>85</v>
      </c>
    </row>
    <row r="61" spans="1:16" ht="87.5" x14ac:dyDescent="0.25">
      <c r="A61" s="58" t="str">
        <f>HYPERLINK("#'x-" &amp; factor_list_table[[#This Row],[Series Number]] &amp; "'!A1", "x-" &amp; factor_list_table[[#This Row],[Series Number]])</f>
        <v>x-604</v>
      </c>
      <c r="B61" s="59" t="s">
        <v>157</v>
      </c>
      <c r="C61" s="59" t="s">
        <v>158</v>
      </c>
      <c r="D61" s="59" t="s">
        <v>351</v>
      </c>
      <c r="E61" s="59" t="s">
        <v>352</v>
      </c>
      <c r="F61" s="59" t="s">
        <v>161</v>
      </c>
      <c r="G61" s="59" t="s">
        <v>348</v>
      </c>
      <c r="H61" s="59">
        <v>0</v>
      </c>
      <c r="I61" s="59">
        <v>604</v>
      </c>
      <c r="J61" s="59" t="s">
        <v>353</v>
      </c>
      <c r="K61" s="59" t="s">
        <v>354</v>
      </c>
      <c r="L61" s="59"/>
      <c r="M61" s="61">
        <v>45135</v>
      </c>
      <c r="N61" s="61">
        <v>45383</v>
      </c>
      <c r="O61" s="59" t="s">
        <v>167</v>
      </c>
      <c r="P61" s="59" t="s">
        <v>85</v>
      </c>
    </row>
    <row r="62" spans="1:16" ht="87.5" x14ac:dyDescent="0.25">
      <c r="A62" s="58" t="str">
        <f>HYPERLINK("#'x-" &amp; factor_list_table[[#This Row],[Series Number]] &amp; "'!A1", "x-" &amp; factor_list_table[[#This Row],[Series Number]])</f>
        <v>x-605</v>
      </c>
      <c r="B62" s="59" t="s">
        <v>157</v>
      </c>
      <c r="C62" s="59" t="s">
        <v>158</v>
      </c>
      <c r="D62" s="59" t="s">
        <v>343</v>
      </c>
      <c r="E62" s="59" t="s">
        <v>355</v>
      </c>
      <c r="F62" s="59" t="s">
        <v>173</v>
      </c>
      <c r="G62" s="59" t="s">
        <v>174</v>
      </c>
      <c r="H62" s="59">
        <v>0</v>
      </c>
      <c r="I62" s="59">
        <v>605</v>
      </c>
      <c r="J62" s="59" t="s">
        <v>356</v>
      </c>
      <c r="K62" s="59" t="s">
        <v>357</v>
      </c>
      <c r="L62" s="59"/>
      <c r="M62" s="61">
        <v>45135</v>
      </c>
      <c r="N62" s="61">
        <v>45383</v>
      </c>
      <c r="O62" s="59" t="s">
        <v>167</v>
      </c>
      <c r="P62" s="59" t="s">
        <v>85</v>
      </c>
    </row>
    <row r="63" spans="1:16" ht="87.5" x14ac:dyDescent="0.25">
      <c r="A63" s="58" t="str">
        <f>HYPERLINK("#'x-" &amp; factor_list_table[[#This Row],[Series Number]] &amp; "'!A1", "x-" &amp; factor_list_table[[#This Row],[Series Number]])</f>
        <v>x-606</v>
      </c>
      <c r="B63" s="59" t="s">
        <v>157</v>
      </c>
      <c r="C63" s="59" t="s">
        <v>158</v>
      </c>
      <c r="D63" s="59" t="s">
        <v>343</v>
      </c>
      <c r="E63" s="59" t="s">
        <v>358</v>
      </c>
      <c r="F63" s="59" t="s">
        <v>173</v>
      </c>
      <c r="G63" s="59" t="s">
        <v>174</v>
      </c>
      <c r="H63" s="59">
        <v>0</v>
      </c>
      <c r="I63" s="59">
        <v>606</v>
      </c>
      <c r="J63" s="59" t="s">
        <v>359</v>
      </c>
      <c r="K63" s="59" t="s">
        <v>360</v>
      </c>
      <c r="L63" s="59"/>
      <c r="M63" s="61">
        <v>45135</v>
      </c>
      <c r="N63" s="61">
        <v>45383</v>
      </c>
      <c r="O63" s="59" t="s">
        <v>167</v>
      </c>
      <c r="P63" s="59" t="s">
        <v>85</v>
      </c>
    </row>
    <row r="64" spans="1:16" ht="87.5" x14ac:dyDescent="0.25">
      <c r="A64" s="58" t="str">
        <f>HYPERLINK("#'x-" &amp; factor_list_table[[#This Row],[Series Number]] &amp; "'!A1", "x-" &amp; factor_list_table[[#This Row],[Series Number]])</f>
        <v>x-607</v>
      </c>
      <c r="B64" s="59" t="s">
        <v>168</v>
      </c>
      <c r="C64" s="59" t="s">
        <v>262</v>
      </c>
      <c r="D64" s="59" t="s">
        <v>343</v>
      </c>
      <c r="E64" s="59" t="s">
        <v>361</v>
      </c>
      <c r="F64" s="59" t="s">
        <v>173</v>
      </c>
      <c r="G64" s="59" t="s">
        <v>174</v>
      </c>
      <c r="H64" s="59">
        <v>1</v>
      </c>
      <c r="I64" s="59">
        <v>607</v>
      </c>
      <c r="J64" s="59" t="s">
        <v>362</v>
      </c>
      <c r="K64" s="59" t="s">
        <v>346</v>
      </c>
      <c r="L64" s="59"/>
      <c r="M64" s="61">
        <v>45135</v>
      </c>
      <c r="N64" s="61">
        <v>45383</v>
      </c>
      <c r="O64" s="59" t="s">
        <v>167</v>
      </c>
      <c r="P64" s="59" t="s">
        <v>85</v>
      </c>
    </row>
    <row r="65" spans="1:16" ht="87.5" x14ac:dyDescent="0.25">
      <c r="A65" s="58" t="str">
        <f>HYPERLINK("#'x-" &amp; factor_list_table[[#This Row],[Series Number]] &amp; "'!A1", "x-" &amp; factor_list_table[[#This Row],[Series Number]])</f>
        <v>x-608</v>
      </c>
      <c r="B65" s="59" t="s">
        <v>168</v>
      </c>
      <c r="C65" s="59" t="s">
        <v>192</v>
      </c>
      <c r="D65" s="59" t="s">
        <v>343</v>
      </c>
      <c r="E65" s="59" t="s">
        <v>363</v>
      </c>
      <c r="F65" s="59" t="s">
        <v>173</v>
      </c>
      <c r="G65" s="59" t="s">
        <v>174</v>
      </c>
      <c r="H65" s="59">
        <v>1</v>
      </c>
      <c r="I65" s="59">
        <v>608</v>
      </c>
      <c r="J65" s="59" t="s">
        <v>364</v>
      </c>
      <c r="K65" s="59" t="s">
        <v>365</v>
      </c>
      <c r="L65" s="59"/>
      <c r="M65" s="61">
        <v>45135</v>
      </c>
      <c r="N65" s="61">
        <v>45383</v>
      </c>
      <c r="O65" s="59" t="s">
        <v>167</v>
      </c>
      <c r="P65" s="59" t="s">
        <v>85</v>
      </c>
    </row>
    <row r="66" spans="1:16" ht="87.5" x14ac:dyDescent="0.25">
      <c r="A66" s="58" t="str">
        <f>HYPERLINK("#'x-" &amp; factor_list_table[[#This Row],[Series Number]] &amp; "'!A1", "x-" &amp; factor_list_table[[#This Row],[Series Number]])</f>
        <v>x-610</v>
      </c>
      <c r="B66" s="59" t="s">
        <v>168</v>
      </c>
      <c r="C66" s="59" t="s">
        <v>224</v>
      </c>
      <c r="D66" s="59" t="s">
        <v>343</v>
      </c>
      <c r="E66" s="59" t="s">
        <v>366</v>
      </c>
      <c r="F66" s="59" t="s">
        <v>173</v>
      </c>
      <c r="G66" s="59" t="s">
        <v>367</v>
      </c>
      <c r="H66" s="59">
        <v>1</v>
      </c>
      <c r="I66" s="59">
        <v>610</v>
      </c>
      <c r="J66" s="59" t="s">
        <v>368</v>
      </c>
      <c r="K66" s="59" t="s">
        <v>350</v>
      </c>
      <c r="L66" s="59"/>
      <c r="M66" s="61">
        <v>45135</v>
      </c>
      <c r="N66" s="61">
        <v>45383</v>
      </c>
      <c r="O66" s="59" t="s">
        <v>167</v>
      </c>
      <c r="P66" s="59" t="s">
        <v>85</v>
      </c>
    </row>
    <row r="67" spans="1:16" ht="87.5" x14ac:dyDescent="0.25">
      <c r="A67" s="58" t="str">
        <f>HYPERLINK("#'x-" &amp; factor_list_table[[#This Row],[Series Number]] &amp; "'!A1", "x-" &amp; factor_list_table[[#This Row],[Series Number]])</f>
        <v>x-610</v>
      </c>
      <c r="B67" s="59" t="s">
        <v>168</v>
      </c>
      <c r="C67" s="59" t="s">
        <v>224</v>
      </c>
      <c r="D67" s="59" t="s">
        <v>343</v>
      </c>
      <c r="E67" s="59" t="s">
        <v>369</v>
      </c>
      <c r="F67" s="59" t="s">
        <v>173</v>
      </c>
      <c r="G67" s="59" t="s">
        <v>367</v>
      </c>
      <c r="H67" s="59">
        <v>1</v>
      </c>
      <c r="I67" s="59">
        <v>610</v>
      </c>
      <c r="J67" s="59" t="s">
        <v>370</v>
      </c>
      <c r="K67" s="59" t="s">
        <v>350</v>
      </c>
      <c r="L67" s="59"/>
      <c r="M67" s="61">
        <v>45135</v>
      </c>
      <c r="N67" s="61">
        <v>45383</v>
      </c>
      <c r="O67" s="59" t="s">
        <v>167</v>
      </c>
      <c r="P67" s="59" t="s">
        <v>85</v>
      </c>
    </row>
    <row r="68" spans="1:16" ht="87.5" x14ac:dyDescent="0.25">
      <c r="A68" s="58" t="str">
        <f>HYPERLINK("#'x-" &amp; factor_list_table[[#This Row],[Series Number]] &amp; "'!A1", "x-" &amp; factor_list_table[[#This Row],[Series Number]])</f>
        <v>x-611</v>
      </c>
      <c r="B68" s="59" t="s">
        <v>168</v>
      </c>
      <c r="C68" s="59" t="s">
        <v>224</v>
      </c>
      <c r="D68" s="59" t="s">
        <v>351</v>
      </c>
      <c r="E68" s="59" t="s">
        <v>371</v>
      </c>
      <c r="F68" s="59" t="s">
        <v>161</v>
      </c>
      <c r="G68" s="59" t="s">
        <v>348</v>
      </c>
      <c r="H68" s="59">
        <v>1</v>
      </c>
      <c r="I68" s="59">
        <v>611</v>
      </c>
      <c r="J68" s="59" t="s">
        <v>372</v>
      </c>
      <c r="K68" s="59" t="s">
        <v>354</v>
      </c>
      <c r="L68" s="59"/>
      <c r="M68" s="61">
        <v>45135</v>
      </c>
      <c r="N68" s="61">
        <v>45383</v>
      </c>
      <c r="O68" s="59" t="s">
        <v>167</v>
      </c>
      <c r="P68" s="59" t="s">
        <v>85</v>
      </c>
    </row>
    <row r="69" spans="1:16" ht="87.5" x14ac:dyDescent="0.25">
      <c r="A69" s="58" t="str">
        <f>HYPERLINK("#'x-" &amp; factor_list_table[[#This Row],[Series Number]] &amp; "'!A1", "x-" &amp; factor_list_table[[#This Row],[Series Number]])</f>
        <v>x-611</v>
      </c>
      <c r="B69" s="59" t="s">
        <v>168</v>
      </c>
      <c r="C69" s="59" t="s">
        <v>224</v>
      </c>
      <c r="D69" s="59" t="s">
        <v>351</v>
      </c>
      <c r="E69" s="59" t="s">
        <v>373</v>
      </c>
      <c r="F69" s="59" t="s">
        <v>161</v>
      </c>
      <c r="G69" s="59" t="s">
        <v>348</v>
      </c>
      <c r="H69" s="59">
        <v>1</v>
      </c>
      <c r="I69" s="59">
        <v>611</v>
      </c>
      <c r="J69" s="59" t="s">
        <v>374</v>
      </c>
      <c r="K69" s="59" t="s">
        <v>354</v>
      </c>
      <c r="L69" s="59"/>
      <c r="M69" s="61">
        <v>45135</v>
      </c>
      <c r="N69" s="61">
        <v>45383</v>
      </c>
      <c r="O69" s="59" t="s">
        <v>167</v>
      </c>
      <c r="P69" s="59" t="s">
        <v>85</v>
      </c>
    </row>
    <row r="70" spans="1:16" ht="87.5" x14ac:dyDescent="0.25">
      <c r="A70" s="58" t="str">
        <f>HYPERLINK("#'x-" &amp; factor_list_table[[#This Row],[Series Number]] &amp; "'!A1", "x-" &amp; factor_list_table[[#This Row],[Series Number]])</f>
        <v>x-612</v>
      </c>
      <c r="B70" s="59" t="s">
        <v>168</v>
      </c>
      <c r="C70" s="59" t="s">
        <v>224</v>
      </c>
      <c r="D70" s="59" t="s">
        <v>343</v>
      </c>
      <c r="E70" s="59" t="s">
        <v>375</v>
      </c>
      <c r="F70" s="59" t="s">
        <v>173</v>
      </c>
      <c r="G70" s="59" t="s">
        <v>174</v>
      </c>
      <c r="H70" s="59">
        <v>1</v>
      </c>
      <c r="I70" s="59">
        <v>612</v>
      </c>
      <c r="J70" s="59" t="s">
        <v>376</v>
      </c>
      <c r="K70" s="59" t="s">
        <v>357</v>
      </c>
      <c r="L70" s="59"/>
      <c r="M70" s="61">
        <v>45135</v>
      </c>
      <c r="N70" s="61">
        <v>45383</v>
      </c>
      <c r="O70" s="59" t="s">
        <v>167</v>
      </c>
      <c r="P70" s="59" t="s">
        <v>85</v>
      </c>
    </row>
    <row r="71" spans="1:16" ht="87.5" x14ac:dyDescent="0.25">
      <c r="A71" s="58" t="str">
        <f>HYPERLINK("#'x-" &amp; factor_list_table[[#This Row],[Series Number]] &amp; "'!A1", "x-" &amp; factor_list_table[[#This Row],[Series Number]])</f>
        <v>x-613</v>
      </c>
      <c r="B71" s="59" t="s">
        <v>168</v>
      </c>
      <c r="C71" s="59" t="s">
        <v>224</v>
      </c>
      <c r="D71" s="59" t="s">
        <v>343</v>
      </c>
      <c r="E71" s="59" t="s">
        <v>377</v>
      </c>
      <c r="F71" s="59" t="s">
        <v>173</v>
      </c>
      <c r="G71" s="59" t="s">
        <v>174</v>
      </c>
      <c r="H71" s="59">
        <v>1</v>
      </c>
      <c r="I71" s="59">
        <v>613</v>
      </c>
      <c r="J71" s="59" t="s">
        <v>378</v>
      </c>
      <c r="K71" s="59" t="s">
        <v>360</v>
      </c>
      <c r="L71" s="59"/>
      <c r="M71" s="61">
        <v>45135</v>
      </c>
      <c r="N71" s="61">
        <v>45383</v>
      </c>
      <c r="O71" s="59" t="s">
        <v>167</v>
      </c>
      <c r="P71" s="59" t="s">
        <v>85</v>
      </c>
    </row>
    <row r="72" spans="1:16" ht="87.5" x14ac:dyDescent="0.25">
      <c r="A72" s="58" t="str">
        <f>HYPERLINK("#'x-" &amp; factor_list_table[[#This Row],[Series Number]] &amp; "'!A1", "x-" &amp; factor_list_table[[#This Row],[Series Number]])</f>
        <v>x-701</v>
      </c>
      <c r="B72" s="59" t="s">
        <v>157</v>
      </c>
      <c r="C72" s="59" t="s">
        <v>158</v>
      </c>
      <c r="D72" s="59" t="s">
        <v>379</v>
      </c>
      <c r="E72" s="59" t="s">
        <v>380</v>
      </c>
      <c r="F72" s="59" t="s">
        <v>173</v>
      </c>
      <c r="G72" s="59" t="s">
        <v>174</v>
      </c>
      <c r="H72" s="59">
        <v>0</v>
      </c>
      <c r="I72" s="59">
        <v>701</v>
      </c>
      <c r="J72" s="59" t="s">
        <v>381</v>
      </c>
      <c r="K72" s="59" t="s">
        <v>382</v>
      </c>
      <c r="L72" s="59"/>
      <c r="M72" s="61">
        <v>45184</v>
      </c>
      <c r="N72" s="61">
        <v>45383</v>
      </c>
      <c r="O72" s="59" t="s">
        <v>167</v>
      </c>
      <c r="P72" s="59" t="s">
        <v>85</v>
      </c>
    </row>
    <row r="73" spans="1:16" ht="87.5" x14ac:dyDescent="0.25">
      <c r="A73" s="58" t="str">
        <f>HYPERLINK("#'x-" &amp; factor_list_table[[#This Row],[Series Number]] &amp; "'!A1", "x-" &amp; factor_list_table[[#This Row],[Series Number]])</f>
        <v>x-702</v>
      </c>
      <c r="B73" s="59" t="s">
        <v>157</v>
      </c>
      <c r="C73" s="59" t="s">
        <v>158</v>
      </c>
      <c r="D73" s="59" t="s">
        <v>379</v>
      </c>
      <c r="E73" s="59" t="s">
        <v>383</v>
      </c>
      <c r="F73" s="59" t="s">
        <v>173</v>
      </c>
      <c r="G73" s="59" t="s">
        <v>174</v>
      </c>
      <c r="H73" s="59">
        <v>0</v>
      </c>
      <c r="I73" s="59">
        <v>702</v>
      </c>
      <c r="J73" s="59" t="s">
        <v>384</v>
      </c>
      <c r="K73" s="59" t="s">
        <v>385</v>
      </c>
      <c r="L73" s="59"/>
      <c r="M73" s="61">
        <v>45184</v>
      </c>
      <c r="N73" s="61">
        <v>45383</v>
      </c>
      <c r="O73" s="59" t="s">
        <v>167</v>
      </c>
      <c r="P73" s="59" t="s">
        <v>85</v>
      </c>
    </row>
    <row r="74" spans="1:16" ht="87.5" x14ac:dyDescent="0.25">
      <c r="A74" s="58" t="str">
        <f>HYPERLINK("#'x-" &amp; factor_list_table[[#This Row],[Series Number]] &amp; "'!A1", "x-" &amp; factor_list_table[[#This Row],[Series Number]])</f>
        <v>x-703</v>
      </c>
      <c r="B74" s="59" t="s">
        <v>157</v>
      </c>
      <c r="C74" s="59" t="s">
        <v>158</v>
      </c>
      <c r="D74" s="59" t="s">
        <v>379</v>
      </c>
      <c r="E74" s="59" t="s">
        <v>386</v>
      </c>
      <c r="F74" s="59" t="s">
        <v>173</v>
      </c>
      <c r="G74" s="59" t="s">
        <v>174</v>
      </c>
      <c r="H74" s="59">
        <v>0</v>
      </c>
      <c r="I74" s="59">
        <v>703</v>
      </c>
      <c r="J74" s="59" t="s">
        <v>387</v>
      </c>
      <c r="K74" s="59" t="s">
        <v>388</v>
      </c>
      <c r="L74" s="59"/>
      <c r="M74" s="61">
        <v>45184</v>
      </c>
      <c r="N74" s="61">
        <v>45383</v>
      </c>
      <c r="O74" s="59" t="s">
        <v>167</v>
      </c>
      <c r="P74" s="59" t="s">
        <v>85</v>
      </c>
    </row>
    <row r="75" spans="1:16" ht="87.5" x14ac:dyDescent="0.25">
      <c r="A75" s="58" t="str">
        <f>HYPERLINK("#'x-" &amp; factor_list_table[[#This Row],[Series Number]] &amp; "'!A1", "x-" &amp; factor_list_table[[#This Row],[Series Number]])</f>
        <v>x-704</v>
      </c>
      <c r="B75" s="59" t="s">
        <v>157</v>
      </c>
      <c r="C75" s="59" t="s">
        <v>158</v>
      </c>
      <c r="D75" s="59" t="s">
        <v>379</v>
      </c>
      <c r="E75" s="59" t="s">
        <v>389</v>
      </c>
      <c r="F75" s="59" t="s">
        <v>173</v>
      </c>
      <c r="G75" s="59" t="s">
        <v>174</v>
      </c>
      <c r="H75" s="59">
        <v>0</v>
      </c>
      <c r="I75" s="59">
        <v>704</v>
      </c>
      <c r="J75" s="59" t="s">
        <v>390</v>
      </c>
      <c r="K75" s="59" t="s">
        <v>391</v>
      </c>
      <c r="L75" s="59"/>
      <c r="M75" s="61">
        <v>45184</v>
      </c>
      <c r="N75" s="61">
        <v>45383</v>
      </c>
      <c r="O75" s="59" t="s">
        <v>167</v>
      </c>
      <c r="P75" s="59" t="s">
        <v>85</v>
      </c>
    </row>
    <row r="76" spans="1:16" ht="87.5" x14ac:dyDescent="0.25">
      <c r="A76" s="58" t="str">
        <f>HYPERLINK("#'x-" &amp; factor_list_table[[#This Row],[Series Number]] &amp; "'!A1", "x-" &amp; factor_list_table[[#This Row],[Series Number]])</f>
        <v>x-705</v>
      </c>
      <c r="B76" s="59" t="s">
        <v>157</v>
      </c>
      <c r="C76" s="59" t="s">
        <v>158</v>
      </c>
      <c r="D76" s="59" t="s">
        <v>379</v>
      </c>
      <c r="E76" s="59" t="s">
        <v>392</v>
      </c>
      <c r="F76" s="59" t="s">
        <v>173</v>
      </c>
      <c r="G76" s="59" t="s">
        <v>174</v>
      </c>
      <c r="H76" s="59">
        <v>0</v>
      </c>
      <c r="I76" s="59">
        <v>705</v>
      </c>
      <c r="J76" s="59" t="s">
        <v>393</v>
      </c>
      <c r="K76" s="59" t="s">
        <v>394</v>
      </c>
      <c r="L76" s="59"/>
      <c r="M76" s="61">
        <v>45184</v>
      </c>
      <c r="N76" s="61">
        <v>45383</v>
      </c>
      <c r="O76" s="59" t="s">
        <v>167</v>
      </c>
      <c r="P76" s="59" t="s">
        <v>85</v>
      </c>
    </row>
    <row r="77" spans="1:16" ht="87.5" x14ac:dyDescent="0.25">
      <c r="A77" s="58" t="str">
        <f>HYPERLINK("#'x-" &amp; factor_list_table[[#This Row],[Series Number]] &amp; "'!A1", "x-" &amp; factor_list_table[[#This Row],[Series Number]])</f>
        <v>x-706</v>
      </c>
      <c r="B77" s="59" t="s">
        <v>157</v>
      </c>
      <c r="C77" s="59" t="s">
        <v>158</v>
      </c>
      <c r="D77" s="59" t="s">
        <v>379</v>
      </c>
      <c r="E77" s="59" t="s">
        <v>395</v>
      </c>
      <c r="F77" s="59" t="s">
        <v>173</v>
      </c>
      <c r="G77" s="59" t="s">
        <v>174</v>
      </c>
      <c r="H77" s="59">
        <v>0</v>
      </c>
      <c r="I77" s="59">
        <v>706</v>
      </c>
      <c r="J77" s="59" t="s">
        <v>396</v>
      </c>
      <c r="K77" s="59" t="s">
        <v>397</v>
      </c>
      <c r="L77" s="59"/>
      <c r="M77" s="61">
        <v>45184</v>
      </c>
      <c r="N77" s="61">
        <v>45383</v>
      </c>
      <c r="O77" s="59" t="s">
        <v>167</v>
      </c>
      <c r="P77" s="59" t="s">
        <v>85</v>
      </c>
    </row>
    <row r="78" spans="1:16" ht="87.5" x14ac:dyDescent="0.25">
      <c r="A78" s="58" t="str">
        <f>HYPERLINK("#'x-" &amp; factor_list_table[[#This Row],[Series Number]] &amp; "'!A1", "x-" &amp; factor_list_table[[#This Row],[Series Number]])</f>
        <v>x-707</v>
      </c>
      <c r="B78" s="59" t="s">
        <v>157</v>
      </c>
      <c r="C78" s="59" t="s">
        <v>158</v>
      </c>
      <c r="D78" s="59" t="s">
        <v>379</v>
      </c>
      <c r="E78" s="59" t="s">
        <v>398</v>
      </c>
      <c r="F78" s="59" t="s">
        <v>173</v>
      </c>
      <c r="G78" s="59" t="s">
        <v>174</v>
      </c>
      <c r="H78" s="59">
        <v>0</v>
      </c>
      <c r="I78" s="59">
        <v>707</v>
      </c>
      <c r="J78" s="59" t="s">
        <v>399</v>
      </c>
      <c r="K78" s="59" t="s">
        <v>400</v>
      </c>
      <c r="L78" s="59"/>
      <c r="M78" s="61">
        <v>45184</v>
      </c>
      <c r="N78" s="61">
        <v>45383</v>
      </c>
      <c r="O78" s="59" t="s">
        <v>167</v>
      </c>
      <c r="P78" s="59" t="s">
        <v>85</v>
      </c>
    </row>
    <row r="79" spans="1:16" ht="87.5" x14ac:dyDescent="0.25">
      <c r="A79" s="58" t="str">
        <f>HYPERLINK("#'x-" &amp; factor_list_table[[#This Row],[Series Number]] &amp; "'!A1", "x-" &amp; factor_list_table[[#This Row],[Series Number]])</f>
        <v>x-708</v>
      </c>
      <c r="B79" s="59" t="s">
        <v>157</v>
      </c>
      <c r="C79" s="59" t="s">
        <v>158</v>
      </c>
      <c r="D79" s="59" t="s">
        <v>379</v>
      </c>
      <c r="E79" s="59" t="s">
        <v>401</v>
      </c>
      <c r="F79" s="59" t="s">
        <v>173</v>
      </c>
      <c r="G79" s="59" t="s">
        <v>174</v>
      </c>
      <c r="H79" s="59">
        <v>0</v>
      </c>
      <c r="I79" s="59">
        <v>708</v>
      </c>
      <c r="J79" s="59" t="s">
        <v>402</v>
      </c>
      <c r="K79" s="59" t="s">
        <v>403</v>
      </c>
      <c r="L79" s="59"/>
      <c r="M79" s="61">
        <v>45184</v>
      </c>
      <c r="N79" s="61">
        <v>45383</v>
      </c>
      <c r="O79" s="59" t="s">
        <v>167</v>
      </c>
      <c r="P79" s="59" t="s">
        <v>85</v>
      </c>
    </row>
    <row r="80" spans="1:16" ht="87.5" x14ac:dyDescent="0.25">
      <c r="A80" s="58" t="str">
        <f>HYPERLINK("#'x-" &amp; factor_list_table[[#This Row],[Series Number]] &amp; "'!A1", "x-" &amp; factor_list_table[[#This Row],[Series Number]])</f>
        <v>x-709</v>
      </c>
      <c r="B80" s="59" t="s">
        <v>168</v>
      </c>
      <c r="C80" s="59" t="s">
        <v>196</v>
      </c>
      <c r="D80" s="59" t="s">
        <v>379</v>
      </c>
      <c r="E80" s="59" t="s">
        <v>404</v>
      </c>
      <c r="F80" s="59" t="s">
        <v>161</v>
      </c>
      <c r="G80" s="59" t="s">
        <v>174</v>
      </c>
      <c r="H80" s="59">
        <v>1</v>
      </c>
      <c r="I80" s="59">
        <v>709</v>
      </c>
      <c r="J80" s="59" t="s">
        <v>405</v>
      </c>
      <c r="K80" s="59" t="s">
        <v>406</v>
      </c>
      <c r="L80" s="59"/>
      <c r="M80" s="61">
        <v>45184</v>
      </c>
      <c r="N80" s="61">
        <v>45383</v>
      </c>
      <c r="O80" s="59" t="s">
        <v>167</v>
      </c>
      <c r="P80" s="59" t="s">
        <v>85</v>
      </c>
    </row>
    <row r="81" spans="1:16" ht="87.5" x14ac:dyDescent="0.25">
      <c r="A81" s="58" t="str">
        <f>HYPERLINK("#'x-" &amp; factor_list_table[[#This Row],[Series Number]] &amp; "'!A1", "x-" &amp; factor_list_table[[#This Row],[Series Number]])</f>
        <v>x-710</v>
      </c>
      <c r="B81" s="59" t="s">
        <v>168</v>
      </c>
      <c r="C81" s="59" t="s">
        <v>407</v>
      </c>
      <c r="D81" s="59" t="s">
        <v>379</v>
      </c>
      <c r="E81" s="59" t="s">
        <v>408</v>
      </c>
      <c r="F81" s="59" t="s">
        <v>161</v>
      </c>
      <c r="G81" s="59" t="s">
        <v>174</v>
      </c>
      <c r="H81" s="59">
        <v>1</v>
      </c>
      <c r="I81" s="59">
        <v>710</v>
      </c>
      <c r="J81" s="59" t="s">
        <v>409</v>
      </c>
      <c r="K81" s="59" t="s">
        <v>410</v>
      </c>
      <c r="L81" s="59"/>
      <c r="M81" s="61">
        <v>45184</v>
      </c>
      <c r="N81" s="61">
        <v>45383</v>
      </c>
      <c r="O81" s="59" t="s">
        <v>167</v>
      </c>
      <c r="P81" s="59" t="s">
        <v>85</v>
      </c>
    </row>
    <row r="82" spans="1:16" ht="87.5" x14ac:dyDescent="0.25">
      <c r="A82" s="58" t="str">
        <f>HYPERLINK("#'x-" &amp; factor_list_table[[#This Row],[Series Number]] &amp; "'!A1", "x-" &amp; factor_list_table[[#This Row],[Series Number]])</f>
        <v>x-711</v>
      </c>
      <c r="B82" s="59" t="s">
        <v>168</v>
      </c>
      <c r="C82" s="59" t="s">
        <v>192</v>
      </c>
      <c r="D82" s="59" t="s">
        <v>379</v>
      </c>
      <c r="E82" s="59" t="s">
        <v>411</v>
      </c>
      <c r="F82" s="59" t="s">
        <v>173</v>
      </c>
      <c r="G82" s="59" t="s">
        <v>174</v>
      </c>
      <c r="H82" s="59">
        <v>1</v>
      </c>
      <c r="I82" s="59">
        <v>711</v>
      </c>
      <c r="J82" s="59" t="s">
        <v>412</v>
      </c>
      <c r="K82" s="59" t="s">
        <v>413</v>
      </c>
      <c r="L82" s="59"/>
      <c r="M82" s="61">
        <v>45184</v>
      </c>
      <c r="N82" s="61">
        <v>45383</v>
      </c>
      <c r="O82" s="59" t="s">
        <v>167</v>
      </c>
      <c r="P82" s="59" t="s">
        <v>85</v>
      </c>
    </row>
    <row r="83" spans="1:16" ht="87.5" x14ac:dyDescent="0.25">
      <c r="A83" s="58" t="str">
        <f>HYPERLINK("#'x-" &amp; factor_list_table[[#This Row],[Series Number]] &amp; "'!A1", "x-" &amp; factor_list_table[[#This Row],[Series Number]])</f>
        <v>x-717</v>
      </c>
      <c r="B83" s="59" t="s">
        <v>157</v>
      </c>
      <c r="C83" s="59" t="s">
        <v>158</v>
      </c>
      <c r="D83" s="59" t="s">
        <v>414</v>
      </c>
      <c r="E83" s="59" t="s">
        <v>415</v>
      </c>
      <c r="F83" s="59" t="s">
        <v>161</v>
      </c>
      <c r="G83" s="59" t="s">
        <v>416</v>
      </c>
      <c r="H83" s="59">
        <v>0</v>
      </c>
      <c r="I83" s="59">
        <v>717</v>
      </c>
      <c r="J83" s="59" t="s">
        <v>417</v>
      </c>
      <c r="K83" s="59" t="s">
        <v>418</v>
      </c>
      <c r="L83" s="59"/>
      <c r="M83" s="61">
        <v>45184</v>
      </c>
      <c r="N83" s="61">
        <v>45383</v>
      </c>
      <c r="O83" s="59" t="s">
        <v>167</v>
      </c>
      <c r="P83" s="59" t="s">
        <v>85</v>
      </c>
    </row>
    <row r="84" spans="1:16" ht="87.5" x14ac:dyDescent="0.25">
      <c r="A84" s="58" t="str">
        <f>HYPERLINK("#'x-" &amp; factor_list_table[[#This Row],[Series Number]] &amp; "'!A1", "x-" &amp; factor_list_table[[#This Row],[Series Number]])</f>
        <v>x-718</v>
      </c>
      <c r="B84" s="59" t="s">
        <v>157</v>
      </c>
      <c r="C84" s="59" t="s">
        <v>158</v>
      </c>
      <c r="D84" s="59" t="s">
        <v>414</v>
      </c>
      <c r="E84" s="59" t="s">
        <v>419</v>
      </c>
      <c r="F84" s="59" t="s">
        <v>161</v>
      </c>
      <c r="G84" s="59" t="s">
        <v>416</v>
      </c>
      <c r="H84" s="59">
        <v>0</v>
      </c>
      <c r="I84" s="59">
        <v>718</v>
      </c>
      <c r="J84" s="59" t="s">
        <v>420</v>
      </c>
      <c r="K84" s="59" t="s">
        <v>421</v>
      </c>
      <c r="L84" s="59"/>
      <c r="M84" s="61">
        <v>45184</v>
      </c>
      <c r="N84" s="61">
        <v>45383</v>
      </c>
      <c r="O84" s="59" t="s">
        <v>167</v>
      </c>
      <c r="P84" s="59" t="s">
        <v>85</v>
      </c>
    </row>
    <row r="85" spans="1:16" ht="87.5" x14ac:dyDescent="0.25">
      <c r="A85" s="58" t="str">
        <f>HYPERLINK("#'x-" &amp; factor_list_table[[#This Row],[Series Number]] &amp; "'!A1", "x-" &amp; factor_list_table[[#This Row],[Series Number]])</f>
        <v>x-718</v>
      </c>
      <c r="B85" s="59" t="s">
        <v>157</v>
      </c>
      <c r="C85" s="59" t="s">
        <v>158</v>
      </c>
      <c r="D85" s="59" t="s">
        <v>414</v>
      </c>
      <c r="E85" s="59" t="s">
        <v>422</v>
      </c>
      <c r="F85" s="59" t="s">
        <v>161</v>
      </c>
      <c r="G85" s="59" t="s">
        <v>416</v>
      </c>
      <c r="H85" s="59">
        <v>0</v>
      </c>
      <c r="I85" s="59">
        <v>718</v>
      </c>
      <c r="J85" s="59" t="s">
        <v>423</v>
      </c>
      <c r="K85" s="59" t="s">
        <v>421</v>
      </c>
      <c r="L85" s="59"/>
      <c r="M85" s="61">
        <v>45184</v>
      </c>
      <c r="N85" s="61">
        <v>45383</v>
      </c>
      <c r="O85" s="59" t="s">
        <v>167</v>
      </c>
      <c r="P85" s="59" t="s">
        <v>85</v>
      </c>
    </row>
    <row r="86" spans="1:16" ht="87.5" x14ac:dyDescent="0.25">
      <c r="A86" s="58" t="str">
        <f>HYPERLINK("#'x-" &amp; factor_list_table[[#This Row],[Series Number]] &amp; "'!A1", "x-" &amp; factor_list_table[[#This Row],[Series Number]])</f>
        <v>x-718</v>
      </c>
      <c r="B86" s="59" t="s">
        <v>157</v>
      </c>
      <c r="C86" s="59" t="s">
        <v>158</v>
      </c>
      <c r="D86" s="59" t="s">
        <v>414</v>
      </c>
      <c r="E86" s="59" t="s">
        <v>424</v>
      </c>
      <c r="F86" s="59" t="s">
        <v>161</v>
      </c>
      <c r="G86" s="59" t="s">
        <v>425</v>
      </c>
      <c r="H86" s="59">
        <v>0</v>
      </c>
      <c r="I86" s="59">
        <v>718</v>
      </c>
      <c r="J86" s="59" t="s">
        <v>426</v>
      </c>
      <c r="K86" s="59" t="s">
        <v>421</v>
      </c>
      <c r="L86" s="59"/>
      <c r="M86" s="61">
        <v>45184</v>
      </c>
      <c r="N86" s="61">
        <v>45383</v>
      </c>
      <c r="O86" s="59" t="s">
        <v>167</v>
      </c>
      <c r="P86" s="59" t="s">
        <v>85</v>
      </c>
    </row>
    <row r="87" spans="1:16" ht="87.5" x14ac:dyDescent="0.25">
      <c r="A87" s="58" t="str">
        <f>HYPERLINK("#'x-" &amp; factor_list_table[[#This Row],[Series Number]] &amp; "'!A1", "x-" &amp; factor_list_table[[#This Row],[Series Number]])</f>
        <v>x-719</v>
      </c>
      <c r="B87" s="59" t="s">
        <v>157</v>
      </c>
      <c r="C87" s="59" t="s">
        <v>158</v>
      </c>
      <c r="D87" s="59" t="s">
        <v>414</v>
      </c>
      <c r="E87" s="59" t="s">
        <v>427</v>
      </c>
      <c r="F87" s="59" t="s">
        <v>161</v>
      </c>
      <c r="G87" s="59" t="s">
        <v>416</v>
      </c>
      <c r="H87" s="59">
        <v>0</v>
      </c>
      <c r="I87" s="59">
        <v>719</v>
      </c>
      <c r="J87" s="59" t="s">
        <v>428</v>
      </c>
      <c r="K87" s="59" t="s">
        <v>429</v>
      </c>
      <c r="L87" s="59"/>
      <c r="M87" s="61">
        <v>45184</v>
      </c>
      <c r="N87" s="61">
        <v>45383</v>
      </c>
      <c r="O87" s="59" t="s">
        <v>167</v>
      </c>
      <c r="P87" s="59" t="s">
        <v>85</v>
      </c>
    </row>
    <row r="88" spans="1:16" ht="87.5" x14ac:dyDescent="0.25">
      <c r="A88" s="58" t="str">
        <f>HYPERLINK("#'x-" &amp; factor_list_table[[#This Row],[Series Number]] &amp; "'!A1", "x-" &amp; factor_list_table[[#This Row],[Series Number]])</f>
        <v>x-719</v>
      </c>
      <c r="B88" s="59" t="s">
        <v>157</v>
      </c>
      <c r="C88" s="59" t="s">
        <v>158</v>
      </c>
      <c r="D88" s="59" t="s">
        <v>414</v>
      </c>
      <c r="E88" s="59" t="s">
        <v>430</v>
      </c>
      <c r="F88" s="59" t="s">
        <v>161</v>
      </c>
      <c r="G88" s="59" t="s">
        <v>425</v>
      </c>
      <c r="H88" s="59">
        <v>0</v>
      </c>
      <c r="I88" s="59">
        <v>719</v>
      </c>
      <c r="J88" s="59" t="s">
        <v>431</v>
      </c>
      <c r="K88" s="59" t="s">
        <v>429</v>
      </c>
      <c r="L88" s="59"/>
      <c r="M88" s="61">
        <v>45184</v>
      </c>
      <c r="N88" s="61">
        <v>45383</v>
      </c>
      <c r="O88" s="59" t="s">
        <v>167</v>
      </c>
      <c r="P88" s="59" t="s">
        <v>85</v>
      </c>
    </row>
    <row r="89" spans="1:16" ht="87.5" x14ac:dyDescent="0.25">
      <c r="A89" s="58" t="str">
        <f>HYPERLINK("#'x-" &amp; factor_list_table[[#This Row],[Series Number]] &amp; "'!A1", "x-" &amp; factor_list_table[[#This Row],[Series Number]])</f>
        <v>x-720</v>
      </c>
      <c r="B89" s="59" t="s">
        <v>157</v>
      </c>
      <c r="C89" s="59" t="s">
        <v>158</v>
      </c>
      <c r="D89" s="59" t="s">
        <v>414</v>
      </c>
      <c r="E89" s="59" t="s">
        <v>432</v>
      </c>
      <c r="F89" s="59" t="s">
        <v>161</v>
      </c>
      <c r="G89" s="59" t="s">
        <v>433</v>
      </c>
      <c r="H89" s="59">
        <v>0</v>
      </c>
      <c r="I89" s="59">
        <v>720</v>
      </c>
      <c r="J89" s="59" t="s">
        <v>434</v>
      </c>
      <c r="K89" s="59" t="s">
        <v>435</v>
      </c>
      <c r="L89" s="59"/>
      <c r="M89" s="61">
        <v>45184</v>
      </c>
      <c r="N89" s="61">
        <v>45383</v>
      </c>
      <c r="O89" s="59" t="s">
        <v>167</v>
      </c>
      <c r="P89" s="59" t="s">
        <v>85</v>
      </c>
    </row>
    <row r="90" spans="1:16" ht="87.5" x14ac:dyDescent="0.25">
      <c r="A90" s="58" t="str">
        <f>HYPERLINK("#'x-" &amp; factor_list_table[[#This Row],[Series Number]] &amp; "'!A1", "x-" &amp; factor_list_table[[#This Row],[Series Number]])</f>
        <v>x-721</v>
      </c>
      <c r="B90" s="59" t="s">
        <v>157</v>
      </c>
      <c r="C90" s="59" t="s">
        <v>158</v>
      </c>
      <c r="D90" s="59" t="s">
        <v>414</v>
      </c>
      <c r="E90" s="59" t="s">
        <v>436</v>
      </c>
      <c r="F90" s="59" t="s">
        <v>161</v>
      </c>
      <c r="G90" s="59" t="s">
        <v>437</v>
      </c>
      <c r="H90" s="59">
        <v>0</v>
      </c>
      <c r="I90" s="59">
        <v>721</v>
      </c>
      <c r="J90" s="59" t="s">
        <v>438</v>
      </c>
      <c r="K90" s="59" t="s">
        <v>439</v>
      </c>
      <c r="L90" s="59"/>
      <c r="M90" s="61">
        <v>45184</v>
      </c>
      <c r="N90" s="61">
        <v>45383</v>
      </c>
      <c r="O90" s="59" t="s">
        <v>167</v>
      </c>
      <c r="P90" s="59" t="s">
        <v>85</v>
      </c>
    </row>
    <row r="91" spans="1:16" ht="87.5" x14ac:dyDescent="0.25">
      <c r="A91" s="58" t="str">
        <f>HYPERLINK("#'x-" &amp; factor_list_table[[#This Row],[Series Number]] &amp; "'!A1", "x-" &amp; factor_list_table[[#This Row],[Series Number]])</f>
        <v>x-722</v>
      </c>
      <c r="B91" s="59" t="s">
        <v>157</v>
      </c>
      <c r="C91" s="59" t="s">
        <v>158</v>
      </c>
      <c r="D91" s="59" t="s">
        <v>440</v>
      </c>
      <c r="E91" s="59" t="s">
        <v>441</v>
      </c>
      <c r="F91" s="59" t="s">
        <v>161</v>
      </c>
      <c r="G91" s="59" t="s">
        <v>442</v>
      </c>
      <c r="H91" s="59">
        <v>0</v>
      </c>
      <c r="I91" s="59">
        <v>722</v>
      </c>
      <c r="J91" s="59" t="s">
        <v>443</v>
      </c>
      <c r="K91" s="59" t="s">
        <v>444</v>
      </c>
      <c r="L91" s="59"/>
      <c r="M91" s="61">
        <v>45135</v>
      </c>
      <c r="N91" s="61">
        <v>45231</v>
      </c>
      <c r="O91" s="59" t="s">
        <v>167</v>
      </c>
      <c r="P91" s="59" t="s">
        <v>85</v>
      </c>
    </row>
    <row r="92" spans="1:16" ht="87.5" x14ac:dyDescent="0.25">
      <c r="A92" s="58" t="str">
        <f>HYPERLINK("#'x-" &amp; factor_list_table[[#This Row],[Series Number]] &amp; "'!A1", "x-" &amp; factor_list_table[[#This Row],[Series Number]])</f>
        <v>x-723</v>
      </c>
      <c r="B92" s="59" t="s">
        <v>157</v>
      </c>
      <c r="C92" s="59" t="s">
        <v>158</v>
      </c>
      <c r="D92" s="59" t="s">
        <v>440</v>
      </c>
      <c r="E92" s="59" t="s">
        <v>445</v>
      </c>
      <c r="F92" s="59" t="s">
        <v>161</v>
      </c>
      <c r="G92" s="59" t="s">
        <v>442</v>
      </c>
      <c r="H92" s="59">
        <v>0</v>
      </c>
      <c r="I92" s="59">
        <v>723</v>
      </c>
      <c r="J92" s="59" t="s">
        <v>446</v>
      </c>
      <c r="K92" s="59" t="s">
        <v>447</v>
      </c>
      <c r="L92" s="59"/>
      <c r="M92" s="61">
        <v>45135</v>
      </c>
      <c r="N92" s="61">
        <v>45231</v>
      </c>
      <c r="O92" s="59" t="s">
        <v>167</v>
      </c>
      <c r="P92" s="59" t="s">
        <v>85</v>
      </c>
    </row>
    <row r="93" spans="1:16" ht="87.5" x14ac:dyDescent="0.25">
      <c r="A93" s="58" t="str">
        <f>HYPERLINK("#'x-" &amp; factor_list_table[[#This Row],[Series Number]] &amp; "'!A1", "x-" &amp; factor_list_table[[#This Row],[Series Number]])</f>
        <v>x-724</v>
      </c>
      <c r="B93" s="59" t="s">
        <v>157</v>
      </c>
      <c r="C93" s="59" t="s">
        <v>158</v>
      </c>
      <c r="D93" s="59" t="s">
        <v>440</v>
      </c>
      <c r="E93" s="59" t="s">
        <v>448</v>
      </c>
      <c r="F93" s="59" t="s">
        <v>161</v>
      </c>
      <c r="G93" s="59" t="s">
        <v>442</v>
      </c>
      <c r="H93" s="59">
        <v>0</v>
      </c>
      <c r="I93" s="59">
        <v>724</v>
      </c>
      <c r="J93" s="59" t="s">
        <v>449</v>
      </c>
      <c r="K93" s="59" t="s">
        <v>450</v>
      </c>
      <c r="L93" s="59"/>
      <c r="M93" s="61">
        <v>45135</v>
      </c>
      <c r="N93" s="61">
        <v>45231</v>
      </c>
      <c r="O93" s="59" t="s">
        <v>167</v>
      </c>
      <c r="P93" s="59" t="s">
        <v>85</v>
      </c>
    </row>
    <row r="94" spans="1:16" ht="87.5" x14ac:dyDescent="0.25">
      <c r="A94" s="58" t="str">
        <f>HYPERLINK("#'x-" &amp; factor_list_table[[#This Row],[Series Number]] &amp; "'!A1", "x-" &amp; factor_list_table[[#This Row],[Series Number]])</f>
        <v>x-725</v>
      </c>
      <c r="B94" s="59" t="s">
        <v>157</v>
      </c>
      <c r="C94" s="59" t="s">
        <v>158</v>
      </c>
      <c r="D94" s="59" t="s">
        <v>440</v>
      </c>
      <c r="E94" s="59" t="s">
        <v>451</v>
      </c>
      <c r="F94" s="59" t="s">
        <v>161</v>
      </c>
      <c r="G94" s="59" t="s">
        <v>442</v>
      </c>
      <c r="H94" s="59">
        <v>0</v>
      </c>
      <c r="I94" s="59">
        <v>725</v>
      </c>
      <c r="J94" s="59" t="s">
        <v>452</v>
      </c>
      <c r="K94" s="59" t="s">
        <v>453</v>
      </c>
      <c r="L94" s="59"/>
      <c r="M94" s="61">
        <v>45135</v>
      </c>
      <c r="N94" s="61">
        <v>45231</v>
      </c>
      <c r="O94" s="59" t="s">
        <v>167</v>
      </c>
      <c r="P94" s="59" t="s">
        <v>85</v>
      </c>
    </row>
    <row r="95" spans="1:16" ht="87.5" x14ac:dyDescent="0.25">
      <c r="A95" s="58" t="str">
        <f>HYPERLINK("#'x-" &amp; factor_list_table[[#This Row],[Series Number]] &amp; "'!A1", "x-" &amp; factor_list_table[[#This Row],[Series Number]])</f>
        <v>x-726</v>
      </c>
      <c r="B95" s="59" t="s">
        <v>168</v>
      </c>
      <c r="C95" s="59" t="s">
        <v>262</v>
      </c>
      <c r="D95" s="59" t="s">
        <v>440</v>
      </c>
      <c r="E95" s="59" t="s">
        <v>454</v>
      </c>
      <c r="F95" s="59" t="s">
        <v>161</v>
      </c>
      <c r="G95" s="59" t="s">
        <v>442</v>
      </c>
      <c r="H95" s="59">
        <v>1</v>
      </c>
      <c r="I95" s="59">
        <v>726</v>
      </c>
      <c r="J95" s="59" t="s">
        <v>455</v>
      </c>
      <c r="K95" s="59" t="s">
        <v>456</v>
      </c>
      <c r="L95" s="59"/>
      <c r="M95" s="61">
        <v>45135</v>
      </c>
      <c r="N95" s="61">
        <v>45231</v>
      </c>
      <c r="O95" s="59" t="s">
        <v>167</v>
      </c>
      <c r="P95" s="59" t="s">
        <v>85</v>
      </c>
    </row>
    <row r="96" spans="1:16" ht="87.5" x14ac:dyDescent="0.25">
      <c r="A96" s="58" t="str">
        <f>HYPERLINK("#'x-" &amp; factor_list_table[[#This Row],[Series Number]] &amp; "'!A1", "x-" &amp; factor_list_table[[#This Row],[Series Number]])</f>
        <v>x-727</v>
      </c>
      <c r="B96" s="59" t="s">
        <v>168</v>
      </c>
      <c r="C96" s="59" t="s">
        <v>262</v>
      </c>
      <c r="D96" s="59" t="s">
        <v>440</v>
      </c>
      <c r="E96" s="59" t="s">
        <v>457</v>
      </c>
      <c r="F96" s="59" t="s">
        <v>161</v>
      </c>
      <c r="G96" s="59" t="s">
        <v>442</v>
      </c>
      <c r="H96" s="59">
        <v>1</v>
      </c>
      <c r="I96" s="59">
        <v>727</v>
      </c>
      <c r="J96" s="59" t="s">
        <v>458</v>
      </c>
      <c r="K96" s="59" t="s">
        <v>459</v>
      </c>
      <c r="L96" s="59"/>
      <c r="M96" s="61">
        <v>45135</v>
      </c>
      <c r="N96" s="61">
        <v>45231</v>
      </c>
      <c r="O96" s="59" t="s">
        <v>167</v>
      </c>
      <c r="P96" s="59" t="s">
        <v>85</v>
      </c>
    </row>
    <row r="97" spans="1:16" ht="87.5" x14ac:dyDescent="0.25">
      <c r="A97" s="58" t="str">
        <f>HYPERLINK("#'x-" &amp; factor_list_table[[#This Row],[Series Number]] &amp; "'!A1", "x-" &amp; factor_list_table[[#This Row],[Series Number]])</f>
        <v>x-728</v>
      </c>
      <c r="B97" s="59" t="s">
        <v>168</v>
      </c>
      <c r="C97" s="59" t="s">
        <v>192</v>
      </c>
      <c r="D97" s="59" t="s">
        <v>440</v>
      </c>
      <c r="E97" s="59" t="s">
        <v>460</v>
      </c>
      <c r="F97" s="59" t="s">
        <v>161</v>
      </c>
      <c r="G97" s="59" t="s">
        <v>442</v>
      </c>
      <c r="H97" s="59">
        <v>1</v>
      </c>
      <c r="I97" s="59">
        <v>728</v>
      </c>
      <c r="J97" s="59" t="s">
        <v>461</v>
      </c>
      <c r="K97" s="59" t="s">
        <v>462</v>
      </c>
      <c r="L97" s="59"/>
      <c r="M97" s="61">
        <v>45135</v>
      </c>
      <c r="N97" s="61">
        <v>45231</v>
      </c>
      <c r="O97" s="59" t="s">
        <v>167</v>
      </c>
      <c r="P97" s="59" t="s">
        <v>85</v>
      </c>
    </row>
    <row r="98" spans="1:16" ht="87.5" x14ac:dyDescent="0.25">
      <c r="A98" s="58" t="str">
        <f>HYPERLINK("#'x-" &amp; factor_list_table[[#This Row],[Series Number]] &amp; "'!A1", "x-" &amp; factor_list_table[[#This Row],[Series Number]])</f>
        <v>x-729</v>
      </c>
      <c r="B98" s="59" t="s">
        <v>168</v>
      </c>
      <c r="C98" s="59" t="s">
        <v>192</v>
      </c>
      <c r="D98" s="59" t="s">
        <v>440</v>
      </c>
      <c r="E98" s="59" t="s">
        <v>463</v>
      </c>
      <c r="F98" s="59" t="s">
        <v>161</v>
      </c>
      <c r="G98" s="59" t="s">
        <v>442</v>
      </c>
      <c r="H98" s="59">
        <v>1</v>
      </c>
      <c r="I98" s="59">
        <v>729</v>
      </c>
      <c r="J98" s="59" t="s">
        <v>464</v>
      </c>
      <c r="K98" s="59" t="s">
        <v>465</v>
      </c>
      <c r="L98" s="59"/>
      <c r="M98" s="61">
        <v>45135</v>
      </c>
      <c r="N98" s="61">
        <v>45231</v>
      </c>
      <c r="O98" s="59" t="s">
        <v>167</v>
      </c>
      <c r="P98" s="59" t="s">
        <v>85</v>
      </c>
    </row>
    <row r="99" spans="1:16" ht="87.5" x14ac:dyDescent="0.25">
      <c r="A99" s="58" t="str">
        <f>HYPERLINK("#'x-" &amp; factor_list_table[[#This Row],[Series Number]] &amp; "'!A1", "x-" &amp; factor_list_table[[#This Row],[Series Number]])</f>
        <v>x-811</v>
      </c>
      <c r="B99" s="59" t="s">
        <v>168</v>
      </c>
      <c r="C99" s="59" t="s">
        <v>196</v>
      </c>
      <c r="D99" s="59" t="s">
        <v>466</v>
      </c>
      <c r="E99" s="59" t="s">
        <v>467</v>
      </c>
      <c r="F99" s="59" t="s">
        <v>161</v>
      </c>
      <c r="G99" s="59" t="s">
        <v>174</v>
      </c>
      <c r="H99" s="59">
        <v>1</v>
      </c>
      <c r="I99" s="59">
        <v>811</v>
      </c>
      <c r="J99" s="59" t="s">
        <v>468</v>
      </c>
      <c r="K99" s="59" t="s">
        <v>469</v>
      </c>
      <c r="L99" s="59"/>
      <c r="M99" s="61">
        <v>45184</v>
      </c>
      <c r="N99" s="61">
        <v>45184</v>
      </c>
      <c r="O99" s="59" t="s">
        <v>167</v>
      </c>
      <c r="P99" s="59" t="s">
        <v>85</v>
      </c>
    </row>
    <row r="100" spans="1:16" ht="87.5" x14ac:dyDescent="0.25">
      <c r="A100" s="58" t="str">
        <f>HYPERLINK("#'x-" &amp; factor_list_table[[#This Row],[Series Number]] &amp; "'!A1", "x-" &amp; factor_list_table[[#This Row],[Series Number]])</f>
        <v>x-812</v>
      </c>
      <c r="B100" s="59" t="s">
        <v>168</v>
      </c>
      <c r="C100" s="59" t="s">
        <v>196</v>
      </c>
      <c r="D100" s="59" t="s">
        <v>466</v>
      </c>
      <c r="E100" s="59" t="s">
        <v>470</v>
      </c>
      <c r="F100" s="59" t="s">
        <v>161</v>
      </c>
      <c r="G100" s="59" t="s">
        <v>174</v>
      </c>
      <c r="H100" s="59">
        <v>1</v>
      </c>
      <c r="I100" s="59">
        <v>812</v>
      </c>
      <c r="J100" s="59" t="s">
        <v>471</v>
      </c>
      <c r="K100" s="59" t="s">
        <v>472</v>
      </c>
      <c r="L100" s="59"/>
      <c r="M100" s="61">
        <v>45184</v>
      </c>
      <c r="N100" s="61">
        <v>45184</v>
      </c>
      <c r="O100" s="59" t="s">
        <v>167</v>
      </c>
      <c r="P100" s="59" t="s">
        <v>85</v>
      </c>
    </row>
    <row r="101" spans="1:16" ht="87.5" x14ac:dyDescent="0.25">
      <c r="A101" s="58" t="str">
        <f>HYPERLINK("#'x-" &amp; factor_list_table[[#This Row],[Series Number]] &amp; "'!A1", "x-" &amp; factor_list_table[[#This Row],[Series Number]])</f>
        <v>x-813</v>
      </c>
      <c r="B101" s="59" t="s">
        <v>168</v>
      </c>
      <c r="C101" s="59" t="s">
        <v>473</v>
      </c>
      <c r="D101" s="59" t="s">
        <v>466</v>
      </c>
      <c r="E101" s="59" t="s">
        <v>474</v>
      </c>
      <c r="F101" s="59" t="s">
        <v>161</v>
      </c>
      <c r="G101" s="59" t="s">
        <v>174</v>
      </c>
      <c r="H101" s="59">
        <v>1</v>
      </c>
      <c r="I101" s="59">
        <v>813</v>
      </c>
      <c r="J101" s="59" t="s">
        <v>475</v>
      </c>
      <c r="K101" s="59" t="s">
        <v>476</v>
      </c>
      <c r="L101" s="59"/>
      <c r="M101" s="61">
        <v>45184</v>
      </c>
      <c r="N101" s="61">
        <v>45184</v>
      </c>
      <c r="O101" s="59" t="s">
        <v>167</v>
      </c>
      <c r="P101" s="59" t="s">
        <v>85</v>
      </c>
    </row>
    <row r="102" spans="1:16" ht="87.5" x14ac:dyDescent="0.25">
      <c r="A102" s="58" t="str">
        <f>HYPERLINK("#'x-" &amp; factor_list_table[[#This Row],[Series Number]] &amp; "'!A1", "x-" &amp; factor_list_table[[#This Row],[Series Number]])</f>
        <v>x-814</v>
      </c>
      <c r="B102" s="59" t="s">
        <v>168</v>
      </c>
      <c r="C102" s="59" t="s">
        <v>473</v>
      </c>
      <c r="D102" s="59" t="s">
        <v>466</v>
      </c>
      <c r="E102" s="59" t="s">
        <v>477</v>
      </c>
      <c r="F102" s="59" t="s">
        <v>161</v>
      </c>
      <c r="G102" s="59" t="s">
        <v>174</v>
      </c>
      <c r="H102" s="59">
        <v>1</v>
      </c>
      <c r="I102" s="59">
        <v>814</v>
      </c>
      <c r="J102" s="59" t="s">
        <v>478</v>
      </c>
      <c r="K102" s="59" t="s">
        <v>479</v>
      </c>
      <c r="L102" s="59"/>
      <c r="M102" s="61">
        <v>45184</v>
      </c>
      <c r="N102" s="61">
        <v>45184</v>
      </c>
      <c r="O102" s="59" t="s">
        <v>167</v>
      </c>
      <c r="P102" s="59" t="s">
        <v>85</v>
      </c>
    </row>
    <row r="103" spans="1:16" ht="87.5" x14ac:dyDescent="0.25">
      <c r="A103" s="58" t="str">
        <f>HYPERLINK("#'x-" &amp; factor_list_table[[#This Row],[Series Number]] &amp; "'!A1", "x-" &amp; factor_list_table[[#This Row],[Series Number]])</f>
        <v>x-815</v>
      </c>
      <c r="B103" s="59" t="s">
        <v>168</v>
      </c>
      <c r="C103" s="59" t="s">
        <v>224</v>
      </c>
      <c r="D103" s="59" t="s">
        <v>480</v>
      </c>
      <c r="E103" s="59" t="s">
        <v>481</v>
      </c>
      <c r="F103" s="59" t="s">
        <v>161</v>
      </c>
      <c r="G103" s="59" t="s">
        <v>482</v>
      </c>
      <c r="H103" s="59">
        <v>1</v>
      </c>
      <c r="I103" s="59">
        <v>815</v>
      </c>
      <c r="J103" s="59" t="s">
        <v>483</v>
      </c>
      <c r="K103" s="59" t="s">
        <v>484</v>
      </c>
      <c r="L103" s="59"/>
      <c r="M103" s="61">
        <v>43812</v>
      </c>
      <c r="N103" s="61"/>
      <c r="O103" s="59" t="s">
        <v>167</v>
      </c>
      <c r="P103" s="59" t="s">
        <v>85</v>
      </c>
    </row>
  </sheetData>
  <sheetProtection algorithmName="SHA-512" hashValue="OUpsim1AdUMjVFBc3IaWaV0okM8HocPA9hLGTn0huMjG59xTha8QSLhJ4z/hA+0XYBeIzkUTC4unro+6SNMbnA==" saltValue="nhs+MNaFq0vygIThXmiu3w=="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FA733-C75B-4478-AD89-F04FB4C90D60}">
  <sheetPr codeName="Sheet52"/>
  <dimension ref="A1:C6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Triv Comm - x-501</v>
      </c>
    </row>
    <row r="6" spans="1:3" x14ac:dyDescent="0.25">
      <c r="A6" s="41" t="s">
        <v>485</v>
      </c>
      <c r="B6" s="48" t="s">
        <v>486</v>
      </c>
      <c r="C6" s="48"/>
    </row>
    <row r="7" spans="1:3" ht="37.5" x14ac:dyDescent="0.25">
      <c r="A7" s="41" t="s">
        <v>487</v>
      </c>
      <c r="B7" s="48" t="s">
        <v>157</v>
      </c>
      <c r="C7" s="48"/>
    </row>
    <row r="8" spans="1:3" x14ac:dyDescent="0.25">
      <c r="A8" s="41" t="s">
        <v>144</v>
      </c>
      <c r="B8" s="48" t="s">
        <v>158</v>
      </c>
      <c r="C8" s="48"/>
    </row>
    <row r="9" spans="1:3" x14ac:dyDescent="0.25">
      <c r="A9" s="41" t="s">
        <v>145</v>
      </c>
      <c r="B9" s="48" t="s">
        <v>326</v>
      </c>
      <c r="C9" s="48"/>
    </row>
    <row r="10" spans="1:3" x14ac:dyDescent="0.25">
      <c r="A10" s="41" t="s">
        <v>6</v>
      </c>
      <c r="B10" s="48" t="s">
        <v>327</v>
      </c>
      <c r="C10" s="48"/>
    </row>
    <row r="11" spans="1:3" x14ac:dyDescent="0.25">
      <c r="A11" s="41" t="s">
        <v>146</v>
      </c>
      <c r="B11" s="48" t="s">
        <v>161</v>
      </c>
      <c r="C11" s="48"/>
    </row>
    <row r="12" spans="1:3" x14ac:dyDescent="0.25">
      <c r="A12" s="41" t="s">
        <v>147</v>
      </c>
      <c r="B12" s="48" t="s">
        <v>328</v>
      </c>
      <c r="C12" s="48"/>
    </row>
    <row r="13" spans="1:3" x14ac:dyDescent="0.25">
      <c r="A13" s="41" t="s">
        <v>489</v>
      </c>
      <c r="B13" s="48">
        <v>0</v>
      </c>
      <c r="C13" s="48"/>
    </row>
    <row r="14" spans="1:3" x14ac:dyDescent="0.25">
      <c r="A14" s="41" t="s">
        <v>149</v>
      </c>
      <c r="B14" s="48">
        <v>501</v>
      </c>
      <c r="C14" s="48"/>
    </row>
    <row r="15" spans="1:3" x14ac:dyDescent="0.25">
      <c r="A15" s="41" t="s">
        <v>490</v>
      </c>
      <c r="B15" s="48" t="s">
        <v>329</v>
      </c>
      <c r="C15" s="48"/>
    </row>
    <row r="16" spans="1:3" x14ac:dyDescent="0.25">
      <c r="A16" s="41" t="s">
        <v>151</v>
      </c>
      <c r="B16" s="48" t="s">
        <v>330</v>
      </c>
      <c r="C16" s="48"/>
    </row>
    <row r="17" spans="1:3" x14ac:dyDescent="0.25">
      <c r="A17" s="42" t="s">
        <v>491</v>
      </c>
      <c r="B17" s="48"/>
      <c r="C17" s="48"/>
    </row>
    <row r="18" spans="1:3" x14ac:dyDescent="0.25">
      <c r="A18" s="41" t="s">
        <v>153</v>
      </c>
      <c r="B18" s="49">
        <v>45135</v>
      </c>
      <c r="C18" s="49"/>
    </row>
    <row r="19" spans="1:3" x14ac:dyDescent="0.25">
      <c r="A19" s="41" t="s">
        <v>154</v>
      </c>
      <c r="B19" s="49">
        <v>45135</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65" x14ac:dyDescent="0.25">
      <c r="A26" s="55" t="s">
        <v>328</v>
      </c>
      <c r="B26" s="55" t="s">
        <v>532</v>
      </c>
      <c r="C26" s="55" t="s">
        <v>533</v>
      </c>
    </row>
    <row r="27" spans="1:3" x14ac:dyDescent="0.25">
      <c r="A27" s="44">
        <v>55</v>
      </c>
      <c r="B27" s="46">
        <v>24.908000000000001</v>
      </c>
      <c r="C27" s="46">
        <v>24.027999999999999</v>
      </c>
    </row>
    <row r="28" spans="1:3" x14ac:dyDescent="0.25">
      <c r="A28" s="44">
        <v>56</v>
      </c>
      <c r="B28" s="46">
        <v>24.327000000000002</v>
      </c>
      <c r="C28" s="46">
        <v>23.440999999999999</v>
      </c>
    </row>
    <row r="29" spans="1:3" x14ac:dyDescent="0.25">
      <c r="A29" s="44">
        <v>57</v>
      </c>
      <c r="B29" s="46">
        <v>23.74</v>
      </c>
      <c r="C29" s="46">
        <v>22.849</v>
      </c>
    </row>
    <row r="30" spans="1:3" x14ac:dyDescent="0.25">
      <c r="A30" s="44">
        <v>58</v>
      </c>
      <c r="B30" s="46">
        <v>23.146999999999998</v>
      </c>
      <c r="C30" s="46">
        <v>22.251000000000001</v>
      </c>
    </row>
    <row r="31" spans="1:3" x14ac:dyDescent="0.25">
      <c r="A31" s="44">
        <v>59</v>
      </c>
      <c r="B31" s="46">
        <v>22.548999999999999</v>
      </c>
      <c r="C31" s="46">
        <v>21.649000000000001</v>
      </c>
    </row>
    <row r="32" spans="1:3" x14ac:dyDescent="0.25">
      <c r="A32" s="44">
        <v>60</v>
      </c>
      <c r="B32" s="46">
        <v>21.946000000000002</v>
      </c>
      <c r="C32" s="46">
        <v>21.042999999999999</v>
      </c>
    </row>
    <row r="33" spans="1:3" x14ac:dyDescent="0.25">
      <c r="A33" s="44">
        <v>61</v>
      </c>
      <c r="B33" s="46">
        <v>21.338999999999999</v>
      </c>
      <c r="C33" s="46">
        <v>20.434000000000001</v>
      </c>
    </row>
    <row r="34" spans="1:3" x14ac:dyDescent="0.25">
      <c r="A34" s="44">
        <v>62</v>
      </c>
      <c r="B34" s="46">
        <v>20.728999999999999</v>
      </c>
      <c r="C34" s="46">
        <v>19.821999999999999</v>
      </c>
    </row>
    <row r="35" spans="1:3" x14ac:dyDescent="0.25">
      <c r="A35" s="44">
        <v>63</v>
      </c>
      <c r="B35" s="46">
        <v>20.114999999999998</v>
      </c>
      <c r="C35" s="46">
        <v>19.207999999999998</v>
      </c>
    </row>
    <row r="36" spans="1:3" x14ac:dyDescent="0.25">
      <c r="A36" s="44">
        <v>64</v>
      </c>
      <c r="B36" s="46">
        <v>19.498999999999999</v>
      </c>
      <c r="C36" s="46">
        <v>18.593</v>
      </c>
    </row>
    <row r="37" spans="1:3" x14ac:dyDescent="0.25">
      <c r="A37" s="44">
        <v>65</v>
      </c>
      <c r="B37" s="46">
        <v>18.86</v>
      </c>
      <c r="C37" s="46">
        <v>17.975999999999999</v>
      </c>
    </row>
    <row r="38" spans="1:3" x14ac:dyDescent="0.25">
      <c r="A38" s="44">
        <v>66</v>
      </c>
      <c r="B38" s="46">
        <v>18.239999999999998</v>
      </c>
      <c r="C38" s="46">
        <v>17.36</v>
      </c>
    </row>
    <row r="39" spans="1:3" x14ac:dyDescent="0.25">
      <c r="A39" s="44">
        <v>67</v>
      </c>
      <c r="B39" s="46">
        <v>17.619</v>
      </c>
      <c r="C39" s="46">
        <v>16.742999999999999</v>
      </c>
    </row>
    <row r="40" spans="1:3" x14ac:dyDescent="0.25">
      <c r="A40" s="44">
        <v>68</v>
      </c>
      <c r="B40" s="46">
        <v>16.998000000000001</v>
      </c>
      <c r="C40" s="46">
        <v>16.126999999999999</v>
      </c>
    </row>
    <row r="41" spans="1:3" x14ac:dyDescent="0.25">
      <c r="A41" s="44">
        <v>69</v>
      </c>
      <c r="B41" s="46">
        <v>16.324000000000002</v>
      </c>
      <c r="C41" s="46">
        <v>15.458</v>
      </c>
    </row>
    <row r="42" spans="1:3" x14ac:dyDescent="0.25">
      <c r="A42" s="44">
        <v>70</v>
      </c>
      <c r="B42" s="46">
        <v>15.611000000000001</v>
      </c>
      <c r="C42" s="46">
        <v>14.795</v>
      </c>
    </row>
    <row r="43" spans="1:3" x14ac:dyDescent="0.25">
      <c r="A43" s="44">
        <v>71</v>
      </c>
      <c r="B43" s="46">
        <v>14.946999999999999</v>
      </c>
      <c r="C43" s="46">
        <v>14.138999999999999</v>
      </c>
    </row>
    <row r="44" spans="1:3" x14ac:dyDescent="0.25">
      <c r="A44" s="44">
        <v>72</v>
      </c>
      <c r="B44" s="46">
        <v>14.297000000000001</v>
      </c>
      <c r="C44" s="46">
        <v>13.499000000000001</v>
      </c>
    </row>
    <row r="45" spans="1:3" x14ac:dyDescent="0.25">
      <c r="A45" s="44">
        <v>73</v>
      </c>
      <c r="B45" s="46">
        <v>13.663</v>
      </c>
      <c r="C45" s="46">
        <v>12.875</v>
      </c>
    </row>
    <row r="46" spans="1:3" x14ac:dyDescent="0.25">
      <c r="A46" s="44">
        <v>74</v>
      </c>
      <c r="B46" s="46">
        <v>13.041</v>
      </c>
      <c r="C46" s="46">
        <v>12.266</v>
      </c>
    </row>
    <row r="47" spans="1:3" x14ac:dyDescent="0.25">
      <c r="A47" s="44">
        <v>75</v>
      </c>
      <c r="B47" s="46">
        <v>12.345000000000001</v>
      </c>
      <c r="C47" s="46">
        <v>11.662000000000001</v>
      </c>
    </row>
    <row r="48" spans="1:3" x14ac:dyDescent="0.25">
      <c r="A48" s="44">
        <v>76</v>
      </c>
      <c r="B48" s="46">
        <v>11.737</v>
      </c>
      <c r="C48" s="46">
        <v>11.068</v>
      </c>
    </row>
    <row r="49" spans="1:3" x14ac:dyDescent="0.25">
      <c r="A49" s="44">
        <v>77</v>
      </c>
      <c r="B49" s="46">
        <v>11.138</v>
      </c>
      <c r="C49" s="46">
        <v>10.484999999999999</v>
      </c>
    </row>
    <row r="50" spans="1:3" x14ac:dyDescent="0.25">
      <c r="A50" s="44">
        <v>78</v>
      </c>
      <c r="B50" s="46">
        <v>10.55</v>
      </c>
      <c r="C50" s="46">
        <v>9.9130000000000003</v>
      </c>
    </row>
    <row r="51" spans="1:3" x14ac:dyDescent="0.25">
      <c r="A51" s="44">
        <v>79</v>
      </c>
      <c r="B51" s="46">
        <v>9.9730000000000008</v>
      </c>
      <c r="C51" s="46">
        <v>9.3539999999999992</v>
      </c>
    </row>
    <row r="52" spans="1:3" x14ac:dyDescent="0.25">
      <c r="A52" s="44">
        <v>80</v>
      </c>
      <c r="B52" s="46">
        <v>9.3140000000000001</v>
      </c>
      <c r="C52" s="46">
        <v>8.8109999999999999</v>
      </c>
    </row>
    <row r="53" spans="1:3" x14ac:dyDescent="0.25">
      <c r="A53" s="44">
        <v>81</v>
      </c>
      <c r="B53" s="46">
        <v>8.7710000000000008</v>
      </c>
      <c r="C53" s="46">
        <v>8.2850000000000001</v>
      </c>
    </row>
    <row r="54" spans="1:3" x14ac:dyDescent="0.25">
      <c r="A54" s="44">
        <v>82</v>
      </c>
      <c r="B54" s="46">
        <v>8.2449999999999992</v>
      </c>
      <c r="C54" s="46">
        <v>7.7779999999999996</v>
      </c>
    </row>
    <row r="55" spans="1:3" x14ac:dyDescent="0.25">
      <c r="A55" s="44">
        <v>83</v>
      </c>
      <c r="B55" s="46">
        <v>7.7370000000000001</v>
      </c>
      <c r="C55" s="46">
        <v>7.2889999999999997</v>
      </c>
    </row>
    <row r="56" spans="1:3" x14ac:dyDescent="0.25">
      <c r="A56" s="44">
        <v>84</v>
      </c>
      <c r="B56" s="46">
        <v>7.2469999999999999</v>
      </c>
      <c r="C56" s="46">
        <v>6.82</v>
      </c>
    </row>
    <row r="57" spans="1:3" x14ac:dyDescent="0.25">
      <c r="A57" s="44">
        <v>85</v>
      </c>
      <c r="B57" s="46">
        <v>6.6870000000000003</v>
      </c>
      <c r="C57" s="46">
        <v>6.3689999999999998</v>
      </c>
    </row>
    <row r="58" spans="1:3" x14ac:dyDescent="0.25">
      <c r="A58" s="44">
        <v>86</v>
      </c>
      <c r="B58" s="46">
        <v>6.24</v>
      </c>
      <c r="C58" s="46">
        <v>5.9379999999999997</v>
      </c>
    </row>
    <row r="59" spans="1:3" x14ac:dyDescent="0.25">
      <c r="A59" s="44">
        <v>87</v>
      </c>
      <c r="B59" s="46">
        <v>5.8129999999999997</v>
      </c>
      <c r="C59" s="46">
        <v>5.5279999999999996</v>
      </c>
    </row>
    <row r="60" spans="1:3" x14ac:dyDescent="0.25">
      <c r="A60" s="44">
        <v>88</v>
      </c>
      <c r="B60" s="46">
        <v>5.4050000000000002</v>
      </c>
      <c r="C60" s="46">
        <v>5.1369999999999996</v>
      </c>
    </row>
    <row r="61" spans="1:3" x14ac:dyDescent="0.25">
      <c r="A61" s="44">
        <v>89</v>
      </c>
      <c r="B61" s="46">
        <v>5.0199999999999996</v>
      </c>
      <c r="C61" s="46">
        <v>4.7690000000000001</v>
      </c>
    </row>
    <row r="62" spans="1:3" x14ac:dyDescent="0.25">
      <c r="A62" s="44">
        <v>90</v>
      </c>
      <c r="B62" s="46">
        <v>4.5789999999999997</v>
      </c>
      <c r="C62" s="46">
        <v>4.42</v>
      </c>
    </row>
  </sheetData>
  <sheetProtection algorithmName="SHA-512" hashValue="PwDkR+LWcbHZfwz6aCAKHiDlTpWpCMs0UGnF6uJEFOtaI5m7MnhfUModuc4dX0hXljgiK8gOOYK5sG92llWdmQ==" saltValue="SvvGowWGsTo8GWiCwcaQtw==" spinCount="100000" sheet="1" objects="1" scenarios="1"/>
  <conditionalFormatting sqref="A6:A21">
    <cfRule type="expression" dxfId="553" priority="1" stopIfTrue="1">
      <formula>MOD(ROW(),2)=0</formula>
    </cfRule>
    <cfRule type="expression" dxfId="552" priority="2" stopIfTrue="1">
      <formula>MOD(ROW(),2)&lt;&gt;0</formula>
    </cfRule>
  </conditionalFormatting>
  <conditionalFormatting sqref="B6:C21">
    <cfRule type="expression" dxfId="551" priority="3" stopIfTrue="1">
      <formula>MOD(ROW(),2)=0</formula>
    </cfRule>
    <cfRule type="expression" dxfId="550" priority="4" stopIfTrue="1">
      <formula>MOD(ROW(),2)&lt;&gt;0</formula>
    </cfRule>
  </conditionalFormatting>
  <conditionalFormatting sqref="A26:A62">
    <cfRule type="expression" dxfId="549" priority="5" stopIfTrue="1">
      <formula>MOD(ROW(),2)=0</formula>
    </cfRule>
    <cfRule type="expression" dxfId="548" priority="6" stopIfTrue="1">
      <formula>MOD(ROW(),2)&lt;&gt;0</formula>
    </cfRule>
  </conditionalFormatting>
  <conditionalFormatting sqref="B26:C62">
    <cfRule type="expression" dxfId="547" priority="7" stopIfTrue="1">
      <formula>MOD(ROW(),2)=0</formula>
    </cfRule>
    <cfRule type="expression" dxfId="546"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9EB1-BC25-4463-86EE-9A1B7C730748}">
  <sheetPr codeName="Sheet53"/>
  <dimension ref="A1:C6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Triv Comm - x-502</v>
      </c>
    </row>
    <row r="6" spans="1:3" x14ac:dyDescent="0.25">
      <c r="A6" s="41" t="s">
        <v>485</v>
      </c>
      <c r="B6" s="48" t="s">
        <v>486</v>
      </c>
      <c r="C6" s="48"/>
    </row>
    <row r="7" spans="1:3" ht="37.5" x14ac:dyDescent="0.25">
      <c r="A7" s="41" t="s">
        <v>487</v>
      </c>
      <c r="B7" s="48" t="s">
        <v>168</v>
      </c>
      <c r="C7" s="48"/>
    </row>
    <row r="8" spans="1:3" x14ac:dyDescent="0.25">
      <c r="A8" s="41" t="s">
        <v>144</v>
      </c>
      <c r="B8" s="48" t="s">
        <v>331</v>
      </c>
      <c r="C8" s="48"/>
    </row>
    <row r="9" spans="1:3" x14ac:dyDescent="0.25">
      <c r="A9" s="41" t="s">
        <v>145</v>
      </c>
      <c r="B9" s="48" t="s">
        <v>326</v>
      </c>
      <c r="C9" s="48"/>
    </row>
    <row r="10" spans="1:3" ht="37.5" x14ac:dyDescent="0.25">
      <c r="A10" s="41" t="s">
        <v>6</v>
      </c>
      <c r="B10" s="48" t="s">
        <v>332</v>
      </c>
      <c r="C10" s="48"/>
    </row>
    <row r="11" spans="1:3" x14ac:dyDescent="0.25">
      <c r="A11" s="41" t="s">
        <v>146</v>
      </c>
      <c r="B11" s="48" t="s">
        <v>161</v>
      </c>
      <c r="C11" s="48"/>
    </row>
    <row r="12" spans="1:3" x14ac:dyDescent="0.25">
      <c r="A12" s="41" t="s">
        <v>147</v>
      </c>
      <c r="B12" s="48" t="s">
        <v>328</v>
      </c>
      <c r="C12" s="48"/>
    </row>
    <row r="13" spans="1:3" x14ac:dyDescent="0.25">
      <c r="A13" s="41" t="s">
        <v>489</v>
      </c>
      <c r="B13" s="48">
        <v>1</v>
      </c>
      <c r="C13" s="48"/>
    </row>
    <row r="14" spans="1:3" x14ac:dyDescent="0.25">
      <c r="A14" s="41" t="s">
        <v>149</v>
      </c>
      <c r="B14" s="48">
        <v>502</v>
      </c>
      <c r="C14" s="48"/>
    </row>
    <row r="15" spans="1:3" x14ac:dyDescent="0.25">
      <c r="A15" s="41" t="s">
        <v>490</v>
      </c>
      <c r="B15" s="48" t="s">
        <v>333</v>
      </c>
      <c r="C15" s="48"/>
    </row>
    <row r="16" spans="1:3" x14ac:dyDescent="0.25">
      <c r="A16" s="41" t="s">
        <v>151</v>
      </c>
      <c r="B16" s="48" t="s">
        <v>334</v>
      </c>
      <c r="C16" s="48"/>
    </row>
    <row r="17" spans="1:3" x14ac:dyDescent="0.25">
      <c r="A17" s="42" t="s">
        <v>491</v>
      </c>
      <c r="B17" s="48"/>
      <c r="C17" s="48"/>
    </row>
    <row r="18" spans="1:3" x14ac:dyDescent="0.25">
      <c r="A18" s="41" t="s">
        <v>153</v>
      </c>
      <c r="B18" s="49">
        <v>45135</v>
      </c>
      <c r="C18" s="49"/>
    </row>
    <row r="19" spans="1:3" x14ac:dyDescent="0.25">
      <c r="A19" s="41" t="s">
        <v>154</v>
      </c>
      <c r="B19" s="49">
        <v>45135</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65" x14ac:dyDescent="0.25">
      <c r="A26" s="55" t="s">
        <v>328</v>
      </c>
      <c r="B26" s="55" t="s">
        <v>532</v>
      </c>
      <c r="C26" s="55" t="s">
        <v>533</v>
      </c>
    </row>
    <row r="27" spans="1:3" x14ac:dyDescent="0.25">
      <c r="A27" s="44">
        <v>55</v>
      </c>
      <c r="B27" s="46">
        <v>25.111999999999998</v>
      </c>
      <c r="C27" s="46">
        <v>23.998000000000001</v>
      </c>
    </row>
    <row r="28" spans="1:3" x14ac:dyDescent="0.25">
      <c r="A28" s="44">
        <v>56</v>
      </c>
      <c r="B28" s="46">
        <v>24.529</v>
      </c>
      <c r="C28" s="46">
        <v>23.408000000000001</v>
      </c>
    </row>
    <row r="29" spans="1:3" x14ac:dyDescent="0.25">
      <c r="A29" s="44">
        <v>57</v>
      </c>
      <c r="B29" s="46">
        <v>23.939</v>
      </c>
      <c r="C29" s="46">
        <v>22.812000000000001</v>
      </c>
    </row>
    <row r="30" spans="1:3" x14ac:dyDescent="0.25">
      <c r="A30" s="44">
        <v>58</v>
      </c>
      <c r="B30" s="46">
        <v>23.344000000000001</v>
      </c>
      <c r="C30" s="46">
        <v>22.21</v>
      </c>
    </row>
    <row r="31" spans="1:3" x14ac:dyDescent="0.25">
      <c r="A31" s="44">
        <v>59</v>
      </c>
      <c r="B31" s="46">
        <v>22.742000000000001</v>
      </c>
      <c r="C31" s="46">
        <v>21.603999999999999</v>
      </c>
    </row>
    <row r="32" spans="1:3" x14ac:dyDescent="0.25">
      <c r="A32" s="44">
        <v>60</v>
      </c>
      <c r="B32" s="46">
        <v>22.135999999999999</v>
      </c>
      <c r="C32" s="46">
        <v>20.994</v>
      </c>
    </row>
    <row r="33" spans="1:3" x14ac:dyDescent="0.25">
      <c r="A33" s="44">
        <v>61</v>
      </c>
      <c r="B33" s="46">
        <v>21.516999999999999</v>
      </c>
      <c r="C33" s="46">
        <v>20.372</v>
      </c>
    </row>
    <row r="34" spans="1:3" x14ac:dyDescent="0.25">
      <c r="A34" s="44">
        <v>62</v>
      </c>
      <c r="B34" s="46">
        <v>20.896999999999998</v>
      </c>
      <c r="C34" s="46">
        <v>19.75</v>
      </c>
    </row>
    <row r="35" spans="1:3" x14ac:dyDescent="0.25">
      <c r="A35" s="44">
        <v>63</v>
      </c>
      <c r="B35" s="46">
        <v>20.276</v>
      </c>
      <c r="C35" s="46">
        <v>19.128</v>
      </c>
    </row>
    <row r="36" spans="1:3" x14ac:dyDescent="0.25">
      <c r="A36" s="44">
        <v>64</v>
      </c>
      <c r="B36" s="46">
        <v>19.651</v>
      </c>
      <c r="C36" s="46">
        <v>18.504000000000001</v>
      </c>
    </row>
    <row r="37" spans="1:3" x14ac:dyDescent="0.25">
      <c r="A37" s="44">
        <v>65</v>
      </c>
      <c r="B37" s="46">
        <v>19.013000000000002</v>
      </c>
      <c r="C37" s="46">
        <v>17.878</v>
      </c>
    </row>
    <row r="38" spans="1:3" x14ac:dyDescent="0.25">
      <c r="A38" s="44">
        <v>66</v>
      </c>
      <c r="B38" s="46">
        <v>18.382999999999999</v>
      </c>
      <c r="C38" s="46">
        <v>17.251000000000001</v>
      </c>
    </row>
    <row r="39" spans="1:3" x14ac:dyDescent="0.25">
      <c r="A39" s="44">
        <v>67</v>
      </c>
      <c r="B39" s="46">
        <v>17.748999999999999</v>
      </c>
      <c r="C39" s="46">
        <v>16.623000000000001</v>
      </c>
    </row>
    <row r="40" spans="1:3" x14ac:dyDescent="0.25">
      <c r="A40" s="44">
        <v>68</v>
      </c>
      <c r="B40" s="46">
        <v>17.114999999999998</v>
      </c>
      <c r="C40" s="46">
        <v>15.994999999999999</v>
      </c>
    </row>
    <row r="41" spans="1:3" x14ac:dyDescent="0.25">
      <c r="A41" s="44">
        <v>69</v>
      </c>
      <c r="B41" s="46">
        <v>16.478999999999999</v>
      </c>
      <c r="C41" s="46">
        <v>15.367000000000001</v>
      </c>
    </row>
    <row r="42" spans="1:3" x14ac:dyDescent="0.25">
      <c r="A42" s="44">
        <v>70</v>
      </c>
      <c r="B42" s="46">
        <v>15.795</v>
      </c>
      <c r="C42" s="46">
        <v>14.739000000000001</v>
      </c>
    </row>
    <row r="43" spans="1:3" x14ac:dyDescent="0.25">
      <c r="A43" s="44">
        <v>71</v>
      </c>
      <c r="B43" s="46">
        <v>15.157</v>
      </c>
      <c r="C43" s="46">
        <v>14.112</v>
      </c>
    </row>
    <row r="44" spans="1:3" x14ac:dyDescent="0.25">
      <c r="A44" s="44">
        <v>72</v>
      </c>
      <c r="B44" s="46">
        <v>14.523999999999999</v>
      </c>
      <c r="C44" s="46">
        <v>13.491</v>
      </c>
    </row>
    <row r="45" spans="1:3" x14ac:dyDescent="0.25">
      <c r="A45" s="44">
        <v>73</v>
      </c>
      <c r="B45" s="46">
        <v>13.895</v>
      </c>
      <c r="C45" s="46">
        <v>12.875</v>
      </c>
    </row>
    <row r="46" spans="1:3" x14ac:dyDescent="0.25">
      <c r="A46" s="44">
        <v>74</v>
      </c>
      <c r="B46" s="46">
        <v>13.269</v>
      </c>
      <c r="C46" s="46">
        <v>12.266</v>
      </c>
    </row>
    <row r="47" spans="1:3" x14ac:dyDescent="0.25">
      <c r="A47" s="44">
        <v>75</v>
      </c>
      <c r="B47" s="46">
        <v>12.554</v>
      </c>
      <c r="C47" s="46">
        <v>11.662000000000001</v>
      </c>
    </row>
    <row r="48" spans="1:3" x14ac:dyDescent="0.25">
      <c r="A48" s="44">
        <v>76</v>
      </c>
      <c r="B48" s="46">
        <v>11.943</v>
      </c>
      <c r="C48" s="46">
        <v>11.068</v>
      </c>
    </row>
    <row r="49" spans="1:3" x14ac:dyDescent="0.25">
      <c r="A49" s="44">
        <v>77</v>
      </c>
      <c r="B49" s="46">
        <v>11.339</v>
      </c>
      <c r="C49" s="46">
        <v>10.484999999999999</v>
      </c>
    </row>
    <row r="50" spans="1:3" x14ac:dyDescent="0.25">
      <c r="A50" s="44">
        <v>78</v>
      </c>
      <c r="B50" s="46">
        <v>10.746</v>
      </c>
      <c r="C50" s="46">
        <v>9.9130000000000003</v>
      </c>
    </row>
    <row r="51" spans="1:3" x14ac:dyDescent="0.25">
      <c r="A51" s="44">
        <v>79</v>
      </c>
      <c r="B51" s="46">
        <v>10.164</v>
      </c>
      <c r="C51" s="46">
        <v>9.3539999999999992</v>
      </c>
    </row>
    <row r="52" spans="1:3" x14ac:dyDescent="0.25">
      <c r="A52" s="44">
        <v>80</v>
      </c>
      <c r="B52" s="46">
        <v>9.4719999999999995</v>
      </c>
      <c r="C52" s="46">
        <v>8.8109999999999999</v>
      </c>
    </row>
    <row r="53" spans="1:3" x14ac:dyDescent="0.25">
      <c r="A53" s="44">
        <v>81</v>
      </c>
      <c r="B53" s="46">
        <v>8.923</v>
      </c>
      <c r="C53" s="46">
        <v>8.2850000000000001</v>
      </c>
    </row>
    <row r="54" spans="1:3" x14ac:dyDescent="0.25">
      <c r="A54" s="44">
        <v>82</v>
      </c>
      <c r="B54" s="46">
        <v>8.391</v>
      </c>
      <c r="C54" s="46">
        <v>7.7779999999999996</v>
      </c>
    </row>
    <row r="55" spans="1:3" x14ac:dyDescent="0.25">
      <c r="A55" s="44">
        <v>83</v>
      </c>
      <c r="B55" s="46">
        <v>7.8769999999999998</v>
      </c>
      <c r="C55" s="46">
        <v>7.2889999999999997</v>
      </c>
    </row>
    <row r="56" spans="1:3" x14ac:dyDescent="0.25">
      <c r="A56" s="44">
        <v>84</v>
      </c>
      <c r="B56" s="46">
        <v>7.3810000000000002</v>
      </c>
      <c r="C56" s="46">
        <v>6.82</v>
      </c>
    </row>
    <row r="57" spans="1:3" x14ac:dyDescent="0.25">
      <c r="A57" s="44">
        <v>85</v>
      </c>
      <c r="B57" s="46">
        <v>6.79</v>
      </c>
      <c r="C57" s="46">
        <v>6.3689999999999998</v>
      </c>
    </row>
    <row r="58" spans="1:3" x14ac:dyDescent="0.25">
      <c r="A58" s="44">
        <v>86</v>
      </c>
      <c r="B58" s="46">
        <v>6.3369999999999997</v>
      </c>
      <c r="C58" s="46">
        <v>5.9379999999999997</v>
      </c>
    </row>
    <row r="59" spans="1:3" x14ac:dyDescent="0.25">
      <c r="A59" s="44">
        <v>87</v>
      </c>
      <c r="B59" s="46">
        <v>5.9039999999999999</v>
      </c>
      <c r="C59" s="46">
        <v>5.5279999999999996</v>
      </c>
    </row>
    <row r="60" spans="1:3" x14ac:dyDescent="0.25">
      <c r="A60" s="44">
        <v>88</v>
      </c>
      <c r="B60" s="46">
        <v>5.492</v>
      </c>
      <c r="C60" s="46">
        <v>5.1369999999999996</v>
      </c>
    </row>
    <row r="61" spans="1:3" x14ac:dyDescent="0.25">
      <c r="A61" s="44">
        <v>89</v>
      </c>
      <c r="B61" s="46">
        <v>5.101</v>
      </c>
      <c r="C61" s="46">
        <v>4.7690000000000001</v>
      </c>
    </row>
    <row r="62" spans="1:3" x14ac:dyDescent="0.25">
      <c r="A62" s="44">
        <v>90</v>
      </c>
      <c r="B62" s="46">
        <v>4.63</v>
      </c>
      <c r="C62" s="46">
        <v>4.42</v>
      </c>
    </row>
  </sheetData>
  <sheetProtection algorithmName="SHA-512" hashValue="twbd+Qf8pvO1jOy5C5nFUEDPb9MxCvhdAxeg2MVmsYjQiFY6p/Y9ZfckYygDMQYD7+Lga8Egoc4u6k7Hh1JE0g==" saltValue="SwV/7tSjOEFDFeWSL4YDfg==" spinCount="100000" sheet="1" objects="1" scenarios="1"/>
  <conditionalFormatting sqref="A6:A21">
    <cfRule type="expression" dxfId="543" priority="1" stopIfTrue="1">
      <formula>MOD(ROW(),2)=0</formula>
    </cfRule>
    <cfRule type="expression" dxfId="542" priority="2" stopIfTrue="1">
      <formula>MOD(ROW(),2)&lt;&gt;0</formula>
    </cfRule>
  </conditionalFormatting>
  <conditionalFormatting sqref="B6:C21">
    <cfRule type="expression" dxfId="541" priority="3" stopIfTrue="1">
      <formula>MOD(ROW(),2)=0</formula>
    </cfRule>
    <cfRule type="expression" dxfId="540" priority="4" stopIfTrue="1">
      <formula>MOD(ROW(),2)&lt;&gt;0</formula>
    </cfRule>
  </conditionalFormatting>
  <conditionalFormatting sqref="A26:A62">
    <cfRule type="expression" dxfId="539" priority="5" stopIfTrue="1">
      <formula>MOD(ROW(),2)=0</formula>
    </cfRule>
    <cfRule type="expression" dxfId="538" priority="6" stopIfTrue="1">
      <formula>MOD(ROW(),2)&lt;&gt;0</formula>
    </cfRule>
  </conditionalFormatting>
  <conditionalFormatting sqref="B26:C62">
    <cfRule type="expression" dxfId="537" priority="7" stopIfTrue="1">
      <formula>MOD(ROW(),2)=0</formula>
    </cfRule>
    <cfRule type="expression" dxfId="536"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232C-4CEA-4046-9B47-4E43BAA83F4A}">
  <sheetPr codeName="Sheet54"/>
  <dimension ref="A1:E123"/>
  <sheetViews>
    <sheetView showGridLines="0" workbookViewId="0">
      <selection activeCell="A6" sqref="A6"/>
    </sheetView>
  </sheetViews>
  <sheetFormatPr defaultRowHeight="12.5" x14ac:dyDescent="0.25"/>
  <cols>
    <col min="1" max="1" width="41.54296875" customWidth="1"/>
    <col min="2" max="2" width="22.54296875" customWidth="1"/>
    <col min="3" max="4" width="18.54296875" customWidth="1"/>
    <col min="5" max="5" width="20.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Inverse Comm - x-503</v>
      </c>
    </row>
    <row r="6" spans="1:5" x14ac:dyDescent="0.25">
      <c r="A6" s="41" t="s">
        <v>485</v>
      </c>
      <c r="B6" s="48" t="s">
        <v>486</v>
      </c>
      <c r="C6" s="48"/>
      <c r="D6" s="48"/>
      <c r="E6" s="48"/>
    </row>
    <row r="7" spans="1:5" ht="25" x14ac:dyDescent="0.25">
      <c r="A7" s="41" t="s">
        <v>487</v>
      </c>
      <c r="B7" s="48" t="s">
        <v>168</v>
      </c>
      <c r="C7" s="48"/>
      <c r="D7" s="48"/>
      <c r="E7" s="48"/>
    </row>
    <row r="8" spans="1:5" x14ac:dyDescent="0.25">
      <c r="A8" s="41" t="s">
        <v>144</v>
      </c>
      <c r="B8" s="48" t="s">
        <v>196</v>
      </c>
      <c r="C8" s="48"/>
      <c r="D8" s="48"/>
      <c r="E8" s="48"/>
    </row>
    <row r="9" spans="1:5" x14ac:dyDescent="0.25">
      <c r="A9" s="41" t="s">
        <v>145</v>
      </c>
      <c r="B9" s="48" t="s">
        <v>335</v>
      </c>
      <c r="C9" s="48"/>
      <c r="D9" s="48"/>
      <c r="E9" s="48"/>
    </row>
    <row r="10" spans="1:5" ht="25" x14ac:dyDescent="0.25">
      <c r="A10" s="41" t="s">
        <v>6</v>
      </c>
      <c r="B10" s="48" t="s">
        <v>336</v>
      </c>
      <c r="C10" s="48"/>
      <c r="D10" s="48"/>
      <c r="E10" s="48"/>
    </row>
    <row r="11" spans="1:5" x14ac:dyDescent="0.25">
      <c r="A11" s="41" t="s">
        <v>146</v>
      </c>
      <c r="B11" s="48" t="s">
        <v>173</v>
      </c>
      <c r="C11" s="48"/>
      <c r="D11" s="48"/>
      <c r="E11" s="48"/>
    </row>
    <row r="12" spans="1:5" x14ac:dyDescent="0.25">
      <c r="A12" s="41" t="s">
        <v>147</v>
      </c>
      <c r="B12" s="48" t="s">
        <v>337</v>
      </c>
      <c r="C12" s="48"/>
      <c r="D12" s="48"/>
      <c r="E12" s="48"/>
    </row>
    <row r="13" spans="1:5" x14ac:dyDescent="0.25">
      <c r="A13" s="41" t="s">
        <v>489</v>
      </c>
      <c r="B13" s="48">
        <v>1</v>
      </c>
      <c r="C13" s="48"/>
      <c r="D13" s="48"/>
      <c r="E13" s="48"/>
    </row>
    <row r="14" spans="1:5" x14ac:dyDescent="0.25">
      <c r="A14" s="41" t="s">
        <v>149</v>
      </c>
      <c r="B14" s="48">
        <v>503</v>
      </c>
      <c r="C14" s="48"/>
      <c r="D14" s="48"/>
      <c r="E14" s="48"/>
    </row>
    <row r="15" spans="1:5" x14ac:dyDescent="0.25">
      <c r="A15" s="41" t="s">
        <v>490</v>
      </c>
      <c r="B15" s="48" t="s">
        <v>338</v>
      </c>
      <c r="C15" s="48"/>
      <c r="D15" s="48"/>
      <c r="E15" s="48"/>
    </row>
    <row r="16" spans="1:5" x14ac:dyDescent="0.25">
      <c r="A16" s="41" t="s">
        <v>151</v>
      </c>
      <c r="B16" s="48" t="s">
        <v>339</v>
      </c>
      <c r="C16" s="48"/>
      <c r="D16" s="48"/>
      <c r="E16" s="48"/>
    </row>
    <row r="17" spans="1:5" x14ac:dyDescent="0.25">
      <c r="A17" s="42" t="s">
        <v>491</v>
      </c>
      <c r="B17" s="48"/>
      <c r="C17" s="48"/>
      <c r="D17" s="48"/>
      <c r="E17" s="48"/>
    </row>
    <row r="18" spans="1:5" x14ac:dyDescent="0.25">
      <c r="A18" s="41" t="s">
        <v>153</v>
      </c>
      <c r="B18" s="49">
        <v>45135</v>
      </c>
      <c r="C18" s="49"/>
      <c r="D18" s="49"/>
      <c r="E18" s="49"/>
    </row>
    <row r="19" spans="1:5" x14ac:dyDescent="0.25">
      <c r="A19" s="41" t="s">
        <v>154</v>
      </c>
      <c r="B19" s="49">
        <v>45135</v>
      </c>
      <c r="C19" s="49"/>
      <c r="D19" s="49"/>
      <c r="E19" s="49"/>
    </row>
    <row r="20" spans="1:5" x14ac:dyDescent="0.25">
      <c r="A20" s="41" t="s">
        <v>155</v>
      </c>
      <c r="B20" s="48" t="s">
        <v>167</v>
      </c>
      <c r="C20" s="48"/>
      <c r="D20" s="48"/>
      <c r="E20" s="48"/>
    </row>
    <row r="21" spans="1:5" x14ac:dyDescent="0.25">
      <c r="A21" s="41" t="s">
        <v>492</v>
      </c>
      <c r="B21" s="48" t="s">
        <v>85</v>
      </c>
      <c r="C21" s="48"/>
      <c r="D21" s="48"/>
      <c r="E21" s="48"/>
    </row>
    <row r="23" spans="1:5" x14ac:dyDescent="0.25">
      <c r="A23" s="23" t="str">
        <f>HYPERLINK("#'Factor List'!A1", "Back to Factor List")</f>
        <v>Back to Factor List</v>
      </c>
      <c r="B23" s="23" t="str">
        <f>HYPERLINK("#'Assumptions'!A1", "Assumptions")</f>
        <v>Assumptions</v>
      </c>
    </row>
    <row r="26" spans="1:5" s="56" customFormat="1" ht="39" x14ac:dyDescent="0.25">
      <c r="A26" s="55" t="s">
        <v>328</v>
      </c>
      <c r="B26" s="55" t="s">
        <v>534</v>
      </c>
      <c r="C26" s="55" t="s">
        <v>535</v>
      </c>
      <c r="D26" s="55" t="s">
        <v>536</v>
      </c>
      <c r="E26" s="55" t="s">
        <v>537</v>
      </c>
    </row>
    <row r="27" spans="1:5" x14ac:dyDescent="0.25">
      <c r="A27" s="43" t="s">
        <v>538</v>
      </c>
      <c r="B27" s="43"/>
      <c r="C27" s="43"/>
      <c r="D27" s="43"/>
      <c r="E27" s="43"/>
    </row>
    <row r="28" spans="1:5" x14ac:dyDescent="0.25">
      <c r="A28" s="44" t="s">
        <v>539</v>
      </c>
      <c r="B28" s="46">
        <v>2.923</v>
      </c>
      <c r="C28" s="46">
        <v>2.923</v>
      </c>
      <c r="D28" s="46">
        <v>2.8069999999999999</v>
      </c>
      <c r="E28" s="46">
        <v>2.8069999999999999</v>
      </c>
    </row>
    <row r="29" spans="1:5" x14ac:dyDescent="0.25">
      <c r="A29" s="44" t="s">
        <v>540</v>
      </c>
      <c r="B29" s="46">
        <v>2.9420000000000002</v>
      </c>
      <c r="C29" s="46">
        <v>2.9420000000000002</v>
      </c>
      <c r="D29" s="46">
        <v>2.8239999999999998</v>
      </c>
      <c r="E29" s="46">
        <v>2.8239999999999998</v>
      </c>
    </row>
    <row r="30" spans="1:5" x14ac:dyDescent="0.25">
      <c r="A30" s="44" t="s">
        <v>541</v>
      </c>
      <c r="B30" s="46">
        <v>2.9620000000000002</v>
      </c>
      <c r="C30" s="46">
        <v>2.9620000000000002</v>
      </c>
      <c r="D30" s="46">
        <v>2.8420000000000001</v>
      </c>
      <c r="E30" s="46">
        <v>2.8420000000000001</v>
      </c>
    </row>
    <row r="31" spans="1:5" x14ac:dyDescent="0.25">
      <c r="A31" s="44" t="s">
        <v>542</v>
      </c>
      <c r="B31" s="46">
        <v>2.9820000000000002</v>
      </c>
      <c r="C31" s="46">
        <v>2.9820000000000002</v>
      </c>
      <c r="D31" s="46">
        <v>2.859</v>
      </c>
      <c r="E31" s="46">
        <v>2.859</v>
      </c>
    </row>
    <row r="32" spans="1:5" x14ac:dyDescent="0.25">
      <c r="A32" s="44" t="s">
        <v>543</v>
      </c>
      <c r="B32" s="46">
        <v>3.0030000000000001</v>
      </c>
      <c r="C32" s="46">
        <v>3.0030000000000001</v>
      </c>
      <c r="D32" s="46">
        <v>2.8780000000000001</v>
      </c>
      <c r="E32" s="46">
        <v>2.8780000000000001</v>
      </c>
    </row>
    <row r="33" spans="1:5" x14ac:dyDescent="0.25">
      <c r="A33" s="44" t="s">
        <v>544</v>
      </c>
      <c r="B33" s="46">
        <v>3.024</v>
      </c>
      <c r="C33" s="46">
        <v>3.024</v>
      </c>
      <c r="D33" s="46">
        <v>2.8959999999999999</v>
      </c>
      <c r="E33" s="46">
        <v>2.8959999999999999</v>
      </c>
    </row>
    <row r="34" spans="1:5" x14ac:dyDescent="0.25">
      <c r="A34" s="44" t="s">
        <v>545</v>
      </c>
      <c r="B34" s="46">
        <v>3.0449999999999999</v>
      </c>
      <c r="C34" s="46">
        <v>3.0449999999999999</v>
      </c>
      <c r="D34" s="46">
        <v>2.915</v>
      </c>
      <c r="E34" s="46">
        <v>2.915</v>
      </c>
    </row>
    <row r="35" spans="1:5" x14ac:dyDescent="0.25">
      <c r="A35" s="44" t="s">
        <v>546</v>
      </c>
      <c r="B35" s="46">
        <v>3.0670000000000002</v>
      </c>
      <c r="C35" s="46">
        <v>3.0670000000000002</v>
      </c>
      <c r="D35" s="46">
        <v>2.9340000000000002</v>
      </c>
      <c r="E35" s="46">
        <v>2.9340000000000002</v>
      </c>
    </row>
    <row r="36" spans="1:5" x14ac:dyDescent="0.25">
      <c r="A36" s="44" t="s">
        <v>547</v>
      </c>
      <c r="B36" s="46">
        <v>3.09</v>
      </c>
      <c r="C36" s="46">
        <v>3.09</v>
      </c>
      <c r="D36" s="46">
        <v>2.9540000000000002</v>
      </c>
      <c r="E36" s="46">
        <v>2.9540000000000002</v>
      </c>
    </row>
    <row r="37" spans="1:5" x14ac:dyDescent="0.25">
      <c r="A37" s="44" t="s">
        <v>548</v>
      </c>
      <c r="B37" s="46">
        <v>3.113</v>
      </c>
      <c r="C37" s="46">
        <v>3.113</v>
      </c>
      <c r="D37" s="46">
        <v>2.9740000000000002</v>
      </c>
      <c r="E37" s="46">
        <v>2.9740000000000002</v>
      </c>
    </row>
    <row r="38" spans="1:5" x14ac:dyDescent="0.25">
      <c r="A38" s="44" t="s">
        <v>549</v>
      </c>
      <c r="B38" s="46">
        <v>3.1360000000000001</v>
      </c>
      <c r="C38" s="46">
        <v>3.1360000000000001</v>
      </c>
      <c r="D38" s="46">
        <v>2.9950000000000001</v>
      </c>
      <c r="E38" s="46">
        <v>2.9950000000000001</v>
      </c>
    </row>
    <row r="39" spans="1:5" x14ac:dyDescent="0.25">
      <c r="A39" s="44" t="s">
        <v>550</v>
      </c>
      <c r="B39" s="46">
        <v>3.16</v>
      </c>
      <c r="C39" s="46">
        <v>3.16</v>
      </c>
      <c r="D39" s="46">
        <v>3.016</v>
      </c>
      <c r="E39" s="46">
        <v>3.016</v>
      </c>
    </row>
    <row r="40" spans="1:5" x14ac:dyDescent="0.25">
      <c r="A40" s="44" t="s">
        <v>551</v>
      </c>
      <c r="B40" s="46">
        <v>3.1850000000000001</v>
      </c>
      <c r="C40" s="46">
        <v>3.1850000000000001</v>
      </c>
      <c r="D40" s="46">
        <v>3.0369999999999999</v>
      </c>
      <c r="E40" s="46">
        <v>3.0369999999999999</v>
      </c>
    </row>
    <row r="41" spans="1:5" x14ac:dyDescent="0.25">
      <c r="A41" s="44" t="s">
        <v>552</v>
      </c>
      <c r="B41" s="46">
        <v>3.21</v>
      </c>
      <c r="C41" s="46">
        <v>3.21</v>
      </c>
      <c r="D41" s="46">
        <v>3.0590000000000002</v>
      </c>
      <c r="E41" s="46">
        <v>3.0590000000000002</v>
      </c>
    </row>
    <row r="42" spans="1:5" x14ac:dyDescent="0.25">
      <c r="A42" s="44" t="s">
        <v>553</v>
      </c>
      <c r="B42" s="46">
        <v>3.2349999999999999</v>
      </c>
      <c r="C42" s="46">
        <v>3.2349999999999999</v>
      </c>
      <c r="D42" s="46">
        <v>3.0819999999999999</v>
      </c>
      <c r="E42" s="46">
        <v>3.0819999999999999</v>
      </c>
    </row>
    <row r="43" spans="1:5" x14ac:dyDescent="0.25">
      <c r="A43" s="44" t="s">
        <v>554</v>
      </c>
      <c r="B43" s="46">
        <v>3.262</v>
      </c>
      <c r="C43" s="46">
        <v>3.262</v>
      </c>
      <c r="D43" s="46">
        <v>3.105</v>
      </c>
      <c r="E43" s="46">
        <v>3.105</v>
      </c>
    </row>
    <row r="44" spans="1:5" x14ac:dyDescent="0.25">
      <c r="A44" s="44" t="s">
        <v>555</v>
      </c>
      <c r="B44" s="46">
        <v>3.2890000000000001</v>
      </c>
      <c r="C44" s="46">
        <v>3.2890000000000001</v>
      </c>
      <c r="D44" s="46">
        <v>3.1280000000000001</v>
      </c>
      <c r="E44" s="46">
        <v>3.1280000000000001</v>
      </c>
    </row>
    <row r="45" spans="1:5" x14ac:dyDescent="0.25">
      <c r="A45" s="44" t="s">
        <v>556</v>
      </c>
      <c r="B45" s="46">
        <v>3.3159999999999998</v>
      </c>
      <c r="C45" s="46">
        <v>3.3159999999999998</v>
      </c>
      <c r="D45" s="46">
        <v>3.1520000000000001</v>
      </c>
      <c r="E45" s="46">
        <v>3.1520000000000001</v>
      </c>
    </row>
    <row r="46" spans="1:5" x14ac:dyDescent="0.25">
      <c r="A46" s="44" t="s">
        <v>557</v>
      </c>
      <c r="B46" s="46">
        <v>3.3439999999999999</v>
      </c>
      <c r="C46" s="46">
        <v>3.3439999999999999</v>
      </c>
      <c r="D46" s="46">
        <v>3.177</v>
      </c>
      <c r="E46" s="46">
        <v>3.177</v>
      </c>
    </row>
    <row r="47" spans="1:5" x14ac:dyDescent="0.25">
      <c r="A47" s="44" t="s">
        <v>558</v>
      </c>
      <c r="B47" s="46">
        <v>3.3730000000000002</v>
      </c>
      <c r="C47" s="46">
        <v>3.3730000000000002</v>
      </c>
      <c r="D47" s="46">
        <v>3.202</v>
      </c>
      <c r="E47" s="46">
        <v>3.202</v>
      </c>
    </row>
    <row r="48" spans="1:5" x14ac:dyDescent="0.25">
      <c r="A48" s="44" t="s">
        <v>559</v>
      </c>
      <c r="B48" s="46">
        <v>3.403</v>
      </c>
      <c r="C48" s="46">
        <v>3.403</v>
      </c>
      <c r="D48" s="46">
        <v>3.2280000000000002</v>
      </c>
      <c r="E48" s="46">
        <v>3.2280000000000002</v>
      </c>
    </row>
    <row r="49" spans="1:5" x14ac:dyDescent="0.25">
      <c r="A49" s="44" t="s">
        <v>560</v>
      </c>
      <c r="B49" s="46">
        <v>3.4329999999999998</v>
      </c>
      <c r="C49" s="46">
        <v>3.4329999999999998</v>
      </c>
      <c r="D49" s="46">
        <v>3.254</v>
      </c>
      <c r="E49" s="46">
        <v>3.254</v>
      </c>
    </row>
    <row r="50" spans="1:5" x14ac:dyDescent="0.25">
      <c r="A50" s="44" t="s">
        <v>561</v>
      </c>
      <c r="B50" s="46">
        <v>3.464</v>
      </c>
      <c r="C50" s="46">
        <v>3.464</v>
      </c>
      <c r="D50" s="46">
        <v>3.2810000000000001</v>
      </c>
      <c r="E50" s="46">
        <v>3.2810000000000001</v>
      </c>
    </row>
    <row r="51" spans="1:5" x14ac:dyDescent="0.25">
      <c r="A51" s="44" t="s">
        <v>562</v>
      </c>
      <c r="B51" s="46">
        <v>3.496</v>
      </c>
      <c r="C51" s="46">
        <v>3.496</v>
      </c>
      <c r="D51" s="46">
        <v>3.3090000000000002</v>
      </c>
      <c r="E51" s="46">
        <v>3.3090000000000002</v>
      </c>
    </row>
    <row r="52" spans="1:5" x14ac:dyDescent="0.25">
      <c r="A52" s="44" t="s">
        <v>563</v>
      </c>
      <c r="B52" s="46">
        <v>3.5289999999999999</v>
      </c>
      <c r="C52" s="46">
        <v>3.5289999999999999</v>
      </c>
      <c r="D52" s="46">
        <v>3.3380000000000001</v>
      </c>
      <c r="E52" s="46">
        <v>3.3380000000000001</v>
      </c>
    </row>
    <row r="53" spans="1:5" x14ac:dyDescent="0.25">
      <c r="A53" s="44" t="s">
        <v>564</v>
      </c>
      <c r="B53" s="46">
        <v>3.5630000000000002</v>
      </c>
      <c r="C53" s="46">
        <v>3.5630000000000002</v>
      </c>
      <c r="D53" s="46">
        <v>3.367</v>
      </c>
      <c r="E53" s="46">
        <v>3.367</v>
      </c>
    </row>
    <row r="54" spans="1:5" x14ac:dyDescent="0.25">
      <c r="A54" s="44" t="s">
        <v>565</v>
      </c>
      <c r="B54" s="46">
        <v>3.597</v>
      </c>
      <c r="C54" s="46">
        <v>3.597</v>
      </c>
      <c r="D54" s="46">
        <v>3.3969999999999998</v>
      </c>
      <c r="E54" s="46">
        <v>3.3969999999999998</v>
      </c>
    </row>
    <row r="55" spans="1:5" x14ac:dyDescent="0.25">
      <c r="A55" s="44" t="s">
        <v>566</v>
      </c>
      <c r="B55" s="46">
        <v>3.633</v>
      </c>
      <c r="C55" s="46">
        <v>3.633</v>
      </c>
      <c r="D55" s="46">
        <v>3.427</v>
      </c>
      <c r="E55" s="46">
        <v>3.427</v>
      </c>
    </row>
    <row r="56" spans="1:5" x14ac:dyDescent="0.25">
      <c r="A56" s="44" t="s">
        <v>567</v>
      </c>
      <c r="B56" s="46">
        <v>3.669</v>
      </c>
      <c r="C56" s="46">
        <v>3.669</v>
      </c>
      <c r="D56" s="46">
        <v>3.4590000000000001</v>
      </c>
      <c r="E56" s="46">
        <v>3.4590000000000001</v>
      </c>
    </row>
    <row r="57" spans="1:5" x14ac:dyDescent="0.25">
      <c r="A57" s="44" t="s">
        <v>568</v>
      </c>
      <c r="B57" s="46">
        <v>3.706</v>
      </c>
      <c r="C57" s="46">
        <v>3.706</v>
      </c>
      <c r="D57" s="46">
        <v>3.4910000000000001</v>
      </c>
      <c r="E57" s="46">
        <v>3.4910000000000001</v>
      </c>
    </row>
    <row r="58" spans="1:5" x14ac:dyDescent="0.25">
      <c r="A58" s="44" t="s">
        <v>569</v>
      </c>
      <c r="B58" s="46">
        <v>3.7440000000000002</v>
      </c>
      <c r="C58" s="46">
        <v>3.7440000000000002</v>
      </c>
      <c r="D58" s="46">
        <v>3.524</v>
      </c>
      <c r="E58" s="46">
        <v>3.524</v>
      </c>
    </row>
    <row r="59" spans="1:5" x14ac:dyDescent="0.25">
      <c r="A59" s="44" t="s">
        <v>570</v>
      </c>
      <c r="B59" s="46">
        <v>3.7839999999999998</v>
      </c>
      <c r="C59" s="46">
        <v>3.7839999999999998</v>
      </c>
      <c r="D59" s="46">
        <v>3.5579999999999998</v>
      </c>
      <c r="E59" s="46">
        <v>3.5579999999999998</v>
      </c>
    </row>
    <row r="60" spans="1:5" x14ac:dyDescent="0.25">
      <c r="A60" s="44" t="s">
        <v>571</v>
      </c>
      <c r="B60" s="46">
        <v>3.8239999999999998</v>
      </c>
      <c r="C60" s="46">
        <v>3.8239999999999998</v>
      </c>
      <c r="D60" s="46">
        <v>3.593</v>
      </c>
      <c r="E60" s="46">
        <v>3.593</v>
      </c>
    </row>
    <row r="61" spans="1:5" x14ac:dyDescent="0.25">
      <c r="A61" s="44" t="s">
        <v>572</v>
      </c>
      <c r="B61" s="46">
        <v>3.8660000000000001</v>
      </c>
      <c r="C61" s="46">
        <v>3.8660000000000001</v>
      </c>
      <c r="D61" s="46">
        <v>3.6280000000000001</v>
      </c>
      <c r="E61" s="46">
        <v>3.6280000000000001</v>
      </c>
    </row>
    <row r="62" spans="1:5" x14ac:dyDescent="0.25">
      <c r="A62" s="44" t="s">
        <v>573</v>
      </c>
      <c r="B62" s="46">
        <v>3.9089999999999998</v>
      </c>
      <c r="C62" s="46">
        <v>3.9089999999999998</v>
      </c>
      <c r="D62" s="46">
        <v>3.665</v>
      </c>
      <c r="E62" s="46">
        <v>3.665</v>
      </c>
    </row>
    <row r="63" spans="1:5" x14ac:dyDescent="0.25">
      <c r="A63" s="44" t="s">
        <v>574</v>
      </c>
      <c r="B63" s="46">
        <v>3.9529999999999998</v>
      </c>
      <c r="C63" s="46">
        <v>3.9529999999999998</v>
      </c>
      <c r="D63" s="46">
        <v>3.7029999999999998</v>
      </c>
      <c r="E63" s="46">
        <v>3.7029999999999998</v>
      </c>
    </row>
    <row r="64" spans="1:5" x14ac:dyDescent="0.25">
      <c r="A64" s="44" t="s">
        <v>575</v>
      </c>
      <c r="B64" s="46">
        <v>3.9980000000000002</v>
      </c>
      <c r="C64" s="46">
        <v>3.9980000000000002</v>
      </c>
      <c r="D64" s="46">
        <v>3.742</v>
      </c>
      <c r="E64" s="46">
        <v>3.742</v>
      </c>
    </row>
    <row r="65" spans="1:5" x14ac:dyDescent="0.25">
      <c r="A65" s="44" t="s">
        <v>576</v>
      </c>
      <c r="B65" s="46">
        <v>4.0449999999999999</v>
      </c>
      <c r="C65" s="46">
        <v>4.0449999999999999</v>
      </c>
      <c r="D65" s="46">
        <v>3.782</v>
      </c>
      <c r="E65" s="46">
        <v>3.782</v>
      </c>
    </row>
    <row r="66" spans="1:5" x14ac:dyDescent="0.25">
      <c r="A66" s="44" t="s">
        <v>577</v>
      </c>
      <c r="B66" s="46">
        <v>4.093</v>
      </c>
      <c r="C66" s="46">
        <v>4.093</v>
      </c>
      <c r="D66" s="46">
        <v>3.823</v>
      </c>
      <c r="E66" s="46">
        <v>3.823</v>
      </c>
    </row>
    <row r="67" spans="1:5" x14ac:dyDescent="0.25">
      <c r="A67" s="44" t="s">
        <v>578</v>
      </c>
      <c r="B67" s="46">
        <v>4.1420000000000003</v>
      </c>
      <c r="C67" s="46">
        <v>4.1420000000000003</v>
      </c>
      <c r="D67" s="46">
        <v>3.8650000000000002</v>
      </c>
      <c r="E67" s="46">
        <v>3.8650000000000002</v>
      </c>
    </row>
    <row r="68" spans="1:5" x14ac:dyDescent="0.25">
      <c r="A68" s="44" t="s">
        <v>579</v>
      </c>
      <c r="B68" s="46">
        <v>4.1929999999999996</v>
      </c>
      <c r="C68" s="46">
        <v>4.1929999999999996</v>
      </c>
      <c r="D68" s="46">
        <v>3.9079999999999999</v>
      </c>
      <c r="E68" s="46">
        <v>3.9079999999999999</v>
      </c>
    </row>
    <row r="69" spans="1:5" x14ac:dyDescent="0.25">
      <c r="A69" s="44" t="s">
        <v>580</v>
      </c>
      <c r="B69" s="46">
        <v>4.2460000000000004</v>
      </c>
      <c r="C69" s="46">
        <v>4.2460000000000004</v>
      </c>
      <c r="D69" s="46">
        <v>3.9529999999999998</v>
      </c>
      <c r="E69" s="46">
        <v>3.9529999999999998</v>
      </c>
    </row>
    <row r="70" spans="1:5" x14ac:dyDescent="0.25">
      <c r="A70" s="44" t="s">
        <v>581</v>
      </c>
      <c r="B70" s="46">
        <v>4.3</v>
      </c>
      <c r="C70" s="46">
        <v>4.3</v>
      </c>
      <c r="D70" s="46">
        <v>3.9990000000000001</v>
      </c>
      <c r="E70" s="46">
        <v>3.9990000000000001</v>
      </c>
    </row>
    <row r="71" spans="1:5" x14ac:dyDescent="0.25">
      <c r="A71" s="44" t="s">
        <v>582</v>
      </c>
      <c r="B71" s="46">
        <v>4.3559999999999999</v>
      </c>
      <c r="C71" s="46">
        <v>4.3559999999999999</v>
      </c>
      <c r="D71" s="46">
        <v>4.0469999999999997</v>
      </c>
      <c r="E71" s="46">
        <v>4.0469999999999997</v>
      </c>
    </row>
    <row r="72" spans="1:5" x14ac:dyDescent="0.25">
      <c r="A72" s="44" t="s">
        <v>583</v>
      </c>
      <c r="B72" s="46">
        <v>4.4130000000000003</v>
      </c>
      <c r="C72" s="46">
        <v>4.4130000000000003</v>
      </c>
      <c r="D72" s="46">
        <v>4.0949999999999998</v>
      </c>
      <c r="E72" s="46">
        <v>4.0949999999999998</v>
      </c>
    </row>
    <row r="73" spans="1:5" x14ac:dyDescent="0.25">
      <c r="A73" s="44" t="s">
        <v>584</v>
      </c>
      <c r="B73" s="46">
        <v>4.4729999999999999</v>
      </c>
      <c r="C73" s="46">
        <v>4.4729999999999999</v>
      </c>
      <c r="D73" s="46">
        <v>4.1459999999999999</v>
      </c>
      <c r="E73" s="46">
        <v>4.1459999999999999</v>
      </c>
    </row>
    <row r="74" spans="1:5" x14ac:dyDescent="0.25">
      <c r="A74" s="44" t="s">
        <v>585</v>
      </c>
      <c r="B74" s="46">
        <v>4.5339999999999998</v>
      </c>
      <c r="C74" s="46">
        <v>4.5339999999999998</v>
      </c>
      <c r="D74" s="46">
        <v>4.1980000000000004</v>
      </c>
      <c r="E74" s="46">
        <v>4.1980000000000004</v>
      </c>
    </row>
    <row r="75" spans="1:5" x14ac:dyDescent="0.25">
      <c r="A75" s="44" t="s">
        <v>586</v>
      </c>
      <c r="B75" s="46">
        <v>4.5970000000000004</v>
      </c>
      <c r="C75" s="46">
        <v>4.5970000000000004</v>
      </c>
      <c r="D75" s="46">
        <v>4.2510000000000003</v>
      </c>
      <c r="E75" s="46">
        <v>4.2510000000000003</v>
      </c>
    </row>
    <row r="76" spans="1:5" x14ac:dyDescent="0.25">
      <c r="A76" s="44" t="s">
        <v>587</v>
      </c>
      <c r="B76" s="46">
        <v>4.6619999999999999</v>
      </c>
      <c r="C76" s="46">
        <v>4.6619999999999999</v>
      </c>
      <c r="D76" s="46">
        <v>4.306</v>
      </c>
      <c r="E76" s="46">
        <v>4.306</v>
      </c>
    </row>
    <row r="77" spans="1:5" x14ac:dyDescent="0.25">
      <c r="A77" s="44" t="s">
        <v>588</v>
      </c>
      <c r="B77" s="46">
        <v>4.7300000000000004</v>
      </c>
      <c r="C77" s="46">
        <v>4.7300000000000004</v>
      </c>
      <c r="D77" s="46">
        <v>4.3630000000000004</v>
      </c>
      <c r="E77" s="46">
        <v>4.3630000000000004</v>
      </c>
    </row>
    <row r="78" spans="1:5" x14ac:dyDescent="0.25">
      <c r="A78" s="44" t="s">
        <v>589</v>
      </c>
      <c r="B78" s="46">
        <v>4.8</v>
      </c>
      <c r="C78" s="46">
        <v>4.8</v>
      </c>
      <c r="D78" s="46">
        <v>4.4219999999999997</v>
      </c>
      <c r="E78" s="46">
        <v>4.4219999999999997</v>
      </c>
    </row>
    <row r="79" spans="1:5" x14ac:dyDescent="0.25">
      <c r="A79" s="44" t="s">
        <v>590</v>
      </c>
      <c r="B79" s="46">
        <v>4.8719999999999999</v>
      </c>
      <c r="C79" s="46">
        <v>4.8719999999999999</v>
      </c>
      <c r="D79" s="46">
        <v>4.4829999999999997</v>
      </c>
      <c r="E79" s="46">
        <v>4.4829999999999997</v>
      </c>
    </row>
    <row r="80" spans="1:5" x14ac:dyDescent="0.25">
      <c r="A80" s="44" t="s">
        <v>591</v>
      </c>
      <c r="B80" s="46">
        <v>4.9470000000000001</v>
      </c>
      <c r="C80" s="46">
        <v>4.9470000000000001</v>
      </c>
      <c r="D80" s="46">
        <v>4.5460000000000003</v>
      </c>
      <c r="E80" s="46">
        <v>4.5460000000000003</v>
      </c>
    </row>
    <row r="81" spans="1:5" x14ac:dyDescent="0.25">
      <c r="A81" s="44" t="s">
        <v>592</v>
      </c>
      <c r="B81" s="46">
        <v>5.0250000000000004</v>
      </c>
      <c r="C81" s="46">
        <v>5.0250000000000004</v>
      </c>
      <c r="D81" s="46">
        <v>4.6109999999999998</v>
      </c>
      <c r="E81" s="46">
        <v>4.6109999999999998</v>
      </c>
    </row>
    <row r="82" spans="1:5" x14ac:dyDescent="0.25">
      <c r="A82" s="44" t="s">
        <v>593</v>
      </c>
      <c r="B82" s="46">
        <v>5.1040000000000001</v>
      </c>
      <c r="C82" s="46">
        <v>5.1040000000000001</v>
      </c>
      <c r="D82" s="46">
        <v>4.6779999999999999</v>
      </c>
      <c r="E82" s="46">
        <v>4.6779999999999999</v>
      </c>
    </row>
    <row r="83" spans="1:5" x14ac:dyDescent="0.25">
      <c r="A83" s="44" t="s">
        <v>594</v>
      </c>
      <c r="B83" s="46">
        <v>5.1870000000000003</v>
      </c>
      <c r="C83" s="46">
        <v>5.1870000000000003</v>
      </c>
      <c r="D83" s="46">
        <v>4.7469999999999999</v>
      </c>
      <c r="E83" s="46">
        <v>4.7469999999999999</v>
      </c>
    </row>
    <row r="84" spans="1:5" x14ac:dyDescent="0.25">
      <c r="A84" s="44" t="s">
        <v>595</v>
      </c>
      <c r="B84" s="46">
        <v>5.2720000000000002</v>
      </c>
      <c r="C84" s="46">
        <v>5.2720000000000002</v>
      </c>
      <c r="D84" s="46">
        <v>4.8179999999999996</v>
      </c>
      <c r="E84" s="46">
        <v>4.8179999999999996</v>
      </c>
    </row>
    <row r="85" spans="1:5" x14ac:dyDescent="0.25">
      <c r="A85" s="44" t="s">
        <v>596</v>
      </c>
      <c r="B85" s="46">
        <v>5.36</v>
      </c>
      <c r="C85" s="46">
        <v>5.36</v>
      </c>
      <c r="D85" s="46">
        <v>4.8920000000000003</v>
      </c>
      <c r="E85" s="46">
        <v>4.8920000000000003</v>
      </c>
    </row>
    <row r="86" spans="1:5" x14ac:dyDescent="0.25">
      <c r="A86" s="44" t="s">
        <v>597</v>
      </c>
      <c r="B86" s="46">
        <v>5.452</v>
      </c>
      <c r="C86" s="46">
        <v>5.452</v>
      </c>
      <c r="D86" s="46">
        <v>4.968</v>
      </c>
      <c r="E86" s="46">
        <v>4.968</v>
      </c>
    </row>
    <row r="87" spans="1:5" x14ac:dyDescent="0.25">
      <c r="A87" s="44" t="s">
        <v>598</v>
      </c>
      <c r="B87" s="46">
        <v>5.5460000000000003</v>
      </c>
      <c r="C87" s="46">
        <v>5.5460000000000003</v>
      </c>
      <c r="D87" s="46">
        <v>5.0469999999999997</v>
      </c>
      <c r="E87" s="46">
        <v>5.0469999999999997</v>
      </c>
    </row>
    <row r="88" spans="1:5" x14ac:dyDescent="0.25">
      <c r="A88" s="44" t="s">
        <v>599</v>
      </c>
      <c r="B88" s="46">
        <v>5.6440000000000001</v>
      </c>
      <c r="C88" s="46">
        <v>5.6440000000000001</v>
      </c>
      <c r="D88" s="46">
        <v>5.1280000000000001</v>
      </c>
      <c r="E88" s="46">
        <v>5.1280000000000001</v>
      </c>
    </row>
    <row r="89" spans="1:5" x14ac:dyDescent="0.25">
      <c r="A89" s="44" t="s">
        <v>600</v>
      </c>
      <c r="B89" s="46">
        <v>5.7460000000000004</v>
      </c>
      <c r="C89" s="46">
        <v>5.7460000000000004</v>
      </c>
      <c r="D89" s="46">
        <v>5.2130000000000001</v>
      </c>
      <c r="E89" s="46">
        <v>5.2130000000000001</v>
      </c>
    </row>
    <row r="90" spans="1:5" x14ac:dyDescent="0.25">
      <c r="A90" s="44" t="s">
        <v>601</v>
      </c>
      <c r="B90" s="46">
        <v>5.851</v>
      </c>
      <c r="C90" s="46">
        <v>5.851</v>
      </c>
      <c r="D90" s="46">
        <v>5.3010000000000002</v>
      </c>
      <c r="E90" s="46">
        <v>5.3010000000000002</v>
      </c>
    </row>
    <row r="91" spans="1:5" x14ac:dyDescent="0.25">
      <c r="A91" s="44" t="s">
        <v>602</v>
      </c>
      <c r="B91" s="46">
        <v>5.9610000000000003</v>
      </c>
      <c r="C91" s="46">
        <v>5.9610000000000003</v>
      </c>
      <c r="D91" s="46">
        <v>5.3920000000000003</v>
      </c>
      <c r="E91" s="46">
        <v>5.3920000000000003</v>
      </c>
    </row>
    <row r="92" spans="1:5" x14ac:dyDescent="0.25">
      <c r="A92" s="44" t="s">
        <v>603</v>
      </c>
      <c r="B92" s="46">
        <v>6.0750000000000002</v>
      </c>
      <c r="C92" s="46">
        <v>6.0750000000000002</v>
      </c>
      <c r="D92" s="46">
        <v>5.4859999999999998</v>
      </c>
      <c r="E92" s="46">
        <v>5.4859999999999998</v>
      </c>
    </row>
    <row r="93" spans="1:5" x14ac:dyDescent="0.25">
      <c r="A93" s="44" t="s">
        <v>604</v>
      </c>
      <c r="B93" s="46">
        <v>6.1929999999999996</v>
      </c>
      <c r="C93" s="46">
        <v>6.1929999999999996</v>
      </c>
      <c r="D93" s="46">
        <v>5.5839999999999996</v>
      </c>
      <c r="E93" s="46">
        <v>5.5839999999999996</v>
      </c>
    </row>
    <row r="94" spans="1:5" x14ac:dyDescent="0.25">
      <c r="A94" s="44" t="s">
        <v>605</v>
      </c>
      <c r="B94" s="46">
        <v>6.3159999999999998</v>
      </c>
      <c r="C94" s="46">
        <v>6.3159999999999998</v>
      </c>
      <c r="D94" s="46">
        <v>5.6849999999999996</v>
      </c>
      <c r="E94" s="46">
        <v>5.6849999999999996</v>
      </c>
    </row>
    <row r="95" spans="1:5" x14ac:dyDescent="0.25">
      <c r="A95" s="44" t="s">
        <v>606</v>
      </c>
      <c r="B95" s="46">
        <v>6.444</v>
      </c>
      <c r="C95" s="46">
        <v>6.444</v>
      </c>
      <c r="D95" s="46">
        <v>5.7910000000000004</v>
      </c>
      <c r="E95" s="46">
        <v>5.7910000000000004</v>
      </c>
    </row>
    <row r="96" spans="1:5" x14ac:dyDescent="0.25">
      <c r="A96" s="44" t="s">
        <v>607</v>
      </c>
      <c r="B96" s="46">
        <v>6.577</v>
      </c>
      <c r="C96" s="46">
        <v>6.577</v>
      </c>
      <c r="D96" s="46">
        <v>5.9</v>
      </c>
      <c r="E96" s="46">
        <v>5.9</v>
      </c>
    </row>
    <row r="97" spans="1:5" x14ac:dyDescent="0.25">
      <c r="A97" s="44" t="s">
        <v>608</v>
      </c>
      <c r="B97" s="46">
        <v>6.7149999999999999</v>
      </c>
      <c r="C97" s="46">
        <v>6.7149999999999999</v>
      </c>
      <c r="D97" s="46">
        <v>6.0140000000000002</v>
      </c>
      <c r="E97" s="46">
        <v>6.0140000000000002</v>
      </c>
    </row>
    <row r="98" spans="1:5" x14ac:dyDescent="0.25">
      <c r="A98" s="44" t="s">
        <v>609</v>
      </c>
      <c r="B98" s="46">
        <v>6.86</v>
      </c>
      <c r="C98" s="46">
        <v>6.86</v>
      </c>
      <c r="D98" s="46">
        <v>6.133</v>
      </c>
      <c r="E98" s="46">
        <v>6.133</v>
      </c>
    </row>
    <row r="99" spans="1:5" x14ac:dyDescent="0.25">
      <c r="A99" s="44" t="s">
        <v>610</v>
      </c>
      <c r="B99" s="46">
        <v>7.0110000000000001</v>
      </c>
      <c r="C99" s="46">
        <v>7.0110000000000001</v>
      </c>
      <c r="D99" s="46">
        <v>6.2560000000000002</v>
      </c>
      <c r="E99" s="46">
        <v>6.2560000000000002</v>
      </c>
    </row>
    <row r="100" spans="1:5" x14ac:dyDescent="0.25">
      <c r="A100" s="44" t="s">
        <v>611</v>
      </c>
      <c r="B100" s="46">
        <v>7.1680000000000001</v>
      </c>
      <c r="C100" s="46">
        <v>7.1680000000000001</v>
      </c>
      <c r="D100" s="46">
        <v>6.3849999999999998</v>
      </c>
      <c r="E100" s="46">
        <v>6.3849999999999998</v>
      </c>
    </row>
    <row r="101" spans="1:5" x14ac:dyDescent="0.25">
      <c r="A101" s="44" t="s">
        <v>612</v>
      </c>
      <c r="B101" s="46">
        <v>7.3310000000000004</v>
      </c>
      <c r="C101" s="46">
        <v>7.3310000000000004</v>
      </c>
      <c r="D101" s="46">
        <v>6.5179999999999998</v>
      </c>
      <c r="E101" s="46">
        <v>6.5179999999999998</v>
      </c>
    </row>
    <row r="102" spans="1:5" x14ac:dyDescent="0.25">
      <c r="A102" s="44" t="s">
        <v>613</v>
      </c>
      <c r="B102" s="46">
        <v>7.5010000000000003</v>
      </c>
      <c r="C102" s="46">
        <v>7.5010000000000003</v>
      </c>
      <c r="D102" s="46">
        <v>6.657</v>
      </c>
      <c r="E102" s="46">
        <v>6.657</v>
      </c>
    </row>
    <row r="103" spans="1:5" x14ac:dyDescent="0.25">
      <c r="A103" s="44" t="s">
        <v>614</v>
      </c>
      <c r="B103" s="46">
        <v>7.6779999999999999</v>
      </c>
      <c r="C103" s="46">
        <v>7.6779999999999999</v>
      </c>
      <c r="D103" s="46">
        <v>6.8010000000000002</v>
      </c>
      <c r="E103" s="46">
        <v>6.8010000000000002</v>
      </c>
    </row>
    <row r="104" spans="1:5" x14ac:dyDescent="0.25">
      <c r="A104" s="44" t="s">
        <v>615</v>
      </c>
      <c r="B104" s="46">
        <v>7.8630000000000004</v>
      </c>
      <c r="C104" s="46">
        <v>7.8630000000000004</v>
      </c>
      <c r="D104" s="46">
        <v>6.952</v>
      </c>
      <c r="E104" s="46">
        <v>6.952</v>
      </c>
    </row>
    <row r="105" spans="1:5" x14ac:dyDescent="0.25">
      <c r="A105" s="44" t="s">
        <v>616</v>
      </c>
      <c r="B105" s="46">
        <v>8.0559999999999992</v>
      </c>
      <c r="C105" s="46">
        <v>8.0559999999999992</v>
      </c>
      <c r="D105" s="46">
        <v>7.109</v>
      </c>
      <c r="E105" s="46">
        <v>7.109</v>
      </c>
    </row>
    <row r="106" spans="1:5" x14ac:dyDescent="0.25">
      <c r="A106" s="44" t="s">
        <v>617</v>
      </c>
      <c r="B106" s="46">
        <v>8.2579999999999991</v>
      </c>
      <c r="C106" s="46">
        <v>8.2579999999999991</v>
      </c>
      <c r="D106" s="46">
        <v>7.274</v>
      </c>
      <c r="E106" s="46">
        <v>7.274</v>
      </c>
    </row>
    <row r="107" spans="1:5" x14ac:dyDescent="0.25">
      <c r="A107" s="44" t="s">
        <v>618</v>
      </c>
      <c r="B107" s="46">
        <v>8.4689999999999994</v>
      </c>
      <c r="C107" s="46">
        <v>8.4689999999999994</v>
      </c>
      <c r="D107" s="46">
        <v>7.4450000000000003</v>
      </c>
      <c r="E107" s="46">
        <v>7.4450000000000003</v>
      </c>
    </row>
    <row r="108" spans="1:5" x14ac:dyDescent="0.25">
      <c r="A108" s="44" t="s">
        <v>619</v>
      </c>
      <c r="B108" s="46">
        <v>8.69</v>
      </c>
      <c r="C108" s="46">
        <v>8.69</v>
      </c>
      <c r="D108" s="46">
        <v>7.6230000000000002</v>
      </c>
      <c r="E108" s="46">
        <v>7.6230000000000002</v>
      </c>
    </row>
    <row r="109" spans="1:5" x14ac:dyDescent="0.25">
      <c r="A109" s="44" t="s">
        <v>620</v>
      </c>
      <c r="B109" s="46">
        <v>8.92</v>
      </c>
      <c r="C109" s="46">
        <v>8.92</v>
      </c>
      <c r="D109" s="46">
        <v>7.81</v>
      </c>
      <c r="E109" s="46">
        <v>7.81</v>
      </c>
    </row>
    <row r="110" spans="1:5" x14ac:dyDescent="0.25">
      <c r="A110" s="44" t="s">
        <v>621</v>
      </c>
      <c r="B110" s="46">
        <v>9.16</v>
      </c>
      <c r="C110" s="46">
        <v>9.16</v>
      </c>
      <c r="D110" s="46">
        <v>8.0039999999999996</v>
      </c>
      <c r="E110" s="46">
        <v>8.0039999999999996</v>
      </c>
    </row>
    <row r="111" spans="1:5" x14ac:dyDescent="0.25">
      <c r="A111" s="44" t="s">
        <v>622</v>
      </c>
      <c r="B111" s="46">
        <v>9.4120000000000008</v>
      </c>
      <c r="C111" s="46">
        <v>9.4120000000000008</v>
      </c>
      <c r="D111" s="46">
        <v>8.2080000000000002</v>
      </c>
      <c r="E111" s="46">
        <v>8.2080000000000002</v>
      </c>
    </row>
    <row r="112" spans="1:5" x14ac:dyDescent="0.25">
      <c r="A112" s="44" t="s">
        <v>623</v>
      </c>
      <c r="B112" s="46">
        <v>9.6750000000000007</v>
      </c>
      <c r="C112" s="46">
        <v>9.6750000000000007</v>
      </c>
      <c r="D112" s="46">
        <v>8.4209999999999994</v>
      </c>
      <c r="E112" s="46">
        <v>8.4209999999999994</v>
      </c>
    </row>
    <row r="113" spans="1:5" x14ac:dyDescent="0.25">
      <c r="A113" s="44" t="s">
        <v>624</v>
      </c>
      <c r="B113" s="46">
        <v>9.9499999999999993</v>
      </c>
      <c r="C113" s="46">
        <v>9.9499999999999993</v>
      </c>
      <c r="D113" s="46">
        <v>8.6430000000000007</v>
      </c>
      <c r="E113" s="46">
        <v>8.6430000000000007</v>
      </c>
    </row>
    <row r="114" spans="1:5" x14ac:dyDescent="0.25">
      <c r="A114" s="44" t="s">
        <v>625</v>
      </c>
      <c r="B114" s="46">
        <v>10.239000000000001</v>
      </c>
      <c r="C114" s="46">
        <v>10.239000000000001</v>
      </c>
      <c r="D114" s="46">
        <v>8.8759999999999994</v>
      </c>
      <c r="E114" s="46">
        <v>8.8759999999999994</v>
      </c>
    </row>
    <row r="115" spans="1:5" x14ac:dyDescent="0.25">
      <c r="A115" s="44" t="s">
        <v>626</v>
      </c>
      <c r="B115" s="46">
        <v>10.54</v>
      </c>
      <c r="C115" s="46">
        <v>10.54</v>
      </c>
      <c r="D115" s="46">
        <v>9.1189999999999998</v>
      </c>
      <c r="E115" s="46">
        <v>9.1189999999999998</v>
      </c>
    </row>
    <row r="116" spans="1:5" x14ac:dyDescent="0.25">
      <c r="A116" s="44" t="s">
        <v>627</v>
      </c>
      <c r="B116" s="46">
        <v>10.855</v>
      </c>
      <c r="C116" s="46">
        <v>10.855</v>
      </c>
      <c r="D116" s="46">
        <v>9.3729999999999993</v>
      </c>
      <c r="E116" s="46">
        <v>9.3729999999999993</v>
      </c>
    </row>
    <row r="117" spans="1:5" x14ac:dyDescent="0.25">
      <c r="A117" s="44" t="s">
        <v>628</v>
      </c>
      <c r="B117" s="46">
        <v>11.183999999999999</v>
      </c>
      <c r="C117" s="46">
        <v>11.183999999999999</v>
      </c>
      <c r="D117" s="46">
        <v>9.6389999999999993</v>
      </c>
      <c r="E117" s="46">
        <v>9.6389999999999993</v>
      </c>
    </row>
    <row r="118" spans="1:5" x14ac:dyDescent="0.25">
      <c r="A118" s="44" t="s">
        <v>629</v>
      </c>
      <c r="B118" s="46">
        <v>11.529</v>
      </c>
      <c r="C118" s="46">
        <v>11.529</v>
      </c>
      <c r="D118" s="46">
        <v>9.9169999999999998</v>
      </c>
      <c r="E118" s="46">
        <v>9.9169999999999998</v>
      </c>
    </row>
    <row r="119" spans="1:5" x14ac:dyDescent="0.25">
      <c r="A119" s="44" t="s">
        <v>630</v>
      </c>
      <c r="B119" s="46">
        <v>11.89</v>
      </c>
      <c r="C119" s="46">
        <v>11.89</v>
      </c>
      <c r="D119" s="46">
        <v>10.207000000000001</v>
      </c>
      <c r="E119" s="46">
        <v>10.207000000000001</v>
      </c>
    </row>
    <row r="120" spans="1:5" x14ac:dyDescent="0.25">
      <c r="A120" s="44" t="s">
        <v>631</v>
      </c>
      <c r="B120" s="46">
        <v>12.266999999999999</v>
      </c>
      <c r="C120" s="46">
        <v>12.266999999999999</v>
      </c>
      <c r="D120" s="46">
        <v>10.512</v>
      </c>
      <c r="E120" s="46">
        <v>10.512</v>
      </c>
    </row>
    <row r="121" spans="1:5" x14ac:dyDescent="0.25">
      <c r="A121" s="44" t="s">
        <v>632</v>
      </c>
      <c r="B121" s="46">
        <v>12.66</v>
      </c>
      <c r="C121" s="46">
        <v>12.66</v>
      </c>
      <c r="D121" s="46">
        <v>10.829000000000001</v>
      </c>
      <c r="E121" s="46">
        <v>10.829000000000001</v>
      </c>
    </row>
    <row r="122" spans="1:5" x14ac:dyDescent="0.25">
      <c r="A122" s="44" t="s">
        <v>633</v>
      </c>
      <c r="B122" s="46">
        <v>13.073</v>
      </c>
      <c r="C122" s="46">
        <v>13.073</v>
      </c>
      <c r="D122" s="46">
        <v>11.162000000000001</v>
      </c>
      <c r="E122" s="46">
        <v>11.162000000000001</v>
      </c>
    </row>
    <row r="123" spans="1:5" x14ac:dyDescent="0.25">
      <c r="A123" s="44" t="s">
        <v>634</v>
      </c>
      <c r="B123" s="46">
        <v>13.504</v>
      </c>
      <c r="C123" s="46">
        <v>13.504</v>
      </c>
      <c r="D123" s="46">
        <v>11.510999999999999</v>
      </c>
      <c r="E123" s="46">
        <v>11.510999999999999</v>
      </c>
    </row>
  </sheetData>
  <sheetProtection algorithmName="SHA-512" hashValue="Jvo0r6I9hodSuORk8sOedGEDevyzKHB7BKDpiDdIbmGXgJxHbFo7ZSvpTEiO8YkiYFglrzJULD5H0Eeu2cAA/g==" saltValue="vwrzfKTzanTptBNSHwR2Sg==" spinCount="100000" sheet="1" objects="1" scenarios="1"/>
  <conditionalFormatting sqref="A6:A21">
    <cfRule type="expression" dxfId="533" priority="1" stopIfTrue="1">
      <formula>MOD(ROW(),2)=0</formula>
    </cfRule>
    <cfRule type="expression" dxfId="532" priority="2" stopIfTrue="1">
      <formula>MOD(ROW(),2)&lt;&gt;0</formula>
    </cfRule>
  </conditionalFormatting>
  <conditionalFormatting sqref="B6:E21">
    <cfRule type="expression" dxfId="531" priority="3" stopIfTrue="1">
      <formula>MOD(ROW(),2)=0</formula>
    </cfRule>
    <cfRule type="expression" dxfId="530" priority="4" stopIfTrue="1">
      <formula>MOD(ROW(),2)&lt;&gt;0</formula>
    </cfRule>
  </conditionalFormatting>
  <conditionalFormatting sqref="A26:A123">
    <cfRule type="expression" dxfId="529" priority="5" stopIfTrue="1">
      <formula>MOD(ROW(),2)=0</formula>
    </cfRule>
    <cfRule type="expression" dxfId="528" priority="6" stopIfTrue="1">
      <formula>MOD(ROW(),2)&lt;&gt;0</formula>
    </cfRule>
  </conditionalFormatting>
  <conditionalFormatting sqref="B26:E123">
    <cfRule type="expression" dxfId="527" priority="7" stopIfTrue="1">
      <formula>MOD(ROW(),2)=0</formula>
    </cfRule>
    <cfRule type="expression" dxfId="526"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5FB5-88B1-4E1A-8414-12D8179E1385}">
  <sheetPr codeName="Sheet55"/>
  <dimension ref="A1:E30"/>
  <sheetViews>
    <sheetView showGridLines="0" workbookViewId="0">
      <selection activeCell="A6" sqref="A6"/>
    </sheetView>
  </sheetViews>
  <sheetFormatPr defaultRowHeight="12.5" x14ac:dyDescent="0.25"/>
  <cols>
    <col min="1" max="1" width="28.453125" customWidth="1"/>
    <col min="2" max="2" width="40.81640625" customWidth="1"/>
    <col min="5" max="5" width="11.4531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Inverse Comm - x-504</v>
      </c>
    </row>
    <row r="6" spans="1:2" x14ac:dyDescent="0.25">
      <c r="A6" s="41" t="s">
        <v>485</v>
      </c>
      <c r="B6" s="48" t="s">
        <v>486</v>
      </c>
    </row>
    <row r="7" spans="1:2" ht="37.5" x14ac:dyDescent="0.25">
      <c r="A7" s="41" t="s">
        <v>487</v>
      </c>
      <c r="B7" s="48" t="s">
        <v>168</v>
      </c>
    </row>
    <row r="8" spans="1:2" x14ac:dyDescent="0.25">
      <c r="A8" s="41" t="s">
        <v>144</v>
      </c>
      <c r="B8" s="48" t="s">
        <v>196</v>
      </c>
    </row>
    <row r="9" spans="1:2" x14ac:dyDescent="0.25">
      <c r="A9" s="41" t="s">
        <v>145</v>
      </c>
      <c r="B9" s="48" t="s">
        <v>335</v>
      </c>
    </row>
    <row r="10" spans="1:2" ht="25" x14ac:dyDescent="0.25">
      <c r="A10" s="41" t="s">
        <v>6</v>
      </c>
      <c r="B10" s="48" t="s">
        <v>340</v>
      </c>
    </row>
    <row r="11" spans="1:2" x14ac:dyDescent="0.25">
      <c r="A11" s="41" t="s">
        <v>146</v>
      </c>
      <c r="B11" s="48" t="s">
        <v>161</v>
      </c>
    </row>
    <row r="12" spans="1:2" ht="25" x14ac:dyDescent="0.25">
      <c r="A12" s="41" t="s">
        <v>147</v>
      </c>
      <c r="B12" s="48" t="s">
        <v>337</v>
      </c>
    </row>
    <row r="13" spans="1:2" x14ac:dyDescent="0.25">
      <c r="A13" s="41" t="s">
        <v>489</v>
      </c>
      <c r="B13" s="48">
        <v>1</v>
      </c>
    </row>
    <row r="14" spans="1:2" x14ac:dyDescent="0.25">
      <c r="A14" s="41" t="s">
        <v>149</v>
      </c>
      <c r="B14" s="48">
        <v>504</v>
      </c>
    </row>
    <row r="15" spans="1:2" x14ac:dyDescent="0.25">
      <c r="A15" s="41" t="s">
        <v>490</v>
      </c>
      <c r="B15" s="48" t="s">
        <v>341</v>
      </c>
    </row>
    <row r="16" spans="1:2" x14ac:dyDescent="0.25">
      <c r="A16" s="41" t="s">
        <v>151</v>
      </c>
      <c r="B16" s="48" t="s">
        <v>342</v>
      </c>
    </row>
    <row r="17" spans="1:5" x14ac:dyDescent="0.25">
      <c r="A17" s="42" t="s">
        <v>491</v>
      </c>
      <c r="B17" s="48"/>
    </row>
    <row r="18" spans="1:5" x14ac:dyDescent="0.25">
      <c r="A18" s="41" t="s">
        <v>153</v>
      </c>
      <c r="B18" s="49">
        <v>45135</v>
      </c>
    </row>
    <row r="19" spans="1:5" x14ac:dyDescent="0.25">
      <c r="A19" s="41" t="s">
        <v>154</v>
      </c>
      <c r="B19" s="49">
        <v>45135</v>
      </c>
    </row>
    <row r="20" spans="1:5" x14ac:dyDescent="0.25">
      <c r="A20" s="41" t="s">
        <v>155</v>
      </c>
      <c r="B20" s="48" t="s">
        <v>167</v>
      </c>
    </row>
    <row r="21" spans="1:5" x14ac:dyDescent="0.25">
      <c r="A21" s="41" t="s">
        <v>492</v>
      </c>
      <c r="B21" s="48" t="s">
        <v>85</v>
      </c>
    </row>
    <row r="23" spans="1:5" x14ac:dyDescent="0.25">
      <c r="A23" s="23" t="str">
        <f>HYPERLINK("#'Factor List'!A1", "Back to Factor List")</f>
        <v>Back to Factor List</v>
      </c>
      <c r="B23" s="23" t="str">
        <f>HYPERLINK("#'Assumptions'!A1", "Assumptions")</f>
        <v>Assumptions</v>
      </c>
    </row>
    <row r="26" spans="1:5" s="56" customFormat="1" ht="13" x14ac:dyDescent="0.25">
      <c r="A26" s="55" t="s">
        <v>635</v>
      </c>
      <c r="B26" s="55" t="s">
        <v>636</v>
      </c>
    </row>
    <row r="27" spans="1:5" x14ac:dyDescent="0.25">
      <c r="A27" s="43" t="s">
        <v>637</v>
      </c>
      <c r="B27" s="47">
        <v>5.0000000000000001E-3</v>
      </c>
    </row>
    <row r="30" spans="1:5" ht="45.65" customHeight="1" x14ac:dyDescent="0.25">
      <c r="B30" s="64" t="s">
        <v>638</v>
      </c>
      <c r="C30" s="64"/>
      <c r="D30" s="64"/>
      <c r="E30" s="64"/>
    </row>
  </sheetData>
  <sheetProtection algorithmName="SHA-512" hashValue="xOFQdhJUoEiIIbQeojJygj7v8Y6/px7mXWo7WmZ8b1X8CzhQ06OnKSrTEqFXmWCN4FPEuFaJNnuoeUzWb4uSMA==" saltValue="Dd3DBSuvBQ4ndV61ggbd0g==" spinCount="100000" sheet="1" objects="1" scenarios="1"/>
  <mergeCells count="1">
    <mergeCell ref="B30:E30"/>
  </mergeCells>
  <conditionalFormatting sqref="A6:A21">
    <cfRule type="expression" dxfId="523" priority="1" stopIfTrue="1">
      <formula>MOD(ROW(),2)=0</formula>
    </cfRule>
    <cfRule type="expression" dxfId="522" priority="2" stopIfTrue="1">
      <formula>MOD(ROW(),2)&lt;&gt;0</formula>
    </cfRule>
  </conditionalFormatting>
  <conditionalFormatting sqref="B6:B21">
    <cfRule type="expression" dxfId="521" priority="3" stopIfTrue="1">
      <formula>MOD(ROW(),2)=0</formula>
    </cfRule>
    <cfRule type="expression" dxfId="520" priority="4" stopIfTrue="1">
      <formula>MOD(ROW(),2)&lt;&gt;0</formula>
    </cfRule>
  </conditionalFormatting>
  <conditionalFormatting sqref="A26:A27">
    <cfRule type="expression" dxfId="519" priority="5" stopIfTrue="1">
      <formula>MOD(ROW(),2)=0</formula>
    </cfRule>
    <cfRule type="expression" dxfId="518" priority="6" stopIfTrue="1">
      <formula>MOD(ROW(),2)&lt;&gt;0</formula>
    </cfRule>
  </conditionalFormatting>
  <conditionalFormatting sqref="B26:B27">
    <cfRule type="expression" dxfId="517" priority="7" stopIfTrue="1">
      <formula>MOD(ROW(),2)=0</formula>
    </cfRule>
    <cfRule type="expression" dxfId="516"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C0B2-3EE5-40D5-A6B5-F82FBB9F0974}">
  <sheetPr codeName="Sheet56"/>
  <dimension ref="A1:I85"/>
  <sheetViews>
    <sheetView showGridLines="0" workbookViewId="0">
      <selection activeCell="A6" sqref="A6"/>
    </sheetView>
  </sheetViews>
  <sheetFormatPr defaultRowHeight="12.5" x14ac:dyDescent="0.25"/>
  <cols>
    <col min="1" max="1" width="31.54296875" customWidth="1"/>
    <col min="2" max="9" width="22.5429687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Scheme pays AA - x-601</v>
      </c>
    </row>
    <row r="6" spans="1:9" x14ac:dyDescent="0.25">
      <c r="A6" s="41" t="s">
        <v>485</v>
      </c>
      <c r="B6" s="48" t="s">
        <v>486</v>
      </c>
      <c r="C6" s="48"/>
      <c r="D6" s="48"/>
      <c r="E6" s="48"/>
      <c r="F6" s="48"/>
      <c r="G6" s="48"/>
      <c r="H6" s="48"/>
      <c r="I6" s="48"/>
    </row>
    <row r="7" spans="1:9" x14ac:dyDescent="0.25">
      <c r="A7" s="41" t="s">
        <v>487</v>
      </c>
      <c r="B7" s="48" t="s">
        <v>157</v>
      </c>
      <c r="C7" s="48"/>
      <c r="D7" s="48"/>
      <c r="E7" s="48"/>
      <c r="F7" s="48"/>
      <c r="G7" s="48"/>
      <c r="H7" s="48"/>
      <c r="I7" s="48"/>
    </row>
    <row r="8" spans="1:9" x14ac:dyDescent="0.25">
      <c r="A8" s="41" t="s">
        <v>144</v>
      </c>
      <c r="B8" s="48" t="s">
        <v>158</v>
      </c>
      <c r="C8" s="48"/>
      <c r="D8" s="48"/>
      <c r="E8" s="48"/>
      <c r="F8" s="48"/>
      <c r="G8" s="48"/>
      <c r="H8" s="48"/>
      <c r="I8" s="48"/>
    </row>
    <row r="9" spans="1:9" x14ac:dyDescent="0.25">
      <c r="A9" s="41" t="s">
        <v>145</v>
      </c>
      <c r="B9" s="48" t="s">
        <v>343</v>
      </c>
      <c r="C9" s="48"/>
      <c r="D9" s="48"/>
      <c r="E9" s="48"/>
      <c r="F9" s="48"/>
      <c r="G9" s="48"/>
      <c r="H9" s="48"/>
      <c r="I9" s="48"/>
    </row>
    <row r="10" spans="1:9" x14ac:dyDescent="0.25">
      <c r="A10" s="41" t="s">
        <v>6</v>
      </c>
      <c r="B10" s="48" t="s">
        <v>344</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0</v>
      </c>
      <c r="C13" s="48"/>
      <c r="D13" s="48"/>
      <c r="E13" s="48"/>
      <c r="F13" s="48"/>
      <c r="G13" s="48"/>
      <c r="H13" s="48"/>
      <c r="I13" s="48"/>
    </row>
    <row r="14" spans="1:9" x14ac:dyDescent="0.25">
      <c r="A14" s="41" t="s">
        <v>149</v>
      </c>
      <c r="B14" s="48">
        <v>601</v>
      </c>
      <c r="C14" s="48"/>
      <c r="D14" s="48"/>
      <c r="E14" s="48"/>
      <c r="F14" s="48"/>
      <c r="G14" s="48"/>
      <c r="H14" s="48"/>
      <c r="I14" s="48"/>
    </row>
    <row r="15" spans="1:9" x14ac:dyDescent="0.25">
      <c r="A15" s="41" t="s">
        <v>490</v>
      </c>
      <c r="B15" s="48" t="s">
        <v>345</v>
      </c>
      <c r="C15" s="48"/>
      <c r="D15" s="48"/>
      <c r="E15" s="48"/>
      <c r="F15" s="48"/>
      <c r="G15" s="48"/>
      <c r="H15" s="48"/>
      <c r="I15" s="48"/>
    </row>
    <row r="16" spans="1:9" x14ac:dyDescent="0.25">
      <c r="A16" s="41" t="s">
        <v>151</v>
      </c>
      <c r="B16" s="48" t="s">
        <v>346</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45135</v>
      </c>
      <c r="C18" s="49"/>
      <c r="D18" s="49"/>
      <c r="E18" s="49"/>
      <c r="F18" s="49"/>
      <c r="G18" s="49"/>
      <c r="H18" s="49"/>
      <c r="I18" s="49"/>
    </row>
    <row r="19" spans="1:9" x14ac:dyDescent="0.25">
      <c r="A19" s="41" t="s">
        <v>154</v>
      </c>
      <c r="B19" s="49">
        <v>45383</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85</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13" x14ac:dyDescent="0.25">
      <c r="A26" s="55" t="s">
        <v>328</v>
      </c>
      <c r="B26" s="55" t="s">
        <v>639</v>
      </c>
      <c r="C26" s="55" t="s">
        <v>640</v>
      </c>
      <c r="D26" s="55" t="s">
        <v>641</v>
      </c>
      <c r="E26" s="55" t="s">
        <v>642</v>
      </c>
      <c r="F26" s="55" t="s">
        <v>643</v>
      </c>
      <c r="G26" s="55" t="s">
        <v>644</v>
      </c>
      <c r="H26" s="55" t="s">
        <v>645</v>
      </c>
      <c r="I26" s="55" t="s">
        <v>646</v>
      </c>
    </row>
    <row r="27" spans="1:9" x14ac:dyDescent="0.25">
      <c r="A27" s="44">
        <v>17</v>
      </c>
      <c r="B27" s="45">
        <v>3.43</v>
      </c>
      <c r="C27" s="45">
        <v>3.43</v>
      </c>
      <c r="D27" s="45">
        <v>3.21</v>
      </c>
      <c r="E27" s="45">
        <v>3.21</v>
      </c>
      <c r="F27" s="45">
        <v>2.99</v>
      </c>
      <c r="G27" s="45">
        <v>2.99</v>
      </c>
      <c r="H27" s="45">
        <v>2.78</v>
      </c>
      <c r="I27" s="45">
        <v>2.78</v>
      </c>
    </row>
    <row r="28" spans="1:9" x14ac:dyDescent="0.25">
      <c r="A28" s="44">
        <v>18</v>
      </c>
      <c r="B28" s="45">
        <v>3.55</v>
      </c>
      <c r="C28" s="45">
        <v>3.55</v>
      </c>
      <c r="D28" s="45">
        <v>3.32</v>
      </c>
      <c r="E28" s="45">
        <v>3.32</v>
      </c>
      <c r="F28" s="45">
        <v>3.09</v>
      </c>
      <c r="G28" s="45">
        <v>3.09</v>
      </c>
      <c r="H28" s="45">
        <v>2.88</v>
      </c>
      <c r="I28" s="45">
        <v>2.88</v>
      </c>
    </row>
    <row r="29" spans="1:9" x14ac:dyDescent="0.25">
      <c r="A29" s="44">
        <v>19</v>
      </c>
      <c r="B29" s="45">
        <v>3.67</v>
      </c>
      <c r="C29" s="45">
        <v>3.67</v>
      </c>
      <c r="D29" s="45">
        <v>3.43</v>
      </c>
      <c r="E29" s="45">
        <v>3.43</v>
      </c>
      <c r="F29" s="45">
        <v>3.2</v>
      </c>
      <c r="G29" s="45">
        <v>3.2</v>
      </c>
      <c r="H29" s="45">
        <v>2.97</v>
      </c>
      <c r="I29" s="45">
        <v>2.97</v>
      </c>
    </row>
    <row r="30" spans="1:9" x14ac:dyDescent="0.25">
      <c r="A30" s="44">
        <v>20</v>
      </c>
      <c r="B30" s="45">
        <v>3.8</v>
      </c>
      <c r="C30" s="45">
        <v>3.8</v>
      </c>
      <c r="D30" s="45">
        <v>3.55</v>
      </c>
      <c r="E30" s="45">
        <v>3.55</v>
      </c>
      <c r="F30" s="45">
        <v>3.3</v>
      </c>
      <c r="G30" s="45">
        <v>3.3</v>
      </c>
      <c r="H30" s="45">
        <v>3.07</v>
      </c>
      <c r="I30" s="45">
        <v>3.07</v>
      </c>
    </row>
    <row r="31" spans="1:9" x14ac:dyDescent="0.25">
      <c r="A31" s="44">
        <v>21</v>
      </c>
      <c r="B31" s="45">
        <v>3.93</v>
      </c>
      <c r="C31" s="45">
        <v>3.93</v>
      </c>
      <c r="D31" s="45">
        <v>3.67</v>
      </c>
      <c r="E31" s="45">
        <v>3.67</v>
      </c>
      <c r="F31" s="45">
        <v>3.42</v>
      </c>
      <c r="G31" s="45">
        <v>3.42</v>
      </c>
      <c r="H31" s="45">
        <v>3.18</v>
      </c>
      <c r="I31" s="45">
        <v>3.18</v>
      </c>
    </row>
    <row r="32" spans="1:9" x14ac:dyDescent="0.25">
      <c r="A32" s="44">
        <v>22</v>
      </c>
      <c r="B32" s="45">
        <v>4.0599999999999996</v>
      </c>
      <c r="C32" s="45">
        <v>4.0599999999999996</v>
      </c>
      <c r="D32" s="45">
        <v>3.79</v>
      </c>
      <c r="E32" s="45">
        <v>3.79</v>
      </c>
      <c r="F32" s="45">
        <v>3.53</v>
      </c>
      <c r="G32" s="45">
        <v>3.53</v>
      </c>
      <c r="H32" s="45">
        <v>3.29</v>
      </c>
      <c r="I32" s="45">
        <v>3.29</v>
      </c>
    </row>
    <row r="33" spans="1:9" x14ac:dyDescent="0.25">
      <c r="A33" s="44">
        <v>23</v>
      </c>
      <c r="B33" s="45">
        <v>4.2</v>
      </c>
      <c r="C33" s="45">
        <v>4.2</v>
      </c>
      <c r="D33" s="45">
        <v>3.92</v>
      </c>
      <c r="E33" s="45">
        <v>3.92</v>
      </c>
      <c r="F33" s="45">
        <v>3.65</v>
      </c>
      <c r="G33" s="45">
        <v>3.65</v>
      </c>
      <c r="H33" s="45">
        <v>3.4</v>
      </c>
      <c r="I33" s="45">
        <v>3.4</v>
      </c>
    </row>
    <row r="34" spans="1:9" x14ac:dyDescent="0.25">
      <c r="A34" s="44">
        <v>24</v>
      </c>
      <c r="B34" s="45">
        <v>4.3499999999999996</v>
      </c>
      <c r="C34" s="45">
        <v>4.3499999999999996</v>
      </c>
      <c r="D34" s="45">
        <v>4.05</v>
      </c>
      <c r="E34" s="45">
        <v>4.05</v>
      </c>
      <c r="F34" s="45">
        <v>3.78</v>
      </c>
      <c r="G34" s="45">
        <v>3.78</v>
      </c>
      <c r="H34" s="45">
        <v>3.51</v>
      </c>
      <c r="I34" s="45">
        <v>3.51</v>
      </c>
    </row>
    <row r="35" spans="1:9" x14ac:dyDescent="0.25">
      <c r="A35" s="44">
        <v>25</v>
      </c>
      <c r="B35" s="45">
        <v>4.49</v>
      </c>
      <c r="C35" s="45">
        <v>4.49</v>
      </c>
      <c r="D35" s="45">
        <v>4.1900000000000004</v>
      </c>
      <c r="E35" s="45">
        <v>4.1900000000000004</v>
      </c>
      <c r="F35" s="45">
        <v>3.9</v>
      </c>
      <c r="G35" s="45">
        <v>3.9</v>
      </c>
      <c r="H35" s="45">
        <v>3.63</v>
      </c>
      <c r="I35" s="45">
        <v>3.63</v>
      </c>
    </row>
    <row r="36" spans="1:9" x14ac:dyDescent="0.25">
      <c r="A36" s="44">
        <v>26</v>
      </c>
      <c r="B36" s="45">
        <v>4.6500000000000004</v>
      </c>
      <c r="C36" s="45">
        <v>4.6500000000000004</v>
      </c>
      <c r="D36" s="45">
        <v>4.33</v>
      </c>
      <c r="E36" s="45">
        <v>4.33</v>
      </c>
      <c r="F36" s="45">
        <v>4.04</v>
      </c>
      <c r="G36" s="45">
        <v>4.04</v>
      </c>
      <c r="H36" s="45">
        <v>3.75</v>
      </c>
      <c r="I36" s="45">
        <v>3.75</v>
      </c>
    </row>
    <row r="37" spans="1:9" x14ac:dyDescent="0.25">
      <c r="A37" s="44">
        <v>27</v>
      </c>
      <c r="B37" s="45">
        <v>4.8099999999999996</v>
      </c>
      <c r="C37" s="45">
        <v>4.8099999999999996</v>
      </c>
      <c r="D37" s="45">
        <v>4.4800000000000004</v>
      </c>
      <c r="E37" s="45">
        <v>4.4800000000000004</v>
      </c>
      <c r="F37" s="45">
        <v>4.17</v>
      </c>
      <c r="G37" s="45">
        <v>4.17</v>
      </c>
      <c r="H37" s="45">
        <v>3.88</v>
      </c>
      <c r="I37" s="45">
        <v>3.88</v>
      </c>
    </row>
    <row r="38" spans="1:9" x14ac:dyDescent="0.25">
      <c r="A38" s="44">
        <v>28</v>
      </c>
      <c r="B38" s="45">
        <v>4.97</v>
      </c>
      <c r="C38" s="45">
        <v>4.97</v>
      </c>
      <c r="D38" s="45">
        <v>4.63</v>
      </c>
      <c r="E38" s="45">
        <v>4.63</v>
      </c>
      <c r="F38" s="45">
        <v>4.3099999999999996</v>
      </c>
      <c r="G38" s="45">
        <v>4.3099999999999996</v>
      </c>
      <c r="H38" s="45">
        <v>4.01</v>
      </c>
      <c r="I38" s="45">
        <v>4.01</v>
      </c>
    </row>
    <row r="39" spans="1:9" x14ac:dyDescent="0.25">
      <c r="A39" s="44">
        <v>29</v>
      </c>
      <c r="B39" s="45">
        <v>5.14</v>
      </c>
      <c r="C39" s="45">
        <v>5.14</v>
      </c>
      <c r="D39" s="45">
        <v>4.79</v>
      </c>
      <c r="E39" s="45">
        <v>4.79</v>
      </c>
      <c r="F39" s="45">
        <v>4.46</v>
      </c>
      <c r="G39" s="45">
        <v>4.46</v>
      </c>
      <c r="H39" s="45">
        <v>4.1399999999999997</v>
      </c>
      <c r="I39" s="45">
        <v>4.1399999999999997</v>
      </c>
    </row>
    <row r="40" spans="1:9" x14ac:dyDescent="0.25">
      <c r="A40" s="44">
        <v>30</v>
      </c>
      <c r="B40" s="45">
        <v>5.32</v>
      </c>
      <c r="C40" s="45">
        <v>5.32</v>
      </c>
      <c r="D40" s="45">
        <v>4.96</v>
      </c>
      <c r="E40" s="45">
        <v>4.96</v>
      </c>
      <c r="F40" s="45">
        <v>4.6100000000000003</v>
      </c>
      <c r="G40" s="45">
        <v>4.6100000000000003</v>
      </c>
      <c r="H40" s="45">
        <v>4.28</v>
      </c>
      <c r="I40" s="45">
        <v>4.28</v>
      </c>
    </row>
    <row r="41" spans="1:9" x14ac:dyDescent="0.25">
      <c r="A41" s="44">
        <v>31</v>
      </c>
      <c r="B41" s="45">
        <v>5.5</v>
      </c>
      <c r="C41" s="45">
        <v>5.5</v>
      </c>
      <c r="D41" s="45">
        <v>5.12</v>
      </c>
      <c r="E41" s="45">
        <v>5.12</v>
      </c>
      <c r="F41" s="45">
        <v>4.7699999999999996</v>
      </c>
      <c r="G41" s="45">
        <v>4.7699999999999996</v>
      </c>
      <c r="H41" s="45">
        <v>4.43</v>
      </c>
      <c r="I41" s="45">
        <v>4.43</v>
      </c>
    </row>
    <row r="42" spans="1:9" x14ac:dyDescent="0.25">
      <c r="A42" s="44">
        <v>32</v>
      </c>
      <c r="B42" s="45">
        <v>5.69</v>
      </c>
      <c r="C42" s="45">
        <v>5.69</v>
      </c>
      <c r="D42" s="45">
        <v>5.3</v>
      </c>
      <c r="E42" s="45">
        <v>5.3</v>
      </c>
      <c r="F42" s="45">
        <v>4.93</v>
      </c>
      <c r="G42" s="45">
        <v>4.93</v>
      </c>
      <c r="H42" s="45">
        <v>4.58</v>
      </c>
      <c r="I42" s="45">
        <v>4.58</v>
      </c>
    </row>
    <row r="43" spans="1:9" x14ac:dyDescent="0.25">
      <c r="A43" s="44">
        <v>33</v>
      </c>
      <c r="B43" s="45">
        <v>5.88</v>
      </c>
      <c r="C43" s="45">
        <v>5.88</v>
      </c>
      <c r="D43" s="45">
        <v>5.48</v>
      </c>
      <c r="E43" s="45">
        <v>5.48</v>
      </c>
      <c r="F43" s="45">
        <v>5.0999999999999996</v>
      </c>
      <c r="G43" s="45">
        <v>5.0999999999999996</v>
      </c>
      <c r="H43" s="45">
        <v>4.7300000000000004</v>
      </c>
      <c r="I43" s="45">
        <v>4.7300000000000004</v>
      </c>
    </row>
    <row r="44" spans="1:9" x14ac:dyDescent="0.25">
      <c r="A44" s="44">
        <v>34</v>
      </c>
      <c r="B44" s="45">
        <v>6.08</v>
      </c>
      <c r="C44" s="45">
        <v>6.08</v>
      </c>
      <c r="D44" s="45">
        <v>5.67</v>
      </c>
      <c r="E44" s="45">
        <v>5.67</v>
      </c>
      <c r="F44" s="45">
        <v>5.27</v>
      </c>
      <c r="G44" s="45">
        <v>5.27</v>
      </c>
      <c r="H44" s="45">
        <v>4.8899999999999997</v>
      </c>
      <c r="I44" s="45">
        <v>4.8899999999999997</v>
      </c>
    </row>
    <row r="45" spans="1:9" x14ac:dyDescent="0.25">
      <c r="A45" s="44">
        <v>35</v>
      </c>
      <c r="B45" s="45">
        <v>6.29</v>
      </c>
      <c r="C45" s="45">
        <v>6.29</v>
      </c>
      <c r="D45" s="45">
        <v>5.86</v>
      </c>
      <c r="E45" s="45">
        <v>5.86</v>
      </c>
      <c r="F45" s="45">
        <v>5.45</v>
      </c>
      <c r="G45" s="45">
        <v>5.45</v>
      </c>
      <c r="H45" s="45">
        <v>5.0599999999999996</v>
      </c>
      <c r="I45" s="45">
        <v>5.0599999999999996</v>
      </c>
    </row>
    <row r="46" spans="1:9" x14ac:dyDescent="0.25">
      <c r="A46" s="44">
        <v>36</v>
      </c>
      <c r="B46" s="45">
        <v>6.51</v>
      </c>
      <c r="C46" s="45">
        <v>6.51</v>
      </c>
      <c r="D46" s="45">
        <v>6.06</v>
      </c>
      <c r="E46" s="45">
        <v>6.06</v>
      </c>
      <c r="F46" s="45">
        <v>5.64</v>
      </c>
      <c r="G46" s="45">
        <v>5.64</v>
      </c>
      <c r="H46" s="45">
        <v>5.23</v>
      </c>
      <c r="I46" s="45">
        <v>5.23</v>
      </c>
    </row>
    <row r="47" spans="1:9" x14ac:dyDescent="0.25">
      <c r="A47" s="44">
        <v>37</v>
      </c>
      <c r="B47" s="45">
        <v>6.73</v>
      </c>
      <c r="C47" s="45">
        <v>6.73</v>
      </c>
      <c r="D47" s="45">
        <v>6.27</v>
      </c>
      <c r="E47" s="45">
        <v>6.27</v>
      </c>
      <c r="F47" s="45">
        <v>5.83</v>
      </c>
      <c r="G47" s="45">
        <v>5.83</v>
      </c>
      <c r="H47" s="45">
        <v>5.41</v>
      </c>
      <c r="I47" s="45">
        <v>5.41</v>
      </c>
    </row>
    <row r="48" spans="1:9" x14ac:dyDescent="0.25">
      <c r="A48" s="44">
        <v>38</v>
      </c>
      <c r="B48" s="45">
        <v>6.97</v>
      </c>
      <c r="C48" s="45">
        <v>6.97</v>
      </c>
      <c r="D48" s="45">
        <v>6.48</v>
      </c>
      <c r="E48" s="45">
        <v>6.48</v>
      </c>
      <c r="F48" s="45">
        <v>6.03</v>
      </c>
      <c r="G48" s="45">
        <v>6.03</v>
      </c>
      <c r="H48" s="45">
        <v>5.59</v>
      </c>
      <c r="I48" s="45">
        <v>5.59</v>
      </c>
    </row>
    <row r="49" spans="1:9" x14ac:dyDescent="0.25">
      <c r="A49" s="44">
        <v>39</v>
      </c>
      <c r="B49" s="45">
        <v>7.21</v>
      </c>
      <c r="C49" s="45">
        <v>7.21</v>
      </c>
      <c r="D49" s="45">
        <v>6.71</v>
      </c>
      <c r="E49" s="45">
        <v>6.71</v>
      </c>
      <c r="F49" s="45">
        <v>6.23</v>
      </c>
      <c r="G49" s="45">
        <v>6.23</v>
      </c>
      <c r="H49" s="45">
        <v>5.78</v>
      </c>
      <c r="I49" s="45">
        <v>5.78</v>
      </c>
    </row>
    <row r="50" spans="1:9" x14ac:dyDescent="0.25">
      <c r="A50" s="44">
        <v>40</v>
      </c>
      <c r="B50" s="45">
        <v>7.45</v>
      </c>
      <c r="C50" s="45">
        <v>7.45</v>
      </c>
      <c r="D50" s="45">
        <v>6.94</v>
      </c>
      <c r="E50" s="45">
        <v>6.94</v>
      </c>
      <c r="F50" s="45">
        <v>6.45</v>
      </c>
      <c r="G50" s="45">
        <v>6.45</v>
      </c>
      <c r="H50" s="45">
        <v>5.98</v>
      </c>
      <c r="I50" s="45">
        <v>5.98</v>
      </c>
    </row>
    <row r="51" spans="1:9" x14ac:dyDescent="0.25">
      <c r="A51" s="44">
        <v>41</v>
      </c>
      <c r="B51" s="45">
        <v>7.71</v>
      </c>
      <c r="C51" s="45">
        <v>7.71</v>
      </c>
      <c r="D51" s="45">
        <v>7.18</v>
      </c>
      <c r="E51" s="45">
        <v>7.18</v>
      </c>
      <c r="F51" s="45">
        <v>6.67</v>
      </c>
      <c r="G51" s="45">
        <v>6.67</v>
      </c>
      <c r="H51" s="45">
        <v>6.18</v>
      </c>
      <c r="I51" s="45">
        <v>6.18</v>
      </c>
    </row>
    <row r="52" spans="1:9" x14ac:dyDescent="0.25">
      <c r="A52" s="44">
        <v>42</v>
      </c>
      <c r="B52" s="45">
        <v>7.98</v>
      </c>
      <c r="C52" s="45">
        <v>7.98</v>
      </c>
      <c r="D52" s="45">
        <v>7.42</v>
      </c>
      <c r="E52" s="45">
        <v>7.42</v>
      </c>
      <c r="F52" s="45">
        <v>6.9</v>
      </c>
      <c r="G52" s="45">
        <v>6.9</v>
      </c>
      <c r="H52" s="45">
        <v>6.39</v>
      </c>
      <c r="I52" s="45">
        <v>6.39</v>
      </c>
    </row>
    <row r="53" spans="1:9" x14ac:dyDescent="0.25">
      <c r="A53" s="44">
        <v>43</v>
      </c>
      <c r="B53" s="45">
        <v>8.26</v>
      </c>
      <c r="C53" s="45">
        <v>8.26</v>
      </c>
      <c r="D53" s="45">
        <v>7.68</v>
      </c>
      <c r="E53" s="45">
        <v>7.68</v>
      </c>
      <c r="F53" s="45">
        <v>7.13</v>
      </c>
      <c r="G53" s="45">
        <v>7.13</v>
      </c>
      <c r="H53" s="45">
        <v>6.61</v>
      </c>
      <c r="I53" s="45">
        <v>6.61</v>
      </c>
    </row>
    <row r="54" spans="1:9" x14ac:dyDescent="0.25">
      <c r="A54" s="44">
        <v>44</v>
      </c>
      <c r="B54" s="45">
        <v>8.5399999999999991</v>
      </c>
      <c r="C54" s="45">
        <v>8.5399999999999991</v>
      </c>
      <c r="D54" s="45">
        <v>7.95</v>
      </c>
      <c r="E54" s="45">
        <v>7.95</v>
      </c>
      <c r="F54" s="45">
        <v>7.38</v>
      </c>
      <c r="G54" s="45">
        <v>7.38</v>
      </c>
      <c r="H54" s="45">
        <v>6.84</v>
      </c>
      <c r="I54" s="45">
        <v>6.84</v>
      </c>
    </row>
    <row r="55" spans="1:9" x14ac:dyDescent="0.25">
      <c r="A55" s="44">
        <v>45</v>
      </c>
      <c r="B55" s="45">
        <v>8.84</v>
      </c>
      <c r="C55" s="45">
        <v>8.84</v>
      </c>
      <c r="D55" s="45">
        <v>8.2200000000000006</v>
      </c>
      <c r="E55" s="45">
        <v>8.2200000000000006</v>
      </c>
      <c r="F55" s="45">
        <v>7.63</v>
      </c>
      <c r="G55" s="45">
        <v>7.63</v>
      </c>
      <c r="H55" s="45">
        <v>7.08</v>
      </c>
      <c r="I55" s="45">
        <v>7.08</v>
      </c>
    </row>
    <row r="56" spans="1:9" x14ac:dyDescent="0.25">
      <c r="A56" s="44">
        <v>46</v>
      </c>
      <c r="B56" s="45">
        <v>9.15</v>
      </c>
      <c r="C56" s="45">
        <v>9.15</v>
      </c>
      <c r="D56" s="45">
        <v>8.51</v>
      </c>
      <c r="E56" s="45">
        <v>8.51</v>
      </c>
      <c r="F56" s="45">
        <v>7.9</v>
      </c>
      <c r="G56" s="45">
        <v>7.9</v>
      </c>
      <c r="H56" s="45">
        <v>7.32</v>
      </c>
      <c r="I56" s="45">
        <v>7.32</v>
      </c>
    </row>
    <row r="57" spans="1:9" x14ac:dyDescent="0.25">
      <c r="A57" s="44">
        <v>47</v>
      </c>
      <c r="B57" s="45">
        <v>9.4700000000000006</v>
      </c>
      <c r="C57" s="45">
        <v>9.4700000000000006</v>
      </c>
      <c r="D57" s="45">
        <v>8.81</v>
      </c>
      <c r="E57" s="45">
        <v>8.81</v>
      </c>
      <c r="F57" s="45">
        <v>8.17</v>
      </c>
      <c r="G57" s="45">
        <v>8.17</v>
      </c>
      <c r="H57" s="45">
        <v>7.57</v>
      </c>
      <c r="I57" s="45">
        <v>7.57</v>
      </c>
    </row>
    <row r="58" spans="1:9" x14ac:dyDescent="0.25">
      <c r="A58" s="44">
        <v>48</v>
      </c>
      <c r="B58" s="45">
        <v>9.81</v>
      </c>
      <c r="C58" s="45">
        <v>9.81</v>
      </c>
      <c r="D58" s="45">
        <v>9.11</v>
      </c>
      <c r="E58" s="45">
        <v>9.11</v>
      </c>
      <c r="F58" s="45">
        <v>8.4600000000000009</v>
      </c>
      <c r="G58" s="45">
        <v>8.4600000000000009</v>
      </c>
      <c r="H58" s="45">
        <v>7.83</v>
      </c>
      <c r="I58" s="45">
        <v>7.83</v>
      </c>
    </row>
    <row r="59" spans="1:9" x14ac:dyDescent="0.25">
      <c r="A59" s="44">
        <v>49</v>
      </c>
      <c r="B59" s="45">
        <v>10.15</v>
      </c>
      <c r="C59" s="45">
        <v>10.15</v>
      </c>
      <c r="D59" s="45">
        <v>9.43</v>
      </c>
      <c r="E59" s="45">
        <v>9.43</v>
      </c>
      <c r="F59" s="45">
        <v>8.75</v>
      </c>
      <c r="G59" s="45">
        <v>8.75</v>
      </c>
      <c r="H59" s="45">
        <v>8.11</v>
      </c>
      <c r="I59" s="45">
        <v>8.11</v>
      </c>
    </row>
    <row r="60" spans="1:9" x14ac:dyDescent="0.25">
      <c r="A60" s="44">
        <v>50</v>
      </c>
      <c r="B60" s="45">
        <v>10.51</v>
      </c>
      <c r="C60" s="45">
        <v>10.51</v>
      </c>
      <c r="D60" s="45">
        <v>9.77</v>
      </c>
      <c r="E60" s="45">
        <v>9.77</v>
      </c>
      <c r="F60" s="45">
        <v>9.06</v>
      </c>
      <c r="G60" s="45">
        <v>9.06</v>
      </c>
      <c r="H60" s="45">
        <v>8.39</v>
      </c>
      <c r="I60" s="45">
        <v>8.39</v>
      </c>
    </row>
    <row r="61" spans="1:9" x14ac:dyDescent="0.25">
      <c r="A61" s="44">
        <v>51</v>
      </c>
      <c r="B61" s="45">
        <v>10.89</v>
      </c>
      <c r="C61" s="45">
        <v>10.89</v>
      </c>
      <c r="D61" s="45">
        <v>10.11</v>
      </c>
      <c r="E61" s="45">
        <v>10.11</v>
      </c>
      <c r="F61" s="45">
        <v>9.3800000000000008</v>
      </c>
      <c r="G61" s="45">
        <v>9.3800000000000008</v>
      </c>
      <c r="H61" s="45">
        <v>8.68</v>
      </c>
      <c r="I61" s="45">
        <v>8.68</v>
      </c>
    </row>
    <row r="62" spans="1:9" x14ac:dyDescent="0.25">
      <c r="A62" s="44">
        <v>52</v>
      </c>
      <c r="B62" s="45">
        <v>11.28</v>
      </c>
      <c r="C62" s="45">
        <v>11.28</v>
      </c>
      <c r="D62" s="45">
        <v>10.47</v>
      </c>
      <c r="E62" s="45">
        <v>10.47</v>
      </c>
      <c r="F62" s="45">
        <v>9.7100000000000009</v>
      </c>
      <c r="G62" s="45">
        <v>9.7100000000000009</v>
      </c>
      <c r="H62" s="45">
        <v>8.99</v>
      </c>
      <c r="I62" s="45">
        <v>8.99</v>
      </c>
    </row>
    <row r="63" spans="1:9" x14ac:dyDescent="0.25">
      <c r="A63" s="44">
        <v>53</v>
      </c>
      <c r="B63" s="45">
        <v>11.68</v>
      </c>
      <c r="C63" s="45">
        <v>11.68</v>
      </c>
      <c r="D63" s="45">
        <v>10.85</v>
      </c>
      <c r="E63" s="45">
        <v>10.85</v>
      </c>
      <c r="F63" s="45">
        <v>10.06</v>
      </c>
      <c r="G63" s="45">
        <v>10.06</v>
      </c>
      <c r="H63" s="45">
        <v>9.31</v>
      </c>
      <c r="I63" s="45">
        <v>9.31</v>
      </c>
    </row>
    <row r="64" spans="1:9" x14ac:dyDescent="0.25">
      <c r="A64" s="44">
        <v>54</v>
      </c>
      <c r="B64" s="45">
        <v>12.11</v>
      </c>
      <c r="C64" s="45">
        <v>12.11</v>
      </c>
      <c r="D64" s="45">
        <v>11.24</v>
      </c>
      <c r="E64" s="45">
        <v>11.24</v>
      </c>
      <c r="F64" s="45">
        <v>10.42</v>
      </c>
      <c r="G64" s="45">
        <v>10.42</v>
      </c>
      <c r="H64" s="45">
        <v>9.64</v>
      </c>
      <c r="I64" s="45">
        <v>9.64</v>
      </c>
    </row>
    <row r="65" spans="1:9" x14ac:dyDescent="0.25">
      <c r="A65" s="44">
        <v>55</v>
      </c>
      <c r="B65" s="45">
        <v>12.55</v>
      </c>
      <c r="C65" s="45">
        <v>12.55</v>
      </c>
      <c r="D65" s="45">
        <v>11.65</v>
      </c>
      <c r="E65" s="45">
        <v>11.65</v>
      </c>
      <c r="F65" s="45">
        <v>10.8</v>
      </c>
      <c r="G65" s="45">
        <v>10.8</v>
      </c>
      <c r="H65" s="45">
        <v>9.99</v>
      </c>
      <c r="I65" s="45">
        <v>9.99</v>
      </c>
    </row>
    <row r="66" spans="1:9" x14ac:dyDescent="0.25">
      <c r="A66" s="44">
        <v>56</v>
      </c>
      <c r="B66" s="45">
        <v>13.01</v>
      </c>
      <c r="C66" s="45">
        <v>13.01</v>
      </c>
      <c r="D66" s="45">
        <v>12.07</v>
      </c>
      <c r="E66" s="45">
        <v>12.07</v>
      </c>
      <c r="F66" s="45">
        <v>11.19</v>
      </c>
      <c r="G66" s="45">
        <v>11.19</v>
      </c>
      <c r="H66" s="45">
        <v>10.35</v>
      </c>
      <c r="I66" s="45">
        <v>10.35</v>
      </c>
    </row>
    <row r="67" spans="1:9" x14ac:dyDescent="0.25">
      <c r="A67" s="44">
        <v>57</v>
      </c>
      <c r="B67" s="45">
        <v>13.49</v>
      </c>
      <c r="C67" s="45">
        <v>13.49</v>
      </c>
      <c r="D67" s="45">
        <v>12.52</v>
      </c>
      <c r="E67" s="45">
        <v>12.52</v>
      </c>
      <c r="F67" s="45">
        <v>11.6</v>
      </c>
      <c r="G67" s="45">
        <v>11.6</v>
      </c>
      <c r="H67" s="45">
        <v>10.72</v>
      </c>
      <c r="I67" s="45">
        <v>10.72</v>
      </c>
    </row>
    <row r="68" spans="1:9" x14ac:dyDescent="0.25">
      <c r="A68" s="44">
        <v>58</v>
      </c>
      <c r="B68" s="45">
        <v>13.99</v>
      </c>
      <c r="C68" s="45">
        <v>13.99</v>
      </c>
      <c r="D68" s="45">
        <v>12.98</v>
      </c>
      <c r="E68" s="45">
        <v>12.98</v>
      </c>
      <c r="F68" s="45">
        <v>12.03</v>
      </c>
      <c r="G68" s="45">
        <v>12.03</v>
      </c>
      <c r="H68" s="45">
        <v>11.12</v>
      </c>
      <c r="I68" s="45">
        <v>11.12</v>
      </c>
    </row>
    <row r="69" spans="1:9" x14ac:dyDescent="0.25">
      <c r="A69" s="44">
        <v>59</v>
      </c>
      <c r="B69" s="45">
        <v>14.52</v>
      </c>
      <c r="C69" s="45">
        <v>14.52</v>
      </c>
      <c r="D69" s="45">
        <v>13.47</v>
      </c>
      <c r="E69" s="45">
        <v>13.47</v>
      </c>
      <c r="F69" s="45">
        <v>12.48</v>
      </c>
      <c r="G69" s="45">
        <v>12.48</v>
      </c>
      <c r="H69" s="45">
        <v>11.53</v>
      </c>
      <c r="I69" s="45">
        <v>11.53</v>
      </c>
    </row>
    <row r="70" spans="1:9" x14ac:dyDescent="0.25">
      <c r="A70" s="44">
        <v>60</v>
      </c>
      <c r="B70" s="45">
        <v>15.08</v>
      </c>
      <c r="C70" s="45">
        <v>15.08</v>
      </c>
      <c r="D70" s="45">
        <v>13.99</v>
      </c>
      <c r="E70" s="45">
        <v>13.99</v>
      </c>
      <c r="F70" s="45">
        <v>12.95</v>
      </c>
      <c r="G70" s="45">
        <v>12.95</v>
      </c>
      <c r="H70" s="45">
        <v>11.97</v>
      </c>
      <c r="I70" s="45">
        <v>11.97</v>
      </c>
    </row>
    <row r="71" spans="1:9" x14ac:dyDescent="0.25">
      <c r="A71" s="44">
        <v>61</v>
      </c>
      <c r="B71" s="45">
        <v>15.66</v>
      </c>
      <c r="C71" s="45">
        <v>15.66</v>
      </c>
      <c r="D71" s="45">
        <v>14.52</v>
      </c>
      <c r="E71" s="45">
        <v>14.52</v>
      </c>
      <c r="F71" s="45">
        <v>13.45</v>
      </c>
      <c r="G71" s="45">
        <v>13.45</v>
      </c>
      <c r="H71" s="45">
        <v>12.43</v>
      </c>
      <c r="I71" s="45">
        <v>12.43</v>
      </c>
    </row>
    <row r="72" spans="1:9" x14ac:dyDescent="0.25">
      <c r="A72" s="44">
        <v>62</v>
      </c>
      <c r="B72" s="45">
        <v>16.28</v>
      </c>
      <c r="C72" s="45">
        <v>16.28</v>
      </c>
      <c r="D72" s="45">
        <v>15.09</v>
      </c>
      <c r="E72" s="45">
        <v>15.09</v>
      </c>
      <c r="F72" s="45">
        <v>13.97</v>
      </c>
      <c r="G72" s="45">
        <v>13.97</v>
      </c>
      <c r="H72" s="45">
        <v>12.91</v>
      </c>
      <c r="I72" s="45">
        <v>12.91</v>
      </c>
    </row>
    <row r="73" spans="1:9" x14ac:dyDescent="0.25">
      <c r="A73" s="44">
        <v>63</v>
      </c>
      <c r="B73" s="45">
        <v>16.93</v>
      </c>
      <c r="C73" s="45">
        <v>16.93</v>
      </c>
      <c r="D73" s="45">
        <v>15.7</v>
      </c>
      <c r="E73" s="45">
        <v>15.7</v>
      </c>
      <c r="F73" s="45">
        <v>14.53</v>
      </c>
      <c r="G73" s="45">
        <v>14.53</v>
      </c>
      <c r="H73" s="45">
        <v>13.42</v>
      </c>
      <c r="I73" s="45">
        <v>13.42</v>
      </c>
    </row>
    <row r="74" spans="1:9" x14ac:dyDescent="0.25">
      <c r="A74" s="44">
        <v>64</v>
      </c>
      <c r="B74" s="45">
        <v>17.62</v>
      </c>
      <c r="C74" s="45">
        <v>17.62</v>
      </c>
      <c r="D74" s="45">
        <v>16.329999999999998</v>
      </c>
      <c r="E74" s="45">
        <v>16.329999999999998</v>
      </c>
      <c r="F74" s="45">
        <v>15.11</v>
      </c>
      <c r="G74" s="45">
        <v>15.11</v>
      </c>
      <c r="H74" s="45">
        <v>13.96</v>
      </c>
      <c r="I74" s="45">
        <v>13.96</v>
      </c>
    </row>
    <row r="75" spans="1:9" x14ac:dyDescent="0.25">
      <c r="A75" s="44">
        <v>65</v>
      </c>
      <c r="B75" s="45">
        <v>17.649999999999999</v>
      </c>
      <c r="C75" s="45">
        <v>17.649999999999999</v>
      </c>
      <c r="D75" s="45">
        <v>17.010000000000002</v>
      </c>
      <c r="E75" s="45">
        <v>17.010000000000002</v>
      </c>
      <c r="F75" s="45">
        <v>15.74</v>
      </c>
      <c r="G75" s="45">
        <v>15.74</v>
      </c>
      <c r="H75" s="45">
        <v>14.53</v>
      </c>
      <c r="I75" s="45">
        <v>14.53</v>
      </c>
    </row>
    <row r="76" spans="1:9" x14ac:dyDescent="0.25">
      <c r="A76" s="44">
        <v>66</v>
      </c>
      <c r="B76" s="45">
        <v>16.989999999999998</v>
      </c>
      <c r="C76" s="45">
        <v>16.989999999999998</v>
      </c>
      <c r="D76" s="45">
        <v>17.03</v>
      </c>
      <c r="E76" s="45">
        <v>17.03</v>
      </c>
      <c r="F76" s="45">
        <v>16.399999999999999</v>
      </c>
      <c r="G76" s="45">
        <v>16.399999999999999</v>
      </c>
      <c r="H76" s="45">
        <v>15.14</v>
      </c>
      <c r="I76" s="45">
        <v>15.14</v>
      </c>
    </row>
    <row r="77" spans="1:9" x14ac:dyDescent="0.25">
      <c r="A77" s="44">
        <v>67</v>
      </c>
      <c r="B77" s="45">
        <v>16.34</v>
      </c>
      <c r="C77" s="45">
        <v>16.34</v>
      </c>
      <c r="D77" s="45">
        <v>16.37</v>
      </c>
      <c r="E77" s="45">
        <v>16.37</v>
      </c>
      <c r="F77" s="45">
        <v>16.41</v>
      </c>
      <c r="G77" s="45">
        <v>16.41</v>
      </c>
      <c r="H77" s="45">
        <v>15.79</v>
      </c>
      <c r="I77" s="45">
        <v>15.79</v>
      </c>
    </row>
    <row r="78" spans="1:9" x14ac:dyDescent="0.25">
      <c r="A78" s="44">
        <v>68</v>
      </c>
      <c r="B78" s="45">
        <v>15.69</v>
      </c>
      <c r="C78" s="45">
        <v>15.69</v>
      </c>
      <c r="D78" s="45">
        <v>15.71</v>
      </c>
      <c r="E78" s="45">
        <v>15.71</v>
      </c>
      <c r="F78" s="45">
        <v>15.75</v>
      </c>
      <c r="G78" s="45">
        <v>15.75</v>
      </c>
      <c r="H78" s="45">
        <v>15.79</v>
      </c>
      <c r="I78" s="45">
        <v>15.79</v>
      </c>
    </row>
    <row r="79" spans="1:9" x14ac:dyDescent="0.25">
      <c r="A79" s="44">
        <v>69</v>
      </c>
      <c r="B79" s="45">
        <v>15.06</v>
      </c>
      <c r="C79" s="45">
        <v>15.06</v>
      </c>
      <c r="D79" s="45">
        <v>15.07</v>
      </c>
      <c r="E79" s="45">
        <v>15.07</v>
      </c>
      <c r="F79" s="45">
        <v>15.09</v>
      </c>
      <c r="G79" s="45">
        <v>15.09</v>
      </c>
      <c r="H79" s="45">
        <v>15.13</v>
      </c>
      <c r="I79" s="45">
        <v>15.13</v>
      </c>
    </row>
    <row r="80" spans="1:9" x14ac:dyDescent="0.25">
      <c r="A80" s="44">
        <v>70</v>
      </c>
      <c r="B80" s="45">
        <v>14.43</v>
      </c>
      <c r="C80" s="45">
        <v>14.43</v>
      </c>
      <c r="D80" s="45">
        <v>14.43</v>
      </c>
      <c r="E80" s="45">
        <v>14.43</v>
      </c>
      <c r="F80" s="45">
        <v>14.44</v>
      </c>
      <c r="G80" s="45">
        <v>14.44</v>
      </c>
      <c r="H80" s="45">
        <v>14.47</v>
      </c>
      <c r="I80" s="45">
        <v>14.47</v>
      </c>
    </row>
    <row r="81" spans="1:9" x14ac:dyDescent="0.25">
      <c r="A81" s="44">
        <v>71</v>
      </c>
      <c r="B81" s="45">
        <v>13.8</v>
      </c>
      <c r="C81" s="45">
        <v>13.8</v>
      </c>
      <c r="D81" s="45">
        <v>13.8</v>
      </c>
      <c r="E81" s="45">
        <v>13.8</v>
      </c>
      <c r="F81" s="45">
        <v>13.8</v>
      </c>
      <c r="G81" s="45">
        <v>13.8</v>
      </c>
      <c r="H81" s="45">
        <v>13.82</v>
      </c>
      <c r="I81" s="45">
        <v>13.82</v>
      </c>
    </row>
    <row r="82" spans="1:9" x14ac:dyDescent="0.25">
      <c r="A82" s="44">
        <v>72</v>
      </c>
      <c r="B82" s="45">
        <v>13.18</v>
      </c>
      <c r="C82" s="45">
        <v>13.18</v>
      </c>
      <c r="D82" s="45">
        <v>13.18</v>
      </c>
      <c r="E82" s="45">
        <v>13.18</v>
      </c>
      <c r="F82" s="45">
        <v>13.18</v>
      </c>
      <c r="G82" s="45">
        <v>13.18</v>
      </c>
      <c r="H82" s="45">
        <v>13.19</v>
      </c>
      <c r="I82" s="45">
        <v>13.19</v>
      </c>
    </row>
    <row r="83" spans="1:9" x14ac:dyDescent="0.25">
      <c r="A83" s="44">
        <v>73</v>
      </c>
      <c r="B83" s="45">
        <v>12.57</v>
      </c>
      <c r="C83" s="45">
        <v>12.57</v>
      </c>
      <c r="D83" s="45">
        <v>12.57</v>
      </c>
      <c r="E83" s="45">
        <v>12.57</v>
      </c>
      <c r="F83" s="45">
        <v>12.57</v>
      </c>
      <c r="G83" s="45">
        <v>12.57</v>
      </c>
      <c r="H83" s="45">
        <v>12.57</v>
      </c>
      <c r="I83" s="45">
        <v>12.57</v>
      </c>
    </row>
    <row r="84" spans="1:9" x14ac:dyDescent="0.25">
      <c r="A84" s="44">
        <v>74</v>
      </c>
      <c r="B84" s="45">
        <v>11.96</v>
      </c>
      <c r="C84" s="45">
        <v>11.96</v>
      </c>
      <c r="D84" s="45">
        <v>11.96</v>
      </c>
      <c r="E84" s="45">
        <v>11.96</v>
      </c>
      <c r="F84" s="45">
        <v>11.96</v>
      </c>
      <c r="G84" s="45">
        <v>11.96</v>
      </c>
      <c r="H84" s="45">
        <v>11.96</v>
      </c>
      <c r="I84" s="45">
        <v>11.96</v>
      </c>
    </row>
    <row r="85" spans="1:9" x14ac:dyDescent="0.25">
      <c r="A85" s="44">
        <v>75</v>
      </c>
      <c r="B85" s="45">
        <v>11.37</v>
      </c>
      <c r="C85" s="45">
        <v>11.37</v>
      </c>
      <c r="D85" s="45">
        <v>11.37</v>
      </c>
      <c r="E85" s="45">
        <v>11.37</v>
      </c>
      <c r="F85" s="45">
        <v>11.37</v>
      </c>
      <c r="G85" s="45">
        <v>11.37</v>
      </c>
      <c r="H85" s="45">
        <v>11.37</v>
      </c>
      <c r="I85" s="45">
        <v>11.37</v>
      </c>
    </row>
  </sheetData>
  <sheetProtection algorithmName="SHA-512" hashValue="F67b+eAMOLnpw1jowJ2NqpidjEIn8SVzrGIO2OULweQvfs45hG4Y2etMXFNhKYyDBstWWANcLp0f5f8COE1zkQ==" saltValue="rZC6Pv0HlL3M/XL4rGSyug==" spinCount="100000" sheet="1" objects="1" scenarios="1"/>
  <conditionalFormatting sqref="A6:A21">
    <cfRule type="expression" dxfId="513" priority="1" stopIfTrue="1">
      <formula>MOD(ROW(),2)=0</formula>
    </cfRule>
    <cfRule type="expression" dxfId="512" priority="2" stopIfTrue="1">
      <formula>MOD(ROW(),2)&lt;&gt;0</formula>
    </cfRule>
  </conditionalFormatting>
  <conditionalFormatting sqref="B6:I21">
    <cfRule type="expression" dxfId="511" priority="3" stopIfTrue="1">
      <formula>MOD(ROW(),2)=0</formula>
    </cfRule>
    <cfRule type="expression" dxfId="510" priority="4" stopIfTrue="1">
      <formula>MOD(ROW(),2)&lt;&gt;0</formula>
    </cfRule>
  </conditionalFormatting>
  <conditionalFormatting sqref="A26:A85">
    <cfRule type="expression" dxfId="509" priority="5" stopIfTrue="1">
      <formula>MOD(ROW(),2)=0</formula>
    </cfRule>
    <cfRule type="expression" dxfId="508" priority="6" stopIfTrue="1">
      <formula>MOD(ROW(),2)&lt;&gt;0</formula>
    </cfRule>
  </conditionalFormatting>
  <conditionalFormatting sqref="B26:I85">
    <cfRule type="expression" dxfId="507" priority="7" stopIfTrue="1">
      <formula>MOD(ROW(),2)=0</formula>
    </cfRule>
    <cfRule type="expression" dxfId="506"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6A7E-89D4-471D-A994-CE5AAE11D13D}">
  <sheetPr codeName="Sheet57"/>
  <dimension ref="A1:I77"/>
  <sheetViews>
    <sheetView showGridLines="0" workbookViewId="0">
      <selection activeCell="A6" sqref="A6"/>
    </sheetView>
  </sheetViews>
  <sheetFormatPr defaultRowHeight="12.5" x14ac:dyDescent="0.25"/>
  <cols>
    <col min="1" max="1" width="31.54296875" customWidth="1"/>
    <col min="2" max="3" width="22.54296875" customWidth="1"/>
    <col min="4" max="9" width="22.45312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Scheme pays AA - x-603</v>
      </c>
    </row>
    <row r="6" spans="1:9" x14ac:dyDescent="0.25">
      <c r="A6" s="41" t="s">
        <v>485</v>
      </c>
      <c r="B6" s="48" t="s">
        <v>486</v>
      </c>
      <c r="C6" s="48"/>
      <c r="D6" s="48"/>
      <c r="E6" s="48"/>
      <c r="F6" s="48"/>
      <c r="G6" s="48"/>
      <c r="H6" s="48"/>
      <c r="I6" s="48"/>
    </row>
    <row r="7" spans="1:9" x14ac:dyDescent="0.25">
      <c r="A7" s="41" t="s">
        <v>487</v>
      </c>
      <c r="B7" s="48" t="s">
        <v>157</v>
      </c>
      <c r="C7" s="48"/>
      <c r="D7" s="48"/>
      <c r="E7" s="48"/>
      <c r="F7" s="48"/>
      <c r="G7" s="48"/>
      <c r="H7" s="48"/>
      <c r="I7" s="48"/>
    </row>
    <row r="8" spans="1:9" x14ac:dyDescent="0.25">
      <c r="A8" s="41" t="s">
        <v>144</v>
      </c>
      <c r="B8" s="48" t="s">
        <v>158</v>
      </c>
      <c r="C8" s="48"/>
      <c r="D8" s="48"/>
      <c r="E8" s="48"/>
      <c r="F8" s="48"/>
      <c r="G8" s="48"/>
      <c r="H8" s="48"/>
      <c r="I8" s="48"/>
    </row>
    <row r="9" spans="1:9" x14ac:dyDescent="0.25">
      <c r="A9" s="41" t="s">
        <v>145</v>
      </c>
      <c r="B9" s="48" t="s">
        <v>343</v>
      </c>
      <c r="C9" s="48"/>
      <c r="D9" s="48"/>
      <c r="E9" s="48"/>
      <c r="F9" s="48"/>
      <c r="G9" s="48"/>
      <c r="H9" s="48"/>
      <c r="I9" s="48"/>
    </row>
    <row r="10" spans="1:9" x14ac:dyDescent="0.25">
      <c r="A10" s="41" t="s">
        <v>6</v>
      </c>
      <c r="B10" s="48" t="s">
        <v>347</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348</v>
      </c>
      <c r="C12" s="48"/>
      <c r="D12" s="48"/>
      <c r="E12" s="48"/>
      <c r="F12" s="48"/>
      <c r="G12" s="48"/>
      <c r="H12" s="48"/>
      <c r="I12" s="48"/>
    </row>
    <row r="13" spans="1:9" x14ac:dyDescent="0.25">
      <c r="A13" s="41" t="s">
        <v>489</v>
      </c>
      <c r="B13" s="48">
        <v>0</v>
      </c>
      <c r="C13" s="48"/>
      <c r="D13" s="48"/>
      <c r="E13" s="48"/>
      <c r="F13" s="48"/>
      <c r="G13" s="48"/>
      <c r="H13" s="48"/>
      <c r="I13" s="48"/>
    </row>
    <row r="14" spans="1:9" x14ac:dyDescent="0.25">
      <c r="A14" s="41" t="s">
        <v>149</v>
      </c>
      <c r="B14" s="48">
        <v>603</v>
      </c>
      <c r="C14" s="48"/>
      <c r="D14" s="48"/>
      <c r="E14" s="48"/>
      <c r="F14" s="48"/>
      <c r="G14" s="48"/>
      <c r="H14" s="48"/>
      <c r="I14" s="48"/>
    </row>
    <row r="15" spans="1:9" x14ac:dyDescent="0.25">
      <c r="A15" s="41" t="s">
        <v>490</v>
      </c>
      <c r="B15" s="48" t="s">
        <v>349</v>
      </c>
      <c r="C15" s="48"/>
      <c r="D15" s="48"/>
      <c r="E15" s="48"/>
      <c r="F15" s="48"/>
      <c r="G15" s="48"/>
      <c r="H15" s="48"/>
      <c r="I15" s="48"/>
    </row>
    <row r="16" spans="1:9" x14ac:dyDescent="0.25">
      <c r="A16" s="41" t="s">
        <v>151</v>
      </c>
      <c r="B16" s="48" t="s">
        <v>350</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45135</v>
      </c>
      <c r="C18" s="49"/>
      <c r="D18" s="49"/>
      <c r="E18" s="49"/>
      <c r="F18" s="49"/>
      <c r="G18" s="49"/>
      <c r="H18" s="49"/>
      <c r="I18" s="49"/>
    </row>
    <row r="19" spans="1:9" x14ac:dyDescent="0.25">
      <c r="A19" s="41" t="s">
        <v>154</v>
      </c>
      <c r="B19" s="49">
        <v>45383</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85</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13" x14ac:dyDescent="0.25">
      <c r="A26" s="55" t="s">
        <v>647</v>
      </c>
      <c r="B26" s="55" t="s">
        <v>639</v>
      </c>
      <c r="C26" s="55" t="s">
        <v>641</v>
      </c>
      <c r="D26" s="55" t="s">
        <v>643</v>
      </c>
      <c r="E26" s="55" t="s">
        <v>645</v>
      </c>
      <c r="F26" s="55" t="s">
        <v>640</v>
      </c>
      <c r="G26" s="55" t="s">
        <v>642</v>
      </c>
      <c r="H26" s="55" t="s">
        <v>644</v>
      </c>
      <c r="I26" s="55" t="s">
        <v>646</v>
      </c>
    </row>
    <row r="27" spans="1:9" x14ac:dyDescent="0.25">
      <c r="A27" s="44">
        <v>0</v>
      </c>
      <c r="B27" s="46">
        <v>1</v>
      </c>
      <c r="C27" s="46">
        <v>1</v>
      </c>
      <c r="D27" s="46">
        <v>1</v>
      </c>
      <c r="E27" s="46">
        <v>1</v>
      </c>
      <c r="F27" s="46">
        <v>1</v>
      </c>
      <c r="G27" s="46">
        <v>1</v>
      </c>
      <c r="H27" s="46">
        <v>1</v>
      </c>
      <c r="I27" s="46">
        <v>1</v>
      </c>
    </row>
    <row r="28" spans="1:9" x14ac:dyDescent="0.25">
      <c r="A28" s="44">
        <v>1</v>
      </c>
      <c r="B28" s="46">
        <v>0.94699999999999995</v>
      </c>
      <c r="C28" s="46">
        <v>0.94499999999999995</v>
      </c>
      <c r="D28" s="46">
        <v>0.94399999999999995</v>
      </c>
      <c r="E28" s="46">
        <v>0.94199999999999995</v>
      </c>
      <c r="F28" s="46">
        <v>0.94699999999999995</v>
      </c>
      <c r="G28" s="46">
        <v>0.94499999999999995</v>
      </c>
      <c r="H28" s="46">
        <v>0.94399999999999995</v>
      </c>
      <c r="I28" s="46">
        <v>0.94199999999999995</v>
      </c>
    </row>
    <row r="29" spans="1:9" x14ac:dyDescent="0.25">
      <c r="A29" s="44">
        <v>2</v>
      </c>
      <c r="B29" s="46">
        <v>0.89900000000000002</v>
      </c>
      <c r="C29" s="46">
        <v>0.89600000000000002</v>
      </c>
      <c r="D29" s="46">
        <v>0.89200000000000002</v>
      </c>
      <c r="E29" s="46">
        <v>0.88900000000000001</v>
      </c>
      <c r="F29" s="46">
        <v>0.89900000000000002</v>
      </c>
      <c r="G29" s="46">
        <v>0.89600000000000002</v>
      </c>
      <c r="H29" s="46">
        <v>0.89200000000000002</v>
      </c>
      <c r="I29" s="46">
        <v>0.88900000000000001</v>
      </c>
    </row>
    <row r="30" spans="1:9" x14ac:dyDescent="0.25">
      <c r="A30" s="44">
        <v>3</v>
      </c>
      <c r="B30" s="46">
        <v>0.85499999999999998</v>
      </c>
      <c r="C30" s="46">
        <v>0.85</v>
      </c>
      <c r="D30" s="46">
        <v>0.84499999999999997</v>
      </c>
      <c r="E30" s="46">
        <v>0.84</v>
      </c>
      <c r="F30" s="46">
        <v>0.85499999999999998</v>
      </c>
      <c r="G30" s="46">
        <v>0.85</v>
      </c>
      <c r="H30" s="46">
        <v>0.84499999999999997</v>
      </c>
      <c r="I30" s="46">
        <v>0.84</v>
      </c>
    </row>
    <row r="31" spans="1:9" x14ac:dyDescent="0.25">
      <c r="A31" s="44">
        <v>4</v>
      </c>
      <c r="B31" s="46">
        <v>0.81399999999999995</v>
      </c>
      <c r="C31" s="46">
        <v>0.80800000000000005</v>
      </c>
      <c r="D31" s="46">
        <v>0.80200000000000005</v>
      </c>
      <c r="E31" s="46">
        <v>0.79600000000000004</v>
      </c>
      <c r="F31" s="46">
        <v>0.81399999999999995</v>
      </c>
      <c r="G31" s="46">
        <v>0.80800000000000005</v>
      </c>
      <c r="H31" s="46">
        <v>0.80200000000000005</v>
      </c>
      <c r="I31" s="46">
        <v>0.79600000000000004</v>
      </c>
    </row>
    <row r="32" spans="1:9" x14ac:dyDescent="0.25">
      <c r="A32" s="44">
        <v>5</v>
      </c>
      <c r="B32" s="46">
        <v>0.77600000000000002</v>
      </c>
      <c r="C32" s="46">
        <v>0.77</v>
      </c>
      <c r="D32" s="46">
        <v>0.76300000000000001</v>
      </c>
      <c r="E32" s="46">
        <v>0.75600000000000001</v>
      </c>
      <c r="F32" s="46">
        <v>0.77600000000000002</v>
      </c>
      <c r="G32" s="46">
        <v>0.77</v>
      </c>
      <c r="H32" s="46">
        <v>0.76300000000000001</v>
      </c>
      <c r="I32" s="46">
        <v>0.75600000000000001</v>
      </c>
    </row>
    <row r="33" spans="1:9" x14ac:dyDescent="0.25">
      <c r="A33" s="44">
        <v>6</v>
      </c>
      <c r="B33" s="46">
        <v>0.74099999999999999</v>
      </c>
      <c r="C33" s="46">
        <v>0.73399999999999999</v>
      </c>
      <c r="D33" s="46">
        <v>0.72699999999999998</v>
      </c>
      <c r="E33" s="46">
        <v>0.71899999999999997</v>
      </c>
      <c r="F33" s="46">
        <v>0.74099999999999999</v>
      </c>
      <c r="G33" s="46">
        <v>0.73399999999999999</v>
      </c>
      <c r="H33" s="46">
        <v>0.72699999999999998</v>
      </c>
      <c r="I33" s="46">
        <v>0.71899999999999997</v>
      </c>
    </row>
    <row r="34" spans="1:9" x14ac:dyDescent="0.25">
      <c r="A34" s="44">
        <v>7</v>
      </c>
      <c r="B34" s="46">
        <v>0.70899999999999996</v>
      </c>
      <c r="C34" s="46">
        <v>0.70199999999999996</v>
      </c>
      <c r="D34" s="46">
        <v>0.69399999999999995</v>
      </c>
      <c r="E34" s="46">
        <v>0.68500000000000005</v>
      </c>
      <c r="F34" s="46">
        <v>0.70899999999999996</v>
      </c>
      <c r="G34" s="46">
        <v>0.70199999999999996</v>
      </c>
      <c r="H34" s="46">
        <v>0.69399999999999995</v>
      </c>
      <c r="I34" s="46">
        <v>0.68500000000000005</v>
      </c>
    </row>
    <row r="35" spans="1:9" x14ac:dyDescent="0.25">
      <c r="A35" s="44">
        <v>8</v>
      </c>
      <c r="B35" s="46">
        <v>0.67900000000000005</v>
      </c>
      <c r="C35" s="46">
        <v>0.67100000000000004</v>
      </c>
      <c r="D35" s="46">
        <v>0.66300000000000003</v>
      </c>
      <c r="E35" s="46">
        <v>0.65400000000000003</v>
      </c>
      <c r="F35" s="46">
        <v>0.67900000000000005</v>
      </c>
      <c r="G35" s="46">
        <v>0.67100000000000004</v>
      </c>
      <c r="H35" s="46">
        <v>0.66300000000000003</v>
      </c>
      <c r="I35" s="46">
        <v>0.65400000000000003</v>
      </c>
    </row>
    <row r="36" spans="1:9" x14ac:dyDescent="0.25">
      <c r="A36" s="44">
        <v>9</v>
      </c>
      <c r="B36" s="46">
        <v>0.65100000000000002</v>
      </c>
      <c r="C36" s="46">
        <v>0.64300000000000002</v>
      </c>
      <c r="D36" s="46">
        <v>0.63400000000000001</v>
      </c>
      <c r="E36" s="46">
        <v>0.625</v>
      </c>
      <c r="F36" s="46">
        <v>0.65100000000000002</v>
      </c>
      <c r="G36" s="46">
        <v>0.64300000000000002</v>
      </c>
      <c r="H36" s="46">
        <v>0.63400000000000001</v>
      </c>
      <c r="I36" s="46">
        <v>0.625</v>
      </c>
    </row>
    <row r="37" spans="1:9" x14ac:dyDescent="0.25">
      <c r="A37" s="44">
        <v>10</v>
      </c>
      <c r="B37" s="46">
        <v>0.625</v>
      </c>
      <c r="C37" s="46">
        <v>0.61699999999999999</v>
      </c>
      <c r="D37" s="46">
        <v>0.60799999999999998</v>
      </c>
      <c r="E37" s="46">
        <v>0.59799999999999998</v>
      </c>
      <c r="F37" s="46">
        <v>0.625</v>
      </c>
      <c r="G37" s="46">
        <v>0.61699999999999999</v>
      </c>
      <c r="H37" s="46">
        <v>0.60799999999999998</v>
      </c>
      <c r="I37" s="46">
        <v>0.59799999999999998</v>
      </c>
    </row>
    <row r="38" spans="1:9" x14ac:dyDescent="0.25">
      <c r="A38" s="44">
        <v>11</v>
      </c>
      <c r="B38" s="46">
        <v>0.60099999999999998</v>
      </c>
      <c r="C38" s="46">
        <v>0.59199999999999997</v>
      </c>
      <c r="D38" s="46">
        <v>0.58299999999999996</v>
      </c>
      <c r="E38" s="46">
        <v>0.57299999999999995</v>
      </c>
      <c r="F38" s="46">
        <v>0.60099999999999998</v>
      </c>
      <c r="G38" s="46">
        <v>0.59199999999999997</v>
      </c>
      <c r="H38" s="46">
        <v>0.58299999999999996</v>
      </c>
      <c r="I38" s="46">
        <v>0.57299999999999995</v>
      </c>
    </row>
    <row r="39" spans="1:9" x14ac:dyDescent="0.25">
      <c r="A39" s="44">
        <v>12</v>
      </c>
      <c r="B39" s="46">
        <v>0.57799999999999996</v>
      </c>
      <c r="C39" s="46">
        <v>0.56899999999999995</v>
      </c>
      <c r="D39" s="46">
        <v>0.56000000000000005</v>
      </c>
      <c r="E39" s="46">
        <v>0.55000000000000004</v>
      </c>
      <c r="F39" s="46">
        <v>0.57799999999999996</v>
      </c>
      <c r="G39" s="46">
        <v>0.56899999999999995</v>
      </c>
      <c r="H39" s="46">
        <v>0.56000000000000005</v>
      </c>
      <c r="I39" s="46">
        <v>0.55000000000000004</v>
      </c>
    </row>
    <row r="40" spans="1:9" x14ac:dyDescent="0.25">
      <c r="A40" s="44">
        <v>13</v>
      </c>
      <c r="B40" s="46">
        <v>0.55700000000000005</v>
      </c>
      <c r="C40" s="46">
        <v>0.54700000000000004</v>
      </c>
      <c r="D40" s="46">
        <v>0.53800000000000003</v>
      </c>
      <c r="E40" s="46">
        <v>0.52800000000000002</v>
      </c>
      <c r="F40" s="46">
        <v>0.55700000000000005</v>
      </c>
      <c r="G40" s="46">
        <v>0.54700000000000004</v>
      </c>
      <c r="H40" s="46">
        <v>0.53800000000000003</v>
      </c>
      <c r="I40" s="46">
        <v>0.52800000000000002</v>
      </c>
    </row>
    <row r="41" spans="1:9" x14ac:dyDescent="0.25">
      <c r="A41" s="44">
        <v>14</v>
      </c>
      <c r="B41" s="46">
        <v>0.53600000000000003</v>
      </c>
      <c r="C41" s="46">
        <v>0.52700000000000002</v>
      </c>
      <c r="D41" s="46">
        <v>0.51800000000000002</v>
      </c>
      <c r="E41" s="46">
        <v>0.50800000000000001</v>
      </c>
      <c r="F41" s="46">
        <v>0.53600000000000003</v>
      </c>
      <c r="G41" s="46">
        <v>0.52700000000000002</v>
      </c>
      <c r="H41" s="46">
        <v>0.51800000000000002</v>
      </c>
      <c r="I41" s="46">
        <v>0.50800000000000001</v>
      </c>
    </row>
    <row r="42" spans="1:9" x14ac:dyDescent="0.25">
      <c r="A42" s="44">
        <v>15</v>
      </c>
      <c r="B42" s="46">
        <v>0.51700000000000002</v>
      </c>
      <c r="C42" s="46">
        <v>0.50800000000000001</v>
      </c>
      <c r="D42" s="46">
        <v>0.499</v>
      </c>
      <c r="E42" s="46">
        <v>0.48899999999999999</v>
      </c>
      <c r="F42" s="46">
        <v>0.51700000000000002</v>
      </c>
      <c r="G42" s="46">
        <v>0.50800000000000001</v>
      </c>
      <c r="H42" s="46">
        <v>0.499</v>
      </c>
      <c r="I42" s="46">
        <v>0.48899999999999999</v>
      </c>
    </row>
    <row r="43" spans="1:9" x14ac:dyDescent="0.25">
      <c r="A43" s="44">
        <v>16</v>
      </c>
      <c r="B43" s="46">
        <v>0.5</v>
      </c>
      <c r="C43" s="46">
        <v>0.49</v>
      </c>
      <c r="D43" s="46">
        <v>0.48099999999999998</v>
      </c>
      <c r="E43" s="46">
        <v>0.47099999999999997</v>
      </c>
      <c r="F43" s="46">
        <v>0.5</v>
      </c>
      <c r="G43" s="46">
        <v>0.49</v>
      </c>
      <c r="H43" s="46">
        <v>0.48099999999999998</v>
      </c>
      <c r="I43" s="46">
        <v>0.47099999999999997</v>
      </c>
    </row>
    <row r="44" spans="1:9" x14ac:dyDescent="0.25">
      <c r="A44" s="44">
        <v>17</v>
      </c>
      <c r="B44" s="46">
        <v>0.48299999999999998</v>
      </c>
      <c r="C44" s="46">
        <v>0.47399999999999998</v>
      </c>
      <c r="D44" s="46">
        <v>0.46400000000000002</v>
      </c>
      <c r="E44" s="46">
        <v>0.45400000000000001</v>
      </c>
      <c r="F44" s="46">
        <v>0.48299999999999998</v>
      </c>
      <c r="G44" s="46">
        <v>0.47399999999999998</v>
      </c>
      <c r="H44" s="46">
        <v>0.46400000000000002</v>
      </c>
      <c r="I44" s="46">
        <v>0.45400000000000001</v>
      </c>
    </row>
    <row r="45" spans="1:9" x14ac:dyDescent="0.25">
      <c r="A45" s="44">
        <v>18</v>
      </c>
      <c r="B45" s="46">
        <v>0.46700000000000003</v>
      </c>
      <c r="C45" s="46">
        <v>0.45800000000000002</v>
      </c>
      <c r="D45" s="46">
        <v>0.44800000000000001</v>
      </c>
      <c r="E45" s="46">
        <v>0.438</v>
      </c>
      <c r="F45" s="46">
        <v>0.46700000000000003</v>
      </c>
      <c r="G45" s="46">
        <v>0.45800000000000002</v>
      </c>
      <c r="H45" s="46">
        <v>0.44800000000000001</v>
      </c>
      <c r="I45" s="46">
        <v>0.438</v>
      </c>
    </row>
    <row r="46" spans="1:9" x14ac:dyDescent="0.25">
      <c r="A46" s="44">
        <v>19</v>
      </c>
      <c r="B46" s="46">
        <v>0.45200000000000001</v>
      </c>
      <c r="C46" s="46">
        <v>0.443</v>
      </c>
      <c r="D46" s="46">
        <v>0.433</v>
      </c>
      <c r="E46" s="46">
        <v>0.42299999999999999</v>
      </c>
      <c r="F46" s="46">
        <v>0.45200000000000001</v>
      </c>
      <c r="G46" s="46">
        <v>0.443</v>
      </c>
      <c r="H46" s="46">
        <v>0.433</v>
      </c>
      <c r="I46" s="46">
        <v>0.42299999999999999</v>
      </c>
    </row>
    <row r="47" spans="1:9" x14ac:dyDescent="0.25">
      <c r="A47" s="44">
        <v>20</v>
      </c>
      <c r="B47" s="46">
        <v>0.437</v>
      </c>
      <c r="C47" s="46">
        <v>0.42799999999999999</v>
      </c>
      <c r="D47" s="46">
        <v>0.41899999999999998</v>
      </c>
      <c r="E47" s="46">
        <v>0.40899999999999997</v>
      </c>
      <c r="F47" s="46">
        <v>0.437</v>
      </c>
      <c r="G47" s="46">
        <v>0.42799999999999999</v>
      </c>
      <c r="H47" s="46">
        <v>0.41899999999999998</v>
      </c>
      <c r="I47" s="46">
        <v>0.40899999999999997</v>
      </c>
    </row>
    <row r="48" spans="1:9" x14ac:dyDescent="0.25">
      <c r="A48" s="44">
        <v>21</v>
      </c>
      <c r="B48" s="46">
        <v>0.42399999999999999</v>
      </c>
      <c r="C48" s="46">
        <v>0.41499999999999998</v>
      </c>
      <c r="D48" s="46">
        <v>0.40600000000000003</v>
      </c>
      <c r="E48" s="46">
        <v>0.39600000000000002</v>
      </c>
      <c r="F48" s="46">
        <v>0.42399999999999999</v>
      </c>
      <c r="G48" s="46">
        <v>0.41499999999999998</v>
      </c>
      <c r="H48" s="46">
        <v>0.40600000000000003</v>
      </c>
      <c r="I48" s="46">
        <v>0.39600000000000002</v>
      </c>
    </row>
    <row r="49" spans="1:9" x14ac:dyDescent="0.25">
      <c r="A49" s="44">
        <v>22</v>
      </c>
      <c r="B49" s="46">
        <v>0.41099999999999998</v>
      </c>
      <c r="C49" s="46">
        <v>0.40200000000000002</v>
      </c>
      <c r="D49" s="46">
        <v>0.39300000000000002</v>
      </c>
      <c r="E49" s="46">
        <v>0.38300000000000001</v>
      </c>
      <c r="F49" s="46">
        <v>0.41099999999999998</v>
      </c>
      <c r="G49" s="46">
        <v>0.40200000000000002</v>
      </c>
      <c r="H49" s="46">
        <v>0.39300000000000002</v>
      </c>
      <c r="I49" s="46">
        <v>0.38300000000000001</v>
      </c>
    </row>
    <row r="50" spans="1:9" x14ac:dyDescent="0.25">
      <c r="A50" s="44">
        <v>23</v>
      </c>
      <c r="B50" s="46">
        <v>0.39800000000000002</v>
      </c>
      <c r="C50" s="46">
        <v>0.39</v>
      </c>
      <c r="D50" s="46">
        <v>0.38100000000000001</v>
      </c>
      <c r="E50" s="46">
        <v>0.371</v>
      </c>
      <c r="F50" s="46">
        <v>0.39800000000000002</v>
      </c>
      <c r="G50" s="46">
        <v>0.39</v>
      </c>
      <c r="H50" s="46">
        <v>0.38100000000000001</v>
      </c>
      <c r="I50" s="46">
        <v>0.371</v>
      </c>
    </row>
    <row r="51" spans="1:9" x14ac:dyDescent="0.25">
      <c r="A51" s="44">
        <v>24</v>
      </c>
      <c r="B51" s="46">
        <v>0.38700000000000001</v>
      </c>
      <c r="C51" s="46">
        <v>0.378</v>
      </c>
      <c r="D51" s="46">
        <v>0.36899999999999999</v>
      </c>
      <c r="E51" s="46">
        <v>0.36</v>
      </c>
      <c r="F51" s="46">
        <v>0.38700000000000001</v>
      </c>
      <c r="G51" s="46">
        <v>0.378</v>
      </c>
      <c r="H51" s="46">
        <v>0.36899999999999999</v>
      </c>
      <c r="I51" s="46">
        <v>0.36</v>
      </c>
    </row>
    <row r="52" spans="1:9" x14ac:dyDescent="0.25">
      <c r="A52" s="44">
        <v>25</v>
      </c>
      <c r="B52" s="46">
        <v>0.375</v>
      </c>
      <c r="C52" s="46">
        <v>0.36699999999999999</v>
      </c>
      <c r="D52" s="46">
        <v>0.35799999999999998</v>
      </c>
      <c r="E52" s="46">
        <v>0.34899999999999998</v>
      </c>
      <c r="F52" s="46">
        <v>0.375</v>
      </c>
      <c r="G52" s="46">
        <v>0.36699999999999999</v>
      </c>
      <c r="H52" s="46">
        <v>0.35799999999999998</v>
      </c>
      <c r="I52" s="46">
        <v>0.34899999999999998</v>
      </c>
    </row>
    <row r="53" spans="1:9" x14ac:dyDescent="0.25">
      <c r="A53" s="44">
        <v>26</v>
      </c>
      <c r="B53" s="46">
        <v>0.36499999999999999</v>
      </c>
      <c r="C53" s="46">
        <v>0.35599999999999998</v>
      </c>
      <c r="D53" s="46">
        <v>0.34799999999999998</v>
      </c>
      <c r="E53" s="46">
        <v>0.33900000000000002</v>
      </c>
      <c r="F53" s="46">
        <v>0.36499999999999999</v>
      </c>
      <c r="G53" s="46">
        <v>0.35599999999999998</v>
      </c>
      <c r="H53" s="46">
        <v>0.34799999999999998</v>
      </c>
      <c r="I53" s="46">
        <v>0.33900000000000002</v>
      </c>
    </row>
    <row r="54" spans="1:9" x14ac:dyDescent="0.25">
      <c r="A54" s="44">
        <v>27</v>
      </c>
      <c r="B54" s="46">
        <v>0.35499999999999998</v>
      </c>
      <c r="C54" s="46">
        <v>0.34599999999999997</v>
      </c>
      <c r="D54" s="46">
        <v>0.33800000000000002</v>
      </c>
      <c r="E54" s="46">
        <v>0.32900000000000001</v>
      </c>
      <c r="F54" s="46">
        <v>0.35499999999999998</v>
      </c>
      <c r="G54" s="46">
        <v>0.34599999999999997</v>
      </c>
      <c r="H54" s="46">
        <v>0.33800000000000002</v>
      </c>
      <c r="I54" s="46">
        <v>0.32900000000000001</v>
      </c>
    </row>
    <row r="55" spans="1:9" x14ac:dyDescent="0.25">
      <c r="A55" s="44">
        <v>28</v>
      </c>
      <c r="B55" s="46">
        <v>0.34499999999999997</v>
      </c>
      <c r="C55" s="46">
        <v>0.33700000000000002</v>
      </c>
      <c r="D55" s="46">
        <v>0.32800000000000001</v>
      </c>
      <c r="E55" s="46">
        <v>0.32</v>
      </c>
      <c r="F55" s="46">
        <v>0.34499999999999997</v>
      </c>
      <c r="G55" s="46">
        <v>0.33700000000000002</v>
      </c>
      <c r="H55" s="46">
        <v>0.32800000000000001</v>
      </c>
      <c r="I55" s="46">
        <v>0.32</v>
      </c>
    </row>
    <row r="56" spans="1:9" x14ac:dyDescent="0.25">
      <c r="A56" s="44">
        <v>29</v>
      </c>
      <c r="B56" s="46">
        <v>0.33500000000000002</v>
      </c>
      <c r="C56" s="46">
        <v>0.32700000000000001</v>
      </c>
      <c r="D56" s="46">
        <v>0.31900000000000001</v>
      </c>
      <c r="E56" s="46">
        <v>0.311</v>
      </c>
      <c r="F56" s="46">
        <v>0.33500000000000002</v>
      </c>
      <c r="G56" s="46">
        <v>0.32700000000000001</v>
      </c>
      <c r="H56" s="46">
        <v>0.31900000000000001</v>
      </c>
      <c r="I56" s="46">
        <v>0.311</v>
      </c>
    </row>
    <row r="57" spans="1:9" x14ac:dyDescent="0.25">
      <c r="A57" s="44">
        <v>30</v>
      </c>
      <c r="B57" s="46">
        <v>0.32600000000000001</v>
      </c>
      <c r="C57" s="46">
        <v>0.31900000000000001</v>
      </c>
      <c r="D57" s="46">
        <v>0.311</v>
      </c>
      <c r="E57" s="46">
        <v>0.30199999999999999</v>
      </c>
      <c r="F57" s="46">
        <v>0.32600000000000001</v>
      </c>
      <c r="G57" s="46">
        <v>0.31900000000000001</v>
      </c>
      <c r="H57" s="46">
        <v>0.311</v>
      </c>
      <c r="I57" s="46">
        <v>0.30199999999999999</v>
      </c>
    </row>
    <row r="58" spans="1:9" x14ac:dyDescent="0.25">
      <c r="A58" s="44">
        <v>31</v>
      </c>
      <c r="B58" s="46">
        <v>0.318</v>
      </c>
      <c r="C58" s="46">
        <v>0.31</v>
      </c>
      <c r="D58" s="46">
        <v>0.30199999999999999</v>
      </c>
      <c r="E58" s="46">
        <v>0.29399999999999998</v>
      </c>
      <c r="F58" s="46">
        <v>0.318</v>
      </c>
      <c r="G58" s="46">
        <v>0.31</v>
      </c>
      <c r="H58" s="46">
        <v>0.30199999999999999</v>
      </c>
      <c r="I58" s="46">
        <v>0.29399999999999998</v>
      </c>
    </row>
    <row r="59" spans="1:9" x14ac:dyDescent="0.25">
      <c r="A59" s="44">
        <v>32</v>
      </c>
      <c r="B59" s="46">
        <v>0.31</v>
      </c>
      <c r="C59" s="46">
        <v>0.30199999999999999</v>
      </c>
      <c r="D59" s="46">
        <v>0.29399999999999998</v>
      </c>
      <c r="E59" s="46">
        <v>0.28599999999999998</v>
      </c>
      <c r="F59" s="46">
        <v>0.31</v>
      </c>
      <c r="G59" s="46">
        <v>0.30199999999999999</v>
      </c>
      <c r="H59" s="46">
        <v>0.29399999999999998</v>
      </c>
      <c r="I59" s="46">
        <v>0.28599999999999998</v>
      </c>
    </row>
    <row r="60" spans="1:9" x14ac:dyDescent="0.25">
      <c r="A60" s="44">
        <v>33</v>
      </c>
      <c r="B60" s="46">
        <v>0.30199999999999999</v>
      </c>
      <c r="C60" s="46">
        <v>0.29399999999999998</v>
      </c>
      <c r="D60" s="46">
        <v>0.28699999999999998</v>
      </c>
      <c r="E60" s="46">
        <v>0.27900000000000003</v>
      </c>
      <c r="F60" s="46">
        <v>0.30199999999999999</v>
      </c>
      <c r="G60" s="46">
        <v>0.29399999999999998</v>
      </c>
      <c r="H60" s="46">
        <v>0.28699999999999998</v>
      </c>
      <c r="I60" s="46">
        <v>0.27900000000000003</v>
      </c>
    </row>
    <row r="61" spans="1:9" x14ac:dyDescent="0.25">
      <c r="A61" s="44">
        <v>34</v>
      </c>
      <c r="B61" s="46">
        <v>0.29399999999999998</v>
      </c>
      <c r="C61" s="46">
        <v>0.28699999999999998</v>
      </c>
      <c r="D61" s="46">
        <v>0.27900000000000003</v>
      </c>
      <c r="E61" s="46">
        <v>0.27100000000000002</v>
      </c>
      <c r="F61" s="46">
        <v>0.29399999999999998</v>
      </c>
      <c r="G61" s="46">
        <v>0.28699999999999998</v>
      </c>
      <c r="H61" s="46">
        <v>0.27900000000000003</v>
      </c>
      <c r="I61" s="46">
        <v>0.27100000000000002</v>
      </c>
    </row>
    <row r="62" spans="1:9" x14ac:dyDescent="0.25">
      <c r="A62" s="44">
        <v>35</v>
      </c>
      <c r="B62" s="46">
        <v>0.28699999999999998</v>
      </c>
      <c r="C62" s="46">
        <v>0.28000000000000003</v>
      </c>
      <c r="D62" s="46">
        <v>0.27200000000000002</v>
      </c>
      <c r="E62" s="46">
        <v>0.26400000000000001</v>
      </c>
      <c r="F62" s="46">
        <v>0.28699999999999998</v>
      </c>
      <c r="G62" s="46">
        <v>0.28000000000000003</v>
      </c>
      <c r="H62" s="46">
        <v>0.27200000000000002</v>
      </c>
      <c r="I62" s="46">
        <v>0.26400000000000001</v>
      </c>
    </row>
    <row r="63" spans="1:9" x14ac:dyDescent="0.25">
      <c r="A63" s="44">
        <v>36</v>
      </c>
      <c r="B63" s="46">
        <v>0.28000000000000003</v>
      </c>
      <c r="C63" s="46">
        <v>0.27300000000000002</v>
      </c>
      <c r="D63" s="46">
        <v>0.26500000000000001</v>
      </c>
      <c r="E63" s="46">
        <v>0.25800000000000001</v>
      </c>
      <c r="F63" s="46">
        <v>0.28000000000000003</v>
      </c>
      <c r="G63" s="46">
        <v>0.27300000000000002</v>
      </c>
      <c r="H63" s="46">
        <v>0.26500000000000001</v>
      </c>
      <c r="I63" s="46">
        <v>0.25800000000000001</v>
      </c>
    </row>
    <row r="64" spans="1:9" x14ac:dyDescent="0.25">
      <c r="A64" s="44">
        <v>37</v>
      </c>
      <c r="B64" s="46">
        <v>0.27300000000000002</v>
      </c>
      <c r="C64" s="46">
        <v>0.26600000000000001</v>
      </c>
      <c r="D64" s="46">
        <v>0.25900000000000001</v>
      </c>
      <c r="E64" s="46">
        <v>0.251</v>
      </c>
      <c r="F64" s="46">
        <v>0.27300000000000002</v>
      </c>
      <c r="G64" s="46">
        <v>0.26600000000000001</v>
      </c>
      <c r="H64" s="46">
        <v>0.25900000000000001</v>
      </c>
      <c r="I64" s="46">
        <v>0.251</v>
      </c>
    </row>
    <row r="65" spans="1:9" x14ac:dyDescent="0.25">
      <c r="A65" s="44">
        <v>38</v>
      </c>
      <c r="B65" s="46">
        <v>0.26600000000000001</v>
      </c>
      <c r="C65" s="46">
        <v>0.25900000000000001</v>
      </c>
      <c r="D65" s="46">
        <v>0.252</v>
      </c>
      <c r="E65" s="46">
        <v>0.245</v>
      </c>
      <c r="F65" s="46">
        <v>0.26600000000000001</v>
      </c>
      <c r="G65" s="46">
        <v>0.25900000000000001</v>
      </c>
      <c r="H65" s="46">
        <v>0.252</v>
      </c>
      <c r="I65" s="46">
        <v>0.245</v>
      </c>
    </row>
    <row r="66" spans="1:9" x14ac:dyDescent="0.25">
      <c r="A66" s="44">
        <v>39</v>
      </c>
      <c r="B66" s="46">
        <v>0.26</v>
      </c>
      <c r="C66" s="46">
        <v>0.253</v>
      </c>
      <c r="D66" s="46">
        <v>0.246</v>
      </c>
      <c r="E66" s="46">
        <v>0.23899999999999999</v>
      </c>
      <c r="F66" s="46">
        <v>0.26</v>
      </c>
      <c r="G66" s="46">
        <v>0.253</v>
      </c>
      <c r="H66" s="46">
        <v>0.246</v>
      </c>
      <c r="I66" s="46">
        <v>0.23899999999999999</v>
      </c>
    </row>
    <row r="67" spans="1:9" x14ac:dyDescent="0.25">
      <c r="A67" s="44">
        <v>40</v>
      </c>
      <c r="B67" s="46">
        <v>0.254</v>
      </c>
      <c r="C67" s="46">
        <v>0.247</v>
      </c>
      <c r="D67" s="46">
        <v>0.24099999999999999</v>
      </c>
      <c r="E67" s="46">
        <v>0.23400000000000001</v>
      </c>
      <c r="F67" s="46">
        <v>0.254</v>
      </c>
      <c r="G67" s="46">
        <v>0.247</v>
      </c>
      <c r="H67" s="46">
        <v>0.24099999999999999</v>
      </c>
      <c r="I67" s="46">
        <v>0.23400000000000001</v>
      </c>
    </row>
    <row r="68" spans="1:9" x14ac:dyDescent="0.25">
      <c r="A68" s="44">
        <v>41</v>
      </c>
      <c r="B68" s="46">
        <v>0.248</v>
      </c>
      <c r="C68" s="46">
        <v>0.24199999999999999</v>
      </c>
      <c r="D68" s="46">
        <v>0.23499999999999999</v>
      </c>
      <c r="E68" s="46">
        <v>0.22800000000000001</v>
      </c>
      <c r="F68" s="46">
        <v>0.248</v>
      </c>
      <c r="G68" s="46">
        <v>0.24199999999999999</v>
      </c>
      <c r="H68" s="46">
        <v>0.23499999999999999</v>
      </c>
      <c r="I68" s="46">
        <v>0.22800000000000001</v>
      </c>
    </row>
    <row r="69" spans="1:9" x14ac:dyDescent="0.25">
      <c r="A69" s="44">
        <v>42</v>
      </c>
      <c r="B69" s="46">
        <v>0.24199999999999999</v>
      </c>
      <c r="C69" s="46">
        <v>0.23599999999999999</v>
      </c>
      <c r="D69" s="46">
        <v>0.22900000000000001</v>
      </c>
      <c r="E69" s="46">
        <v>0.223</v>
      </c>
      <c r="F69" s="46">
        <v>0.24199999999999999</v>
      </c>
      <c r="G69" s="46">
        <v>0.23599999999999999</v>
      </c>
      <c r="H69" s="46">
        <v>0.22900000000000001</v>
      </c>
      <c r="I69" s="46">
        <v>0.223</v>
      </c>
    </row>
    <row r="70" spans="1:9" x14ac:dyDescent="0.25">
      <c r="A70" s="44">
        <v>43</v>
      </c>
      <c r="B70" s="46">
        <v>0.23699999999999999</v>
      </c>
      <c r="C70" s="46">
        <v>0.23100000000000001</v>
      </c>
      <c r="D70" s="46">
        <v>0.224</v>
      </c>
      <c r="E70" s="46">
        <v>0.218</v>
      </c>
      <c r="F70" s="46">
        <v>0.23699999999999999</v>
      </c>
      <c r="G70" s="46">
        <v>0.23100000000000001</v>
      </c>
      <c r="H70" s="46">
        <v>0.224</v>
      </c>
      <c r="I70" s="46">
        <v>0.218</v>
      </c>
    </row>
    <row r="71" spans="1:9" x14ac:dyDescent="0.25">
      <c r="A71" s="44">
        <v>44</v>
      </c>
      <c r="B71" s="46">
        <v>0.23100000000000001</v>
      </c>
      <c r="C71" s="46">
        <v>0.22500000000000001</v>
      </c>
      <c r="D71" s="46">
        <v>0.219</v>
      </c>
      <c r="E71" s="46">
        <v>0.21299999999999999</v>
      </c>
      <c r="F71" s="46">
        <v>0.23100000000000001</v>
      </c>
      <c r="G71" s="46">
        <v>0.22500000000000001</v>
      </c>
      <c r="H71" s="46">
        <v>0.219</v>
      </c>
      <c r="I71" s="46">
        <v>0.21299999999999999</v>
      </c>
    </row>
    <row r="72" spans="1:9" x14ac:dyDescent="0.25">
      <c r="A72" s="44">
        <v>45</v>
      </c>
      <c r="B72" s="46">
        <v>0.22600000000000001</v>
      </c>
      <c r="C72" s="46">
        <v>0.22</v>
      </c>
      <c r="D72" s="46">
        <v>0.214</v>
      </c>
      <c r="E72" s="46">
        <v>0.20799999999999999</v>
      </c>
      <c r="F72" s="46">
        <v>0.22600000000000001</v>
      </c>
      <c r="G72" s="46">
        <v>0.22</v>
      </c>
      <c r="H72" s="46">
        <v>0.214</v>
      </c>
      <c r="I72" s="46">
        <v>0.20799999999999999</v>
      </c>
    </row>
    <row r="73" spans="1:9" x14ac:dyDescent="0.25">
      <c r="A73" s="44">
        <v>46</v>
      </c>
      <c r="B73" s="46">
        <v>0.221</v>
      </c>
      <c r="C73" s="46">
        <v>0.215</v>
      </c>
      <c r="D73" s="46">
        <v>0.20899999999999999</v>
      </c>
      <c r="E73" s="46">
        <v>0.20300000000000001</v>
      </c>
      <c r="F73" s="46">
        <v>0.221</v>
      </c>
      <c r="G73" s="46">
        <v>0.215</v>
      </c>
      <c r="H73" s="46">
        <v>0.20899999999999999</v>
      </c>
      <c r="I73" s="46">
        <v>0.20300000000000001</v>
      </c>
    </row>
    <row r="74" spans="1:9" x14ac:dyDescent="0.25">
      <c r="A74" s="44">
        <v>47</v>
      </c>
      <c r="B74" s="46">
        <v>0.216</v>
      </c>
      <c r="C74" s="46">
        <v>0.21099999999999999</v>
      </c>
      <c r="D74" s="46">
        <v>0.20499999999999999</v>
      </c>
      <c r="E74" s="46">
        <v>0.19900000000000001</v>
      </c>
      <c r="F74" s="46">
        <v>0.216</v>
      </c>
      <c r="G74" s="46">
        <v>0.21099999999999999</v>
      </c>
      <c r="H74" s="46">
        <v>0.20499999999999999</v>
      </c>
      <c r="I74" s="46">
        <v>0.19900000000000001</v>
      </c>
    </row>
    <row r="75" spans="1:9" x14ac:dyDescent="0.25">
      <c r="A75" s="44">
        <v>48</v>
      </c>
      <c r="B75" s="46">
        <v>0.21199999999999999</v>
      </c>
      <c r="C75" s="46">
        <v>0.20599999999999999</v>
      </c>
      <c r="D75" s="46">
        <v>0.2</v>
      </c>
      <c r="E75" s="46">
        <v>0.19400000000000001</v>
      </c>
      <c r="F75" s="46">
        <v>0.21199999999999999</v>
      </c>
      <c r="G75" s="46">
        <v>0.20599999999999999</v>
      </c>
      <c r="H75" s="46">
        <v>0.2</v>
      </c>
      <c r="I75" s="46">
        <v>0.19400000000000001</v>
      </c>
    </row>
    <row r="76" spans="1:9" x14ac:dyDescent="0.25">
      <c r="A76" s="44">
        <v>49</v>
      </c>
      <c r="B76" s="46">
        <v>0.20699999999999999</v>
      </c>
      <c r="C76" s="46">
        <v>0.20200000000000001</v>
      </c>
      <c r="D76" s="46">
        <v>0.19600000000000001</v>
      </c>
      <c r="E76" s="46">
        <v>0.19</v>
      </c>
      <c r="F76" s="46">
        <v>0.20699999999999999</v>
      </c>
      <c r="G76" s="46">
        <v>0.20200000000000001</v>
      </c>
      <c r="H76" s="46">
        <v>0.19600000000000001</v>
      </c>
      <c r="I76" s="46">
        <v>0.19</v>
      </c>
    </row>
    <row r="77" spans="1:9" x14ac:dyDescent="0.25">
      <c r="A77" s="44">
        <v>50</v>
      </c>
      <c r="B77" s="46">
        <v>0.20300000000000001</v>
      </c>
      <c r="C77" s="46">
        <v>0.19700000000000001</v>
      </c>
      <c r="D77" s="46">
        <v>0.192</v>
      </c>
      <c r="E77" s="46">
        <v>0.186</v>
      </c>
      <c r="F77" s="46">
        <v>0.20300000000000001</v>
      </c>
      <c r="G77" s="46">
        <v>0.19700000000000001</v>
      </c>
      <c r="H77" s="46">
        <v>0.192</v>
      </c>
      <c r="I77" s="46">
        <v>0.186</v>
      </c>
    </row>
  </sheetData>
  <sheetProtection algorithmName="SHA-512" hashValue="VIrFDQwmLvMM655PbREoWKl7btPtfaD16WH+sdKGXR7J2Q9OwcuGaFHa055OH0ukRXRIt3aJhGwJiI5P+L+++Q==" saltValue="YKUyWypZbJUK6bk2CbnK0Q==" spinCount="100000" sheet="1" objects="1" scenarios="1"/>
  <conditionalFormatting sqref="A6:A21">
    <cfRule type="expression" dxfId="503" priority="1" stopIfTrue="1">
      <formula>MOD(ROW(),2)=0</formula>
    </cfRule>
    <cfRule type="expression" dxfId="502" priority="2" stopIfTrue="1">
      <formula>MOD(ROW(),2)&lt;&gt;0</formula>
    </cfRule>
  </conditionalFormatting>
  <conditionalFormatting sqref="B6:I21">
    <cfRule type="expression" dxfId="501" priority="3" stopIfTrue="1">
      <formula>MOD(ROW(),2)=0</formula>
    </cfRule>
    <cfRule type="expression" dxfId="500" priority="4" stopIfTrue="1">
      <formula>MOD(ROW(),2)&lt;&gt;0</formula>
    </cfRule>
  </conditionalFormatting>
  <conditionalFormatting sqref="A26:A77">
    <cfRule type="expression" dxfId="499" priority="5" stopIfTrue="1">
      <formula>MOD(ROW(),2)=0</formula>
    </cfRule>
    <cfRule type="expression" dxfId="498" priority="6" stopIfTrue="1">
      <formula>MOD(ROW(),2)&lt;&gt;0</formula>
    </cfRule>
  </conditionalFormatting>
  <conditionalFormatting sqref="B26:I77">
    <cfRule type="expression" dxfId="497" priority="7" stopIfTrue="1">
      <formula>MOD(ROW(),2)=0</formula>
    </cfRule>
    <cfRule type="expression" dxfId="496"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ACF4-9176-4B7B-B840-CD698A27C945}">
  <sheetPr codeName="Sheet58"/>
  <dimension ref="A1:B42"/>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Scheme pays AA LRF - x-604</v>
      </c>
    </row>
    <row r="6" spans="1:2" x14ac:dyDescent="0.25">
      <c r="A6" s="41" t="s">
        <v>485</v>
      </c>
      <c r="B6" s="48" t="s">
        <v>486</v>
      </c>
    </row>
    <row r="7" spans="1:2" ht="37.5" x14ac:dyDescent="0.25">
      <c r="A7" s="41" t="s">
        <v>487</v>
      </c>
      <c r="B7" s="48" t="s">
        <v>157</v>
      </c>
    </row>
    <row r="8" spans="1:2" x14ac:dyDescent="0.25">
      <c r="A8" s="41" t="s">
        <v>144</v>
      </c>
      <c r="B8" s="48" t="s">
        <v>158</v>
      </c>
    </row>
    <row r="9" spans="1:2" x14ac:dyDescent="0.25">
      <c r="A9" s="41" t="s">
        <v>145</v>
      </c>
      <c r="B9" s="48" t="s">
        <v>351</v>
      </c>
    </row>
    <row r="10" spans="1:2" ht="25" x14ac:dyDescent="0.25">
      <c r="A10" s="41" t="s">
        <v>6</v>
      </c>
      <c r="B10" s="48" t="s">
        <v>352</v>
      </c>
    </row>
    <row r="11" spans="1:2" x14ac:dyDescent="0.25">
      <c r="A11" s="41" t="s">
        <v>146</v>
      </c>
      <c r="B11" s="48" t="s">
        <v>161</v>
      </c>
    </row>
    <row r="12" spans="1:2" ht="25" x14ac:dyDescent="0.25">
      <c r="A12" s="41" t="s">
        <v>147</v>
      </c>
      <c r="B12" s="48" t="s">
        <v>348</v>
      </c>
    </row>
    <row r="13" spans="1:2" x14ac:dyDescent="0.25">
      <c r="A13" s="41" t="s">
        <v>489</v>
      </c>
      <c r="B13" s="48">
        <v>0</v>
      </c>
    </row>
    <row r="14" spans="1:2" x14ac:dyDescent="0.25">
      <c r="A14" s="41" t="s">
        <v>149</v>
      </c>
      <c r="B14" s="48">
        <v>604</v>
      </c>
    </row>
    <row r="15" spans="1:2" x14ac:dyDescent="0.25">
      <c r="A15" s="41" t="s">
        <v>490</v>
      </c>
      <c r="B15" s="48" t="s">
        <v>353</v>
      </c>
    </row>
    <row r="16" spans="1:2" x14ac:dyDescent="0.25">
      <c r="A16" s="41" t="s">
        <v>151</v>
      </c>
      <c r="B16" s="48" t="s">
        <v>354</v>
      </c>
    </row>
    <row r="17" spans="1:2" x14ac:dyDescent="0.25">
      <c r="A17" s="42" t="s">
        <v>491</v>
      </c>
      <c r="B17" s="48"/>
    </row>
    <row r="18" spans="1:2" x14ac:dyDescent="0.25">
      <c r="A18" s="41" t="s">
        <v>153</v>
      </c>
      <c r="B18" s="49">
        <v>45135</v>
      </c>
    </row>
    <row r="19" spans="1:2" x14ac:dyDescent="0.25">
      <c r="A19" s="41" t="s">
        <v>154</v>
      </c>
      <c r="B19" s="49">
        <v>45383</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648</v>
      </c>
      <c r="B26" s="55" t="s">
        <v>494</v>
      </c>
    </row>
    <row r="27" spans="1:2" x14ac:dyDescent="0.25">
      <c r="A27" s="44">
        <v>0</v>
      </c>
      <c r="B27" s="46">
        <v>1</v>
      </c>
    </row>
    <row r="28" spans="1:2" x14ac:dyDescent="0.25">
      <c r="A28" s="44">
        <v>1</v>
      </c>
      <c r="B28" s="46">
        <v>1.056</v>
      </c>
    </row>
    <row r="29" spans="1:2" x14ac:dyDescent="0.25">
      <c r="A29" s="44">
        <v>2</v>
      </c>
      <c r="B29" s="46">
        <v>1.117</v>
      </c>
    </row>
    <row r="30" spans="1:2" x14ac:dyDescent="0.25">
      <c r="A30" s="44">
        <v>3</v>
      </c>
      <c r="B30" s="46">
        <v>1.1839999999999999</v>
      </c>
    </row>
    <row r="31" spans="1:2" x14ac:dyDescent="0.25">
      <c r="A31" s="44">
        <v>4</v>
      </c>
      <c r="B31" s="46">
        <v>1.258</v>
      </c>
    </row>
    <row r="32" spans="1:2" x14ac:dyDescent="0.25">
      <c r="A32" s="44">
        <v>5</v>
      </c>
      <c r="B32" s="46">
        <v>1.339</v>
      </c>
    </row>
    <row r="33" spans="1:2" x14ac:dyDescent="0.25">
      <c r="A33" s="44">
        <v>6</v>
      </c>
      <c r="B33" s="46">
        <v>1.429</v>
      </c>
    </row>
    <row r="34" spans="1:2" x14ac:dyDescent="0.25">
      <c r="A34" s="44">
        <v>7</v>
      </c>
      <c r="B34" s="46">
        <v>1.5269999999999999</v>
      </c>
    </row>
    <row r="35" spans="1:2" x14ac:dyDescent="0.25">
      <c r="A35" s="44">
        <v>8</v>
      </c>
      <c r="B35" s="46">
        <v>1.6359999999999999</v>
      </c>
    </row>
    <row r="36" spans="1:2" x14ac:dyDescent="0.25">
      <c r="A36" s="44">
        <v>9</v>
      </c>
      <c r="B36" s="46">
        <v>1.7549999999999999</v>
      </c>
    </row>
    <row r="37" spans="1:2" x14ac:dyDescent="0.25">
      <c r="A37" s="44">
        <v>10</v>
      </c>
      <c r="B37" s="46">
        <v>1.8859999999999999</v>
      </c>
    </row>
    <row r="38" spans="1:2" x14ac:dyDescent="0.25">
      <c r="A38" s="44">
        <v>11</v>
      </c>
      <c r="B38" s="46">
        <v>2.0310000000000001</v>
      </c>
    </row>
    <row r="39" spans="1:2" x14ac:dyDescent="0.25">
      <c r="A39" s="44">
        <v>12</v>
      </c>
      <c r="B39" s="46">
        <v>2.19</v>
      </c>
    </row>
    <row r="40" spans="1:2" x14ac:dyDescent="0.25">
      <c r="A40" s="44">
        <v>13</v>
      </c>
      <c r="B40" s="46">
        <v>2.3650000000000002</v>
      </c>
    </row>
    <row r="41" spans="1:2" x14ac:dyDescent="0.25">
      <c r="A41" s="44">
        <v>14</v>
      </c>
      <c r="B41" s="46">
        <v>2.5579999999999998</v>
      </c>
    </row>
    <row r="42" spans="1:2" x14ac:dyDescent="0.25">
      <c r="A42" s="44">
        <v>15</v>
      </c>
      <c r="B42" s="46">
        <v>2.7690000000000001</v>
      </c>
    </row>
  </sheetData>
  <sheetProtection algorithmName="SHA-512" hashValue="+ZCprTrUg5AQzpiHgr/ZGhiF3qX5cK8abevGe7vDNJbSfOfAa4veuy66khzKACLSCUnCpTD/YAmfr/JvSCvUzQ==" saltValue="3vMx1xMrGOxQ+eXN1bePbA==" spinCount="100000" sheet="1" objects="1" scenarios="1"/>
  <conditionalFormatting sqref="A6:A21">
    <cfRule type="expression" dxfId="493" priority="1" stopIfTrue="1">
      <formula>MOD(ROW(),2)=0</formula>
    </cfRule>
    <cfRule type="expression" dxfId="492" priority="2" stopIfTrue="1">
      <formula>MOD(ROW(),2)&lt;&gt;0</formula>
    </cfRule>
  </conditionalFormatting>
  <conditionalFormatting sqref="B6:B21">
    <cfRule type="expression" dxfId="491" priority="3" stopIfTrue="1">
      <formula>MOD(ROW(),2)=0</formula>
    </cfRule>
    <cfRule type="expression" dxfId="490" priority="4" stopIfTrue="1">
      <formula>MOD(ROW(),2)&lt;&gt;0</formula>
    </cfRule>
  </conditionalFormatting>
  <conditionalFormatting sqref="A26:A42">
    <cfRule type="expression" dxfId="489" priority="5" stopIfTrue="1">
      <formula>MOD(ROW(),2)=0</formula>
    </cfRule>
    <cfRule type="expression" dxfId="488" priority="6" stopIfTrue="1">
      <formula>MOD(ROW(),2)&lt;&gt;0</formula>
    </cfRule>
  </conditionalFormatting>
  <conditionalFormatting sqref="B26:B42">
    <cfRule type="expression" dxfId="487" priority="7" stopIfTrue="1">
      <formula>MOD(ROW(),2)=0</formula>
    </cfRule>
    <cfRule type="expression" dxfId="486"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CED6-FA75-4E1B-BEBA-75A655C89EC2}">
  <sheetPr codeName="Sheet59"/>
  <dimension ref="A1:C5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Scheme pays AA - x-605</v>
      </c>
    </row>
    <row r="6" spans="1:3" x14ac:dyDescent="0.25">
      <c r="A6" s="41" t="s">
        <v>485</v>
      </c>
      <c r="B6" s="48" t="s">
        <v>486</v>
      </c>
      <c r="C6" s="48"/>
    </row>
    <row r="7" spans="1:3" ht="37.5" x14ac:dyDescent="0.25">
      <c r="A7" s="41" t="s">
        <v>487</v>
      </c>
      <c r="B7" s="48" t="s">
        <v>157</v>
      </c>
      <c r="C7" s="48"/>
    </row>
    <row r="8" spans="1:3" x14ac:dyDescent="0.25">
      <c r="A8" s="41" t="s">
        <v>144</v>
      </c>
      <c r="B8" s="48" t="s">
        <v>158</v>
      </c>
      <c r="C8" s="48"/>
    </row>
    <row r="9" spans="1:3" x14ac:dyDescent="0.25">
      <c r="A9" s="41" t="s">
        <v>145</v>
      </c>
      <c r="B9" s="48" t="s">
        <v>343</v>
      </c>
      <c r="C9" s="48"/>
    </row>
    <row r="10" spans="1:3" ht="25" x14ac:dyDescent="0.25">
      <c r="A10" s="41" t="s">
        <v>6</v>
      </c>
      <c r="B10" s="48" t="s">
        <v>355</v>
      </c>
      <c r="C10" s="48"/>
    </row>
    <row r="11" spans="1:3" x14ac:dyDescent="0.25">
      <c r="A11" s="41" t="s">
        <v>146</v>
      </c>
      <c r="B11" s="48" t="s">
        <v>173</v>
      </c>
      <c r="C11" s="48"/>
    </row>
    <row r="12" spans="1:3" x14ac:dyDescent="0.25">
      <c r="A12" s="41" t="s">
        <v>147</v>
      </c>
      <c r="B12" s="48" t="s">
        <v>174</v>
      </c>
      <c r="C12" s="48"/>
    </row>
    <row r="13" spans="1:3" x14ac:dyDescent="0.25">
      <c r="A13" s="41" t="s">
        <v>489</v>
      </c>
      <c r="B13" s="48">
        <v>0</v>
      </c>
      <c r="C13" s="48"/>
    </row>
    <row r="14" spans="1:3" x14ac:dyDescent="0.25">
      <c r="A14" s="41" t="s">
        <v>149</v>
      </c>
      <c r="B14" s="48">
        <v>605</v>
      </c>
      <c r="C14" s="48"/>
    </row>
    <row r="15" spans="1:3" x14ac:dyDescent="0.25">
      <c r="A15" s="41" t="s">
        <v>490</v>
      </c>
      <c r="B15" s="48" t="s">
        <v>356</v>
      </c>
      <c r="C15" s="48"/>
    </row>
    <row r="16" spans="1:3" x14ac:dyDescent="0.25">
      <c r="A16" s="41" t="s">
        <v>151</v>
      </c>
      <c r="B16" s="48" t="s">
        <v>357</v>
      </c>
      <c r="C16" s="48"/>
    </row>
    <row r="17" spans="1:3" x14ac:dyDescent="0.25">
      <c r="A17" s="42" t="s">
        <v>491</v>
      </c>
      <c r="B17" s="48"/>
      <c r="C17" s="48"/>
    </row>
    <row r="18" spans="1:3" x14ac:dyDescent="0.25">
      <c r="A18" s="41" t="s">
        <v>153</v>
      </c>
      <c r="B18" s="49">
        <v>45135</v>
      </c>
      <c r="C18" s="49"/>
    </row>
    <row r="19" spans="1:3" x14ac:dyDescent="0.25">
      <c r="A19" s="41" t="s">
        <v>154</v>
      </c>
      <c r="B19" s="49">
        <v>45383</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13" x14ac:dyDescent="0.25">
      <c r="A26" s="55" t="s">
        <v>328</v>
      </c>
      <c r="B26" s="55" t="s">
        <v>639</v>
      </c>
      <c r="C26" s="55" t="s">
        <v>640</v>
      </c>
    </row>
    <row r="27" spans="1:3" x14ac:dyDescent="0.25">
      <c r="A27" s="44">
        <v>55</v>
      </c>
      <c r="B27" s="45">
        <v>23.73</v>
      </c>
      <c r="C27" s="45">
        <v>23.73</v>
      </c>
    </row>
    <row r="28" spans="1:3" x14ac:dyDescent="0.25">
      <c r="A28" s="44">
        <v>56</v>
      </c>
      <c r="B28" s="45">
        <v>23.14</v>
      </c>
      <c r="C28" s="45">
        <v>23.14</v>
      </c>
    </row>
    <row r="29" spans="1:3" x14ac:dyDescent="0.25">
      <c r="A29" s="44">
        <v>57</v>
      </c>
      <c r="B29" s="45">
        <v>22.55</v>
      </c>
      <c r="C29" s="45">
        <v>22.55</v>
      </c>
    </row>
    <row r="30" spans="1:3" x14ac:dyDescent="0.25">
      <c r="A30" s="44">
        <v>58</v>
      </c>
      <c r="B30" s="45">
        <v>21.95</v>
      </c>
      <c r="C30" s="45">
        <v>21.95</v>
      </c>
    </row>
    <row r="31" spans="1:3" x14ac:dyDescent="0.25">
      <c r="A31" s="44">
        <v>59</v>
      </c>
      <c r="B31" s="45">
        <v>21.35</v>
      </c>
      <c r="C31" s="45">
        <v>21.35</v>
      </c>
    </row>
    <row r="32" spans="1:3" x14ac:dyDescent="0.25">
      <c r="A32" s="44">
        <v>60</v>
      </c>
      <c r="B32" s="45">
        <v>20.74</v>
      </c>
      <c r="C32" s="45">
        <v>20.74</v>
      </c>
    </row>
    <row r="33" spans="1:3" x14ac:dyDescent="0.25">
      <c r="A33" s="44">
        <v>61</v>
      </c>
      <c r="B33" s="45">
        <v>20.13</v>
      </c>
      <c r="C33" s="45">
        <v>20.13</v>
      </c>
    </row>
    <row r="34" spans="1:3" x14ac:dyDescent="0.25">
      <c r="A34" s="44">
        <v>62</v>
      </c>
      <c r="B34" s="45">
        <v>19.52</v>
      </c>
      <c r="C34" s="45">
        <v>19.52</v>
      </c>
    </row>
    <row r="35" spans="1:3" x14ac:dyDescent="0.25">
      <c r="A35" s="44">
        <v>63</v>
      </c>
      <c r="B35" s="45">
        <v>18.899999999999999</v>
      </c>
      <c r="C35" s="45">
        <v>18.899999999999999</v>
      </c>
    </row>
    <row r="36" spans="1:3" x14ac:dyDescent="0.25">
      <c r="A36" s="44">
        <v>64</v>
      </c>
      <c r="B36" s="45">
        <v>18.28</v>
      </c>
      <c r="C36" s="45">
        <v>18.28</v>
      </c>
    </row>
    <row r="37" spans="1:3" x14ac:dyDescent="0.25">
      <c r="A37" s="44">
        <v>65</v>
      </c>
      <c r="B37" s="45">
        <v>17.670000000000002</v>
      </c>
      <c r="C37" s="45">
        <v>17.670000000000002</v>
      </c>
    </row>
    <row r="38" spans="1:3" x14ac:dyDescent="0.25">
      <c r="A38" s="44">
        <v>66</v>
      </c>
      <c r="B38" s="45">
        <v>17.05</v>
      </c>
      <c r="C38" s="45">
        <v>17.05</v>
      </c>
    </row>
    <row r="39" spans="1:3" x14ac:dyDescent="0.25">
      <c r="A39" s="44">
        <v>67</v>
      </c>
      <c r="B39" s="45">
        <v>16.43</v>
      </c>
      <c r="C39" s="45">
        <v>16.43</v>
      </c>
    </row>
    <row r="40" spans="1:3" x14ac:dyDescent="0.25">
      <c r="A40" s="44">
        <v>68</v>
      </c>
      <c r="B40" s="45">
        <v>15.79</v>
      </c>
      <c r="C40" s="45">
        <v>15.79</v>
      </c>
    </row>
    <row r="41" spans="1:3" x14ac:dyDescent="0.25">
      <c r="A41" s="44">
        <v>69</v>
      </c>
      <c r="B41" s="45">
        <v>15.13</v>
      </c>
      <c r="C41" s="45">
        <v>15.13</v>
      </c>
    </row>
    <row r="42" spans="1:3" x14ac:dyDescent="0.25">
      <c r="A42" s="44">
        <v>70</v>
      </c>
      <c r="B42" s="45">
        <v>14.47</v>
      </c>
      <c r="C42" s="45">
        <v>14.47</v>
      </c>
    </row>
    <row r="43" spans="1:3" x14ac:dyDescent="0.25">
      <c r="A43" s="44">
        <v>71</v>
      </c>
      <c r="B43" s="45">
        <v>13.82</v>
      </c>
      <c r="C43" s="45">
        <v>13.82</v>
      </c>
    </row>
    <row r="44" spans="1:3" x14ac:dyDescent="0.25">
      <c r="A44" s="44">
        <v>72</v>
      </c>
      <c r="B44" s="45">
        <v>13.19</v>
      </c>
      <c r="C44" s="45">
        <v>13.19</v>
      </c>
    </row>
    <row r="45" spans="1:3" x14ac:dyDescent="0.25">
      <c r="A45" s="44">
        <v>73</v>
      </c>
      <c r="B45" s="45">
        <v>12.57</v>
      </c>
      <c r="C45" s="45">
        <v>12.57</v>
      </c>
    </row>
    <row r="46" spans="1:3" x14ac:dyDescent="0.25">
      <c r="A46" s="44">
        <v>74</v>
      </c>
      <c r="B46" s="45">
        <v>11.96</v>
      </c>
      <c r="C46" s="45">
        <v>11.96</v>
      </c>
    </row>
    <row r="47" spans="1:3" x14ac:dyDescent="0.25">
      <c r="A47" s="44">
        <v>75</v>
      </c>
      <c r="B47" s="45">
        <v>11.37</v>
      </c>
      <c r="C47" s="45">
        <v>11.37</v>
      </c>
    </row>
    <row r="48" spans="1:3" x14ac:dyDescent="0.25">
      <c r="A48" s="44">
        <v>76</v>
      </c>
      <c r="B48" s="45">
        <v>10.78</v>
      </c>
      <c r="C48" s="45">
        <v>10.78</v>
      </c>
    </row>
    <row r="49" spans="1:3" x14ac:dyDescent="0.25">
      <c r="A49" s="44">
        <v>77</v>
      </c>
      <c r="B49" s="45">
        <v>10.199999999999999</v>
      </c>
      <c r="C49" s="45">
        <v>10.199999999999999</v>
      </c>
    </row>
    <row r="50" spans="1:3" x14ac:dyDescent="0.25">
      <c r="A50" s="44">
        <v>78</v>
      </c>
      <c r="B50" s="45">
        <v>9.6300000000000008</v>
      </c>
      <c r="C50" s="45">
        <v>9.6300000000000008</v>
      </c>
    </row>
    <row r="51" spans="1:3" x14ac:dyDescent="0.25">
      <c r="A51" s="44">
        <v>79</v>
      </c>
      <c r="B51" s="45">
        <v>9.08</v>
      </c>
      <c r="C51" s="45">
        <v>9.08</v>
      </c>
    </row>
    <row r="52" spans="1:3" x14ac:dyDescent="0.25">
      <c r="A52" s="44">
        <v>80</v>
      </c>
      <c r="B52" s="45">
        <v>8.5500000000000007</v>
      </c>
      <c r="C52" s="45">
        <v>8.5500000000000007</v>
      </c>
    </row>
  </sheetData>
  <sheetProtection algorithmName="SHA-512" hashValue="p5W3gnq05MhShzHcngOn5Dp6IQPfhzu0s0E7zZpFJ3N9vvvx6nidTrRk1NQ6UckuBHVW8rx8AyhU71XseZXIDQ==" saltValue="Wikt2G1TjDGS5jXVKPzTIA==" spinCount="100000" sheet="1" objects="1" scenarios="1"/>
  <conditionalFormatting sqref="A6:A21">
    <cfRule type="expression" dxfId="483" priority="1" stopIfTrue="1">
      <formula>MOD(ROW(),2)=0</formula>
    </cfRule>
    <cfRule type="expression" dxfId="482" priority="2" stopIfTrue="1">
      <formula>MOD(ROW(),2)&lt;&gt;0</formula>
    </cfRule>
  </conditionalFormatting>
  <conditionalFormatting sqref="B6:C21">
    <cfRule type="expression" dxfId="481" priority="3" stopIfTrue="1">
      <formula>MOD(ROW(),2)=0</formula>
    </cfRule>
    <cfRule type="expression" dxfId="480" priority="4" stopIfTrue="1">
      <formula>MOD(ROW(),2)&lt;&gt;0</formula>
    </cfRule>
  </conditionalFormatting>
  <conditionalFormatting sqref="A26:A52">
    <cfRule type="expression" dxfId="479" priority="5" stopIfTrue="1">
      <formula>MOD(ROW(),2)=0</formula>
    </cfRule>
    <cfRule type="expression" dxfId="478" priority="6" stopIfTrue="1">
      <formula>MOD(ROW(),2)&lt;&gt;0</formula>
    </cfRule>
  </conditionalFormatting>
  <conditionalFormatting sqref="B26:C52">
    <cfRule type="expression" dxfId="477" priority="7" stopIfTrue="1">
      <formula>MOD(ROW(),2)=0</formula>
    </cfRule>
    <cfRule type="expression" dxfId="476"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5373-6D6B-490F-BCA6-64D903FF56D1}">
  <sheetPr codeName="Sheet60"/>
  <dimension ref="A1:C8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Scheme pays AA - x-606</v>
      </c>
    </row>
    <row r="6" spans="1:3" x14ac:dyDescent="0.25">
      <c r="A6" s="41" t="s">
        <v>485</v>
      </c>
      <c r="B6" s="48" t="s">
        <v>486</v>
      </c>
      <c r="C6" s="48"/>
    </row>
    <row r="7" spans="1:3" ht="37.5" x14ac:dyDescent="0.25">
      <c r="A7" s="41" t="s">
        <v>487</v>
      </c>
      <c r="B7" s="48" t="s">
        <v>157</v>
      </c>
      <c r="C7" s="48"/>
    </row>
    <row r="8" spans="1:3" x14ac:dyDescent="0.25">
      <c r="A8" s="41" t="s">
        <v>144</v>
      </c>
      <c r="B8" s="48" t="s">
        <v>158</v>
      </c>
      <c r="C8" s="48"/>
    </row>
    <row r="9" spans="1:3" x14ac:dyDescent="0.25">
      <c r="A9" s="41" t="s">
        <v>145</v>
      </c>
      <c r="B9" s="48" t="s">
        <v>343</v>
      </c>
      <c r="C9" s="48"/>
    </row>
    <row r="10" spans="1:3" ht="25" x14ac:dyDescent="0.25">
      <c r="A10" s="41" t="s">
        <v>6</v>
      </c>
      <c r="B10" s="48" t="s">
        <v>358</v>
      </c>
      <c r="C10" s="48"/>
    </row>
    <row r="11" spans="1:3" x14ac:dyDescent="0.25">
      <c r="A11" s="41" t="s">
        <v>146</v>
      </c>
      <c r="B11" s="48" t="s">
        <v>173</v>
      </c>
      <c r="C11" s="48"/>
    </row>
    <row r="12" spans="1:3" x14ac:dyDescent="0.25">
      <c r="A12" s="41" t="s">
        <v>147</v>
      </c>
      <c r="B12" s="48" t="s">
        <v>174</v>
      </c>
      <c r="C12" s="48"/>
    </row>
    <row r="13" spans="1:3" x14ac:dyDescent="0.25">
      <c r="A13" s="41" t="s">
        <v>489</v>
      </c>
      <c r="B13" s="48">
        <v>0</v>
      </c>
      <c r="C13" s="48"/>
    </row>
    <row r="14" spans="1:3" x14ac:dyDescent="0.25">
      <c r="A14" s="41" t="s">
        <v>149</v>
      </c>
      <c r="B14" s="48">
        <v>606</v>
      </c>
      <c r="C14" s="48"/>
    </row>
    <row r="15" spans="1:3" x14ac:dyDescent="0.25">
      <c r="A15" s="41" t="s">
        <v>490</v>
      </c>
      <c r="B15" s="48" t="s">
        <v>359</v>
      </c>
      <c r="C15" s="48"/>
    </row>
    <row r="16" spans="1:3" x14ac:dyDescent="0.25">
      <c r="A16" s="41" t="s">
        <v>151</v>
      </c>
      <c r="B16" s="48" t="s">
        <v>360</v>
      </c>
      <c r="C16" s="48"/>
    </row>
    <row r="17" spans="1:3" x14ac:dyDescent="0.25">
      <c r="A17" s="42" t="s">
        <v>491</v>
      </c>
      <c r="B17" s="48"/>
      <c r="C17" s="48"/>
    </row>
    <row r="18" spans="1:3" x14ac:dyDescent="0.25">
      <c r="A18" s="41" t="s">
        <v>153</v>
      </c>
      <c r="B18" s="49">
        <v>45135</v>
      </c>
      <c r="C18" s="49"/>
    </row>
    <row r="19" spans="1:3" x14ac:dyDescent="0.25">
      <c r="A19" s="41" t="s">
        <v>154</v>
      </c>
      <c r="B19" s="49">
        <v>45383</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13" x14ac:dyDescent="0.25">
      <c r="A26" s="55" t="s">
        <v>328</v>
      </c>
      <c r="B26" s="55" t="s">
        <v>649</v>
      </c>
      <c r="C26" s="55" t="s">
        <v>650</v>
      </c>
    </row>
    <row r="27" spans="1:3" x14ac:dyDescent="0.25">
      <c r="A27" s="44">
        <v>20</v>
      </c>
      <c r="B27" s="45">
        <v>40.07</v>
      </c>
      <c r="C27" s="45">
        <v>40.07</v>
      </c>
    </row>
    <row r="28" spans="1:3" x14ac:dyDescent="0.25">
      <c r="A28" s="44">
        <v>21</v>
      </c>
      <c r="B28" s="45">
        <v>39.71</v>
      </c>
      <c r="C28" s="45">
        <v>39.71</v>
      </c>
    </row>
    <row r="29" spans="1:3" x14ac:dyDescent="0.25">
      <c r="A29" s="44">
        <v>22</v>
      </c>
      <c r="B29" s="45">
        <v>39.36</v>
      </c>
      <c r="C29" s="45">
        <v>39.36</v>
      </c>
    </row>
    <row r="30" spans="1:3" x14ac:dyDescent="0.25">
      <c r="A30" s="44">
        <v>23</v>
      </c>
      <c r="B30" s="45">
        <v>38.99</v>
      </c>
      <c r="C30" s="45">
        <v>38.99</v>
      </c>
    </row>
    <row r="31" spans="1:3" x14ac:dyDescent="0.25">
      <c r="A31" s="44">
        <v>24</v>
      </c>
      <c r="B31" s="45">
        <v>38.619999999999997</v>
      </c>
      <c r="C31" s="45">
        <v>38.619999999999997</v>
      </c>
    </row>
    <row r="32" spans="1:3" x14ac:dyDescent="0.25">
      <c r="A32" s="44">
        <v>25</v>
      </c>
      <c r="B32" s="45">
        <v>38.24</v>
      </c>
      <c r="C32" s="45">
        <v>38.24</v>
      </c>
    </row>
    <row r="33" spans="1:3" x14ac:dyDescent="0.25">
      <c r="A33" s="44">
        <v>26</v>
      </c>
      <c r="B33" s="45">
        <v>37.86</v>
      </c>
      <c r="C33" s="45">
        <v>37.86</v>
      </c>
    </row>
    <row r="34" spans="1:3" x14ac:dyDescent="0.25">
      <c r="A34" s="44">
        <v>27</v>
      </c>
      <c r="B34" s="45">
        <v>37.47</v>
      </c>
      <c r="C34" s="45">
        <v>37.47</v>
      </c>
    </row>
    <row r="35" spans="1:3" x14ac:dyDescent="0.25">
      <c r="A35" s="44">
        <v>28</v>
      </c>
      <c r="B35" s="45">
        <v>37.07</v>
      </c>
      <c r="C35" s="45">
        <v>37.07</v>
      </c>
    </row>
    <row r="36" spans="1:3" x14ac:dyDescent="0.25">
      <c r="A36" s="44">
        <v>29</v>
      </c>
      <c r="B36" s="45">
        <v>36.67</v>
      </c>
      <c r="C36" s="45">
        <v>36.67</v>
      </c>
    </row>
    <row r="37" spans="1:3" x14ac:dyDescent="0.25">
      <c r="A37" s="44">
        <v>30</v>
      </c>
      <c r="B37" s="45">
        <v>36.26</v>
      </c>
      <c r="C37" s="45">
        <v>36.26</v>
      </c>
    </row>
    <row r="38" spans="1:3" x14ac:dyDescent="0.25">
      <c r="A38" s="44">
        <v>31</v>
      </c>
      <c r="B38" s="45">
        <v>35.840000000000003</v>
      </c>
      <c r="C38" s="45">
        <v>35.840000000000003</v>
      </c>
    </row>
    <row r="39" spans="1:3" x14ac:dyDescent="0.25">
      <c r="A39" s="44">
        <v>32</v>
      </c>
      <c r="B39" s="45">
        <v>35.42</v>
      </c>
      <c r="C39" s="45">
        <v>35.42</v>
      </c>
    </row>
    <row r="40" spans="1:3" x14ac:dyDescent="0.25">
      <c r="A40" s="44">
        <v>33</v>
      </c>
      <c r="B40" s="45">
        <v>34.99</v>
      </c>
      <c r="C40" s="45">
        <v>34.99</v>
      </c>
    </row>
    <row r="41" spans="1:3" x14ac:dyDescent="0.25">
      <c r="A41" s="44">
        <v>34</v>
      </c>
      <c r="B41" s="45">
        <v>34.549999999999997</v>
      </c>
      <c r="C41" s="45">
        <v>34.549999999999997</v>
      </c>
    </row>
    <row r="42" spans="1:3" x14ac:dyDescent="0.25">
      <c r="A42" s="44">
        <v>35</v>
      </c>
      <c r="B42" s="45">
        <v>34.1</v>
      </c>
      <c r="C42" s="45">
        <v>34.1</v>
      </c>
    </row>
    <row r="43" spans="1:3" x14ac:dyDescent="0.25">
      <c r="A43" s="44">
        <v>36</v>
      </c>
      <c r="B43" s="45">
        <v>33.65</v>
      </c>
      <c r="C43" s="45">
        <v>33.65</v>
      </c>
    </row>
    <row r="44" spans="1:3" x14ac:dyDescent="0.25">
      <c r="A44" s="44">
        <v>37</v>
      </c>
      <c r="B44" s="45">
        <v>33.200000000000003</v>
      </c>
      <c r="C44" s="45">
        <v>33.200000000000003</v>
      </c>
    </row>
    <row r="45" spans="1:3" x14ac:dyDescent="0.25">
      <c r="A45" s="44">
        <v>38</v>
      </c>
      <c r="B45" s="45">
        <v>32.729999999999997</v>
      </c>
      <c r="C45" s="45">
        <v>32.729999999999997</v>
      </c>
    </row>
    <row r="46" spans="1:3" x14ac:dyDescent="0.25">
      <c r="A46" s="44">
        <v>39</v>
      </c>
      <c r="B46" s="45">
        <v>32.26</v>
      </c>
      <c r="C46" s="45">
        <v>32.26</v>
      </c>
    </row>
    <row r="47" spans="1:3" x14ac:dyDescent="0.25">
      <c r="A47" s="44">
        <v>40</v>
      </c>
      <c r="B47" s="45">
        <v>31.78</v>
      </c>
      <c r="C47" s="45">
        <v>31.78</v>
      </c>
    </row>
    <row r="48" spans="1:3" x14ac:dyDescent="0.25">
      <c r="A48" s="44">
        <v>41</v>
      </c>
      <c r="B48" s="45">
        <v>31.29</v>
      </c>
      <c r="C48" s="45">
        <v>31.29</v>
      </c>
    </row>
    <row r="49" spans="1:3" x14ac:dyDescent="0.25">
      <c r="A49" s="44">
        <v>42</v>
      </c>
      <c r="B49" s="45">
        <v>30.8</v>
      </c>
      <c r="C49" s="45">
        <v>30.8</v>
      </c>
    </row>
    <row r="50" spans="1:3" x14ac:dyDescent="0.25">
      <c r="A50" s="44">
        <v>43</v>
      </c>
      <c r="B50" s="45">
        <v>30.3</v>
      </c>
      <c r="C50" s="45">
        <v>30.3</v>
      </c>
    </row>
    <row r="51" spans="1:3" x14ac:dyDescent="0.25">
      <c r="A51" s="44">
        <v>44</v>
      </c>
      <c r="B51" s="45">
        <v>29.79</v>
      </c>
      <c r="C51" s="45">
        <v>29.79</v>
      </c>
    </row>
    <row r="52" spans="1:3" x14ac:dyDescent="0.25">
      <c r="A52" s="44">
        <v>45</v>
      </c>
      <c r="B52" s="45">
        <v>29.27</v>
      </c>
      <c r="C52" s="45">
        <v>29.27</v>
      </c>
    </row>
    <row r="53" spans="1:3" x14ac:dyDescent="0.25">
      <c r="A53" s="44">
        <v>46</v>
      </c>
      <c r="B53" s="45">
        <v>28.75</v>
      </c>
      <c r="C53" s="45">
        <v>28.75</v>
      </c>
    </row>
    <row r="54" spans="1:3" x14ac:dyDescent="0.25">
      <c r="A54" s="44">
        <v>47</v>
      </c>
      <c r="B54" s="45">
        <v>28.22</v>
      </c>
      <c r="C54" s="45">
        <v>28.22</v>
      </c>
    </row>
    <row r="55" spans="1:3" x14ac:dyDescent="0.25">
      <c r="A55" s="44">
        <v>48</v>
      </c>
      <c r="B55" s="45">
        <v>27.68</v>
      </c>
      <c r="C55" s="45">
        <v>27.68</v>
      </c>
    </row>
    <row r="56" spans="1:3" x14ac:dyDescent="0.25">
      <c r="A56" s="44">
        <v>49</v>
      </c>
      <c r="B56" s="45">
        <v>27.14</v>
      </c>
      <c r="C56" s="45">
        <v>27.14</v>
      </c>
    </row>
    <row r="57" spans="1:3" x14ac:dyDescent="0.25">
      <c r="A57" s="44">
        <v>50</v>
      </c>
      <c r="B57" s="45">
        <v>26.59</v>
      </c>
      <c r="C57" s="45">
        <v>26.59</v>
      </c>
    </row>
    <row r="58" spans="1:3" x14ac:dyDescent="0.25">
      <c r="A58" s="44">
        <v>51</v>
      </c>
      <c r="B58" s="45">
        <v>26.03</v>
      </c>
      <c r="C58" s="45">
        <v>26.03</v>
      </c>
    </row>
    <row r="59" spans="1:3" x14ac:dyDescent="0.25">
      <c r="A59" s="44">
        <v>52</v>
      </c>
      <c r="B59" s="45">
        <v>25.47</v>
      </c>
      <c r="C59" s="45">
        <v>25.47</v>
      </c>
    </row>
    <row r="60" spans="1:3" x14ac:dyDescent="0.25">
      <c r="A60" s="44">
        <v>53</v>
      </c>
      <c r="B60" s="45">
        <v>24.9</v>
      </c>
      <c r="C60" s="45">
        <v>24.9</v>
      </c>
    </row>
    <row r="61" spans="1:3" x14ac:dyDescent="0.25">
      <c r="A61" s="44">
        <v>54</v>
      </c>
      <c r="B61" s="45">
        <v>24.32</v>
      </c>
      <c r="C61" s="45">
        <v>24.32</v>
      </c>
    </row>
    <row r="62" spans="1:3" x14ac:dyDescent="0.25">
      <c r="A62" s="44">
        <v>55</v>
      </c>
      <c r="B62" s="45">
        <v>23.73</v>
      </c>
      <c r="C62" s="45">
        <v>23.73</v>
      </c>
    </row>
    <row r="63" spans="1:3" x14ac:dyDescent="0.25">
      <c r="A63" s="44">
        <v>56</v>
      </c>
      <c r="B63" s="45">
        <v>23.14</v>
      </c>
      <c r="C63" s="45">
        <v>23.14</v>
      </c>
    </row>
    <row r="64" spans="1:3" x14ac:dyDescent="0.25">
      <c r="A64" s="44">
        <v>57</v>
      </c>
      <c r="B64" s="45">
        <v>22.55</v>
      </c>
      <c r="C64" s="45">
        <v>22.55</v>
      </c>
    </row>
    <row r="65" spans="1:3" x14ac:dyDescent="0.25">
      <c r="A65" s="44">
        <v>58</v>
      </c>
      <c r="B65" s="45">
        <v>21.95</v>
      </c>
      <c r="C65" s="45">
        <v>21.95</v>
      </c>
    </row>
    <row r="66" spans="1:3" x14ac:dyDescent="0.25">
      <c r="A66" s="44">
        <v>59</v>
      </c>
      <c r="B66" s="45">
        <v>21.35</v>
      </c>
      <c r="C66" s="45">
        <v>21.35</v>
      </c>
    </row>
    <row r="67" spans="1:3" x14ac:dyDescent="0.25">
      <c r="A67" s="44">
        <v>60</v>
      </c>
      <c r="B67" s="45">
        <v>20.74</v>
      </c>
      <c r="C67" s="45">
        <v>20.74</v>
      </c>
    </row>
    <row r="68" spans="1:3" x14ac:dyDescent="0.25">
      <c r="A68" s="44">
        <v>61</v>
      </c>
      <c r="B68" s="45">
        <v>20.13</v>
      </c>
      <c r="C68" s="45">
        <v>20.13</v>
      </c>
    </row>
    <row r="69" spans="1:3" x14ac:dyDescent="0.25">
      <c r="A69" s="44">
        <v>62</v>
      </c>
      <c r="B69" s="45">
        <v>19.52</v>
      </c>
      <c r="C69" s="45">
        <v>19.52</v>
      </c>
    </row>
    <row r="70" spans="1:3" x14ac:dyDescent="0.25">
      <c r="A70" s="44">
        <v>63</v>
      </c>
      <c r="B70" s="45">
        <v>18.899999999999999</v>
      </c>
      <c r="C70" s="45">
        <v>18.899999999999999</v>
      </c>
    </row>
    <row r="71" spans="1:3" x14ac:dyDescent="0.25">
      <c r="A71" s="44">
        <v>64</v>
      </c>
      <c r="B71" s="45">
        <v>18.28</v>
      </c>
      <c r="C71" s="45">
        <v>18.28</v>
      </c>
    </row>
    <row r="72" spans="1:3" x14ac:dyDescent="0.25">
      <c r="A72" s="44">
        <v>65</v>
      </c>
      <c r="B72" s="45">
        <v>17.670000000000002</v>
      </c>
      <c r="C72" s="45">
        <v>17.670000000000002</v>
      </c>
    </row>
    <row r="73" spans="1:3" x14ac:dyDescent="0.25">
      <c r="A73" s="44">
        <v>66</v>
      </c>
      <c r="B73" s="45">
        <v>17.05</v>
      </c>
      <c r="C73" s="45">
        <v>17.05</v>
      </c>
    </row>
    <row r="74" spans="1:3" x14ac:dyDescent="0.25">
      <c r="A74" s="44">
        <v>67</v>
      </c>
      <c r="B74" s="45">
        <v>16.43</v>
      </c>
      <c r="C74" s="45">
        <v>16.43</v>
      </c>
    </row>
    <row r="75" spans="1:3" x14ac:dyDescent="0.25">
      <c r="A75" s="44">
        <v>68</v>
      </c>
      <c r="B75" s="45">
        <v>15.79</v>
      </c>
      <c r="C75" s="45">
        <v>15.79</v>
      </c>
    </row>
    <row r="76" spans="1:3" x14ac:dyDescent="0.25">
      <c r="A76" s="44">
        <v>69</v>
      </c>
      <c r="B76" s="45">
        <v>15.13</v>
      </c>
      <c r="C76" s="45">
        <v>15.13</v>
      </c>
    </row>
    <row r="77" spans="1:3" x14ac:dyDescent="0.25">
      <c r="A77" s="44">
        <v>70</v>
      </c>
      <c r="B77" s="45">
        <v>14.47</v>
      </c>
      <c r="C77" s="45">
        <v>14.47</v>
      </c>
    </row>
    <row r="78" spans="1:3" x14ac:dyDescent="0.25">
      <c r="A78" s="44">
        <v>71</v>
      </c>
      <c r="B78" s="45">
        <v>13.82</v>
      </c>
      <c r="C78" s="45">
        <v>13.82</v>
      </c>
    </row>
    <row r="79" spans="1:3" x14ac:dyDescent="0.25">
      <c r="A79" s="44">
        <v>72</v>
      </c>
      <c r="B79" s="45">
        <v>13.19</v>
      </c>
      <c r="C79" s="45">
        <v>13.19</v>
      </c>
    </row>
    <row r="80" spans="1:3" x14ac:dyDescent="0.25">
      <c r="A80" s="44">
        <v>73</v>
      </c>
      <c r="B80" s="45">
        <v>12.57</v>
      </c>
      <c r="C80" s="45">
        <v>12.57</v>
      </c>
    </row>
    <row r="81" spans="1:3" x14ac:dyDescent="0.25">
      <c r="A81" s="44">
        <v>74</v>
      </c>
      <c r="B81" s="45">
        <v>11.96</v>
      </c>
      <c r="C81" s="45">
        <v>11.96</v>
      </c>
    </row>
    <row r="82" spans="1:3" x14ac:dyDescent="0.25">
      <c r="A82" s="44">
        <v>75</v>
      </c>
      <c r="B82" s="45">
        <v>11.37</v>
      </c>
      <c r="C82" s="45">
        <v>11.37</v>
      </c>
    </row>
    <row r="83" spans="1:3" x14ac:dyDescent="0.25">
      <c r="A83" s="44">
        <v>76</v>
      </c>
      <c r="B83" s="45">
        <v>10.78</v>
      </c>
      <c r="C83" s="45">
        <v>10.78</v>
      </c>
    </row>
    <row r="84" spans="1:3" x14ac:dyDescent="0.25">
      <c r="A84" s="44">
        <v>77</v>
      </c>
      <c r="B84" s="45">
        <v>10.199999999999999</v>
      </c>
      <c r="C84" s="45">
        <v>10.199999999999999</v>
      </c>
    </row>
    <row r="85" spans="1:3" x14ac:dyDescent="0.25">
      <c r="A85" s="44">
        <v>78</v>
      </c>
      <c r="B85" s="45">
        <v>9.6300000000000008</v>
      </c>
      <c r="C85" s="45">
        <v>9.6300000000000008</v>
      </c>
    </row>
    <row r="86" spans="1:3" x14ac:dyDescent="0.25">
      <c r="A86" s="44">
        <v>79</v>
      </c>
      <c r="B86" s="45">
        <v>9.08</v>
      </c>
      <c r="C86" s="45">
        <v>9.08</v>
      </c>
    </row>
    <row r="87" spans="1:3" x14ac:dyDescent="0.25">
      <c r="A87" s="44">
        <v>80</v>
      </c>
      <c r="B87" s="45">
        <v>8.5500000000000007</v>
      </c>
      <c r="C87" s="45">
        <v>8.5500000000000007</v>
      </c>
    </row>
  </sheetData>
  <sheetProtection algorithmName="SHA-512" hashValue="24TdrKUhDZW3mnXq9LC5L0n1UiR36Khw0kwQQz5agM6TXaxvOKHl7sFKsSNbNhHa04rSwQAqIQ1jmfFMW3bfAg==" saltValue="U7v/7WA8/iQFHcQmGIvzsA==" spinCount="100000" sheet="1" objects="1" scenarios="1"/>
  <conditionalFormatting sqref="A6:A21">
    <cfRule type="expression" dxfId="473" priority="1" stopIfTrue="1">
      <formula>MOD(ROW(),2)=0</formula>
    </cfRule>
    <cfRule type="expression" dxfId="472" priority="2" stopIfTrue="1">
      <formula>MOD(ROW(),2)&lt;&gt;0</formula>
    </cfRule>
  </conditionalFormatting>
  <conditionalFormatting sqref="B6:C21">
    <cfRule type="expression" dxfId="471" priority="3" stopIfTrue="1">
      <formula>MOD(ROW(),2)=0</formula>
    </cfRule>
    <cfRule type="expression" dxfId="470" priority="4" stopIfTrue="1">
      <formula>MOD(ROW(),2)&lt;&gt;0</formula>
    </cfRule>
  </conditionalFormatting>
  <conditionalFormatting sqref="A26:A87">
    <cfRule type="expression" dxfId="469" priority="5" stopIfTrue="1">
      <formula>MOD(ROW(),2)=0</formula>
    </cfRule>
    <cfRule type="expression" dxfId="468" priority="6" stopIfTrue="1">
      <formula>MOD(ROW(),2)&lt;&gt;0</formula>
    </cfRule>
  </conditionalFormatting>
  <conditionalFormatting sqref="B26:C87">
    <cfRule type="expression" dxfId="467" priority="7" stopIfTrue="1">
      <formula>MOD(ROW(),2)=0</formula>
    </cfRule>
    <cfRule type="expression" dxfId="466"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A0A4-83C3-476D-93D8-AB7CF201C7A5}">
  <sheetPr codeName="Sheet61"/>
  <dimension ref="A1:I85"/>
  <sheetViews>
    <sheetView showGridLines="0" workbookViewId="0">
      <selection activeCell="A6" sqref="A6"/>
    </sheetView>
  </sheetViews>
  <sheetFormatPr defaultRowHeight="12.5" x14ac:dyDescent="0.25"/>
  <cols>
    <col min="1" max="1" width="31.54296875" customWidth="1"/>
    <col min="2" max="9" width="22.54296875" customWidth="1"/>
  </cols>
  <sheetData>
    <row r="1" spans="1:9" s="1" customFormat="1" ht="20" x14ac:dyDescent="0.4">
      <c r="A1" s="2" t="s">
        <v>0</v>
      </c>
    </row>
    <row r="2" spans="1:9" s="1" customFormat="1" ht="15.5" x14ac:dyDescent="0.35">
      <c r="A2" s="30" t="s">
        <v>1</v>
      </c>
      <c r="B2" s="3" t="str">
        <f>wb_title</f>
        <v>PCSPS_NI - Consolidated Factor Spreadsheet</v>
      </c>
    </row>
    <row r="3" spans="1:9" s="1" customFormat="1" ht="15.5" x14ac:dyDescent="0.35">
      <c r="A3" s="30" t="s">
        <v>2</v>
      </c>
      <c r="B3" s="3" t="str">
        <f>TABLE_FACTOR_TYPE_1 &amp; " - x-" &amp; TABLE_SERIES_NUMBER_1</f>
        <v>Scheme pays AA - x-607</v>
      </c>
    </row>
    <row r="6" spans="1:9" x14ac:dyDescent="0.25">
      <c r="A6" s="41" t="s">
        <v>485</v>
      </c>
      <c r="B6" s="48" t="s">
        <v>486</v>
      </c>
      <c r="C6" s="48"/>
      <c r="D6" s="48"/>
      <c r="E6" s="48"/>
      <c r="F6" s="48"/>
      <c r="G6" s="48"/>
      <c r="H6" s="48"/>
      <c r="I6" s="48"/>
    </row>
    <row r="7" spans="1:9" x14ac:dyDescent="0.25">
      <c r="A7" s="41" t="s">
        <v>487</v>
      </c>
      <c r="B7" s="48" t="s">
        <v>168</v>
      </c>
      <c r="C7" s="48"/>
      <c r="D7" s="48"/>
      <c r="E7" s="48"/>
      <c r="F7" s="48"/>
      <c r="G7" s="48"/>
      <c r="H7" s="48"/>
      <c r="I7" s="48"/>
    </row>
    <row r="8" spans="1:9" x14ac:dyDescent="0.25">
      <c r="A8" s="41" t="s">
        <v>144</v>
      </c>
      <c r="B8" s="48" t="s">
        <v>262</v>
      </c>
      <c r="C8" s="48"/>
      <c r="D8" s="48"/>
      <c r="E8" s="48"/>
      <c r="F8" s="48"/>
      <c r="G8" s="48"/>
      <c r="H8" s="48"/>
      <c r="I8" s="48"/>
    </row>
    <row r="9" spans="1:9" x14ac:dyDescent="0.25">
      <c r="A9" s="41" t="s">
        <v>145</v>
      </c>
      <c r="B9" s="48" t="s">
        <v>343</v>
      </c>
      <c r="C9" s="48"/>
      <c r="D9" s="48"/>
      <c r="E9" s="48"/>
      <c r="F9" s="48"/>
      <c r="G9" s="48"/>
      <c r="H9" s="48"/>
      <c r="I9" s="48"/>
    </row>
    <row r="10" spans="1:9" x14ac:dyDescent="0.25">
      <c r="A10" s="41" t="s">
        <v>6</v>
      </c>
      <c r="B10" s="48" t="s">
        <v>361</v>
      </c>
      <c r="C10" s="48"/>
      <c r="D10" s="48"/>
      <c r="E10" s="48"/>
      <c r="F10" s="48"/>
      <c r="G10" s="48"/>
      <c r="H10" s="48"/>
      <c r="I10" s="48"/>
    </row>
    <row r="11" spans="1:9" x14ac:dyDescent="0.25">
      <c r="A11" s="41" t="s">
        <v>146</v>
      </c>
      <c r="B11" s="48" t="s">
        <v>173</v>
      </c>
      <c r="C11" s="48"/>
      <c r="D11" s="48"/>
      <c r="E11" s="48"/>
      <c r="F11" s="48"/>
      <c r="G11" s="48"/>
      <c r="H11" s="48"/>
      <c r="I11" s="48"/>
    </row>
    <row r="12" spans="1:9" x14ac:dyDescent="0.25">
      <c r="A12" s="41" t="s">
        <v>147</v>
      </c>
      <c r="B12" s="48" t="s">
        <v>174</v>
      </c>
      <c r="C12" s="48"/>
      <c r="D12" s="48"/>
      <c r="E12" s="48"/>
      <c r="F12" s="48"/>
      <c r="G12" s="48"/>
      <c r="H12" s="48"/>
      <c r="I12" s="48"/>
    </row>
    <row r="13" spans="1:9" x14ac:dyDescent="0.25">
      <c r="A13" s="41" t="s">
        <v>489</v>
      </c>
      <c r="B13" s="48">
        <v>1</v>
      </c>
      <c r="C13" s="48"/>
      <c r="D13" s="48"/>
      <c r="E13" s="48"/>
      <c r="F13" s="48"/>
      <c r="G13" s="48"/>
      <c r="H13" s="48"/>
      <c r="I13" s="48"/>
    </row>
    <row r="14" spans="1:9" x14ac:dyDescent="0.25">
      <c r="A14" s="41" t="s">
        <v>149</v>
      </c>
      <c r="B14" s="48">
        <v>607</v>
      </c>
      <c r="C14" s="48"/>
      <c r="D14" s="48"/>
      <c r="E14" s="48"/>
      <c r="F14" s="48"/>
      <c r="G14" s="48"/>
      <c r="H14" s="48"/>
      <c r="I14" s="48"/>
    </row>
    <row r="15" spans="1:9" x14ac:dyDescent="0.25">
      <c r="A15" s="41" t="s">
        <v>490</v>
      </c>
      <c r="B15" s="48" t="s">
        <v>362</v>
      </c>
      <c r="C15" s="48"/>
      <c r="D15" s="48"/>
      <c r="E15" s="48"/>
      <c r="F15" s="48"/>
      <c r="G15" s="48"/>
      <c r="H15" s="48"/>
      <c r="I15" s="48"/>
    </row>
    <row r="16" spans="1:9" x14ac:dyDescent="0.25">
      <c r="A16" s="41" t="s">
        <v>151</v>
      </c>
      <c r="B16" s="48" t="s">
        <v>346</v>
      </c>
      <c r="C16" s="48"/>
      <c r="D16" s="48"/>
      <c r="E16" s="48"/>
      <c r="F16" s="48"/>
      <c r="G16" s="48"/>
      <c r="H16" s="48"/>
      <c r="I16" s="48"/>
    </row>
    <row r="17" spans="1:9" x14ac:dyDescent="0.25">
      <c r="A17" s="42" t="s">
        <v>491</v>
      </c>
      <c r="B17" s="48"/>
      <c r="C17" s="48"/>
      <c r="D17" s="48"/>
      <c r="E17" s="48"/>
      <c r="F17" s="48"/>
      <c r="G17" s="48"/>
      <c r="H17" s="48"/>
      <c r="I17" s="48"/>
    </row>
    <row r="18" spans="1:9" x14ac:dyDescent="0.25">
      <c r="A18" s="41" t="s">
        <v>153</v>
      </c>
      <c r="B18" s="49">
        <v>45135</v>
      </c>
      <c r="C18" s="49"/>
      <c r="D18" s="49"/>
      <c r="E18" s="49"/>
      <c r="F18" s="49"/>
      <c r="G18" s="49"/>
      <c r="H18" s="49"/>
      <c r="I18" s="49"/>
    </row>
    <row r="19" spans="1:9" x14ac:dyDescent="0.25">
      <c r="A19" s="41" t="s">
        <v>154</v>
      </c>
      <c r="B19" s="49">
        <v>45383</v>
      </c>
      <c r="C19" s="49"/>
      <c r="D19" s="49"/>
      <c r="E19" s="49"/>
      <c r="F19" s="49"/>
      <c r="G19" s="49"/>
      <c r="H19" s="49"/>
      <c r="I19" s="49"/>
    </row>
    <row r="20" spans="1:9" x14ac:dyDescent="0.25">
      <c r="A20" s="41" t="s">
        <v>155</v>
      </c>
      <c r="B20" s="48" t="s">
        <v>167</v>
      </c>
      <c r="C20" s="48"/>
      <c r="D20" s="48"/>
      <c r="E20" s="48"/>
      <c r="F20" s="48"/>
      <c r="G20" s="48"/>
      <c r="H20" s="48"/>
      <c r="I20" s="48"/>
    </row>
    <row r="21" spans="1:9" x14ac:dyDescent="0.25">
      <c r="A21" s="41" t="s">
        <v>492</v>
      </c>
      <c r="B21" s="48" t="s">
        <v>85</v>
      </c>
      <c r="C21" s="48"/>
      <c r="D21" s="48"/>
      <c r="E21" s="48"/>
      <c r="F21" s="48"/>
      <c r="G21" s="48"/>
      <c r="H21" s="48"/>
      <c r="I21" s="48"/>
    </row>
    <row r="23" spans="1:9" x14ac:dyDescent="0.25">
      <c r="A23" s="23" t="str">
        <f>HYPERLINK("#'Factor List'!A1", "Back to Factor List")</f>
        <v>Back to Factor List</v>
      </c>
      <c r="B23" s="23" t="str">
        <f>HYPERLINK("#'Assumptions'!A1", "Assumptions")</f>
        <v>Assumptions</v>
      </c>
    </row>
    <row r="26" spans="1:9" s="56" customFormat="1" ht="26" x14ac:dyDescent="0.25">
      <c r="A26" s="55" t="s">
        <v>328</v>
      </c>
      <c r="B26" s="55" t="s">
        <v>651</v>
      </c>
      <c r="C26" s="55" t="s">
        <v>652</v>
      </c>
      <c r="D26" s="55" t="s">
        <v>653</v>
      </c>
      <c r="E26" s="55" t="s">
        <v>654</v>
      </c>
      <c r="F26" s="55" t="s">
        <v>655</v>
      </c>
      <c r="G26" s="55" t="s">
        <v>656</v>
      </c>
      <c r="H26" s="55" t="s">
        <v>657</v>
      </c>
      <c r="I26" s="55" t="s">
        <v>658</v>
      </c>
    </row>
    <row r="27" spans="1:9" x14ac:dyDescent="0.25">
      <c r="A27" s="44">
        <v>17</v>
      </c>
      <c r="B27" s="45">
        <v>11.03</v>
      </c>
      <c r="C27" s="45">
        <v>0.49</v>
      </c>
      <c r="D27" s="45">
        <v>11.03</v>
      </c>
      <c r="E27" s="45">
        <v>0.49</v>
      </c>
      <c r="F27" s="45">
        <v>8.8000000000000007</v>
      </c>
      <c r="G27" s="45">
        <v>0.45</v>
      </c>
      <c r="H27" s="45">
        <v>8.8000000000000007</v>
      </c>
      <c r="I27" s="45">
        <v>0.45</v>
      </c>
    </row>
    <row r="28" spans="1:9" x14ac:dyDescent="0.25">
      <c r="A28" s="44">
        <v>18</v>
      </c>
      <c r="B28" s="45">
        <v>11.19</v>
      </c>
      <c r="C28" s="45">
        <v>0.5</v>
      </c>
      <c r="D28" s="45">
        <v>11.19</v>
      </c>
      <c r="E28" s="45">
        <v>0.5</v>
      </c>
      <c r="F28" s="45">
        <v>8.92</v>
      </c>
      <c r="G28" s="45">
        <v>0.46</v>
      </c>
      <c r="H28" s="45">
        <v>8.92</v>
      </c>
      <c r="I28" s="45">
        <v>0.46</v>
      </c>
    </row>
    <row r="29" spans="1:9" x14ac:dyDescent="0.25">
      <c r="A29" s="44">
        <v>19</v>
      </c>
      <c r="B29" s="45">
        <v>11.35</v>
      </c>
      <c r="C29" s="45">
        <v>0.51</v>
      </c>
      <c r="D29" s="45">
        <v>11.35</v>
      </c>
      <c r="E29" s="45">
        <v>0.51</v>
      </c>
      <c r="F29" s="45">
        <v>9.0399999999999991</v>
      </c>
      <c r="G29" s="45">
        <v>0.46</v>
      </c>
      <c r="H29" s="45">
        <v>9.0399999999999991</v>
      </c>
      <c r="I29" s="45">
        <v>0.46</v>
      </c>
    </row>
    <row r="30" spans="1:9" x14ac:dyDescent="0.25">
      <c r="A30" s="44">
        <v>20</v>
      </c>
      <c r="B30" s="45">
        <v>11.52</v>
      </c>
      <c r="C30" s="45">
        <v>0.51</v>
      </c>
      <c r="D30" s="45">
        <v>11.52</v>
      </c>
      <c r="E30" s="45">
        <v>0.51</v>
      </c>
      <c r="F30" s="45">
        <v>9.17</v>
      </c>
      <c r="G30" s="45">
        <v>0.47</v>
      </c>
      <c r="H30" s="45">
        <v>9.17</v>
      </c>
      <c r="I30" s="45">
        <v>0.47</v>
      </c>
    </row>
    <row r="31" spans="1:9" x14ac:dyDescent="0.25">
      <c r="A31" s="44">
        <v>21</v>
      </c>
      <c r="B31" s="45">
        <v>11.68</v>
      </c>
      <c r="C31" s="45">
        <v>0.52</v>
      </c>
      <c r="D31" s="45">
        <v>11.68</v>
      </c>
      <c r="E31" s="45">
        <v>0.52</v>
      </c>
      <c r="F31" s="45">
        <v>9.3000000000000007</v>
      </c>
      <c r="G31" s="45">
        <v>0.48</v>
      </c>
      <c r="H31" s="45">
        <v>9.3000000000000007</v>
      </c>
      <c r="I31" s="45">
        <v>0.48</v>
      </c>
    </row>
    <row r="32" spans="1:9" x14ac:dyDescent="0.25">
      <c r="A32" s="44">
        <v>22</v>
      </c>
      <c r="B32" s="45">
        <v>11.85</v>
      </c>
      <c r="C32" s="45">
        <v>0.53</v>
      </c>
      <c r="D32" s="45">
        <v>11.85</v>
      </c>
      <c r="E32" s="45">
        <v>0.53</v>
      </c>
      <c r="F32" s="45">
        <v>9.43</v>
      </c>
      <c r="G32" s="45">
        <v>0.49</v>
      </c>
      <c r="H32" s="45">
        <v>9.43</v>
      </c>
      <c r="I32" s="45">
        <v>0.49</v>
      </c>
    </row>
    <row r="33" spans="1:9" x14ac:dyDescent="0.25">
      <c r="A33" s="44">
        <v>23</v>
      </c>
      <c r="B33" s="45">
        <v>12.03</v>
      </c>
      <c r="C33" s="45">
        <v>0.54</v>
      </c>
      <c r="D33" s="45">
        <v>12.03</v>
      </c>
      <c r="E33" s="45">
        <v>0.54</v>
      </c>
      <c r="F33" s="45">
        <v>9.56</v>
      </c>
      <c r="G33" s="45">
        <v>0.5</v>
      </c>
      <c r="H33" s="45">
        <v>9.56</v>
      </c>
      <c r="I33" s="45">
        <v>0.5</v>
      </c>
    </row>
    <row r="34" spans="1:9" x14ac:dyDescent="0.25">
      <c r="A34" s="44">
        <v>24</v>
      </c>
      <c r="B34" s="45">
        <v>12.2</v>
      </c>
      <c r="C34" s="45">
        <v>0.55000000000000004</v>
      </c>
      <c r="D34" s="45">
        <v>12.2</v>
      </c>
      <c r="E34" s="45">
        <v>0.55000000000000004</v>
      </c>
      <c r="F34" s="45">
        <v>9.69</v>
      </c>
      <c r="G34" s="45">
        <v>0.51</v>
      </c>
      <c r="H34" s="45">
        <v>9.69</v>
      </c>
      <c r="I34" s="45">
        <v>0.51</v>
      </c>
    </row>
    <row r="35" spans="1:9" x14ac:dyDescent="0.25">
      <c r="A35" s="44">
        <v>25</v>
      </c>
      <c r="B35" s="45">
        <v>12.38</v>
      </c>
      <c r="C35" s="45">
        <v>0.56000000000000005</v>
      </c>
      <c r="D35" s="45">
        <v>12.38</v>
      </c>
      <c r="E35" s="45">
        <v>0.56000000000000005</v>
      </c>
      <c r="F35" s="45">
        <v>9.82</v>
      </c>
      <c r="G35" s="45">
        <v>0.51</v>
      </c>
      <c r="H35" s="45">
        <v>9.82</v>
      </c>
      <c r="I35" s="45">
        <v>0.51</v>
      </c>
    </row>
    <row r="36" spans="1:9" x14ac:dyDescent="0.25">
      <c r="A36" s="44">
        <v>26</v>
      </c>
      <c r="B36" s="45">
        <v>12.56</v>
      </c>
      <c r="C36" s="45">
        <v>0.56999999999999995</v>
      </c>
      <c r="D36" s="45">
        <v>12.56</v>
      </c>
      <c r="E36" s="45">
        <v>0.56999999999999995</v>
      </c>
      <c r="F36" s="45">
        <v>9.9600000000000009</v>
      </c>
      <c r="G36" s="45">
        <v>0.52</v>
      </c>
      <c r="H36" s="45">
        <v>9.9600000000000009</v>
      </c>
      <c r="I36" s="45">
        <v>0.52</v>
      </c>
    </row>
    <row r="37" spans="1:9" x14ac:dyDescent="0.25">
      <c r="A37" s="44">
        <v>27</v>
      </c>
      <c r="B37" s="45">
        <v>12.74</v>
      </c>
      <c r="C37" s="45">
        <v>0.57999999999999996</v>
      </c>
      <c r="D37" s="45">
        <v>12.74</v>
      </c>
      <c r="E37" s="45">
        <v>0.57999999999999996</v>
      </c>
      <c r="F37" s="45">
        <v>10.1</v>
      </c>
      <c r="G37" s="45">
        <v>0.53</v>
      </c>
      <c r="H37" s="45">
        <v>10.1</v>
      </c>
      <c r="I37" s="45">
        <v>0.53</v>
      </c>
    </row>
    <row r="38" spans="1:9" x14ac:dyDescent="0.25">
      <c r="A38" s="44">
        <v>28</v>
      </c>
      <c r="B38" s="45">
        <v>12.92</v>
      </c>
      <c r="C38" s="45">
        <v>0.59</v>
      </c>
      <c r="D38" s="45">
        <v>12.92</v>
      </c>
      <c r="E38" s="45">
        <v>0.59</v>
      </c>
      <c r="F38" s="45">
        <v>10.24</v>
      </c>
      <c r="G38" s="45">
        <v>0.54</v>
      </c>
      <c r="H38" s="45">
        <v>10.24</v>
      </c>
      <c r="I38" s="45">
        <v>0.54</v>
      </c>
    </row>
    <row r="39" spans="1:9" x14ac:dyDescent="0.25">
      <c r="A39" s="44">
        <v>29</v>
      </c>
      <c r="B39" s="45">
        <v>13.11</v>
      </c>
      <c r="C39" s="45">
        <v>0.6</v>
      </c>
      <c r="D39" s="45">
        <v>13.11</v>
      </c>
      <c r="E39" s="45">
        <v>0.6</v>
      </c>
      <c r="F39" s="45">
        <v>10.38</v>
      </c>
      <c r="G39" s="45">
        <v>0.55000000000000004</v>
      </c>
      <c r="H39" s="45">
        <v>10.38</v>
      </c>
      <c r="I39" s="45">
        <v>0.55000000000000004</v>
      </c>
    </row>
    <row r="40" spans="1:9" x14ac:dyDescent="0.25">
      <c r="A40" s="44">
        <v>30</v>
      </c>
      <c r="B40" s="45">
        <v>13.3</v>
      </c>
      <c r="C40" s="45">
        <v>0.61</v>
      </c>
      <c r="D40" s="45">
        <v>13.3</v>
      </c>
      <c r="E40" s="45">
        <v>0.61</v>
      </c>
      <c r="F40" s="45">
        <v>10.53</v>
      </c>
      <c r="G40" s="45">
        <v>0.56000000000000005</v>
      </c>
      <c r="H40" s="45">
        <v>10.53</v>
      </c>
      <c r="I40" s="45">
        <v>0.56000000000000005</v>
      </c>
    </row>
    <row r="41" spans="1:9" x14ac:dyDescent="0.25">
      <c r="A41" s="44">
        <v>31</v>
      </c>
      <c r="B41" s="45">
        <v>13.49</v>
      </c>
      <c r="C41" s="45">
        <v>0.62</v>
      </c>
      <c r="D41" s="45">
        <v>13.49</v>
      </c>
      <c r="E41" s="45">
        <v>0.62</v>
      </c>
      <c r="F41" s="45">
        <v>10.67</v>
      </c>
      <c r="G41" s="45">
        <v>0.56999999999999995</v>
      </c>
      <c r="H41" s="45">
        <v>10.67</v>
      </c>
      <c r="I41" s="45">
        <v>0.56999999999999995</v>
      </c>
    </row>
    <row r="42" spans="1:9" x14ac:dyDescent="0.25">
      <c r="A42" s="44">
        <v>32</v>
      </c>
      <c r="B42" s="45">
        <v>13.69</v>
      </c>
      <c r="C42" s="45">
        <v>0.63</v>
      </c>
      <c r="D42" s="45">
        <v>13.69</v>
      </c>
      <c r="E42" s="45">
        <v>0.63</v>
      </c>
      <c r="F42" s="45">
        <v>10.82</v>
      </c>
      <c r="G42" s="45">
        <v>0.57999999999999996</v>
      </c>
      <c r="H42" s="45">
        <v>10.82</v>
      </c>
      <c r="I42" s="45">
        <v>0.57999999999999996</v>
      </c>
    </row>
    <row r="43" spans="1:9" x14ac:dyDescent="0.25">
      <c r="A43" s="44">
        <v>33</v>
      </c>
      <c r="B43" s="45">
        <v>13.89</v>
      </c>
      <c r="C43" s="45">
        <v>0.64</v>
      </c>
      <c r="D43" s="45">
        <v>13.89</v>
      </c>
      <c r="E43" s="45">
        <v>0.64</v>
      </c>
      <c r="F43" s="45">
        <v>10.98</v>
      </c>
      <c r="G43" s="45">
        <v>0.59</v>
      </c>
      <c r="H43" s="45">
        <v>10.98</v>
      </c>
      <c r="I43" s="45">
        <v>0.59</v>
      </c>
    </row>
    <row r="44" spans="1:9" x14ac:dyDescent="0.25">
      <c r="A44" s="44">
        <v>34</v>
      </c>
      <c r="B44" s="45">
        <v>14.1</v>
      </c>
      <c r="C44" s="45">
        <v>0.65</v>
      </c>
      <c r="D44" s="45">
        <v>14.1</v>
      </c>
      <c r="E44" s="45">
        <v>0.65</v>
      </c>
      <c r="F44" s="45">
        <v>11.13</v>
      </c>
      <c r="G44" s="45">
        <v>0.6</v>
      </c>
      <c r="H44" s="45">
        <v>11.13</v>
      </c>
      <c r="I44" s="45">
        <v>0.6</v>
      </c>
    </row>
    <row r="45" spans="1:9" x14ac:dyDescent="0.25">
      <c r="A45" s="44">
        <v>35</v>
      </c>
      <c r="B45" s="45">
        <v>14.3</v>
      </c>
      <c r="C45" s="45">
        <v>0.66</v>
      </c>
      <c r="D45" s="45">
        <v>14.3</v>
      </c>
      <c r="E45" s="45">
        <v>0.66</v>
      </c>
      <c r="F45" s="45">
        <v>11.29</v>
      </c>
      <c r="G45" s="45">
        <v>0.61</v>
      </c>
      <c r="H45" s="45">
        <v>11.29</v>
      </c>
      <c r="I45" s="45">
        <v>0.61</v>
      </c>
    </row>
    <row r="46" spans="1:9" x14ac:dyDescent="0.25">
      <c r="A46" s="44">
        <v>36</v>
      </c>
      <c r="B46" s="45">
        <v>14.51</v>
      </c>
      <c r="C46" s="45">
        <v>0.67</v>
      </c>
      <c r="D46" s="45">
        <v>14.51</v>
      </c>
      <c r="E46" s="45">
        <v>0.67</v>
      </c>
      <c r="F46" s="45">
        <v>11.45</v>
      </c>
      <c r="G46" s="45">
        <v>0.62</v>
      </c>
      <c r="H46" s="45">
        <v>11.45</v>
      </c>
      <c r="I46" s="45">
        <v>0.62</v>
      </c>
    </row>
    <row r="47" spans="1:9" x14ac:dyDescent="0.25">
      <c r="A47" s="44">
        <v>37</v>
      </c>
      <c r="B47" s="45">
        <v>14.73</v>
      </c>
      <c r="C47" s="45">
        <v>0.68</v>
      </c>
      <c r="D47" s="45">
        <v>14.73</v>
      </c>
      <c r="E47" s="45">
        <v>0.68</v>
      </c>
      <c r="F47" s="45">
        <v>11.61</v>
      </c>
      <c r="G47" s="45">
        <v>0.63</v>
      </c>
      <c r="H47" s="45">
        <v>11.61</v>
      </c>
      <c r="I47" s="45">
        <v>0.63</v>
      </c>
    </row>
    <row r="48" spans="1:9" x14ac:dyDescent="0.25">
      <c r="A48" s="44">
        <v>38</v>
      </c>
      <c r="B48" s="45">
        <v>14.95</v>
      </c>
      <c r="C48" s="45">
        <v>0.7</v>
      </c>
      <c r="D48" s="45">
        <v>14.95</v>
      </c>
      <c r="E48" s="45">
        <v>0.7</v>
      </c>
      <c r="F48" s="45">
        <v>11.77</v>
      </c>
      <c r="G48" s="45">
        <v>0.64</v>
      </c>
      <c r="H48" s="45">
        <v>11.77</v>
      </c>
      <c r="I48" s="45">
        <v>0.64</v>
      </c>
    </row>
    <row r="49" spans="1:9" x14ac:dyDescent="0.25">
      <c r="A49" s="44">
        <v>39</v>
      </c>
      <c r="B49" s="45">
        <v>15.17</v>
      </c>
      <c r="C49" s="45">
        <v>0.71</v>
      </c>
      <c r="D49" s="45">
        <v>15.17</v>
      </c>
      <c r="E49" s="45">
        <v>0.71</v>
      </c>
      <c r="F49" s="45">
        <v>11.94</v>
      </c>
      <c r="G49" s="45">
        <v>0.65</v>
      </c>
      <c r="H49" s="45">
        <v>11.94</v>
      </c>
      <c r="I49" s="45">
        <v>0.65</v>
      </c>
    </row>
    <row r="50" spans="1:9" x14ac:dyDescent="0.25">
      <c r="A50" s="44">
        <v>40</v>
      </c>
      <c r="B50" s="45">
        <v>15.39</v>
      </c>
      <c r="C50" s="45">
        <v>0.72</v>
      </c>
      <c r="D50" s="45">
        <v>15.39</v>
      </c>
      <c r="E50" s="45">
        <v>0.72</v>
      </c>
      <c r="F50" s="45">
        <v>12.11</v>
      </c>
      <c r="G50" s="45">
        <v>0.66</v>
      </c>
      <c r="H50" s="45">
        <v>12.11</v>
      </c>
      <c r="I50" s="45">
        <v>0.66</v>
      </c>
    </row>
    <row r="51" spans="1:9" x14ac:dyDescent="0.25">
      <c r="A51" s="44">
        <v>41</v>
      </c>
      <c r="B51" s="45">
        <v>15.62</v>
      </c>
      <c r="C51" s="45">
        <v>0.73</v>
      </c>
      <c r="D51" s="45">
        <v>15.62</v>
      </c>
      <c r="E51" s="45">
        <v>0.73</v>
      </c>
      <c r="F51" s="45">
        <v>12.28</v>
      </c>
      <c r="G51" s="45">
        <v>0.67</v>
      </c>
      <c r="H51" s="45">
        <v>12.28</v>
      </c>
      <c r="I51" s="45">
        <v>0.67</v>
      </c>
    </row>
    <row r="52" spans="1:9" x14ac:dyDescent="0.25">
      <c r="A52" s="44">
        <v>42</v>
      </c>
      <c r="B52" s="45">
        <v>15.86</v>
      </c>
      <c r="C52" s="45">
        <v>0.74</v>
      </c>
      <c r="D52" s="45">
        <v>15.86</v>
      </c>
      <c r="E52" s="45">
        <v>0.74</v>
      </c>
      <c r="F52" s="45">
        <v>12.46</v>
      </c>
      <c r="G52" s="45">
        <v>0.68</v>
      </c>
      <c r="H52" s="45">
        <v>12.46</v>
      </c>
      <c r="I52" s="45">
        <v>0.68</v>
      </c>
    </row>
    <row r="53" spans="1:9" x14ac:dyDescent="0.25">
      <c r="A53" s="44">
        <v>43</v>
      </c>
      <c r="B53" s="45">
        <v>16.100000000000001</v>
      </c>
      <c r="C53" s="45">
        <v>0.76</v>
      </c>
      <c r="D53" s="45">
        <v>16.100000000000001</v>
      </c>
      <c r="E53" s="45">
        <v>0.76</v>
      </c>
      <c r="F53" s="45">
        <v>12.64</v>
      </c>
      <c r="G53" s="45">
        <v>0.7</v>
      </c>
      <c r="H53" s="45">
        <v>12.64</v>
      </c>
      <c r="I53" s="45">
        <v>0.7</v>
      </c>
    </row>
    <row r="54" spans="1:9" x14ac:dyDescent="0.25">
      <c r="A54" s="44">
        <v>44</v>
      </c>
      <c r="B54" s="45">
        <v>16.34</v>
      </c>
      <c r="C54" s="45">
        <v>0.77</v>
      </c>
      <c r="D54" s="45">
        <v>16.34</v>
      </c>
      <c r="E54" s="45">
        <v>0.77</v>
      </c>
      <c r="F54" s="45">
        <v>12.82</v>
      </c>
      <c r="G54" s="45">
        <v>0.71</v>
      </c>
      <c r="H54" s="45">
        <v>12.82</v>
      </c>
      <c r="I54" s="45">
        <v>0.71</v>
      </c>
    </row>
    <row r="55" spans="1:9" x14ac:dyDescent="0.25">
      <c r="A55" s="44">
        <v>45</v>
      </c>
      <c r="B55" s="45">
        <v>16.59</v>
      </c>
      <c r="C55" s="45">
        <v>0.78</v>
      </c>
      <c r="D55" s="45">
        <v>16.59</v>
      </c>
      <c r="E55" s="45">
        <v>0.78</v>
      </c>
      <c r="F55" s="45">
        <v>13.01</v>
      </c>
      <c r="G55" s="45">
        <v>0.72</v>
      </c>
      <c r="H55" s="45">
        <v>13.01</v>
      </c>
      <c r="I55" s="45">
        <v>0.72</v>
      </c>
    </row>
    <row r="56" spans="1:9" x14ac:dyDescent="0.25">
      <c r="A56" s="44">
        <v>46</v>
      </c>
      <c r="B56" s="45">
        <v>16.850000000000001</v>
      </c>
      <c r="C56" s="45">
        <v>0.8</v>
      </c>
      <c r="D56" s="45">
        <v>16.850000000000001</v>
      </c>
      <c r="E56" s="45">
        <v>0.8</v>
      </c>
      <c r="F56" s="45">
        <v>13.2</v>
      </c>
      <c r="G56" s="45">
        <v>0.73</v>
      </c>
      <c r="H56" s="45">
        <v>13.2</v>
      </c>
      <c r="I56" s="45">
        <v>0.73</v>
      </c>
    </row>
    <row r="57" spans="1:9" x14ac:dyDescent="0.25">
      <c r="A57" s="44">
        <v>47</v>
      </c>
      <c r="B57" s="45">
        <v>17.11</v>
      </c>
      <c r="C57" s="45">
        <v>0.81</v>
      </c>
      <c r="D57" s="45">
        <v>17.11</v>
      </c>
      <c r="E57" s="45">
        <v>0.81</v>
      </c>
      <c r="F57" s="45">
        <v>13.39</v>
      </c>
      <c r="G57" s="45">
        <v>0.74</v>
      </c>
      <c r="H57" s="45">
        <v>13.39</v>
      </c>
      <c r="I57" s="45">
        <v>0.74</v>
      </c>
    </row>
    <row r="58" spans="1:9" x14ac:dyDescent="0.25">
      <c r="A58" s="44">
        <v>48</v>
      </c>
      <c r="B58" s="45">
        <v>17.37</v>
      </c>
      <c r="C58" s="45">
        <v>0.82</v>
      </c>
      <c r="D58" s="45">
        <v>17.37</v>
      </c>
      <c r="E58" s="45">
        <v>0.82</v>
      </c>
      <c r="F58" s="45">
        <v>13.59</v>
      </c>
      <c r="G58" s="45">
        <v>0.76</v>
      </c>
      <c r="H58" s="45">
        <v>13.59</v>
      </c>
      <c r="I58" s="45">
        <v>0.76</v>
      </c>
    </row>
    <row r="59" spans="1:9" x14ac:dyDescent="0.25">
      <c r="A59" s="44">
        <v>49</v>
      </c>
      <c r="B59" s="45">
        <v>17.649999999999999</v>
      </c>
      <c r="C59" s="45">
        <v>0.84</v>
      </c>
      <c r="D59" s="45">
        <v>17.649999999999999</v>
      </c>
      <c r="E59" s="45">
        <v>0.84</v>
      </c>
      <c r="F59" s="45">
        <v>13.8</v>
      </c>
      <c r="G59" s="45">
        <v>0.77</v>
      </c>
      <c r="H59" s="45">
        <v>13.8</v>
      </c>
      <c r="I59" s="45">
        <v>0.77</v>
      </c>
    </row>
    <row r="60" spans="1:9" x14ac:dyDescent="0.25">
      <c r="A60" s="44">
        <v>50</v>
      </c>
      <c r="B60" s="45">
        <v>17.93</v>
      </c>
      <c r="C60" s="45">
        <v>0.85</v>
      </c>
      <c r="D60" s="45">
        <v>17.93</v>
      </c>
      <c r="E60" s="45">
        <v>0.85</v>
      </c>
      <c r="F60" s="45">
        <v>14.01</v>
      </c>
      <c r="G60" s="45">
        <v>0.78</v>
      </c>
      <c r="H60" s="45">
        <v>14.01</v>
      </c>
      <c r="I60" s="45">
        <v>0.78</v>
      </c>
    </row>
    <row r="61" spans="1:9" x14ac:dyDescent="0.25">
      <c r="A61" s="44">
        <v>51</v>
      </c>
      <c r="B61" s="45">
        <v>18.22</v>
      </c>
      <c r="C61" s="45">
        <v>0.87</v>
      </c>
      <c r="D61" s="45">
        <v>18.22</v>
      </c>
      <c r="E61" s="45">
        <v>0.87</v>
      </c>
      <c r="F61" s="45">
        <v>14.22</v>
      </c>
      <c r="G61" s="45">
        <v>0.8</v>
      </c>
      <c r="H61" s="45">
        <v>14.22</v>
      </c>
      <c r="I61" s="45">
        <v>0.8</v>
      </c>
    </row>
    <row r="62" spans="1:9" x14ac:dyDescent="0.25">
      <c r="A62" s="44">
        <v>52</v>
      </c>
      <c r="B62" s="45">
        <v>18.510000000000002</v>
      </c>
      <c r="C62" s="45">
        <v>0.88</v>
      </c>
      <c r="D62" s="45">
        <v>18.510000000000002</v>
      </c>
      <c r="E62" s="45">
        <v>0.88</v>
      </c>
      <c r="F62" s="45">
        <v>14.44</v>
      </c>
      <c r="G62" s="45">
        <v>0.81</v>
      </c>
      <c r="H62" s="45">
        <v>14.44</v>
      </c>
      <c r="I62" s="45">
        <v>0.81</v>
      </c>
    </row>
    <row r="63" spans="1:9" x14ac:dyDescent="0.25">
      <c r="A63" s="44">
        <v>53</v>
      </c>
      <c r="B63" s="45">
        <v>18.809999999999999</v>
      </c>
      <c r="C63" s="45">
        <v>0.9</v>
      </c>
      <c r="D63" s="45">
        <v>18.809999999999999</v>
      </c>
      <c r="E63" s="45">
        <v>0.9</v>
      </c>
      <c r="F63" s="45">
        <v>14.67</v>
      </c>
      <c r="G63" s="45">
        <v>0.82</v>
      </c>
      <c r="H63" s="45">
        <v>14.67</v>
      </c>
      <c r="I63" s="45">
        <v>0.82</v>
      </c>
    </row>
    <row r="64" spans="1:9" x14ac:dyDescent="0.25">
      <c r="A64" s="44">
        <v>54</v>
      </c>
      <c r="B64" s="45">
        <v>19.13</v>
      </c>
      <c r="C64" s="45">
        <v>0.91</v>
      </c>
      <c r="D64" s="45">
        <v>19.13</v>
      </c>
      <c r="E64" s="45">
        <v>0.91</v>
      </c>
      <c r="F64" s="45">
        <v>14.9</v>
      </c>
      <c r="G64" s="45">
        <v>0.84</v>
      </c>
      <c r="H64" s="45">
        <v>14.9</v>
      </c>
      <c r="I64" s="45">
        <v>0.84</v>
      </c>
    </row>
    <row r="65" spans="1:9" x14ac:dyDescent="0.25">
      <c r="A65" s="44">
        <v>55</v>
      </c>
      <c r="B65" s="45">
        <v>19.45</v>
      </c>
      <c r="C65" s="45">
        <v>0.93</v>
      </c>
      <c r="D65" s="45">
        <v>19.45</v>
      </c>
      <c r="E65" s="45">
        <v>0.93</v>
      </c>
      <c r="F65" s="45">
        <v>15.14</v>
      </c>
      <c r="G65" s="45">
        <v>0.85</v>
      </c>
      <c r="H65" s="45">
        <v>15.14</v>
      </c>
      <c r="I65" s="45">
        <v>0.85</v>
      </c>
    </row>
    <row r="66" spans="1:9" x14ac:dyDescent="0.25">
      <c r="A66" s="44">
        <v>56</v>
      </c>
      <c r="B66" s="45">
        <v>19.78</v>
      </c>
      <c r="C66" s="45">
        <v>0.94</v>
      </c>
      <c r="D66" s="45">
        <v>19.78</v>
      </c>
      <c r="E66" s="45">
        <v>0.94</v>
      </c>
      <c r="F66" s="45">
        <v>15.39</v>
      </c>
      <c r="G66" s="45">
        <v>0.87</v>
      </c>
      <c r="H66" s="45">
        <v>15.39</v>
      </c>
      <c r="I66" s="45">
        <v>0.87</v>
      </c>
    </row>
    <row r="67" spans="1:9" x14ac:dyDescent="0.25">
      <c r="A67" s="44">
        <v>57</v>
      </c>
      <c r="B67" s="45">
        <v>20.12</v>
      </c>
      <c r="C67" s="45">
        <v>0.96</v>
      </c>
      <c r="D67" s="45">
        <v>20.12</v>
      </c>
      <c r="E67" s="45">
        <v>0.96</v>
      </c>
      <c r="F67" s="45">
        <v>15.65</v>
      </c>
      <c r="G67" s="45">
        <v>0.88</v>
      </c>
      <c r="H67" s="45">
        <v>15.65</v>
      </c>
      <c r="I67" s="45">
        <v>0.88</v>
      </c>
    </row>
    <row r="68" spans="1:9" x14ac:dyDescent="0.25">
      <c r="A68" s="44">
        <v>58</v>
      </c>
      <c r="B68" s="45">
        <v>20.48</v>
      </c>
      <c r="C68" s="45">
        <v>0.98</v>
      </c>
      <c r="D68" s="45">
        <v>20.48</v>
      </c>
      <c r="E68" s="45">
        <v>0.98</v>
      </c>
      <c r="F68" s="45">
        <v>15.91</v>
      </c>
      <c r="G68" s="45">
        <v>0.9</v>
      </c>
      <c r="H68" s="45">
        <v>15.91</v>
      </c>
      <c r="I68" s="45">
        <v>0.9</v>
      </c>
    </row>
    <row r="69" spans="1:9" x14ac:dyDescent="0.25">
      <c r="A69" s="44">
        <v>59</v>
      </c>
      <c r="B69" s="45">
        <v>20.85</v>
      </c>
      <c r="C69" s="45">
        <v>0.99</v>
      </c>
      <c r="D69" s="45">
        <v>20.85</v>
      </c>
      <c r="E69" s="45">
        <v>0.99</v>
      </c>
      <c r="F69" s="45">
        <v>16.190000000000001</v>
      </c>
      <c r="G69" s="45">
        <v>0.91</v>
      </c>
      <c r="H69" s="45">
        <v>16.190000000000001</v>
      </c>
      <c r="I69" s="45">
        <v>0.91</v>
      </c>
    </row>
    <row r="70" spans="1:9" x14ac:dyDescent="0.25">
      <c r="A70" s="44">
        <v>60</v>
      </c>
      <c r="B70" s="45">
        <v>20.73</v>
      </c>
      <c r="C70" s="45">
        <v>1</v>
      </c>
      <c r="D70" s="45">
        <v>20.73</v>
      </c>
      <c r="E70" s="45">
        <v>1</v>
      </c>
      <c r="F70" s="45">
        <v>16.48</v>
      </c>
      <c r="G70" s="45">
        <v>0.93</v>
      </c>
      <c r="H70" s="45">
        <v>16.48</v>
      </c>
      <c r="I70" s="45">
        <v>0.93</v>
      </c>
    </row>
    <row r="71" spans="1:9" x14ac:dyDescent="0.25">
      <c r="A71" s="44">
        <v>61</v>
      </c>
      <c r="B71" s="45">
        <v>20.09</v>
      </c>
      <c r="C71" s="45">
        <v>1</v>
      </c>
      <c r="D71" s="45">
        <v>20.09</v>
      </c>
      <c r="E71" s="45">
        <v>1</v>
      </c>
      <c r="F71" s="45">
        <v>16.78</v>
      </c>
      <c r="G71" s="45">
        <v>0.94</v>
      </c>
      <c r="H71" s="45">
        <v>16.78</v>
      </c>
      <c r="I71" s="45">
        <v>0.94</v>
      </c>
    </row>
    <row r="72" spans="1:9" x14ac:dyDescent="0.25">
      <c r="A72" s="44">
        <v>62</v>
      </c>
      <c r="B72" s="45">
        <v>19.46</v>
      </c>
      <c r="C72" s="45">
        <v>1</v>
      </c>
      <c r="D72" s="45">
        <v>19.46</v>
      </c>
      <c r="E72" s="45">
        <v>1</v>
      </c>
      <c r="F72" s="45">
        <v>17.100000000000001</v>
      </c>
      <c r="G72" s="45">
        <v>0.96</v>
      </c>
      <c r="H72" s="45">
        <v>17.100000000000001</v>
      </c>
      <c r="I72" s="45">
        <v>0.96</v>
      </c>
    </row>
    <row r="73" spans="1:9" x14ac:dyDescent="0.25">
      <c r="A73" s="44">
        <v>63</v>
      </c>
      <c r="B73" s="45">
        <v>18.82</v>
      </c>
      <c r="C73" s="45">
        <v>1</v>
      </c>
      <c r="D73" s="45">
        <v>18.82</v>
      </c>
      <c r="E73" s="45">
        <v>1</v>
      </c>
      <c r="F73" s="45">
        <v>17.440000000000001</v>
      </c>
      <c r="G73" s="45">
        <v>0.98</v>
      </c>
      <c r="H73" s="45">
        <v>17.440000000000001</v>
      </c>
      <c r="I73" s="45">
        <v>0.98</v>
      </c>
    </row>
    <row r="74" spans="1:9" x14ac:dyDescent="0.25">
      <c r="A74" s="44">
        <v>64</v>
      </c>
      <c r="B74" s="45">
        <v>18.190000000000001</v>
      </c>
      <c r="C74" s="45">
        <v>1</v>
      </c>
      <c r="D74" s="45">
        <v>18.190000000000001</v>
      </c>
      <c r="E74" s="45">
        <v>1</v>
      </c>
      <c r="F74" s="45">
        <v>17.79</v>
      </c>
      <c r="G74" s="45">
        <v>0.99</v>
      </c>
      <c r="H74" s="45">
        <v>17.79</v>
      </c>
      <c r="I74" s="45">
        <v>0.99</v>
      </c>
    </row>
    <row r="75" spans="1:9" x14ac:dyDescent="0.25">
      <c r="A75" s="44">
        <v>65</v>
      </c>
      <c r="B75" s="45">
        <v>17.559999999999999</v>
      </c>
      <c r="C75" s="45">
        <v>1</v>
      </c>
      <c r="D75" s="45">
        <v>17.559999999999999</v>
      </c>
      <c r="E75" s="45">
        <v>1</v>
      </c>
      <c r="F75" s="45">
        <v>17.649999999999999</v>
      </c>
      <c r="G75" s="45">
        <v>1</v>
      </c>
      <c r="H75" s="45">
        <v>17.649999999999999</v>
      </c>
      <c r="I75" s="45">
        <v>1</v>
      </c>
    </row>
    <row r="76" spans="1:9" x14ac:dyDescent="0.25">
      <c r="A76" s="44">
        <v>66</v>
      </c>
      <c r="B76" s="45">
        <v>16.940000000000001</v>
      </c>
      <c r="C76" s="45">
        <v>1</v>
      </c>
      <c r="D76" s="45">
        <v>16.940000000000001</v>
      </c>
      <c r="E76" s="45">
        <v>1</v>
      </c>
      <c r="F76" s="45">
        <v>16.989999999999998</v>
      </c>
      <c r="G76" s="45">
        <v>1</v>
      </c>
      <c r="H76" s="45">
        <v>16.989999999999998</v>
      </c>
      <c r="I76" s="45">
        <v>1</v>
      </c>
    </row>
    <row r="77" spans="1:9" x14ac:dyDescent="0.25">
      <c r="A77" s="44">
        <v>67</v>
      </c>
      <c r="B77" s="45">
        <v>16.309999999999999</v>
      </c>
      <c r="C77" s="45">
        <v>1</v>
      </c>
      <c r="D77" s="45">
        <v>16.309999999999999</v>
      </c>
      <c r="E77" s="45">
        <v>1</v>
      </c>
      <c r="F77" s="45">
        <v>16.34</v>
      </c>
      <c r="G77" s="45">
        <v>1</v>
      </c>
      <c r="H77" s="45">
        <v>16.34</v>
      </c>
      <c r="I77" s="45">
        <v>1</v>
      </c>
    </row>
    <row r="78" spans="1:9" x14ac:dyDescent="0.25">
      <c r="A78" s="44">
        <v>68</v>
      </c>
      <c r="B78" s="45">
        <v>15.68</v>
      </c>
      <c r="C78" s="45">
        <v>1</v>
      </c>
      <c r="D78" s="45">
        <v>15.68</v>
      </c>
      <c r="E78" s="45">
        <v>1</v>
      </c>
      <c r="F78" s="45">
        <v>15.69</v>
      </c>
      <c r="G78" s="45">
        <v>1</v>
      </c>
      <c r="H78" s="45">
        <v>15.69</v>
      </c>
      <c r="I78" s="45">
        <v>1</v>
      </c>
    </row>
    <row r="79" spans="1:9" x14ac:dyDescent="0.25">
      <c r="A79" s="44">
        <v>69</v>
      </c>
      <c r="B79" s="45">
        <v>15.05</v>
      </c>
      <c r="C79" s="45">
        <v>1</v>
      </c>
      <c r="D79" s="45">
        <v>15.05</v>
      </c>
      <c r="E79" s="45">
        <v>1</v>
      </c>
      <c r="F79" s="45">
        <v>15.06</v>
      </c>
      <c r="G79" s="45">
        <v>1</v>
      </c>
      <c r="H79" s="45">
        <v>15.06</v>
      </c>
      <c r="I79" s="45">
        <v>1</v>
      </c>
    </row>
    <row r="80" spans="1:9" x14ac:dyDescent="0.25">
      <c r="A80" s="44">
        <v>70</v>
      </c>
      <c r="B80" s="45">
        <v>14.43</v>
      </c>
      <c r="C80" s="45">
        <v>1</v>
      </c>
      <c r="D80" s="45">
        <v>14.43</v>
      </c>
      <c r="E80" s="45">
        <v>1</v>
      </c>
      <c r="F80" s="45">
        <v>14.43</v>
      </c>
      <c r="G80" s="45">
        <v>1</v>
      </c>
      <c r="H80" s="45">
        <v>14.43</v>
      </c>
      <c r="I80" s="45">
        <v>1</v>
      </c>
    </row>
    <row r="81" spans="1:9" x14ac:dyDescent="0.25">
      <c r="A81" s="44">
        <v>71</v>
      </c>
      <c r="B81" s="45">
        <v>13.8</v>
      </c>
      <c r="C81" s="45">
        <v>1</v>
      </c>
      <c r="D81" s="45">
        <v>13.8</v>
      </c>
      <c r="E81" s="45">
        <v>1</v>
      </c>
      <c r="F81" s="45">
        <v>13.8</v>
      </c>
      <c r="G81" s="45">
        <v>1</v>
      </c>
      <c r="H81" s="45">
        <v>13.8</v>
      </c>
      <c r="I81" s="45">
        <v>1</v>
      </c>
    </row>
    <row r="82" spans="1:9" x14ac:dyDescent="0.25">
      <c r="A82" s="44">
        <v>72</v>
      </c>
      <c r="B82" s="45">
        <v>13.18</v>
      </c>
      <c r="C82" s="45">
        <v>1</v>
      </c>
      <c r="D82" s="45">
        <v>13.18</v>
      </c>
      <c r="E82" s="45">
        <v>1</v>
      </c>
      <c r="F82" s="45">
        <v>13.18</v>
      </c>
      <c r="G82" s="45">
        <v>1</v>
      </c>
      <c r="H82" s="45">
        <v>13.18</v>
      </c>
      <c r="I82" s="45">
        <v>1</v>
      </c>
    </row>
    <row r="83" spans="1:9" x14ac:dyDescent="0.25">
      <c r="A83" s="44">
        <v>73</v>
      </c>
      <c r="B83" s="45">
        <v>12.57</v>
      </c>
      <c r="C83" s="45">
        <v>1</v>
      </c>
      <c r="D83" s="45">
        <v>12.57</v>
      </c>
      <c r="E83" s="45">
        <v>1</v>
      </c>
      <c r="F83" s="45">
        <v>12.57</v>
      </c>
      <c r="G83" s="45">
        <v>1</v>
      </c>
      <c r="H83" s="45">
        <v>12.57</v>
      </c>
      <c r="I83" s="45">
        <v>1</v>
      </c>
    </row>
    <row r="84" spans="1:9" x14ac:dyDescent="0.25">
      <c r="A84" s="44">
        <v>74</v>
      </c>
      <c r="B84" s="45">
        <v>11.96</v>
      </c>
      <c r="C84" s="45">
        <v>1</v>
      </c>
      <c r="D84" s="45">
        <v>11.96</v>
      </c>
      <c r="E84" s="45">
        <v>1</v>
      </c>
      <c r="F84" s="45">
        <v>11.96</v>
      </c>
      <c r="G84" s="45">
        <v>1</v>
      </c>
      <c r="H84" s="45">
        <v>11.96</v>
      </c>
      <c r="I84" s="45">
        <v>1</v>
      </c>
    </row>
    <row r="85" spans="1:9" x14ac:dyDescent="0.25">
      <c r="A85" s="44">
        <v>75</v>
      </c>
      <c r="B85" s="45">
        <v>11.37</v>
      </c>
      <c r="C85" s="45">
        <v>1</v>
      </c>
      <c r="D85" s="45">
        <v>11.37</v>
      </c>
      <c r="E85" s="45">
        <v>1</v>
      </c>
      <c r="F85" s="45">
        <v>11.37</v>
      </c>
      <c r="G85" s="45">
        <v>1</v>
      </c>
      <c r="H85" s="45">
        <v>11.37</v>
      </c>
      <c r="I85" s="45">
        <v>1</v>
      </c>
    </row>
  </sheetData>
  <sheetProtection algorithmName="SHA-512" hashValue="P+mhbJ/8QYozrmKImWgB/01YTyk3dOG3BYJOwX85D/NwybqDm1pwNRO4CYIKy0hvBrqKnmJ8YumyeJsoQsJK5Q==" saltValue="x3IbJIZKS2AictbmewYG0g==" spinCount="100000" sheet="1" objects="1" scenarios="1"/>
  <conditionalFormatting sqref="A6:A21">
    <cfRule type="expression" dxfId="463" priority="1" stopIfTrue="1">
      <formula>MOD(ROW(),2)=0</formula>
    </cfRule>
    <cfRule type="expression" dxfId="462" priority="2" stopIfTrue="1">
      <formula>MOD(ROW(),2)&lt;&gt;0</formula>
    </cfRule>
  </conditionalFormatting>
  <conditionalFormatting sqref="B6:I21">
    <cfRule type="expression" dxfId="461" priority="3" stopIfTrue="1">
      <formula>MOD(ROW(),2)=0</formula>
    </cfRule>
    <cfRule type="expression" dxfId="460" priority="4" stopIfTrue="1">
      <formula>MOD(ROW(),2)&lt;&gt;0</formula>
    </cfRule>
  </conditionalFormatting>
  <conditionalFormatting sqref="A26:A85">
    <cfRule type="expression" dxfId="459" priority="5" stopIfTrue="1">
      <formula>MOD(ROW(),2)=0</formula>
    </cfRule>
    <cfRule type="expression" dxfId="458" priority="6" stopIfTrue="1">
      <formula>MOD(ROW(),2)&lt;&gt;0</formula>
    </cfRule>
  </conditionalFormatting>
  <conditionalFormatting sqref="B26:I85">
    <cfRule type="expression" dxfId="457" priority="7" stopIfTrue="1">
      <formula>MOD(ROW(),2)=0</formula>
    </cfRule>
    <cfRule type="expression" dxfId="456"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4241-496F-4921-AD58-7FEE9BD4FCBE}">
  <sheetPr codeName="Sheet8"/>
  <dimension ref="A1:E77"/>
  <sheetViews>
    <sheetView showGridLines="0" workbookViewId="0">
      <selection activeCell="A6" sqref="A6"/>
    </sheetView>
  </sheetViews>
  <sheetFormatPr defaultRowHeight="12.5" x14ac:dyDescent="0.25"/>
  <cols>
    <col min="1" max="1" width="31.54296875" customWidth="1"/>
    <col min="2" max="2" width="40.81640625" customWidth="1"/>
    <col min="4" max="4" width="31.81640625" customWidth="1"/>
    <col min="5" max="5" width="38.4531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All - x-001</v>
      </c>
    </row>
    <row r="6" spans="1:5" x14ac:dyDescent="0.25">
      <c r="A6" s="41" t="s">
        <v>485</v>
      </c>
      <c r="B6" s="48" t="s">
        <v>486</v>
      </c>
      <c r="D6" s="41" t="s">
        <v>485</v>
      </c>
      <c r="E6" s="48" t="s">
        <v>486</v>
      </c>
    </row>
    <row r="7" spans="1:5" ht="37.5" x14ac:dyDescent="0.25">
      <c r="A7" s="41" t="s">
        <v>487</v>
      </c>
      <c r="B7" s="48" t="s">
        <v>157</v>
      </c>
      <c r="D7" s="41" t="s">
        <v>143</v>
      </c>
      <c r="E7" s="48" t="s">
        <v>168</v>
      </c>
    </row>
    <row r="8" spans="1:5" ht="25" x14ac:dyDescent="0.25">
      <c r="A8" s="41" t="s">
        <v>144</v>
      </c>
      <c r="B8" s="48" t="s">
        <v>158</v>
      </c>
      <c r="D8" s="41" t="s">
        <v>488</v>
      </c>
      <c r="E8" s="48" t="s">
        <v>169</v>
      </c>
    </row>
    <row r="9" spans="1:5" x14ac:dyDescent="0.25">
      <c r="A9" s="41" t="s">
        <v>145</v>
      </c>
      <c r="B9" s="48" t="s">
        <v>159</v>
      </c>
      <c r="D9" s="41" t="s">
        <v>145</v>
      </c>
      <c r="E9" s="48" t="s">
        <v>159</v>
      </c>
    </row>
    <row r="10" spans="1:5" x14ac:dyDescent="0.25">
      <c r="A10" s="41" t="s">
        <v>6</v>
      </c>
      <c r="B10" s="48" t="s">
        <v>160</v>
      </c>
      <c r="D10" s="41" t="s">
        <v>6</v>
      </c>
      <c r="E10" s="48" t="s">
        <v>160</v>
      </c>
    </row>
    <row r="11" spans="1:5" x14ac:dyDescent="0.25">
      <c r="A11" s="41" t="s">
        <v>146</v>
      </c>
      <c r="B11" s="48" t="s">
        <v>161</v>
      </c>
      <c r="D11" s="41" t="s">
        <v>146</v>
      </c>
      <c r="E11" s="48" t="s">
        <v>161</v>
      </c>
    </row>
    <row r="12" spans="1:5" ht="25" x14ac:dyDescent="0.25">
      <c r="A12" s="41" t="s">
        <v>147</v>
      </c>
      <c r="B12" s="48" t="s">
        <v>162</v>
      </c>
      <c r="D12" s="41" t="s">
        <v>147</v>
      </c>
      <c r="E12" s="48" t="s">
        <v>162</v>
      </c>
    </row>
    <row r="13" spans="1:5" x14ac:dyDescent="0.25">
      <c r="A13" s="41" t="s">
        <v>489</v>
      </c>
      <c r="B13" s="48">
        <v>0</v>
      </c>
      <c r="D13" s="41" t="s">
        <v>489</v>
      </c>
      <c r="E13" s="48">
        <v>1</v>
      </c>
    </row>
    <row r="14" spans="1:5" x14ac:dyDescent="0.25">
      <c r="A14" s="41" t="s">
        <v>149</v>
      </c>
      <c r="B14" s="48" t="s">
        <v>163</v>
      </c>
      <c r="D14" s="41" t="s">
        <v>149</v>
      </c>
      <c r="E14" s="48" t="s">
        <v>163</v>
      </c>
    </row>
    <row r="15" spans="1:5" x14ac:dyDescent="0.25">
      <c r="A15" s="41" t="s">
        <v>490</v>
      </c>
      <c r="B15" s="48" t="s">
        <v>164</v>
      </c>
      <c r="D15" s="41" t="s">
        <v>490</v>
      </c>
      <c r="E15" s="48" t="s">
        <v>170</v>
      </c>
    </row>
    <row r="16" spans="1:5" x14ac:dyDescent="0.25">
      <c r="A16" s="41" t="s">
        <v>151</v>
      </c>
      <c r="B16" s="48" t="s">
        <v>165</v>
      </c>
      <c r="D16" s="41" t="s">
        <v>151</v>
      </c>
      <c r="E16" s="48" t="s">
        <v>165</v>
      </c>
    </row>
    <row r="17" spans="1:5" x14ac:dyDescent="0.25">
      <c r="A17" s="42" t="s">
        <v>491</v>
      </c>
      <c r="B17" s="48"/>
      <c r="D17" s="42" t="s">
        <v>152</v>
      </c>
      <c r="E17" s="48"/>
    </row>
    <row r="18" spans="1:5" x14ac:dyDescent="0.25">
      <c r="A18" s="41" t="s">
        <v>153</v>
      </c>
      <c r="B18" s="49">
        <v>46171</v>
      </c>
      <c r="D18" s="41" t="s">
        <v>153</v>
      </c>
      <c r="E18" s="49">
        <v>46171</v>
      </c>
    </row>
    <row r="19" spans="1:5" x14ac:dyDescent="0.25">
      <c r="A19" s="41" t="s">
        <v>154</v>
      </c>
      <c r="B19" s="48" t="s">
        <v>166</v>
      </c>
      <c r="D19" s="41" t="s">
        <v>154</v>
      </c>
      <c r="E19" s="48" t="s">
        <v>166</v>
      </c>
    </row>
    <row r="20" spans="1:5" x14ac:dyDescent="0.25">
      <c r="A20" s="41" t="s">
        <v>155</v>
      </c>
      <c r="B20" s="48" t="s">
        <v>167</v>
      </c>
      <c r="D20" s="41" t="s">
        <v>155</v>
      </c>
      <c r="E20" s="48" t="s">
        <v>167</v>
      </c>
    </row>
    <row r="21" spans="1:5" x14ac:dyDescent="0.25">
      <c r="A21" s="41" t="s">
        <v>492</v>
      </c>
      <c r="B21" s="48" t="s">
        <v>84</v>
      </c>
      <c r="D21" s="41" t="s">
        <v>492</v>
      </c>
      <c r="E21" s="48" t="s">
        <v>84</v>
      </c>
    </row>
    <row r="23" spans="1:5" x14ac:dyDescent="0.25">
      <c r="A23" s="23" t="str">
        <f>HYPERLINK("#'Factor List'!A1", "Back to Factor List")</f>
        <v>Back to Factor List</v>
      </c>
      <c r="B23" s="23" t="str">
        <f>HYPERLINK("#'Assumptions'!A1", "Assumptions")</f>
        <v>Assumptions</v>
      </c>
      <c r="D23" s="23" t="str">
        <f>HYPERLINK("#'Factor List'!A1", "Back to Factor List")</f>
        <v>Back to Factor List</v>
      </c>
      <c r="E23" s="23" t="str">
        <f>HYPERLINK("#'Assumptions'!A1", "Assumptions")</f>
        <v>Assumptions</v>
      </c>
    </row>
    <row r="26" spans="1:5" s="56" customFormat="1" ht="13" x14ac:dyDescent="0.25">
      <c r="A26" s="55" t="s">
        <v>493</v>
      </c>
      <c r="B26" s="55" t="s">
        <v>494</v>
      </c>
      <c r="D26" s="55" t="s">
        <v>493</v>
      </c>
      <c r="E26" s="55" t="s">
        <v>494</v>
      </c>
    </row>
    <row r="27" spans="1:5" x14ac:dyDescent="0.25">
      <c r="A27" s="44">
        <v>0</v>
      </c>
      <c r="B27" s="45">
        <v>1</v>
      </c>
      <c r="D27" s="44">
        <v>0</v>
      </c>
      <c r="E27" s="45">
        <v>1</v>
      </c>
    </row>
    <row r="28" spans="1:5" x14ac:dyDescent="0.25">
      <c r="A28" s="44">
        <v>1</v>
      </c>
      <c r="B28" s="45">
        <v>1.02</v>
      </c>
      <c r="D28" s="44">
        <v>1</v>
      </c>
      <c r="E28" s="45">
        <v>1.02</v>
      </c>
    </row>
    <row r="29" spans="1:5" x14ac:dyDescent="0.25">
      <c r="A29" s="44">
        <v>2</v>
      </c>
      <c r="B29" s="45">
        <v>1.04</v>
      </c>
      <c r="D29" s="44">
        <v>2</v>
      </c>
      <c r="E29" s="45">
        <v>1.04</v>
      </c>
    </row>
    <row r="30" spans="1:5" x14ac:dyDescent="0.25">
      <c r="A30" s="44">
        <v>3</v>
      </c>
      <c r="B30" s="45">
        <v>1.06</v>
      </c>
      <c r="D30" s="44">
        <v>3</v>
      </c>
      <c r="E30" s="45">
        <v>1.06</v>
      </c>
    </row>
    <row r="31" spans="1:5" x14ac:dyDescent="0.25">
      <c r="A31" s="44">
        <v>4</v>
      </c>
      <c r="B31" s="45">
        <v>1.08</v>
      </c>
      <c r="D31" s="44">
        <v>4</v>
      </c>
      <c r="E31" s="45">
        <v>1.08</v>
      </c>
    </row>
    <row r="32" spans="1:5" x14ac:dyDescent="0.25">
      <c r="A32" s="44">
        <v>5</v>
      </c>
      <c r="B32" s="45">
        <v>1.1000000000000001</v>
      </c>
      <c r="D32" s="44">
        <v>5</v>
      </c>
      <c r="E32" s="45">
        <v>1.1000000000000001</v>
      </c>
    </row>
    <row r="33" spans="1:5" x14ac:dyDescent="0.25">
      <c r="A33" s="44">
        <v>6</v>
      </c>
      <c r="B33" s="45">
        <v>1.1299999999999999</v>
      </c>
      <c r="D33" s="44">
        <v>6</v>
      </c>
      <c r="E33" s="45">
        <v>1.1299999999999999</v>
      </c>
    </row>
    <row r="34" spans="1:5" x14ac:dyDescent="0.25">
      <c r="A34" s="44">
        <v>7</v>
      </c>
      <c r="B34" s="45">
        <v>1.1499999999999999</v>
      </c>
      <c r="D34" s="44">
        <v>7</v>
      </c>
      <c r="E34" s="45">
        <v>1.1499999999999999</v>
      </c>
    </row>
    <row r="35" spans="1:5" x14ac:dyDescent="0.25">
      <c r="A35" s="44">
        <v>8</v>
      </c>
      <c r="B35" s="45">
        <v>1.17</v>
      </c>
      <c r="D35" s="44">
        <v>8</v>
      </c>
      <c r="E35" s="45">
        <v>1.17</v>
      </c>
    </row>
    <row r="36" spans="1:5" x14ac:dyDescent="0.25">
      <c r="A36" s="44">
        <v>9</v>
      </c>
      <c r="B36" s="45">
        <v>1.2</v>
      </c>
      <c r="D36" s="44">
        <v>9</v>
      </c>
      <c r="E36" s="45">
        <v>1.2</v>
      </c>
    </row>
    <row r="37" spans="1:5" x14ac:dyDescent="0.25">
      <c r="A37" s="44">
        <v>10</v>
      </c>
      <c r="B37" s="45">
        <v>1.22</v>
      </c>
      <c r="D37" s="44">
        <v>10</v>
      </c>
      <c r="E37" s="45">
        <v>1.22</v>
      </c>
    </row>
    <row r="38" spans="1:5" x14ac:dyDescent="0.25">
      <c r="A38" s="44">
        <v>11</v>
      </c>
      <c r="B38" s="45">
        <v>1.24</v>
      </c>
      <c r="D38" s="44">
        <v>11</v>
      </c>
      <c r="E38" s="45">
        <v>1.24</v>
      </c>
    </row>
    <row r="39" spans="1:5" x14ac:dyDescent="0.25">
      <c r="A39" s="44">
        <v>12</v>
      </c>
      <c r="B39" s="45">
        <v>1.27</v>
      </c>
      <c r="D39" s="44">
        <v>12</v>
      </c>
      <c r="E39" s="45">
        <v>1.27</v>
      </c>
    </row>
    <row r="40" spans="1:5" x14ac:dyDescent="0.25">
      <c r="A40" s="44">
        <v>13</v>
      </c>
      <c r="B40" s="45">
        <v>1.29</v>
      </c>
      <c r="D40" s="44">
        <v>13</v>
      </c>
      <c r="E40" s="45">
        <v>1.29</v>
      </c>
    </row>
    <row r="41" spans="1:5" x14ac:dyDescent="0.25">
      <c r="A41" s="44">
        <v>14</v>
      </c>
      <c r="B41" s="45">
        <v>1.32</v>
      </c>
      <c r="D41" s="44">
        <v>14</v>
      </c>
      <c r="E41" s="45">
        <v>1.32</v>
      </c>
    </row>
    <row r="42" spans="1:5" x14ac:dyDescent="0.25">
      <c r="A42" s="44">
        <v>15</v>
      </c>
      <c r="B42" s="45">
        <v>1.35</v>
      </c>
      <c r="D42" s="44">
        <v>15</v>
      </c>
      <c r="E42" s="45">
        <v>1.35</v>
      </c>
    </row>
    <row r="43" spans="1:5" x14ac:dyDescent="0.25">
      <c r="A43" s="44">
        <v>16</v>
      </c>
      <c r="B43" s="45">
        <v>1.37</v>
      </c>
      <c r="D43" s="44">
        <v>16</v>
      </c>
      <c r="E43" s="45">
        <v>1.37</v>
      </c>
    </row>
    <row r="44" spans="1:5" x14ac:dyDescent="0.25">
      <c r="A44" s="44">
        <v>17</v>
      </c>
      <c r="B44" s="45">
        <v>1.4</v>
      </c>
      <c r="D44" s="44">
        <v>17</v>
      </c>
      <c r="E44" s="45">
        <v>1.4</v>
      </c>
    </row>
    <row r="45" spans="1:5" x14ac:dyDescent="0.25">
      <c r="A45" s="44">
        <v>18</v>
      </c>
      <c r="B45" s="45">
        <v>1.43</v>
      </c>
      <c r="D45" s="44">
        <v>18</v>
      </c>
      <c r="E45" s="45">
        <v>1.43</v>
      </c>
    </row>
    <row r="46" spans="1:5" x14ac:dyDescent="0.25">
      <c r="A46" s="44">
        <v>19</v>
      </c>
      <c r="B46" s="45">
        <v>1.46</v>
      </c>
      <c r="D46" s="44">
        <v>19</v>
      </c>
      <c r="E46" s="45">
        <v>1.46</v>
      </c>
    </row>
    <row r="47" spans="1:5" x14ac:dyDescent="0.25">
      <c r="A47" s="44">
        <v>20</v>
      </c>
      <c r="B47" s="45">
        <v>1.49</v>
      </c>
      <c r="D47" s="44">
        <v>20</v>
      </c>
      <c r="E47" s="45">
        <v>1.49</v>
      </c>
    </row>
    <row r="48" spans="1:5" x14ac:dyDescent="0.25">
      <c r="A48" s="44">
        <v>21</v>
      </c>
      <c r="B48" s="45">
        <v>1.52</v>
      </c>
      <c r="D48" s="44">
        <v>21</v>
      </c>
      <c r="E48" s="45">
        <v>1.52</v>
      </c>
    </row>
    <row r="49" spans="1:5" x14ac:dyDescent="0.25">
      <c r="A49" s="44">
        <v>22</v>
      </c>
      <c r="B49" s="45">
        <v>1.55</v>
      </c>
      <c r="D49" s="44">
        <v>22</v>
      </c>
      <c r="E49" s="45">
        <v>1.55</v>
      </c>
    </row>
    <row r="50" spans="1:5" x14ac:dyDescent="0.25">
      <c r="A50" s="44">
        <v>23</v>
      </c>
      <c r="B50" s="45">
        <v>1.58</v>
      </c>
      <c r="D50" s="44">
        <v>23</v>
      </c>
      <c r="E50" s="45">
        <v>1.58</v>
      </c>
    </row>
    <row r="51" spans="1:5" x14ac:dyDescent="0.25">
      <c r="A51" s="44">
        <v>24</v>
      </c>
      <c r="B51" s="45">
        <v>1.61</v>
      </c>
      <c r="D51" s="44">
        <v>24</v>
      </c>
      <c r="E51" s="45">
        <v>1.61</v>
      </c>
    </row>
    <row r="52" spans="1:5" x14ac:dyDescent="0.25">
      <c r="A52" s="44">
        <v>25</v>
      </c>
      <c r="B52" s="45">
        <v>1.64</v>
      </c>
      <c r="D52" s="44">
        <v>25</v>
      </c>
      <c r="E52" s="45">
        <v>1.64</v>
      </c>
    </row>
    <row r="53" spans="1:5" x14ac:dyDescent="0.25">
      <c r="A53" s="44">
        <v>26</v>
      </c>
      <c r="B53" s="45">
        <v>1.67</v>
      </c>
      <c r="D53" s="44">
        <v>26</v>
      </c>
      <c r="E53" s="45">
        <v>1.67</v>
      </c>
    </row>
    <row r="54" spans="1:5" x14ac:dyDescent="0.25">
      <c r="A54" s="44">
        <v>27</v>
      </c>
      <c r="B54" s="45">
        <v>1.71</v>
      </c>
      <c r="D54" s="44">
        <v>27</v>
      </c>
      <c r="E54" s="45">
        <v>1.71</v>
      </c>
    </row>
    <row r="55" spans="1:5" x14ac:dyDescent="0.25">
      <c r="A55" s="44">
        <v>28</v>
      </c>
      <c r="B55" s="45">
        <v>1.74</v>
      </c>
      <c r="D55" s="44">
        <v>28</v>
      </c>
      <c r="E55" s="45">
        <v>1.74</v>
      </c>
    </row>
    <row r="56" spans="1:5" x14ac:dyDescent="0.25">
      <c r="A56" s="44">
        <v>29</v>
      </c>
      <c r="B56" s="45">
        <v>1.78</v>
      </c>
      <c r="D56" s="44">
        <v>29</v>
      </c>
      <c r="E56" s="45">
        <v>1.78</v>
      </c>
    </row>
    <row r="57" spans="1:5" x14ac:dyDescent="0.25">
      <c r="A57" s="44">
        <v>30</v>
      </c>
      <c r="B57" s="45">
        <v>1.81</v>
      </c>
      <c r="D57" s="44">
        <v>30</v>
      </c>
      <c r="E57" s="45">
        <v>1.81</v>
      </c>
    </row>
    <row r="58" spans="1:5" x14ac:dyDescent="0.25">
      <c r="A58" s="44">
        <v>31</v>
      </c>
      <c r="B58" s="45">
        <v>1.85</v>
      </c>
      <c r="D58" s="44">
        <v>31</v>
      </c>
      <c r="E58" s="45">
        <v>1.85</v>
      </c>
    </row>
    <row r="59" spans="1:5" x14ac:dyDescent="0.25">
      <c r="A59" s="44">
        <v>32</v>
      </c>
      <c r="B59" s="45">
        <v>1.88</v>
      </c>
      <c r="D59" s="44">
        <v>32</v>
      </c>
      <c r="E59" s="45">
        <v>1.88</v>
      </c>
    </row>
    <row r="60" spans="1:5" x14ac:dyDescent="0.25">
      <c r="A60" s="44">
        <v>33</v>
      </c>
      <c r="B60" s="45">
        <v>1.92</v>
      </c>
      <c r="D60" s="44">
        <v>33</v>
      </c>
      <c r="E60" s="45">
        <v>1.92</v>
      </c>
    </row>
    <row r="61" spans="1:5" x14ac:dyDescent="0.25">
      <c r="A61" s="44">
        <v>34</v>
      </c>
      <c r="B61" s="45">
        <v>1.96</v>
      </c>
      <c r="D61" s="44">
        <v>34</v>
      </c>
      <c r="E61" s="45">
        <v>1.96</v>
      </c>
    </row>
    <row r="62" spans="1:5" x14ac:dyDescent="0.25">
      <c r="A62" s="44">
        <v>35</v>
      </c>
      <c r="B62" s="45">
        <v>2</v>
      </c>
      <c r="D62" s="44">
        <v>35</v>
      </c>
      <c r="E62" s="45">
        <v>2</v>
      </c>
    </row>
    <row r="63" spans="1:5" x14ac:dyDescent="0.25">
      <c r="A63" s="44">
        <v>36</v>
      </c>
      <c r="B63" s="45">
        <v>2.04</v>
      </c>
      <c r="D63" s="44">
        <v>36</v>
      </c>
      <c r="E63" s="45">
        <v>2.04</v>
      </c>
    </row>
    <row r="64" spans="1:5" x14ac:dyDescent="0.25">
      <c r="A64" s="44">
        <v>37</v>
      </c>
      <c r="B64" s="45">
        <v>2.08</v>
      </c>
      <c r="D64" s="44">
        <v>37</v>
      </c>
      <c r="E64" s="45">
        <v>2.08</v>
      </c>
    </row>
    <row r="65" spans="1:5" x14ac:dyDescent="0.25">
      <c r="A65" s="44">
        <v>38</v>
      </c>
      <c r="B65" s="45">
        <v>2.12</v>
      </c>
      <c r="D65" s="44">
        <v>38</v>
      </c>
      <c r="E65" s="45">
        <v>2.12</v>
      </c>
    </row>
    <row r="66" spans="1:5" x14ac:dyDescent="0.25">
      <c r="A66" s="44">
        <v>39</v>
      </c>
      <c r="B66" s="45">
        <v>2.16</v>
      </c>
      <c r="D66" s="44">
        <v>39</v>
      </c>
      <c r="E66" s="45">
        <v>2.16</v>
      </c>
    </row>
    <row r="67" spans="1:5" x14ac:dyDescent="0.25">
      <c r="A67" s="44">
        <v>40</v>
      </c>
      <c r="B67" s="45">
        <v>2.21</v>
      </c>
      <c r="D67" s="44">
        <v>40</v>
      </c>
      <c r="E67" s="45">
        <v>2.21</v>
      </c>
    </row>
    <row r="68" spans="1:5" x14ac:dyDescent="0.25">
      <c r="A68" s="44">
        <v>41</v>
      </c>
      <c r="B68" s="45">
        <v>2.25</v>
      </c>
      <c r="D68" s="44">
        <v>41</v>
      </c>
      <c r="E68" s="45">
        <v>2.25</v>
      </c>
    </row>
    <row r="69" spans="1:5" x14ac:dyDescent="0.25">
      <c r="A69" s="44">
        <v>42</v>
      </c>
      <c r="B69" s="45">
        <v>2.2999999999999998</v>
      </c>
      <c r="D69" s="44">
        <v>42</v>
      </c>
      <c r="E69" s="45">
        <v>2.2999999999999998</v>
      </c>
    </row>
    <row r="70" spans="1:5" x14ac:dyDescent="0.25">
      <c r="A70" s="44">
        <v>43</v>
      </c>
      <c r="B70" s="45">
        <v>2.34</v>
      </c>
      <c r="D70" s="44">
        <v>43</v>
      </c>
      <c r="E70" s="45">
        <v>2.34</v>
      </c>
    </row>
    <row r="71" spans="1:5" x14ac:dyDescent="0.25">
      <c r="A71" s="44">
        <v>44</v>
      </c>
      <c r="B71" s="45">
        <v>2.39</v>
      </c>
      <c r="D71" s="44">
        <v>44</v>
      </c>
      <c r="E71" s="45">
        <v>2.39</v>
      </c>
    </row>
    <row r="72" spans="1:5" x14ac:dyDescent="0.25">
      <c r="A72" s="44">
        <v>45</v>
      </c>
      <c r="B72" s="45">
        <v>2.44</v>
      </c>
      <c r="D72" s="44">
        <v>45</v>
      </c>
      <c r="E72" s="45">
        <v>2.44</v>
      </c>
    </row>
    <row r="73" spans="1:5" x14ac:dyDescent="0.25">
      <c r="A73" s="44">
        <v>46</v>
      </c>
      <c r="B73" s="45">
        <v>2.4900000000000002</v>
      </c>
      <c r="D73" s="44">
        <v>46</v>
      </c>
      <c r="E73" s="45">
        <v>2.4900000000000002</v>
      </c>
    </row>
    <row r="74" spans="1:5" x14ac:dyDescent="0.25">
      <c r="A74" s="44">
        <v>47</v>
      </c>
      <c r="B74" s="45">
        <v>2.54</v>
      </c>
      <c r="D74" s="44">
        <v>47</v>
      </c>
      <c r="E74" s="45">
        <v>2.54</v>
      </c>
    </row>
    <row r="75" spans="1:5" x14ac:dyDescent="0.25">
      <c r="A75" s="44">
        <v>48</v>
      </c>
      <c r="B75" s="45">
        <v>2.59</v>
      </c>
      <c r="D75" s="44">
        <v>48</v>
      </c>
      <c r="E75" s="45">
        <v>2.59</v>
      </c>
    </row>
    <row r="76" spans="1:5" x14ac:dyDescent="0.25">
      <c r="A76" s="44">
        <v>49</v>
      </c>
      <c r="B76" s="45">
        <v>2.64</v>
      </c>
      <c r="D76" s="44">
        <v>49</v>
      </c>
      <c r="E76" s="45">
        <v>2.64</v>
      </c>
    </row>
    <row r="77" spans="1:5" x14ac:dyDescent="0.25">
      <c r="A77" s="44">
        <v>50</v>
      </c>
      <c r="B77" s="45">
        <v>2.69</v>
      </c>
      <c r="D77" s="44">
        <v>50</v>
      </c>
      <c r="E77" s="45">
        <v>2.69</v>
      </c>
    </row>
  </sheetData>
  <sheetProtection algorithmName="SHA-512" hashValue="N04TgNgDNunuNmYANQs7fGBTklmw6GERpgHCMXeXFE020t7OPBnZl5IEw9d7dJVWxR77aD0foX+php7AA/nC8A==" saltValue="kOy+0v0owAfuGEwKdnkqmA==" spinCount="100000" sheet="1" objects="1" scenarios="1"/>
  <conditionalFormatting sqref="A6:A21">
    <cfRule type="expression" dxfId="1025" priority="13" stopIfTrue="1">
      <formula>MOD(ROW(),2)=0</formula>
    </cfRule>
    <cfRule type="expression" dxfId="1024" priority="14" stopIfTrue="1">
      <formula>MOD(ROW(),2)&lt;&gt;0</formula>
    </cfRule>
  </conditionalFormatting>
  <conditionalFormatting sqref="B6:B13 B15:B21">
    <cfRule type="expression" dxfId="1023" priority="15" stopIfTrue="1">
      <formula>MOD(ROW(),2)=0</formula>
    </cfRule>
    <cfRule type="expression" dxfId="1022" priority="16" stopIfTrue="1">
      <formula>MOD(ROW(),2)&lt;&gt;0</formula>
    </cfRule>
  </conditionalFormatting>
  <conditionalFormatting sqref="A26:A77">
    <cfRule type="expression" dxfId="1021" priority="17" stopIfTrue="1">
      <formula>MOD(ROW(),2)=0</formula>
    </cfRule>
    <cfRule type="expression" dxfId="1020" priority="18" stopIfTrue="1">
      <formula>MOD(ROW(),2)&lt;&gt;0</formula>
    </cfRule>
  </conditionalFormatting>
  <conditionalFormatting sqref="B26:B77">
    <cfRule type="expression" dxfId="1019" priority="19" stopIfTrue="1">
      <formula>MOD(ROW(),2)=0</formula>
    </cfRule>
    <cfRule type="expression" dxfId="1018" priority="20" stopIfTrue="1">
      <formula>MOD(ROW(),2)&lt;&gt;0</formula>
    </cfRule>
  </conditionalFormatting>
  <conditionalFormatting sqref="D6:D21">
    <cfRule type="expression" dxfId="1017" priority="5" stopIfTrue="1">
      <formula>MOD(ROW(),2)=0</formula>
    </cfRule>
    <cfRule type="expression" dxfId="1016" priority="6" stopIfTrue="1">
      <formula>MOD(ROW(),2)&lt;&gt;0</formula>
    </cfRule>
  </conditionalFormatting>
  <conditionalFormatting sqref="E6:E17 E19:E21">
    <cfRule type="expression" dxfId="1015" priority="7" stopIfTrue="1">
      <formula>MOD(ROW(),2)=0</formula>
    </cfRule>
    <cfRule type="expression" dxfId="1014" priority="8" stopIfTrue="1">
      <formula>MOD(ROW(),2)&lt;&gt;0</formula>
    </cfRule>
  </conditionalFormatting>
  <conditionalFormatting sqref="D26:D77">
    <cfRule type="expression" dxfId="1013" priority="9" stopIfTrue="1">
      <formula>MOD(ROW(),2)=0</formula>
    </cfRule>
    <cfRule type="expression" dxfId="1012" priority="10" stopIfTrue="1">
      <formula>MOD(ROW(),2)&lt;&gt;0</formula>
    </cfRule>
  </conditionalFormatting>
  <conditionalFormatting sqref="E26:E77">
    <cfRule type="expression" dxfId="1011" priority="11" stopIfTrue="1">
      <formula>MOD(ROW(),2)=0</formula>
    </cfRule>
    <cfRule type="expression" dxfId="1010" priority="12" stopIfTrue="1">
      <formula>MOD(ROW(),2)&lt;&gt;0</formula>
    </cfRule>
  </conditionalFormatting>
  <conditionalFormatting sqref="B14">
    <cfRule type="expression" dxfId="1009" priority="3" stopIfTrue="1">
      <formula>MOD(ROW(),2)=0</formula>
    </cfRule>
    <cfRule type="expression" dxfId="1008" priority="4" stopIfTrue="1">
      <formula>MOD(ROW(),2)&lt;&gt;0</formula>
    </cfRule>
  </conditionalFormatting>
  <conditionalFormatting sqref="E18">
    <cfRule type="expression" dxfId="33" priority="1" stopIfTrue="1">
      <formula>MOD(ROW(),2)=0</formula>
    </cfRule>
    <cfRule type="expression" dxfId="32" priority="2" stopIfTrue="1">
      <formula>MOD(ROW(),2)&lt;&gt;0</formula>
    </cfRule>
  </conditionalFormatting>
  <pageMargins left="0.7" right="0.7" top="0.75" bottom="0.75" header="0.3" footer="0.3"/>
  <tableParts count="2">
    <tablePart r:id="rId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8E7B2-D231-4E3F-80F2-B12CF8E33463}">
  <sheetPr codeName="Sheet62"/>
  <dimension ref="A1:C85"/>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Scheme pays AA - x-608</v>
      </c>
    </row>
    <row r="6" spans="1:3" x14ac:dyDescent="0.25">
      <c r="A6" s="41" t="s">
        <v>485</v>
      </c>
      <c r="B6" s="48" t="s">
        <v>486</v>
      </c>
      <c r="C6" s="48"/>
    </row>
    <row r="7" spans="1:3" ht="37.5" x14ac:dyDescent="0.25">
      <c r="A7" s="41" t="s">
        <v>487</v>
      </c>
      <c r="B7" s="48" t="s">
        <v>168</v>
      </c>
      <c r="C7" s="48"/>
    </row>
    <row r="8" spans="1:3" x14ac:dyDescent="0.25">
      <c r="A8" s="41" t="s">
        <v>144</v>
      </c>
      <c r="B8" s="48" t="s">
        <v>192</v>
      </c>
      <c r="C8" s="48"/>
    </row>
    <row r="9" spans="1:3" x14ac:dyDescent="0.25">
      <c r="A9" s="41" t="s">
        <v>145</v>
      </c>
      <c r="B9" s="48" t="s">
        <v>343</v>
      </c>
      <c r="C9" s="48"/>
    </row>
    <row r="10" spans="1:3" ht="25" x14ac:dyDescent="0.25">
      <c r="A10" s="41" t="s">
        <v>6</v>
      </c>
      <c r="B10" s="48" t="s">
        <v>363</v>
      </c>
      <c r="C10" s="48"/>
    </row>
    <row r="11" spans="1:3" x14ac:dyDescent="0.25">
      <c r="A11" s="41" t="s">
        <v>146</v>
      </c>
      <c r="B11" s="48" t="s">
        <v>173</v>
      </c>
      <c r="C11" s="48"/>
    </row>
    <row r="12" spans="1:3" x14ac:dyDescent="0.25">
      <c r="A12" s="41" t="s">
        <v>147</v>
      </c>
      <c r="B12" s="48" t="s">
        <v>174</v>
      </c>
      <c r="C12" s="48"/>
    </row>
    <row r="13" spans="1:3" x14ac:dyDescent="0.25">
      <c r="A13" s="41" t="s">
        <v>489</v>
      </c>
      <c r="B13" s="48">
        <v>1</v>
      </c>
      <c r="C13" s="48"/>
    </row>
    <row r="14" spans="1:3" x14ac:dyDescent="0.25">
      <c r="A14" s="41" t="s">
        <v>149</v>
      </c>
      <c r="B14" s="48">
        <v>608</v>
      </c>
      <c r="C14" s="48"/>
    </row>
    <row r="15" spans="1:3" x14ac:dyDescent="0.25">
      <c r="A15" s="41" t="s">
        <v>490</v>
      </c>
      <c r="B15" s="48" t="s">
        <v>364</v>
      </c>
      <c r="C15" s="48"/>
    </row>
    <row r="16" spans="1:3" x14ac:dyDescent="0.25">
      <c r="A16" s="41" t="s">
        <v>151</v>
      </c>
      <c r="B16" s="48" t="s">
        <v>365</v>
      </c>
      <c r="C16" s="48"/>
    </row>
    <row r="17" spans="1:3" x14ac:dyDescent="0.25">
      <c r="A17" s="42" t="s">
        <v>491</v>
      </c>
      <c r="B17" s="48"/>
      <c r="C17" s="48"/>
    </row>
    <row r="18" spans="1:3" x14ac:dyDescent="0.25">
      <c r="A18" s="41" t="s">
        <v>153</v>
      </c>
      <c r="B18" s="49">
        <v>45135</v>
      </c>
      <c r="C18" s="49"/>
    </row>
    <row r="19" spans="1:3" x14ac:dyDescent="0.25">
      <c r="A19" s="41" t="s">
        <v>154</v>
      </c>
      <c r="B19" s="49">
        <v>45383</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13" x14ac:dyDescent="0.25">
      <c r="A26" s="55" t="s">
        <v>328</v>
      </c>
      <c r="B26" s="55" t="s">
        <v>649</v>
      </c>
      <c r="C26" s="55" t="s">
        <v>650</v>
      </c>
    </row>
    <row r="27" spans="1:3" x14ac:dyDescent="0.25">
      <c r="A27" s="44">
        <v>17</v>
      </c>
      <c r="B27" s="45">
        <v>3.43</v>
      </c>
      <c r="C27" s="45">
        <v>3.43</v>
      </c>
    </row>
    <row r="28" spans="1:3" x14ac:dyDescent="0.25">
      <c r="A28" s="44">
        <v>18</v>
      </c>
      <c r="B28" s="45">
        <v>3.55</v>
      </c>
      <c r="C28" s="45">
        <v>3.55</v>
      </c>
    </row>
    <row r="29" spans="1:3" x14ac:dyDescent="0.25">
      <c r="A29" s="44">
        <v>19</v>
      </c>
      <c r="B29" s="45">
        <v>3.67</v>
      </c>
      <c r="C29" s="45">
        <v>3.67</v>
      </c>
    </row>
    <row r="30" spans="1:3" x14ac:dyDescent="0.25">
      <c r="A30" s="44">
        <v>20</v>
      </c>
      <c r="B30" s="45">
        <v>3.8</v>
      </c>
      <c r="C30" s="45">
        <v>3.8</v>
      </c>
    </row>
    <row r="31" spans="1:3" x14ac:dyDescent="0.25">
      <c r="A31" s="44">
        <v>21</v>
      </c>
      <c r="B31" s="45">
        <v>3.93</v>
      </c>
      <c r="C31" s="45">
        <v>3.93</v>
      </c>
    </row>
    <row r="32" spans="1:3" x14ac:dyDescent="0.25">
      <c r="A32" s="44">
        <v>22</v>
      </c>
      <c r="B32" s="45">
        <v>4.0599999999999996</v>
      </c>
      <c r="C32" s="45">
        <v>4.0599999999999996</v>
      </c>
    </row>
    <row r="33" spans="1:3" x14ac:dyDescent="0.25">
      <c r="A33" s="44">
        <v>23</v>
      </c>
      <c r="B33" s="45">
        <v>4.2</v>
      </c>
      <c r="C33" s="45">
        <v>4.2</v>
      </c>
    </row>
    <row r="34" spans="1:3" x14ac:dyDescent="0.25">
      <c r="A34" s="44">
        <v>24</v>
      </c>
      <c r="B34" s="45">
        <v>4.3499999999999996</v>
      </c>
      <c r="C34" s="45">
        <v>4.3499999999999996</v>
      </c>
    </row>
    <row r="35" spans="1:3" x14ac:dyDescent="0.25">
      <c r="A35" s="44">
        <v>25</v>
      </c>
      <c r="B35" s="45">
        <v>4.49</v>
      </c>
      <c r="C35" s="45">
        <v>4.49</v>
      </c>
    </row>
    <row r="36" spans="1:3" x14ac:dyDescent="0.25">
      <c r="A36" s="44">
        <v>26</v>
      </c>
      <c r="B36" s="45">
        <v>4.6500000000000004</v>
      </c>
      <c r="C36" s="45">
        <v>4.6500000000000004</v>
      </c>
    </row>
    <row r="37" spans="1:3" x14ac:dyDescent="0.25">
      <c r="A37" s="44">
        <v>27</v>
      </c>
      <c r="B37" s="45">
        <v>4.8099999999999996</v>
      </c>
      <c r="C37" s="45">
        <v>4.8099999999999996</v>
      </c>
    </row>
    <row r="38" spans="1:3" x14ac:dyDescent="0.25">
      <c r="A38" s="44">
        <v>28</v>
      </c>
      <c r="B38" s="45">
        <v>4.97</v>
      </c>
      <c r="C38" s="45">
        <v>4.97</v>
      </c>
    </row>
    <row r="39" spans="1:3" x14ac:dyDescent="0.25">
      <c r="A39" s="44">
        <v>29</v>
      </c>
      <c r="B39" s="45">
        <v>5.14</v>
      </c>
      <c r="C39" s="45">
        <v>5.14</v>
      </c>
    </row>
    <row r="40" spans="1:3" x14ac:dyDescent="0.25">
      <c r="A40" s="44">
        <v>30</v>
      </c>
      <c r="B40" s="45">
        <v>5.32</v>
      </c>
      <c r="C40" s="45">
        <v>5.32</v>
      </c>
    </row>
    <row r="41" spans="1:3" x14ac:dyDescent="0.25">
      <c r="A41" s="44">
        <v>31</v>
      </c>
      <c r="B41" s="45">
        <v>5.5</v>
      </c>
      <c r="C41" s="45">
        <v>5.5</v>
      </c>
    </row>
    <row r="42" spans="1:3" x14ac:dyDescent="0.25">
      <c r="A42" s="44">
        <v>32</v>
      </c>
      <c r="B42" s="45">
        <v>5.69</v>
      </c>
      <c r="C42" s="45">
        <v>5.69</v>
      </c>
    </row>
    <row r="43" spans="1:3" x14ac:dyDescent="0.25">
      <c r="A43" s="44">
        <v>33</v>
      </c>
      <c r="B43" s="45">
        <v>5.88</v>
      </c>
      <c r="C43" s="45">
        <v>5.88</v>
      </c>
    </row>
    <row r="44" spans="1:3" x14ac:dyDescent="0.25">
      <c r="A44" s="44">
        <v>34</v>
      </c>
      <c r="B44" s="45">
        <v>6.08</v>
      </c>
      <c r="C44" s="45">
        <v>6.08</v>
      </c>
    </row>
    <row r="45" spans="1:3" x14ac:dyDescent="0.25">
      <c r="A45" s="44">
        <v>35</v>
      </c>
      <c r="B45" s="45">
        <v>6.29</v>
      </c>
      <c r="C45" s="45">
        <v>6.29</v>
      </c>
    </row>
    <row r="46" spans="1:3" x14ac:dyDescent="0.25">
      <c r="A46" s="44">
        <v>36</v>
      </c>
      <c r="B46" s="45">
        <v>6.51</v>
      </c>
      <c r="C46" s="45">
        <v>6.51</v>
      </c>
    </row>
    <row r="47" spans="1:3" x14ac:dyDescent="0.25">
      <c r="A47" s="44">
        <v>37</v>
      </c>
      <c r="B47" s="45">
        <v>6.73</v>
      </c>
      <c r="C47" s="45">
        <v>6.73</v>
      </c>
    </row>
    <row r="48" spans="1:3" x14ac:dyDescent="0.25">
      <c r="A48" s="44">
        <v>38</v>
      </c>
      <c r="B48" s="45">
        <v>6.97</v>
      </c>
      <c r="C48" s="45">
        <v>6.97</v>
      </c>
    </row>
    <row r="49" spans="1:3" x14ac:dyDescent="0.25">
      <c r="A49" s="44">
        <v>39</v>
      </c>
      <c r="B49" s="45">
        <v>7.21</v>
      </c>
      <c r="C49" s="45">
        <v>7.21</v>
      </c>
    </row>
    <row r="50" spans="1:3" x14ac:dyDescent="0.25">
      <c r="A50" s="44">
        <v>40</v>
      </c>
      <c r="B50" s="45">
        <v>7.45</v>
      </c>
      <c r="C50" s="45">
        <v>7.45</v>
      </c>
    </row>
    <row r="51" spans="1:3" x14ac:dyDescent="0.25">
      <c r="A51" s="44">
        <v>41</v>
      </c>
      <c r="B51" s="45">
        <v>7.71</v>
      </c>
      <c r="C51" s="45">
        <v>7.71</v>
      </c>
    </row>
    <row r="52" spans="1:3" x14ac:dyDescent="0.25">
      <c r="A52" s="44">
        <v>42</v>
      </c>
      <c r="B52" s="45">
        <v>7.98</v>
      </c>
      <c r="C52" s="45">
        <v>7.98</v>
      </c>
    </row>
    <row r="53" spans="1:3" x14ac:dyDescent="0.25">
      <c r="A53" s="44">
        <v>43</v>
      </c>
      <c r="B53" s="45">
        <v>8.26</v>
      </c>
      <c r="C53" s="45">
        <v>8.26</v>
      </c>
    </row>
    <row r="54" spans="1:3" x14ac:dyDescent="0.25">
      <c r="A54" s="44">
        <v>44</v>
      </c>
      <c r="B54" s="45">
        <v>8.5399999999999991</v>
      </c>
      <c r="C54" s="45">
        <v>8.5399999999999991</v>
      </c>
    </row>
    <row r="55" spans="1:3" x14ac:dyDescent="0.25">
      <c r="A55" s="44">
        <v>45</v>
      </c>
      <c r="B55" s="45">
        <v>8.84</v>
      </c>
      <c r="C55" s="45">
        <v>8.84</v>
      </c>
    </row>
    <row r="56" spans="1:3" x14ac:dyDescent="0.25">
      <c r="A56" s="44">
        <v>46</v>
      </c>
      <c r="B56" s="45">
        <v>9.15</v>
      </c>
      <c r="C56" s="45">
        <v>9.15</v>
      </c>
    </row>
    <row r="57" spans="1:3" x14ac:dyDescent="0.25">
      <c r="A57" s="44">
        <v>47</v>
      </c>
      <c r="B57" s="45">
        <v>9.4700000000000006</v>
      </c>
      <c r="C57" s="45">
        <v>9.4700000000000006</v>
      </c>
    </row>
    <row r="58" spans="1:3" x14ac:dyDescent="0.25">
      <c r="A58" s="44">
        <v>48</v>
      </c>
      <c r="B58" s="45">
        <v>9.81</v>
      </c>
      <c r="C58" s="45">
        <v>9.81</v>
      </c>
    </row>
    <row r="59" spans="1:3" x14ac:dyDescent="0.25">
      <c r="A59" s="44">
        <v>49</v>
      </c>
      <c r="B59" s="45">
        <v>10.15</v>
      </c>
      <c r="C59" s="45">
        <v>10.15</v>
      </c>
    </row>
    <row r="60" spans="1:3" x14ac:dyDescent="0.25">
      <c r="A60" s="44">
        <v>50</v>
      </c>
      <c r="B60" s="45">
        <v>10.51</v>
      </c>
      <c r="C60" s="45">
        <v>10.51</v>
      </c>
    </row>
    <row r="61" spans="1:3" x14ac:dyDescent="0.25">
      <c r="A61" s="44">
        <v>51</v>
      </c>
      <c r="B61" s="45">
        <v>10.89</v>
      </c>
      <c r="C61" s="45">
        <v>10.89</v>
      </c>
    </row>
    <row r="62" spans="1:3" x14ac:dyDescent="0.25">
      <c r="A62" s="44">
        <v>52</v>
      </c>
      <c r="B62" s="45">
        <v>11.28</v>
      </c>
      <c r="C62" s="45">
        <v>11.28</v>
      </c>
    </row>
    <row r="63" spans="1:3" x14ac:dyDescent="0.25">
      <c r="A63" s="44">
        <v>53</v>
      </c>
      <c r="B63" s="45">
        <v>11.68</v>
      </c>
      <c r="C63" s="45">
        <v>11.68</v>
      </c>
    </row>
    <row r="64" spans="1:3" x14ac:dyDescent="0.25">
      <c r="A64" s="44">
        <v>54</v>
      </c>
      <c r="B64" s="45">
        <v>12.11</v>
      </c>
      <c r="C64" s="45">
        <v>12.11</v>
      </c>
    </row>
    <row r="65" spans="1:3" x14ac:dyDescent="0.25">
      <c r="A65" s="44">
        <v>55</v>
      </c>
      <c r="B65" s="45">
        <v>12.55</v>
      </c>
      <c r="C65" s="45">
        <v>12.55</v>
      </c>
    </row>
    <row r="66" spans="1:3" x14ac:dyDescent="0.25">
      <c r="A66" s="44">
        <v>56</v>
      </c>
      <c r="B66" s="45">
        <v>13.01</v>
      </c>
      <c r="C66" s="45">
        <v>13.01</v>
      </c>
    </row>
    <row r="67" spans="1:3" x14ac:dyDescent="0.25">
      <c r="A67" s="44">
        <v>57</v>
      </c>
      <c r="B67" s="45">
        <v>13.49</v>
      </c>
      <c r="C67" s="45">
        <v>13.49</v>
      </c>
    </row>
    <row r="68" spans="1:3" x14ac:dyDescent="0.25">
      <c r="A68" s="44">
        <v>58</v>
      </c>
      <c r="B68" s="45">
        <v>13.99</v>
      </c>
      <c r="C68" s="45">
        <v>13.99</v>
      </c>
    </row>
    <row r="69" spans="1:3" x14ac:dyDescent="0.25">
      <c r="A69" s="44">
        <v>59</v>
      </c>
      <c r="B69" s="45">
        <v>14.52</v>
      </c>
      <c r="C69" s="45">
        <v>14.52</v>
      </c>
    </row>
    <row r="70" spans="1:3" x14ac:dyDescent="0.25">
      <c r="A70" s="44">
        <v>60</v>
      </c>
      <c r="B70" s="45">
        <v>15.08</v>
      </c>
      <c r="C70" s="45">
        <v>15.08</v>
      </c>
    </row>
    <row r="71" spans="1:3" x14ac:dyDescent="0.25">
      <c r="A71" s="44">
        <v>61</v>
      </c>
      <c r="B71" s="45">
        <v>15.66</v>
      </c>
      <c r="C71" s="45">
        <v>15.66</v>
      </c>
    </row>
    <row r="72" spans="1:3" x14ac:dyDescent="0.25">
      <c r="A72" s="44">
        <v>62</v>
      </c>
      <c r="B72" s="45">
        <v>16.28</v>
      </c>
      <c r="C72" s="45">
        <v>16.28</v>
      </c>
    </row>
    <row r="73" spans="1:3" x14ac:dyDescent="0.25">
      <c r="A73" s="44">
        <v>63</v>
      </c>
      <c r="B73" s="45">
        <v>16.93</v>
      </c>
      <c r="C73" s="45">
        <v>16.93</v>
      </c>
    </row>
    <row r="74" spans="1:3" x14ac:dyDescent="0.25">
      <c r="A74" s="44">
        <v>64</v>
      </c>
      <c r="B74" s="45">
        <v>17.62</v>
      </c>
      <c r="C74" s="45">
        <v>17.62</v>
      </c>
    </row>
    <row r="75" spans="1:3" x14ac:dyDescent="0.25">
      <c r="A75" s="44">
        <v>65</v>
      </c>
      <c r="B75" s="45">
        <v>17.649999999999999</v>
      </c>
      <c r="C75" s="45">
        <v>17.649999999999999</v>
      </c>
    </row>
    <row r="76" spans="1:3" x14ac:dyDescent="0.25">
      <c r="A76" s="44">
        <v>66</v>
      </c>
      <c r="B76" s="45">
        <v>16.989999999999998</v>
      </c>
      <c r="C76" s="45">
        <v>16.989999999999998</v>
      </c>
    </row>
    <row r="77" spans="1:3" x14ac:dyDescent="0.25">
      <c r="A77" s="44">
        <v>67</v>
      </c>
      <c r="B77" s="45">
        <v>16.34</v>
      </c>
      <c r="C77" s="45">
        <v>16.34</v>
      </c>
    </row>
    <row r="78" spans="1:3" x14ac:dyDescent="0.25">
      <c r="A78" s="44">
        <v>68</v>
      </c>
      <c r="B78" s="45">
        <v>15.69</v>
      </c>
      <c r="C78" s="45">
        <v>15.69</v>
      </c>
    </row>
    <row r="79" spans="1:3" x14ac:dyDescent="0.25">
      <c r="A79" s="44">
        <v>69</v>
      </c>
      <c r="B79" s="45">
        <v>15.06</v>
      </c>
      <c r="C79" s="45">
        <v>15.06</v>
      </c>
    </row>
    <row r="80" spans="1:3" x14ac:dyDescent="0.25">
      <c r="A80" s="44">
        <v>70</v>
      </c>
      <c r="B80" s="45">
        <v>14.43</v>
      </c>
      <c r="C80" s="45">
        <v>14.43</v>
      </c>
    </row>
    <row r="81" spans="1:3" x14ac:dyDescent="0.25">
      <c r="A81" s="44">
        <v>71</v>
      </c>
      <c r="B81" s="45">
        <v>13.8</v>
      </c>
      <c r="C81" s="45">
        <v>13.8</v>
      </c>
    </row>
    <row r="82" spans="1:3" x14ac:dyDescent="0.25">
      <c r="A82" s="44">
        <v>72</v>
      </c>
      <c r="B82" s="45">
        <v>13.18</v>
      </c>
      <c r="C82" s="45">
        <v>13.18</v>
      </c>
    </row>
    <row r="83" spans="1:3" x14ac:dyDescent="0.25">
      <c r="A83" s="44">
        <v>73</v>
      </c>
      <c r="B83" s="45">
        <v>12.57</v>
      </c>
      <c r="C83" s="45">
        <v>12.57</v>
      </c>
    </row>
    <row r="84" spans="1:3" x14ac:dyDescent="0.25">
      <c r="A84" s="44">
        <v>74</v>
      </c>
      <c r="B84" s="45">
        <v>11.96</v>
      </c>
      <c r="C84" s="45">
        <v>11.96</v>
      </c>
    </row>
    <row r="85" spans="1:3" x14ac:dyDescent="0.25">
      <c r="A85" s="44">
        <v>75</v>
      </c>
      <c r="B85" s="45">
        <v>11.37</v>
      </c>
      <c r="C85" s="45">
        <v>11.37</v>
      </c>
    </row>
  </sheetData>
  <sheetProtection algorithmName="SHA-512" hashValue="LfK+65mNrMM32KfaEd9cVBtPxB3sCeFKbptQqEl5QWVCycyvregD+kHit4ooXKXlzLy87mw8zM5OqoOJNVYx/w==" saltValue="IUoOmfVRdHWo1XKFZ75D1g==" spinCount="100000" sheet="1" objects="1" scenarios="1"/>
  <conditionalFormatting sqref="A6:A21">
    <cfRule type="expression" dxfId="453" priority="1" stopIfTrue="1">
      <formula>MOD(ROW(),2)=0</formula>
    </cfRule>
    <cfRule type="expression" dxfId="452" priority="2" stopIfTrue="1">
      <formula>MOD(ROW(),2)&lt;&gt;0</formula>
    </cfRule>
  </conditionalFormatting>
  <conditionalFormatting sqref="B6:C21">
    <cfRule type="expression" dxfId="451" priority="3" stopIfTrue="1">
      <formula>MOD(ROW(),2)=0</formula>
    </cfRule>
    <cfRule type="expression" dxfId="450" priority="4" stopIfTrue="1">
      <formula>MOD(ROW(),2)&lt;&gt;0</formula>
    </cfRule>
  </conditionalFormatting>
  <conditionalFormatting sqref="A26:A85">
    <cfRule type="expression" dxfId="449" priority="5" stopIfTrue="1">
      <formula>MOD(ROW(),2)=0</formula>
    </cfRule>
    <cfRule type="expression" dxfId="448" priority="6" stopIfTrue="1">
      <formula>MOD(ROW(),2)&lt;&gt;0</formula>
    </cfRule>
  </conditionalFormatting>
  <conditionalFormatting sqref="B26:C85">
    <cfRule type="expression" dxfId="447" priority="7" stopIfTrue="1">
      <formula>MOD(ROW(),2)=0</formula>
    </cfRule>
    <cfRule type="expression" dxfId="446"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BC85-43A0-42D5-B154-FCC476001708}">
  <sheetPr codeName="Sheet63"/>
  <dimension ref="A1:L72"/>
  <sheetViews>
    <sheetView showGridLines="0" workbookViewId="0">
      <selection activeCell="A6" sqref="A6"/>
    </sheetView>
  </sheetViews>
  <sheetFormatPr defaultRowHeight="12.5" x14ac:dyDescent="0.25"/>
  <cols>
    <col min="1" max="1" width="31.54296875" customWidth="1"/>
    <col min="2" max="5" width="22.54296875" customWidth="1"/>
    <col min="8" max="8" width="31.54296875" customWidth="1"/>
    <col min="9"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Scheme pays AA - x-610</v>
      </c>
    </row>
    <row r="6" spans="1:12" x14ac:dyDescent="0.25">
      <c r="A6" s="41" t="s">
        <v>485</v>
      </c>
      <c r="B6" s="48" t="s">
        <v>486</v>
      </c>
      <c r="C6" s="48"/>
      <c r="D6" s="48"/>
      <c r="E6" s="48"/>
      <c r="H6" s="41" t="s">
        <v>485</v>
      </c>
      <c r="I6" s="48" t="s">
        <v>486</v>
      </c>
      <c r="J6" s="48"/>
      <c r="K6" s="48"/>
      <c r="L6" s="48"/>
    </row>
    <row r="7" spans="1:12" x14ac:dyDescent="0.25">
      <c r="A7" s="41" t="s">
        <v>487</v>
      </c>
      <c r="B7" s="48" t="s">
        <v>168</v>
      </c>
      <c r="C7" s="48"/>
      <c r="D7" s="48"/>
      <c r="E7" s="48"/>
      <c r="H7" s="41" t="s">
        <v>487</v>
      </c>
      <c r="I7" s="48" t="s">
        <v>168</v>
      </c>
      <c r="J7" s="48"/>
      <c r="K7" s="48"/>
      <c r="L7" s="48"/>
    </row>
    <row r="8" spans="1:12" x14ac:dyDescent="0.25">
      <c r="A8" s="41" t="s">
        <v>144</v>
      </c>
      <c r="B8" s="48" t="s">
        <v>224</v>
      </c>
      <c r="C8" s="48"/>
      <c r="D8" s="48"/>
      <c r="E8" s="48"/>
      <c r="H8" s="41" t="s">
        <v>144</v>
      </c>
      <c r="I8" s="48" t="s">
        <v>224</v>
      </c>
      <c r="J8" s="48"/>
      <c r="K8" s="48"/>
      <c r="L8" s="48"/>
    </row>
    <row r="9" spans="1:12" x14ac:dyDescent="0.25">
      <c r="A9" s="41" t="s">
        <v>145</v>
      </c>
      <c r="B9" s="48" t="s">
        <v>343</v>
      </c>
      <c r="C9" s="48"/>
      <c r="D9" s="48"/>
      <c r="E9" s="48"/>
      <c r="H9" s="41" t="s">
        <v>145</v>
      </c>
      <c r="I9" s="48" t="s">
        <v>343</v>
      </c>
      <c r="J9" s="48"/>
      <c r="K9" s="48"/>
      <c r="L9" s="48"/>
    </row>
    <row r="10" spans="1:12" x14ac:dyDescent="0.25">
      <c r="A10" s="41" t="s">
        <v>6</v>
      </c>
      <c r="B10" s="48" t="s">
        <v>366</v>
      </c>
      <c r="C10" s="48"/>
      <c r="D10" s="48"/>
      <c r="E10" s="48"/>
      <c r="H10" s="41" t="s">
        <v>6</v>
      </c>
      <c r="I10" s="48" t="s">
        <v>369</v>
      </c>
      <c r="J10" s="48"/>
      <c r="K10" s="48"/>
      <c r="L10" s="48"/>
    </row>
    <row r="11" spans="1:12" x14ac:dyDescent="0.25">
      <c r="A11" s="41" t="s">
        <v>146</v>
      </c>
      <c r="B11" s="48" t="s">
        <v>173</v>
      </c>
      <c r="C11" s="48"/>
      <c r="D11" s="48"/>
      <c r="E11" s="48"/>
      <c r="H11" s="41" t="s">
        <v>146</v>
      </c>
      <c r="I11" s="48" t="s">
        <v>173</v>
      </c>
      <c r="J11" s="48"/>
      <c r="K11" s="48"/>
      <c r="L11" s="48"/>
    </row>
    <row r="12" spans="1:12" x14ac:dyDescent="0.25">
      <c r="A12" s="41" t="s">
        <v>147</v>
      </c>
      <c r="B12" s="48" t="s">
        <v>367</v>
      </c>
      <c r="C12" s="48"/>
      <c r="D12" s="48"/>
      <c r="E12" s="48"/>
      <c r="H12" s="41" t="s">
        <v>147</v>
      </c>
      <c r="I12" s="48" t="s">
        <v>367</v>
      </c>
      <c r="J12" s="48"/>
      <c r="K12" s="48"/>
      <c r="L12" s="48"/>
    </row>
    <row r="13" spans="1:12" x14ac:dyDescent="0.25">
      <c r="A13" s="41" t="s">
        <v>489</v>
      </c>
      <c r="B13" s="48">
        <v>1</v>
      </c>
      <c r="C13" s="48"/>
      <c r="D13" s="48"/>
      <c r="E13" s="48"/>
      <c r="H13" s="41" t="s">
        <v>489</v>
      </c>
      <c r="I13" s="48">
        <v>1</v>
      </c>
      <c r="J13" s="48"/>
      <c r="K13" s="48"/>
      <c r="L13" s="48"/>
    </row>
    <row r="14" spans="1:12" x14ac:dyDescent="0.25">
      <c r="A14" s="41" t="s">
        <v>149</v>
      </c>
      <c r="B14" s="48">
        <v>610</v>
      </c>
      <c r="C14" s="48"/>
      <c r="D14" s="48"/>
      <c r="E14" s="48"/>
      <c r="H14" s="41" t="s">
        <v>149</v>
      </c>
      <c r="I14" s="48">
        <v>610</v>
      </c>
      <c r="J14" s="48"/>
      <c r="K14" s="48"/>
      <c r="L14" s="48"/>
    </row>
    <row r="15" spans="1:12" x14ac:dyDescent="0.25">
      <c r="A15" s="41" t="s">
        <v>490</v>
      </c>
      <c r="B15" s="48" t="s">
        <v>368</v>
      </c>
      <c r="C15" s="48"/>
      <c r="D15" s="48"/>
      <c r="E15" s="48"/>
      <c r="H15" s="41" t="s">
        <v>490</v>
      </c>
      <c r="I15" s="48" t="s">
        <v>370</v>
      </c>
      <c r="J15" s="48"/>
      <c r="K15" s="48"/>
      <c r="L15" s="48"/>
    </row>
    <row r="16" spans="1:12" x14ac:dyDescent="0.25">
      <c r="A16" s="41" t="s">
        <v>151</v>
      </c>
      <c r="B16" s="48" t="s">
        <v>350</v>
      </c>
      <c r="C16" s="48"/>
      <c r="D16" s="48"/>
      <c r="E16" s="48"/>
      <c r="H16" s="41" t="s">
        <v>151</v>
      </c>
      <c r="I16" s="48" t="s">
        <v>350</v>
      </c>
      <c r="J16" s="48"/>
      <c r="K16" s="48"/>
      <c r="L16" s="48"/>
    </row>
    <row r="17" spans="1:12" x14ac:dyDescent="0.25">
      <c r="A17" s="42" t="s">
        <v>491</v>
      </c>
      <c r="B17" s="48"/>
      <c r="C17" s="48"/>
      <c r="D17" s="48"/>
      <c r="E17" s="48"/>
      <c r="H17" s="42" t="s">
        <v>491</v>
      </c>
      <c r="I17" s="48"/>
      <c r="J17" s="48"/>
      <c r="K17" s="48"/>
      <c r="L17" s="48"/>
    </row>
    <row r="18" spans="1:12" x14ac:dyDescent="0.25">
      <c r="A18" s="41" t="s">
        <v>153</v>
      </c>
      <c r="B18" s="49">
        <v>45135</v>
      </c>
      <c r="C18" s="49"/>
      <c r="D18" s="49"/>
      <c r="E18" s="49"/>
      <c r="H18" s="41" t="s">
        <v>153</v>
      </c>
      <c r="I18" s="49">
        <v>45135</v>
      </c>
      <c r="J18" s="49"/>
      <c r="K18" s="49"/>
      <c r="L18" s="49"/>
    </row>
    <row r="19" spans="1:12" x14ac:dyDescent="0.25">
      <c r="A19" s="41" t="s">
        <v>154</v>
      </c>
      <c r="B19" s="49">
        <v>45383</v>
      </c>
      <c r="C19" s="49"/>
      <c r="D19" s="49"/>
      <c r="E19" s="49"/>
      <c r="H19" s="41" t="s">
        <v>154</v>
      </c>
      <c r="I19" s="49">
        <v>45383</v>
      </c>
      <c r="J19" s="49"/>
      <c r="K19" s="49"/>
      <c r="L19" s="49"/>
    </row>
    <row r="20" spans="1:12" x14ac:dyDescent="0.25">
      <c r="A20" s="41" t="s">
        <v>155</v>
      </c>
      <c r="B20" s="48" t="s">
        <v>167</v>
      </c>
      <c r="C20" s="48"/>
      <c r="D20" s="48"/>
      <c r="E20" s="48"/>
      <c r="H20" s="41" t="s">
        <v>155</v>
      </c>
      <c r="I20" s="48" t="s">
        <v>167</v>
      </c>
      <c r="J20" s="48"/>
      <c r="K20" s="48"/>
      <c r="L20" s="48"/>
    </row>
    <row r="21" spans="1:12" x14ac:dyDescent="0.25">
      <c r="A21" s="41" t="s">
        <v>492</v>
      </c>
      <c r="B21" s="48" t="s">
        <v>85</v>
      </c>
      <c r="C21" s="48"/>
      <c r="D21" s="48"/>
      <c r="E21" s="48"/>
      <c r="H21" s="41" t="s">
        <v>492</v>
      </c>
      <c r="I21" s="48" t="s">
        <v>85</v>
      </c>
      <c r="J21" s="48"/>
      <c r="K21" s="48"/>
      <c r="L21" s="48"/>
    </row>
    <row r="23" spans="1:12" x14ac:dyDescent="0.25">
      <c r="A23" s="23" t="str">
        <f>HYPERLINK("#'Factor List'!A1", "Back to Factor List")</f>
        <v>Back to Factor List</v>
      </c>
      <c r="B23" s="23" t="str">
        <f>HYPERLINK("#'Assumptions'!A1", "Assumptions")</f>
        <v>Assumptions</v>
      </c>
    </row>
    <row r="26" spans="1:12" s="56" customFormat="1" ht="26" x14ac:dyDescent="0.25">
      <c r="A26" s="55" t="s">
        <v>647</v>
      </c>
      <c r="B26" s="55" t="s">
        <v>651</v>
      </c>
      <c r="C26" s="55" t="s">
        <v>652</v>
      </c>
      <c r="D26" s="55" t="s">
        <v>653</v>
      </c>
      <c r="E26" s="55" t="s">
        <v>654</v>
      </c>
      <c r="H26" s="55" t="s">
        <v>647</v>
      </c>
      <c r="I26" s="55" t="s">
        <v>655</v>
      </c>
      <c r="J26" s="55" t="s">
        <v>656</v>
      </c>
      <c r="K26" s="55" t="s">
        <v>657</v>
      </c>
      <c r="L26" s="55" t="s">
        <v>658</v>
      </c>
    </row>
    <row r="27" spans="1:12" x14ac:dyDescent="0.25">
      <c r="A27" s="44">
        <v>0</v>
      </c>
      <c r="B27" s="46">
        <v>1</v>
      </c>
      <c r="C27" s="46">
        <v>1</v>
      </c>
      <c r="D27" s="46">
        <v>1</v>
      </c>
      <c r="E27" s="46">
        <v>1</v>
      </c>
      <c r="H27" s="44">
        <v>0</v>
      </c>
      <c r="I27" s="46">
        <v>1</v>
      </c>
      <c r="J27" s="46">
        <v>1</v>
      </c>
      <c r="K27" s="46">
        <v>1</v>
      </c>
      <c r="L27" s="46">
        <v>1</v>
      </c>
    </row>
    <row r="28" spans="1:12" x14ac:dyDescent="0.25">
      <c r="A28" s="44">
        <v>1</v>
      </c>
      <c r="B28" s="46">
        <v>0.95399999999999996</v>
      </c>
      <c r="C28" s="46">
        <v>0.98299999999999998</v>
      </c>
      <c r="D28" s="46">
        <v>0.95399999999999996</v>
      </c>
      <c r="E28" s="46">
        <v>0.98299999999999998</v>
      </c>
      <c r="H28" s="44">
        <v>1</v>
      </c>
      <c r="I28" s="46">
        <v>0.94699999999999995</v>
      </c>
      <c r="J28" s="46">
        <v>0.98299999999999998</v>
      </c>
      <c r="K28" s="46">
        <v>0.94699999999999995</v>
      </c>
      <c r="L28" s="46">
        <v>0.98299999999999998</v>
      </c>
    </row>
    <row r="29" spans="1:12" x14ac:dyDescent="0.25">
      <c r="A29" s="44">
        <v>2</v>
      </c>
      <c r="B29" s="46">
        <v>0.91200000000000003</v>
      </c>
      <c r="C29" s="46">
        <v>0.96699999999999997</v>
      </c>
      <c r="D29" s="46">
        <v>0.91200000000000003</v>
      </c>
      <c r="E29" s="46">
        <v>0.96699999999999997</v>
      </c>
      <c r="H29" s="44">
        <v>2</v>
      </c>
      <c r="I29" s="46">
        <v>0.89900000000000002</v>
      </c>
      <c r="J29" s="46">
        <v>0.96699999999999997</v>
      </c>
      <c r="K29" s="46">
        <v>0.89900000000000002</v>
      </c>
      <c r="L29" s="46">
        <v>0.96699999999999997</v>
      </c>
    </row>
    <row r="30" spans="1:12" x14ac:dyDescent="0.25">
      <c r="A30" s="44">
        <v>3</v>
      </c>
      <c r="B30" s="46">
        <v>0.872</v>
      </c>
      <c r="C30" s="46">
        <v>0.95099999999999996</v>
      </c>
      <c r="D30" s="46">
        <v>0.872</v>
      </c>
      <c r="E30" s="46">
        <v>0.95099999999999996</v>
      </c>
      <c r="H30" s="44">
        <v>3</v>
      </c>
      <c r="I30" s="46">
        <v>0.85499999999999998</v>
      </c>
      <c r="J30" s="46">
        <v>0.95099999999999996</v>
      </c>
      <c r="K30" s="46">
        <v>0.85499999999999998</v>
      </c>
      <c r="L30" s="46">
        <v>0.95099999999999996</v>
      </c>
    </row>
    <row r="31" spans="1:12" x14ac:dyDescent="0.25">
      <c r="A31" s="44">
        <v>4</v>
      </c>
      <c r="B31" s="46">
        <v>0.83599999999999997</v>
      </c>
      <c r="C31" s="46">
        <v>0.93500000000000005</v>
      </c>
      <c r="D31" s="46">
        <v>0.83599999999999997</v>
      </c>
      <c r="E31" s="46">
        <v>0.93500000000000005</v>
      </c>
      <c r="H31" s="44">
        <v>4</v>
      </c>
      <c r="I31" s="46">
        <v>0.81399999999999995</v>
      </c>
      <c r="J31" s="46">
        <v>0.93500000000000005</v>
      </c>
      <c r="K31" s="46">
        <v>0.81399999999999995</v>
      </c>
      <c r="L31" s="46">
        <v>0.93500000000000005</v>
      </c>
    </row>
    <row r="32" spans="1:12" x14ac:dyDescent="0.25">
      <c r="A32" s="44">
        <v>5</v>
      </c>
      <c r="B32" s="46">
        <v>0.80200000000000005</v>
      </c>
      <c r="C32" s="46">
        <v>0.91900000000000004</v>
      </c>
      <c r="D32" s="46">
        <v>0.80200000000000005</v>
      </c>
      <c r="E32" s="46">
        <v>0.91900000000000004</v>
      </c>
      <c r="H32" s="44">
        <v>5</v>
      </c>
      <c r="I32" s="46">
        <v>0.77600000000000002</v>
      </c>
      <c r="J32" s="46">
        <v>0.91900000000000004</v>
      </c>
      <c r="K32" s="46">
        <v>0.77600000000000002</v>
      </c>
      <c r="L32" s="46">
        <v>0.91900000000000004</v>
      </c>
    </row>
    <row r="33" spans="1:12" x14ac:dyDescent="0.25">
      <c r="A33" s="44">
        <v>6</v>
      </c>
      <c r="B33" s="46">
        <v>0.77</v>
      </c>
      <c r="C33" s="46">
        <v>0.90400000000000003</v>
      </c>
      <c r="D33" s="46">
        <v>0.77</v>
      </c>
      <c r="E33" s="46">
        <v>0.90400000000000003</v>
      </c>
      <c r="H33" s="44">
        <v>6</v>
      </c>
      <c r="I33" s="46">
        <v>0.74099999999999999</v>
      </c>
      <c r="J33" s="46">
        <v>0.90400000000000003</v>
      </c>
      <c r="K33" s="46">
        <v>0.74099999999999999</v>
      </c>
      <c r="L33" s="46">
        <v>0.90400000000000003</v>
      </c>
    </row>
    <row r="34" spans="1:12" x14ac:dyDescent="0.25">
      <c r="A34" s="44">
        <v>7</v>
      </c>
      <c r="B34" s="46">
        <v>0.74</v>
      </c>
      <c r="C34" s="46">
        <v>0.88900000000000001</v>
      </c>
      <c r="D34" s="46">
        <v>0.74</v>
      </c>
      <c r="E34" s="46">
        <v>0.88900000000000001</v>
      </c>
      <c r="H34" s="44">
        <v>7</v>
      </c>
      <c r="I34" s="46">
        <v>0.70899999999999996</v>
      </c>
      <c r="J34" s="46">
        <v>0.88900000000000001</v>
      </c>
      <c r="K34" s="46">
        <v>0.70899999999999996</v>
      </c>
      <c r="L34" s="46">
        <v>0.88900000000000001</v>
      </c>
    </row>
    <row r="35" spans="1:12" x14ac:dyDescent="0.25">
      <c r="A35" s="44">
        <v>8</v>
      </c>
      <c r="B35" s="46">
        <v>0.71199999999999997</v>
      </c>
      <c r="C35" s="46">
        <v>0.874</v>
      </c>
      <c r="D35" s="46">
        <v>0.71199999999999997</v>
      </c>
      <c r="E35" s="46">
        <v>0.874</v>
      </c>
      <c r="H35" s="44">
        <v>8</v>
      </c>
      <c r="I35" s="46">
        <v>0.67900000000000005</v>
      </c>
      <c r="J35" s="46">
        <v>0.874</v>
      </c>
      <c r="K35" s="46">
        <v>0.67900000000000005</v>
      </c>
      <c r="L35" s="46">
        <v>0.874</v>
      </c>
    </row>
    <row r="36" spans="1:12" x14ac:dyDescent="0.25">
      <c r="A36" s="44">
        <v>9</v>
      </c>
      <c r="B36" s="46">
        <v>0.68600000000000005</v>
      </c>
      <c r="C36" s="46">
        <v>0.85899999999999999</v>
      </c>
      <c r="D36" s="46">
        <v>0.68600000000000005</v>
      </c>
      <c r="E36" s="46">
        <v>0.85899999999999999</v>
      </c>
      <c r="H36" s="44">
        <v>9</v>
      </c>
      <c r="I36" s="46">
        <v>0.65100000000000002</v>
      </c>
      <c r="J36" s="46">
        <v>0.85899999999999999</v>
      </c>
      <c r="K36" s="46">
        <v>0.65100000000000002</v>
      </c>
      <c r="L36" s="46">
        <v>0.85899999999999999</v>
      </c>
    </row>
    <row r="37" spans="1:12" x14ac:dyDescent="0.25">
      <c r="A37" s="44">
        <v>10</v>
      </c>
      <c r="B37" s="46">
        <v>0.66100000000000003</v>
      </c>
      <c r="C37" s="46">
        <v>0.84499999999999997</v>
      </c>
      <c r="D37" s="46">
        <v>0.66100000000000003</v>
      </c>
      <c r="E37" s="46">
        <v>0.84499999999999997</v>
      </c>
      <c r="H37" s="44">
        <v>10</v>
      </c>
      <c r="I37" s="46">
        <v>0.625</v>
      </c>
      <c r="J37" s="46">
        <v>0.84499999999999997</v>
      </c>
      <c r="K37" s="46">
        <v>0.625</v>
      </c>
      <c r="L37" s="46">
        <v>0.84499999999999997</v>
      </c>
    </row>
    <row r="38" spans="1:12" x14ac:dyDescent="0.25">
      <c r="A38" s="44">
        <v>11</v>
      </c>
      <c r="B38" s="46">
        <v>0.63800000000000001</v>
      </c>
      <c r="C38" s="46">
        <v>0.83099999999999996</v>
      </c>
      <c r="D38" s="46">
        <v>0.63800000000000001</v>
      </c>
      <c r="E38" s="46">
        <v>0.83099999999999996</v>
      </c>
      <c r="H38" s="44">
        <v>11</v>
      </c>
      <c r="I38" s="46">
        <v>0.60099999999999998</v>
      </c>
      <c r="J38" s="46">
        <v>0.83099999999999996</v>
      </c>
      <c r="K38" s="46">
        <v>0.60099999999999998</v>
      </c>
      <c r="L38" s="46">
        <v>0.83099999999999996</v>
      </c>
    </row>
    <row r="39" spans="1:12" x14ac:dyDescent="0.25">
      <c r="A39" s="44">
        <v>12</v>
      </c>
      <c r="B39" s="46">
        <v>0.61599999999999999</v>
      </c>
      <c r="C39" s="46">
        <v>0.81699999999999995</v>
      </c>
      <c r="D39" s="46">
        <v>0.61599999999999999</v>
      </c>
      <c r="E39" s="46">
        <v>0.81699999999999995</v>
      </c>
      <c r="H39" s="44">
        <v>12</v>
      </c>
      <c r="I39" s="46">
        <v>0.57799999999999996</v>
      </c>
      <c r="J39" s="46">
        <v>0.81699999999999995</v>
      </c>
      <c r="K39" s="46">
        <v>0.57799999999999996</v>
      </c>
      <c r="L39" s="46">
        <v>0.81699999999999995</v>
      </c>
    </row>
    <row r="40" spans="1:12" x14ac:dyDescent="0.25">
      <c r="A40" s="44">
        <v>13</v>
      </c>
      <c r="B40" s="46">
        <v>0.59499999999999997</v>
      </c>
      <c r="C40" s="46">
        <v>0.80300000000000005</v>
      </c>
      <c r="D40" s="46">
        <v>0.59499999999999997</v>
      </c>
      <c r="E40" s="46">
        <v>0.80300000000000005</v>
      </c>
      <c r="H40" s="44">
        <v>13</v>
      </c>
      <c r="I40" s="46">
        <v>0.55700000000000005</v>
      </c>
      <c r="J40" s="46">
        <v>0.80300000000000005</v>
      </c>
      <c r="K40" s="46">
        <v>0.55700000000000005</v>
      </c>
      <c r="L40" s="46">
        <v>0.80300000000000005</v>
      </c>
    </row>
    <row r="41" spans="1:12" x14ac:dyDescent="0.25">
      <c r="A41" s="44">
        <v>14</v>
      </c>
      <c r="B41" s="46">
        <v>0.57499999999999996</v>
      </c>
      <c r="C41" s="46">
        <v>0.79</v>
      </c>
      <c r="D41" s="46">
        <v>0.57499999999999996</v>
      </c>
      <c r="E41" s="46">
        <v>0.79</v>
      </c>
      <c r="H41" s="44">
        <v>14</v>
      </c>
      <c r="I41" s="46">
        <v>0.53600000000000003</v>
      </c>
      <c r="J41" s="46">
        <v>0.79</v>
      </c>
      <c r="K41" s="46">
        <v>0.53600000000000003</v>
      </c>
      <c r="L41" s="46">
        <v>0.79</v>
      </c>
    </row>
    <row r="42" spans="1:12" x14ac:dyDescent="0.25">
      <c r="A42" s="44">
        <v>15</v>
      </c>
      <c r="B42" s="46">
        <v>0.55700000000000005</v>
      </c>
      <c r="C42" s="46">
        <v>0.77700000000000002</v>
      </c>
      <c r="D42" s="46">
        <v>0.55700000000000005</v>
      </c>
      <c r="E42" s="46">
        <v>0.77700000000000002</v>
      </c>
      <c r="H42" s="44">
        <v>15</v>
      </c>
      <c r="I42" s="46">
        <v>0.51700000000000002</v>
      </c>
      <c r="J42" s="46">
        <v>0.77700000000000002</v>
      </c>
      <c r="K42" s="46">
        <v>0.51700000000000002</v>
      </c>
      <c r="L42" s="46">
        <v>0.77700000000000002</v>
      </c>
    </row>
    <row r="43" spans="1:12" x14ac:dyDescent="0.25">
      <c r="A43" s="44">
        <v>16</v>
      </c>
      <c r="B43" s="46">
        <v>0.53900000000000003</v>
      </c>
      <c r="C43" s="46">
        <v>0.76400000000000001</v>
      </c>
      <c r="D43" s="46">
        <v>0.53900000000000003</v>
      </c>
      <c r="E43" s="46">
        <v>0.76400000000000001</v>
      </c>
      <c r="H43" s="44">
        <v>16</v>
      </c>
      <c r="I43" s="46">
        <v>0.5</v>
      </c>
      <c r="J43" s="46">
        <v>0.76400000000000001</v>
      </c>
      <c r="K43" s="46">
        <v>0.5</v>
      </c>
      <c r="L43" s="46">
        <v>0.76400000000000001</v>
      </c>
    </row>
    <row r="44" spans="1:12" x14ac:dyDescent="0.25">
      <c r="A44" s="44">
        <v>17</v>
      </c>
      <c r="B44" s="46">
        <v>0.52200000000000002</v>
      </c>
      <c r="C44" s="46">
        <v>0.751</v>
      </c>
      <c r="D44" s="46">
        <v>0.52200000000000002</v>
      </c>
      <c r="E44" s="46">
        <v>0.751</v>
      </c>
      <c r="H44" s="44">
        <v>17</v>
      </c>
      <c r="I44" s="46">
        <v>0.48299999999999998</v>
      </c>
      <c r="J44" s="46">
        <v>0.751</v>
      </c>
      <c r="K44" s="46">
        <v>0.48299999999999998</v>
      </c>
      <c r="L44" s="46">
        <v>0.751</v>
      </c>
    </row>
    <row r="45" spans="1:12" x14ac:dyDescent="0.25">
      <c r="A45" s="44">
        <v>18</v>
      </c>
      <c r="B45" s="46">
        <v>0.50600000000000001</v>
      </c>
      <c r="C45" s="46">
        <v>0.73799999999999999</v>
      </c>
      <c r="D45" s="46">
        <v>0.50600000000000001</v>
      </c>
      <c r="E45" s="46">
        <v>0.73799999999999999</v>
      </c>
      <c r="H45" s="44">
        <v>18</v>
      </c>
      <c r="I45" s="46">
        <v>0.46700000000000003</v>
      </c>
      <c r="J45" s="46">
        <v>0.73799999999999999</v>
      </c>
      <c r="K45" s="46">
        <v>0.46700000000000003</v>
      </c>
      <c r="L45" s="46">
        <v>0.73799999999999999</v>
      </c>
    </row>
    <row r="46" spans="1:12" x14ac:dyDescent="0.25">
      <c r="A46" s="44">
        <v>19</v>
      </c>
      <c r="B46" s="46">
        <v>0.49099999999999999</v>
      </c>
      <c r="C46" s="46">
        <v>0.72599999999999998</v>
      </c>
      <c r="D46" s="46">
        <v>0.49099999999999999</v>
      </c>
      <c r="E46" s="46">
        <v>0.72599999999999998</v>
      </c>
      <c r="H46" s="44">
        <v>19</v>
      </c>
      <c r="I46" s="46">
        <v>0.45200000000000001</v>
      </c>
      <c r="J46" s="46">
        <v>0.72599999999999998</v>
      </c>
      <c r="K46" s="46">
        <v>0.45200000000000001</v>
      </c>
      <c r="L46" s="46">
        <v>0.72599999999999998</v>
      </c>
    </row>
    <row r="47" spans="1:12" x14ac:dyDescent="0.25">
      <c r="A47" s="44">
        <v>20</v>
      </c>
      <c r="B47" s="46">
        <v>0.47599999999999998</v>
      </c>
      <c r="C47" s="46">
        <v>0.71399999999999997</v>
      </c>
      <c r="D47" s="46">
        <v>0.47599999999999998</v>
      </c>
      <c r="E47" s="46">
        <v>0.71399999999999997</v>
      </c>
      <c r="H47" s="44">
        <v>20</v>
      </c>
      <c r="I47" s="46">
        <v>0.437</v>
      </c>
      <c r="J47" s="46">
        <v>0.71399999999999997</v>
      </c>
      <c r="K47" s="46">
        <v>0.437</v>
      </c>
      <c r="L47" s="46">
        <v>0.71399999999999997</v>
      </c>
    </row>
    <row r="48" spans="1:12" x14ac:dyDescent="0.25">
      <c r="A48" s="44">
        <v>21</v>
      </c>
      <c r="B48" s="46">
        <v>0.46300000000000002</v>
      </c>
      <c r="C48" s="46">
        <v>0.70199999999999996</v>
      </c>
      <c r="D48" s="46">
        <v>0.46300000000000002</v>
      </c>
      <c r="E48" s="46">
        <v>0.70199999999999996</v>
      </c>
      <c r="H48" s="44">
        <v>21</v>
      </c>
      <c r="I48" s="46">
        <v>0.42399999999999999</v>
      </c>
      <c r="J48" s="46">
        <v>0.70199999999999996</v>
      </c>
      <c r="K48" s="46">
        <v>0.42399999999999999</v>
      </c>
      <c r="L48" s="46">
        <v>0.70199999999999996</v>
      </c>
    </row>
    <row r="49" spans="1:12" x14ac:dyDescent="0.25">
      <c r="A49" s="44">
        <v>22</v>
      </c>
      <c r="B49" s="46">
        <v>0.44900000000000001</v>
      </c>
      <c r="C49" s="46">
        <v>0.69</v>
      </c>
      <c r="D49" s="46">
        <v>0.44900000000000001</v>
      </c>
      <c r="E49" s="46">
        <v>0.69</v>
      </c>
      <c r="H49" s="44">
        <v>22</v>
      </c>
      <c r="I49" s="46">
        <v>0.41099999999999998</v>
      </c>
      <c r="J49" s="46">
        <v>0.69</v>
      </c>
      <c r="K49" s="46">
        <v>0.41099999999999998</v>
      </c>
      <c r="L49" s="46">
        <v>0.69</v>
      </c>
    </row>
    <row r="50" spans="1:12" x14ac:dyDescent="0.25">
      <c r="A50" s="44">
        <v>23</v>
      </c>
      <c r="B50" s="46">
        <v>0.437</v>
      </c>
      <c r="C50" s="46">
        <v>0.67900000000000005</v>
      </c>
      <c r="D50" s="46">
        <v>0.437</v>
      </c>
      <c r="E50" s="46">
        <v>0.67900000000000005</v>
      </c>
      <c r="H50" s="44">
        <v>23</v>
      </c>
      <c r="I50" s="46">
        <v>0.39800000000000002</v>
      </c>
      <c r="J50" s="46">
        <v>0.67900000000000005</v>
      </c>
      <c r="K50" s="46">
        <v>0.39800000000000002</v>
      </c>
      <c r="L50" s="46">
        <v>0.67900000000000005</v>
      </c>
    </row>
    <row r="51" spans="1:12" x14ac:dyDescent="0.25">
      <c r="A51" s="44">
        <v>24</v>
      </c>
      <c r="B51" s="46">
        <v>0.42499999999999999</v>
      </c>
      <c r="C51" s="46">
        <v>0.66700000000000004</v>
      </c>
      <c r="D51" s="46">
        <v>0.42499999999999999</v>
      </c>
      <c r="E51" s="46">
        <v>0.66700000000000004</v>
      </c>
      <c r="H51" s="44">
        <v>24</v>
      </c>
      <c r="I51" s="46">
        <v>0.38700000000000001</v>
      </c>
      <c r="J51" s="46">
        <v>0.66700000000000004</v>
      </c>
      <c r="K51" s="46">
        <v>0.38700000000000001</v>
      </c>
      <c r="L51" s="46">
        <v>0.66700000000000004</v>
      </c>
    </row>
    <row r="52" spans="1:12" x14ac:dyDescent="0.25">
      <c r="A52" s="44">
        <v>25</v>
      </c>
      <c r="B52" s="46">
        <v>0.41299999999999998</v>
      </c>
      <c r="C52" s="46">
        <v>0.65600000000000003</v>
      </c>
      <c r="D52" s="46">
        <v>0.41299999999999998</v>
      </c>
      <c r="E52" s="46">
        <v>0.65600000000000003</v>
      </c>
      <c r="H52" s="44">
        <v>25</v>
      </c>
      <c r="I52" s="46">
        <v>0.375</v>
      </c>
      <c r="J52" s="46">
        <v>0.65600000000000003</v>
      </c>
      <c r="K52" s="46">
        <v>0.375</v>
      </c>
      <c r="L52" s="46">
        <v>0.65600000000000003</v>
      </c>
    </row>
    <row r="53" spans="1:12" x14ac:dyDescent="0.25">
      <c r="A53" s="44">
        <v>26</v>
      </c>
      <c r="B53" s="46">
        <v>0.40200000000000002</v>
      </c>
      <c r="C53" s="46">
        <v>0.64500000000000002</v>
      </c>
      <c r="D53" s="46">
        <v>0.40200000000000002</v>
      </c>
      <c r="E53" s="46">
        <v>0.64500000000000002</v>
      </c>
      <c r="H53" s="44">
        <v>26</v>
      </c>
      <c r="I53" s="46">
        <v>0.36499999999999999</v>
      </c>
      <c r="J53" s="46">
        <v>0.64500000000000002</v>
      </c>
      <c r="K53" s="46">
        <v>0.36499999999999999</v>
      </c>
      <c r="L53" s="46">
        <v>0.64500000000000002</v>
      </c>
    </row>
    <row r="54" spans="1:12" x14ac:dyDescent="0.25">
      <c r="A54" s="44">
        <v>27</v>
      </c>
      <c r="B54" s="46">
        <v>0.39100000000000001</v>
      </c>
      <c r="C54" s="46">
        <v>0.63400000000000001</v>
      </c>
      <c r="D54" s="46">
        <v>0.39100000000000001</v>
      </c>
      <c r="E54" s="46">
        <v>0.63400000000000001</v>
      </c>
      <c r="H54" s="44">
        <v>27</v>
      </c>
      <c r="I54" s="46">
        <v>0.35499999999999998</v>
      </c>
      <c r="J54" s="46">
        <v>0.63400000000000001</v>
      </c>
      <c r="K54" s="46">
        <v>0.35499999999999998</v>
      </c>
      <c r="L54" s="46">
        <v>0.63400000000000001</v>
      </c>
    </row>
    <row r="55" spans="1:12" x14ac:dyDescent="0.25">
      <c r="A55" s="44">
        <v>28</v>
      </c>
      <c r="B55" s="46">
        <v>0.38100000000000001</v>
      </c>
      <c r="C55" s="46">
        <v>0.624</v>
      </c>
      <c r="D55" s="46">
        <v>0.38100000000000001</v>
      </c>
      <c r="E55" s="46">
        <v>0.624</v>
      </c>
      <c r="H55" s="44">
        <v>28</v>
      </c>
      <c r="I55" s="46">
        <v>0.34499999999999997</v>
      </c>
      <c r="J55" s="46">
        <v>0.624</v>
      </c>
      <c r="K55" s="46">
        <v>0.34499999999999997</v>
      </c>
      <c r="L55" s="46">
        <v>0.624</v>
      </c>
    </row>
    <row r="56" spans="1:12" x14ac:dyDescent="0.25">
      <c r="A56" s="44">
        <v>29</v>
      </c>
      <c r="B56" s="46">
        <v>0.371</v>
      </c>
      <c r="C56" s="46">
        <v>0.61299999999999999</v>
      </c>
      <c r="D56" s="46">
        <v>0.371</v>
      </c>
      <c r="E56" s="46">
        <v>0.61299999999999999</v>
      </c>
      <c r="H56" s="44">
        <v>29</v>
      </c>
      <c r="I56" s="46">
        <v>0.33500000000000002</v>
      </c>
      <c r="J56" s="46">
        <v>0.61299999999999999</v>
      </c>
      <c r="K56" s="46">
        <v>0.33500000000000002</v>
      </c>
      <c r="L56" s="46">
        <v>0.61299999999999999</v>
      </c>
    </row>
    <row r="57" spans="1:12" x14ac:dyDescent="0.25">
      <c r="A57" s="44">
        <v>30</v>
      </c>
      <c r="B57" s="46">
        <v>0.36199999999999999</v>
      </c>
      <c r="C57" s="46">
        <v>0.60299999999999998</v>
      </c>
      <c r="D57" s="46">
        <v>0.36199999999999999</v>
      </c>
      <c r="E57" s="46">
        <v>0.60299999999999998</v>
      </c>
      <c r="H57" s="44">
        <v>30</v>
      </c>
      <c r="I57" s="46">
        <v>0.32600000000000001</v>
      </c>
      <c r="J57" s="46">
        <v>0.60299999999999998</v>
      </c>
      <c r="K57" s="46">
        <v>0.32600000000000001</v>
      </c>
      <c r="L57" s="46">
        <v>0.60299999999999998</v>
      </c>
    </row>
    <row r="58" spans="1:12" x14ac:dyDescent="0.25">
      <c r="A58" s="44">
        <v>31</v>
      </c>
      <c r="B58" s="46">
        <v>0.35299999999999998</v>
      </c>
      <c r="C58" s="46">
        <v>0.59299999999999997</v>
      </c>
      <c r="D58" s="46">
        <v>0.35299999999999998</v>
      </c>
      <c r="E58" s="46">
        <v>0.59299999999999997</v>
      </c>
      <c r="H58" s="44">
        <v>31</v>
      </c>
      <c r="I58" s="46">
        <v>0.318</v>
      </c>
      <c r="J58" s="46">
        <v>0.59299999999999997</v>
      </c>
      <c r="K58" s="46">
        <v>0.318</v>
      </c>
      <c r="L58" s="46">
        <v>0.59299999999999997</v>
      </c>
    </row>
    <row r="59" spans="1:12" x14ac:dyDescent="0.25">
      <c r="A59" s="44">
        <v>32</v>
      </c>
      <c r="B59" s="46">
        <v>0.34399999999999997</v>
      </c>
      <c r="C59" s="46">
        <v>0.58299999999999996</v>
      </c>
      <c r="D59" s="46">
        <v>0.34399999999999997</v>
      </c>
      <c r="E59" s="46">
        <v>0.58299999999999996</v>
      </c>
      <c r="H59" s="44">
        <v>32</v>
      </c>
      <c r="I59" s="46">
        <v>0.31</v>
      </c>
      <c r="J59" s="46">
        <v>0.58299999999999996</v>
      </c>
      <c r="K59" s="46">
        <v>0.31</v>
      </c>
      <c r="L59" s="46">
        <v>0.58299999999999996</v>
      </c>
    </row>
    <row r="60" spans="1:12" x14ac:dyDescent="0.25">
      <c r="A60" s="44">
        <v>33</v>
      </c>
      <c r="B60" s="46">
        <v>0.33500000000000002</v>
      </c>
      <c r="C60" s="46">
        <v>0.57299999999999995</v>
      </c>
      <c r="D60" s="46">
        <v>0.33500000000000002</v>
      </c>
      <c r="E60" s="46">
        <v>0.57299999999999995</v>
      </c>
      <c r="H60" s="44">
        <v>33</v>
      </c>
      <c r="I60" s="46">
        <v>0.30199999999999999</v>
      </c>
      <c r="J60" s="46">
        <v>0.57299999999999995</v>
      </c>
      <c r="K60" s="46">
        <v>0.30199999999999999</v>
      </c>
      <c r="L60" s="46">
        <v>0.57299999999999995</v>
      </c>
    </row>
    <row r="61" spans="1:12" x14ac:dyDescent="0.25">
      <c r="A61" s="44">
        <v>34</v>
      </c>
      <c r="B61" s="46">
        <v>0.32700000000000001</v>
      </c>
      <c r="C61" s="46">
        <v>0.56399999999999995</v>
      </c>
      <c r="D61" s="46">
        <v>0.32700000000000001</v>
      </c>
      <c r="E61" s="46">
        <v>0.56399999999999995</v>
      </c>
      <c r="H61" s="44">
        <v>34</v>
      </c>
      <c r="I61" s="46">
        <v>0.29399999999999998</v>
      </c>
      <c r="J61" s="46">
        <v>0.56399999999999995</v>
      </c>
      <c r="K61" s="46">
        <v>0.29399999999999998</v>
      </c>
      <c r="L61" s="46">
        <v>0.56399999999999995</v>
      </c>
    </row>
    <row r="62" spans="1:12" x14ac:dyDescent="0.25">
      <c r="A62" s="44">
        <v>35</v>
      </c>
      <c r="B62" s="46">
        <v>0.31900000000000001</v>
      </c>
      <c r="C62" s="46">
        <v>0.55400000000000005</v>
      </c>
      <c r="D62" s="46">
        <v>0.31900000000000001</v>
      </c>
      <c r="E62" s="46">
        <v>0.55400000000000005</v>
      </c>
      <c r="H62" s="44">
        <v>35</v>
      </c>
      <c r="I62" s="46">
        <v>0.28699999999999998</v>
      </c>
      <c r="J62" s="46">
        <v>0.55400000000000005</v>
      </c>
      <c r="K62" s="46">
        <v>0.28699999999999998</v>
      </c>
      <c r="L62" s="46">
        <v>0.55400000000000005</v>
      </c>
    </row>
    <row r="63" spans="1:12" x14ac:dyDescent="0.25">
      <c r="A63" s="44">
        <v>36</v>
      </c>
      <c r="B63" s="46">
        <v>0.312</v>
      </c>
      <c r="C63" s="46">
        <v>0.54500000000000004</v>
      </c>
      <c r="D63" s="46">
        <v>0.312</v>
      </c>
      <c r="E63" s="46">
        <v>0.54500000000000004</v>
      </c>
      <c r="H63" s="44">
        <v>36</v>
      </c>
      <c r="I63" s="46">
        <v>0.28000000000000003</v>
      </c>
      <c r="J63" s="46">
        <v>0.54500000000000004</v>
      </c>
      <c r="K63" s="46">
        <v>0.28000000000000003</v>
      </c>
      <c r="L63" s="46">
        <v>0.54500000000000004</v>
      </c>
    </row>
    <row r="64" spans="1:12" x14ac:dyDescent="0.25">
      <c r="A64" s="44">
        <v>37</v>
      </c>
      <c r="B64" s="46">
        <v>0.30399999999999999</v>
      </c>
      <c r="C64" s="46">
        <v>0.53600000000000003</v>
      </c>
      <c r="D64" s="46">
        <v>0.30399999999999999</v>
      </c>
      <c r="E64" s="46">
        <v>0.53600000000000003</v>
      </c>
      <c r="H64" s="44">
        <v>37</v>
      </c>
      <c r="I64" s="46">
        <v>0.27300000000000002</v>
      </c>
      <c r="J64" s="46">
        <v>0.53600000000000003</v>
      </c>
      <c r="K64" s="46">
        <v>0.27300000000000002</v>
      </c>
      <c r="L64" s="46">
        <v>0.53600000000000003</v>
      </c>
    </row>
    <row r="65" spans="1:12" x14ac:dyDescent="0.25">
      <c r="A65" s="44">
        <v>38</v>
      </c>
      <c r="B65" s="46">
        <v>0.29699999999999999</v>
      </c>
      <c r="C65" s="46">
        <v>0.52700000000000002</v>
      </c>
      <c r="D65" s="46">
        <v>0.29699999999999999</v>
      </c>
      <c r="E65" s="46">
        <v>0.52700000000000002</v>
      </c>
      <c r="H65" s="44">
        <v>38</v>
      </c>
      <c r="I65" s="46">
        <v>0.26600000000000001</v>
      </c>
      <c r="J65" s="46">
        <v>0.52700000000000002</v>
      </c>
      <c r="K65" s="46">
        <v>0.26600000000000001</v>
      </c>
      <c r="L65" s="46">
        <v>0.52700000000000002</v>
      </c>
    </row>
    <row r="66" spans="1:12" x14ac:dyDescent="0.25">
      <c r="A66" s="44">
        <v>39</v>
      </c>
      <c r="B66" s="46">
        <v>0.28999999999999998</v>
      </c>
      <c r="C66" s="46">
        <v>0.51800000000000002</v>
      </c>
      <c r="D66" s="46">
        <v>0.28999999999999998</v>
      </c>
      <c r="E66" s="46">
        <v>0.51800000000000002</v>
      </c>
      <c r="H66" s="44">
        <v>39</v>
      </c>
      <c r="I66" s="46">
        <v>0.26</v>
      </c>
      <c r="J66" s="46">
        <v>0.51800000000000002</v>
      </c>
      <c r="K66" s="46">
        <v>0.26</v>
      </c>
      <c r="L66" s="46">
        <v>0.51800000000000002</v>
      </c>
    </row>
    <row r="67" spans="1:12" x14ac:dyDescent="0.25">
      <c r="A67" s="44">
        <v>40</v>
      </c>
      <c r="B67" s="46">
        <v>0.28399999999999997</v>
      </c>
      <c r="C67" s="46">
        <v>0.51</v>
      </c>
      <c r="D67" s="46">
        <v>0.28399999999999997</v>
      </c>
      <c r="E67" s="46">
        <v>0.51</v>
      </c>
      <c r="H67" s="44">
        <v>40</v>
      </c>
      <c r="I67" s="46">
        <v>0.254</v>
      </c>
      <c r="J67" s="46">
        <v>0.51</v>
      </c>
      <c r="K67" s="46">
        <v>0.254</v>
      </c>
      <c r="L67" s="46">
        <v>0.51</v>
      </c>
    </row>
    <row r="68" spans="1:12" x14ac:dyDescent="0.25">
      <c r="A68" s="44">
        <v>41</v>
      </c>
      <c r="B68" s="46">
        <v>0.27700000000000002</v>
      </c>
      <c r="C68" s="46">
        <v>0.501</v>
      </c>
      <c r="D68" s="46">
        <v>0.27700000000000002</v>
      </c>
      <c r="E68" s="46">
        <v>0.501</v>
      </c>
      <c r="H68" s="44">
        <v>41</v>
      </c>
      <c r="I68" s="46">
        <v>0.248</v>
      </c>
      <c r="J68" s="46">
        <v>0.501</v>
      </c>
      <c r="K68" s="46">
        <v>0.248</v>
      </c>
      <c r="L68" s="46">
        <v>0.501</v>
      </c>
    </row>
    <row r="69" spans="1:12" x14ac:dyDescent="0.25">
      <c r="A69" s="44">
        <v>42</v>
      </c>
      <c r="B69" s="46">
        <v>0.27100000000000002</v>
      </c>
      <c r="C69" s="46">
        <v>0.49299999999999999</v>
      </c>
      <c r="D69" s="46">
        <v>0.27100000000000002</v>
      </c>
      <c r="E69" s="46">
        <v>0.49299999999999999</v>
      </c>
      <c r="H69" s="44">
        <v>42</v>
      </c>
      <c r="I69" s="46">
        <v>0.24199999999999999</v>
      </c>
      <c r="J69" s="46">
        <v>0.49299999999999999</v>
      </c>
      <c r="K69" s="46">
        <v>0.24199999999999999</v>
      </c>
      <c r="L69" s="46">
        <v>0.49299999999999999</v>
      </c>
    </row>
    <row r="70" spans="1:12" x14ac:dyDescent="0.25">
      <c r="A70" s="44">
        <v>43</v>
      </c>
      <c r="B70" s="46">
        <v>0.26500000000000001</v>
      </c>
      <c r="C70" s="46">
        <v>0.48399999999999999</v>
      </c>
      <c r="D70" s="46">
        <v>0.26500000000000001</v>
      </c>
      <c r="E70" s="46">
        <v>0.48399999999999999</v>
      </c>
      <c r="H70" s="44">
        <v>43</v>
      </c>
      <c r="I70" s="46">
        <v>0.23699999999999999</v>
      </c>
      <c r="J70" s="46">
        <v>0.48399999999999999</v>
      </c>
      <c r="K70" s="46">
        <v>0.23699999999999999</v>
      </c>
      <c r="L70" s="46">
        <v>0.48399999999999999</v>
      </c>
    </row>
    <row r="71" spans="1:12" x14ac:dyDescent="0.25">
      <c r="A71" s="44">
        <v>44</v>
      </c>
      <c r="B71" s="46">
        <v>0.25900000000000001</v>
      </c>
      <c r="C71" s="46">
        <v>0.47599999999999998</v>
      </c>
      <c r="D71" s="46">
        <v>0.25900000000000001</v>
      </c>
      <c r="E71" s="46">
        <v>0.47599999999999998</v>
      </c>
      <c r="H71" s="44">
        <v>44</v>
      </c>
      <c r="I71" s="46">
        <v>0.23100000000000001</v>
      </c>
      <c r="J71" s="46">
        <v>0.47599999999999998</v>
      </c>
      <c r="K71" s="46">
        <v>0.23100000000000001</v>
      </c>
      <c r="L71" s="46">
        <v>0.47599999999999998</v>
      </c>
    </row>
    <row r="72" spans="1:12" x14ac:dyDescent="0.25">
      <c r="A72" s="44">
        <v>45</v>
      </c>
      <c r="B72" s="46">
        <v>0.253</v>
      </c>
      <c r="C72" s="46">
        <v>0.46800000000000003</v>
      </c>
      <c r="D72" s="46">
        <v>0.253</v>
      </c>
      <c r="E72" s="46">
        <v>0.46800000000000003</v>
      </c>
      <c r="H72" s="44">
        <v>45</v>
      </c>
      <c r="I72" s="46">
        <v>0.22600000000000001</v>
      </c>
      <c r="J72" s="46">
        <v>0.46800000000000003</v>
      </c>
      <c r="K72" s="46">
        <v>0.22600000000000001</v>
      </c>
      <c r="L72" s="46">
        <v>0.46800000000000003</v>
      </c>
    </row>
  </sheetData>
  <sheetProtection algorithmName="SHA-512" hashValue="Jtw1tjVEbQ8eDbVXNCqUQ+n/14W/bfu6ciZ8aFyum/b3pxnPT496j+IaDhcckZ7hoMJF47d7Q3RRiXIXYM9S/A==" saltValue="F9/M8IC/13yEoGcCdQwTYg==" spinCount="100000" sheet="1" objects="1" scenarios="1"/>
  <conditionalFormatting sqref="A6:A21">
    <cfRule type="expression" dxfId="443" priority="5" stopIfTrue="1">
      <formula>MOD(ROW(),2)=0</formula>
    </cfRule>
    <cfRule type="expression" dxfId="442" priority="6" stopIfTrue="1">
      <formula>MOD(ROW(),2)&lt;&gt;0</formula>
    </cfRule>
  </conditionalFormatting>
  <conditionalFormatting sqref="B6:E21">
    <cfRule type="expression" dxfId="441" priority="7" stopIfTrue="1">
      <formula>MOD(ROW(),2)=0</formula>
    </cfRule>
    <cfRule type="expression" dxfId="440" priority="8" stopIfTrue="1">
      <formula>MOD(ROW(),2)&lt;&gt;0</formula>
    </cfRule>
  </conditionalFormatting>
  <conditionalFormatting sqref="A26:A72">
    <cfRule type="expression" dxfId="439" priority="9" stopIfTrue="1">
      <formula>MOD(ROW(),2)=0</formula>
    </cfRule>
    <cfRule type="expression" dxfId="438" priority="10" stopIfTrue="1">
      <formula>MOD(ROW(),2)&lt;&gt;0</formula>
    </cfRule>
  </conditionalFormatting>
  <conditionalFormatting sqref="B26:E72">
    <cfRule type="expression" dxfId="437" priority="11" stopIfTrue="1">
      <formula>MOD(ROW(),2)=0</formula>
    </cfRule>
    <cfRule type="expression" dxfId="436" priority="12" stopIfTrue="1">
      <formula>MOD(ROW(),2)&lt;&gt;0</formula>
    </cfRule>
  </conditionalFormatting>
  <conditionalFormatting sqref="H6:H21">
    <cfRule type="expression" dxfId="435" priority="13" stopIfTrue="1">
      <formula>MOD(ROW(),2)=0</formula>
    </cfRule>
    <cfRule type="expression" dxfId="434" priority="14" stopIfTrue="1">
      <formula>MOD(ROW(),2)&lt;&gt;0</formula>
    </cfRule>
  </conditionalFormatting>
  <conditionalFormatting sqref="I6:L21">
    <cfRule type="expression" dxfId="433" priority="15" stopIfTrue="1">
      <formula>MOD(ROW(),2)=0</formula>
    </cfRule>
    <cfRule type="expression" dxfId="432" priority="16" stopIfTrue="1">
      <formula>MOD(ROW(),2)&lt;&gt;0</formula>
    </cfRule>
  </conditionalFormatting>
  <conditionalFormatting sqref="H26:H72">
    <cfRule type="expression" dxfId="431" priority="17" stopIfTrue="1">
      <formula>MOD(ROW(),2)=0</formula>
    </cfRule>
    <cfRule type="expression" dxfId="430" priority="18" stopIfTrue="1">
      <formula>MOD(ROW(),2)&lt;&gt;0</formula>
    </cfRule>
  </conditionalFormatting>
  <conditionalFormatting sqref="I26:L72">
    <cfRule type="expression" dxfId="429" priority="19" stopIfTrue="1">
      <formula>MOD(ROW(),2)=0</formula>
    </cfRule>
    <cfRule type="expression" dxfId="428" priority="20" stopIfTrue="1">
      <formula>MOD(ROW(),2)&lt;&gt;0</formula>
    </cfRule>
  </conditionalFormatting>
  <pageMargins left="0.7" right="0.7" top="0.75" bottom="0.75" header="0.3" footer="0.3"/>
  <tableParts count="2">
    <tablePart r:id="rId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BF44-794B-495C-97D0-B801DDF6CE0E}">
  <sheetPr codeName="Sheet64"/>
  <dimension ref="A1:H42"/>
  <sheetViews>
    <sheetView showGridLines="0" workbookViewId="0">
      <selection activeCell="A6" sqref="A6"/>
    </sheetView>
  </sheetViews>
  <sheetFormatPr defaultRowHeight="12.5" x14ac:dyDescent="0.25"/>
  <cols>
    <col min="1" max="1" width="31.54296875" customWidth="1"/>
    <col min="2" max="3" width="22.54296875" customWidth="1"/>
    <col min="6" max="6" width="31.54296875" customWidth="1"/>
    <col min="7" max="8" width="22.54296875" customWidth="1"/>
  </cols>
  <sheetData>
    <row r="1" spans="1:8" s="1" customFormat="1" ht="20" x14ac:dyDescent="0.4">
      <c r="A1" s="2" t="s">
        <v>0</v>
      </c>
    </row>
    <row r="2" spans="1:8" s="1" customFormat="1" ht="15.5" x14ac:dyDescent="0.35">
      <c r="A2" s="30" t="s">
        <v>1</v>
      </c>
      <c r="B2" s="3" t="str">
        <f>wb_title</f>
        <v>PCSPS_NI - Consolidated Factor Spreadsheet</v>
      </c>
    </row>
    <row r="3" spans="1:8" s="1" customFormat="1" ht="15.5" x14ac:dyDescent="0.35">
      <c r="A3" s="30" t="s">
        <v>2</v>
      </c>
      <c r="B3" s="3" t="str">
        <f>TABLE_FACTOR_TYPE_1 &amp; " - x-" &amp; TABLE_SERIES_NUMBER_1</f>
        <v>Scheme pays AA LRF - x-611</v>
      </c>
    </row>
    <row r="6" spans="1:8" x14ac:dyDescent="0.25">
      <c r="A6" s="41" t="s">
        <v>485</v>
      </c>
      <c r="B6" s="48" t="s">
        <v>486</v>
      </c>
      <c r="C6" s="48"/>
      <c r="F6" s="41" t="s">
        <v>485</v>
      </c>
      <c r="G6" s="48" t="s">
        <v>486</v>
      </c>
      <c r="H6" s="48"/>
    </row>
    <row r="7" spans="1:8" ht="37.5" x14ac:dyDescent="0.25">
      <c r="A7" s="41" t="s">
        <v>487</v>
      </c>
      <c r="B7" s="48" t="s">
        <v>168</v>
      </c>
      <c r="C7" s="48"/>
      <c r="F7" s="41" t="s">
        <v>487</v>
      </c>
      <c r="G7" s="48" t="s">
        <v>168</v>
      </c>
      <c r="H7" s="48"/>
    </row>
    <row r="8" spans="1:8" x14ac:dyDescent="0.25">
      <c r="A8" s="41" t="s">
        <v>144</v>
      </c>
      <c r="B8" s="48" t="s">
        <v>224</v>
      </c>
      <c r="C8" s="48"/>
      <c r="F8" s="41" t="s">
        <v>144</v>
      </c>
      <c r="G8" s="48" t="s">
        <v>224</v>
      </c>
      <c r="H8" s="48"/>
    </row>
    <row r="9" spans="1:8" x14ac:dyDescent="0.25">
      <c r="A9" s="41" t="s">
        <v>145</v>
      </c>
      <c r="B9" s="48" t="s">
        <v>351</v>
      </c>
      <c r="C9" s="48"/>
      <c r="F9" s="41" t="s">
        <v>145</v>
      </c>
      <c r="G9" s="48" t="s">
        <v>351</v>
      </c>
      <c r="H9" s="48"/>
    </row>
    <row r="10" spans="1:8" ht="25" x14ac:dyDescent="0.25">
      <c r="A10" s="41" t="s">
        <v>6</v>
      </c>
      <c r="B10" s="48" t="s">
        <v>371</v>
      </c>
      <c r="C10" s="48"/>
      <c r="F10" s="41" t="s">
        <v>6</v>
      </c>
      <c r="G10" s="48" t="s">
        <v>373</v>
      </c>
      <c r="H10" s="48"/>
    </row>
    <row r="11" spans="1:8" x14ac:dyDescent="0.25">
      <c r="A11" s="41" t="s">
        <v>146</v>
      </c>
      <c r="B11" s="48" t="s">
        <v>161</v>
      </c>
      <c r="C11" s="48"/>
      <c r="F11" s="41" t="s">
        <v>146</v>
      </c>
      <c r="G11" s="48" t="s">
        <v>161</v>
      </c>
      <c r="H11" s="48"/>
    </row>
    <row r="12" spans="1:8" ht="25" x14ac:dyDescent="0.25">
      <c r="A12" s="41" t="s">
        <v>147</v>
      </c>
      <c r="B12" s="48" t="s">
        <v>348</v>
      </c>
      <c r="C12" s="48"/>
      <c r="F12" s="41" t="s">
        <v>147</v>
      </c>
      <c r="G12" s="48" t="s">
        <v>348</v>
      </c>
      <c r="H12" s="48"/>
    </row>
    <row r="13" spans="1:8" x14ac:dyDescent="0.25">
      <c r="A13" s="41" t="s">
        <v>489</v>
      </c>
      <c r="B13" s="48">
        <v>1</v>
      </c>
      <c r="C13" s="48"/>
      <c r="F13" s="41" t="s">
        <v>489</v>
      </c>
      <c r="G13" s="48">
        <v>1</v>
      </c>
      <c r="H13" s="48"/>
    </row>
    <row r="14" spans="1:8" x14ac:dyDescent="0.25">
      <c r="A14" s="41" t="s">
        <v>149</v>
      </c>
      <c r="B14" s="48">
        <v>611</v>
      </c>
      <c r="C14" s="48"/>
      <c r="F14" s="41" t="s">
        <v>149</v>
      </c>
      <c r="G14" s="48">
        <v>611</v>
      </c>
      <c r="H14" s="48"/>
    </row>
    <row r="15" spans="1:8" x14ac:dyDescent="0.25">
      <c r="A15" s="41" t="s">
        <v>490</v>
      </c>
      <c r="B15" s="48" t="s">
        <v>372</v>
      </c>
      <c r="C15" s="48"/>
      <c r="F15" s="41" t="s">
        <v>490</v>
      </c>
      <c r="G15" s="48" t="s">
        <v>374</v>
      </c>
      <c r="H15" s="48"/>
    </row>
    <row r="16" spans="1:8" x14ac:dyDescent="0.25">
      <c r="A16" s="41" t="s">
        <v>151</v>
      </c>
      <c r="B16" s="48" t="s">
        <v>354</v>
      </c>
      <c r="C16" s="48"/>
      <c r="F16" s="41" t="s">
        <v>151</v>
      </c>
      <c r="G16" s="48" t="s">
        <v>354</v>
      </c>
      <c r="H16" s="48"/>
    </row>
    <row r="17" spans="1:8" x14ac:dyDescent="0.25">
      <c r="A17" s="42" t="s">
        <v>491</v>
      </c>
      <c r="B17" s="48"/>
      <c r="C17" s="48"/>
      <c r="F17" s="42" t="s">
        <v>491</v>
      </c>
      <c r="G17" s="48"/>
      <c r="H17" s="48"/>
    </row>
    <row r="18" spans="1:8" x14ac:dyDescent="0.25">
      <c r="A18" s="41" t="s">
        <v>153</v>
      </c>
      <c r="B18" s="49">
        <v>45135</v>
      </c>
      <c r="C18" s="49"/>
      <c r="F18" s="41" t="s">
        <v>153</v>
      </c>
      <c r="G18" s="49">
        <v>45135</v>
      </c>
      <c r="H18" s="49"/>
    </row>
    <row r="19" spans="1:8" x14ac:dyDescent="0.25">
      <c r="A19" s="41" t="s">
        <v>154</v>
      </c>
      <c r="B19" s="49">
        <v>45383</v>
      </c>
      <c r="C19" s="49"/>
      <c r="F19" s="41" t="s">
        <v>154</v>
      </c>
      <c r="G19" s="49">
        <v>45383</v>
      </c>
      <c r="H19" s="49"/>
    </row>
    <row r="20" spans="1:8" x14ac:dyDescent="0.25">
      <c r="A20" s="41" t="s">
        <v>155</v>
      </c>
      <c r="B20" s="48" t="s">
        <v>167</v>
      </c>
      <c r="C20" s="48"/>
      <c r="F20" s="41" t="s">
        <v>155</v>
      </c>
      <c r="G20" s="48" t="s">
        <v>167</v>
      </c>
      <c r="H20" s="48"/>
    </row>
    <row r="21" spans="1:8" x14ac:dyDescent="0.25">
      <c r="A21" s="41" t="s">
        <v>492</v>
      </c>
      <c r="B21" s="48" t="s">
        <v>85</v>
      </c>
      <c r="C21" s="48"/>
      <c r="F21" s="41" t="s">
        <v>492</v>
      </c>
      <c r="G21" s="48" t="s">
        <v>85</v>
      </c>
      <c r="H21" s="48"/>
    </row>
    <row r="23" spans="1:8" x14ac:dyDescent="0.25">
      <c r="A23" s="23" t="str">
        <f>HYPERLINK("#'Factor List'!A1", "Back to Factor List")</f>
        <v>Back to Factor List</v>
      </c>
      <c r="B23" s="23" t="str">
        <f>HYPERLINK("#'Assumptions'!A1", "Assumptions")</f>
        <v>Assumptions</v>
      </c>
    </row>
    <row r="26" spans="1:8" s="56" customFormat="1" ht="26" x14ac:dyDescent="0.25">
      <c r="A26" s="55" t="s">
        <v>648</v>
      </c>
      <c r="B26" s="55" t="s">
        <v>659</v>
      </c>
      <c r="C26" s="55" t="s">
        <v>660</v>
      </c>
      <c r="F26" s="55" t="s">
        <v>648</v>
      </c>
      <c r="G26" s="55" t="s">
        <v>661</v>
      </c>
      <c r="H26" s="55" t="s">
        <v>662</v>
      </c>
    </row>
    <row r="27" spans="1:8" x14ac:dyDescent="0.25">
      <c r="A27" s="44">
        <v>0</v>
      </c>
      <c r="B27" s="46">
        <v>1</v>
      </c>
      <c r="C27" s="46">
        <v>1</v>
      </c>
      <c r="F27" s="44">
        <v>0</v>
      </c>
      <c r="G27" s="46">
        <v>1</v>
      </c>
      <c r="H27" s="46">
        <v>1</v>
      </c>
    </row>
    <row r="28" spans="1:8" x14ac:dyDescent="0.25">
      <c r="A28" s="44">
        <v>1</v>
      </c>
      <c r="B28" s="46">
        <v>1.0489999999999999</v>
      </c>
      <c r="C28" s="46">
        <v>1.0169999999999999</v>
      </c>
      <c r="F28" s="44">
        <v>1</v>
      </c>
      <c r="G28" s="46">
        <v>1.056</v>
      </c>
      <c r="H28" s="46">
        <v>1.0169999999999999</v>
      </c>
    </row>
    <row r="29" spans="1:8" x14ac:dyDescent="0.25">
      <c r="A29" s="44">
        <v>2</v>
      </c>
      <c r="B29" s="46">
        <v>1.1020000000000001</v>
      </c>
      <c r="C29" s="46">
        <v>1.034</v>
      </c>
      <c r="F29" s="44">
        <v>2</v>
      </c>
      <c r="G29" s="46">
        <v>1.117</v>
      </c>
      <c r="H29" s="46">
        <v>1.034</v>
      </c>
    </row>
    <row r="30" spans="1:8" x14ac:dyDescent="0.25">
      <c r="A30" s="44">
        <v>3</v>
      </c>
      <c r="B30" s="46">
        <v>1.1599999999999999</v>
      </c>
      <c r="C30" s="46">
        <v>1.052</v>
      </c>
      <c r="F30" s="44">
        <v>3</v>
      </c>
      <c r="G30" s="46">
        <v>1.1839999999999999</v>
      </c>
      <c r="H30" s="46">
        <v>1.052</v>
      </c>
    </row>
    <row r="31" spans="1:8" x14ac:dyDescent="0.25">
      <c r="A31" s="44">
        <v>4</v>
      </c>
      <c r="B31" s="46">
        <v>1.2230000000000001</v>
      </c>
      <c r="C31" s="46">
        <v>1.07</v>
      </c>
      <c r="F31" s="44">
        <v>4</v>
      </c>
      <c r="G31" s="46">
        <v>1.258</v>
      </c>
      <c r="H31" s="46">
        <v>1.07</v>
      </c>
    </row>
    <row r="32" spans="1:8" x14ac:dyDescent="0.25">
      <c r="A32" s="44">
        <v>5</v>
      </c>
      <c r="B32" s="46">
        <v>1.2909999999999999</v>
      </c>
      <c r="C32" s="46">
        <v>1.0880000000000001</v>
      </c>
      <c r="F32" s="44">
        <v>5</v>
      </c>
      <c r="G32" s="46">
        <v>1.339</v>
      </c>
      <c r="H32" s="46">
        <v>1.0880000000000001</v>
      </c>
    </row>
    <row r="33" spans="1:8" x14ac:dyDescent="0.25">
      <c r="A33" s="44">
        <v>6</v>
      </c>
      <c r="B33" s="46">
        <v>1.365</v>
      </c>
      <c r="C33" s="46">
        <v>1.1060000000000001</v>
      </c>
      <c r="F33" s="44">
        <v>6</v>
      </c>
      <c r="G33" s="46">
        <v>1.429</v>
      </c>
      <c r="H33" s="46">
        <v>1.1060000000000001</v>
      </c>
    </row>
    <row r="34" spans="1:8" x14ac:dyDescent="0.25">
      <c r="A34" s="44">
        <v>7</v>
      </c>
      <c r="B34" s="46">
        <v>1.4450000000000001</v>
      </c>
      <c r="C34" s="46">
        <v>1.125</v>
      </c>
      <c r="F34" s="44">
        <v>7</v>
      </c>
      <c r="G34" s="46">
        <v>1.5269999999999999</v>
      </c>
      <c r="H34" s="46">
        <v>1.125</v>
      </c>
    </row>
    <row r="35" spans="1:8" x14ac:dyDescent="0.25">
      <c r="A35" s="44">
        <v>8</v>
      </c>
      <c r="B35" s="46">
        <v>1.534</v>
      </c>
      <c r="C35" s="46">
        <v>1.1439999999999999</v>
      </c>
      <c r="F35" s="44">
        <v>8</v>
      </c>
      <c r="G35" s="46">
        <v>1.6359999999999999</v>
      </c>
      <c r="H35" s="46">
        <v>1.1439999999999999</v>
      </c>
    </row>
    <row r="36" spans="1:8" x14ac:dyDescent="0.25">
      <c r="A36" s="44">
        <v>9</v>
      </c>
      <c r="B36" s="46">
        <v>1.63</v>
      </c>
      <c r="C36" s="46">
        <v>1.1639999999999999</v>
      </c>
      <c r="F36" s="44">
        <v>9</v>
      </c>
      <c r="G36" s="46">
        <v>1.7549999999999999</v>
      </c>
      <c r="H36" s="46">
        <v>1.1639999999999999</v>
      </c>
    </row>
    <row r="37" spans="1:8" x14ac:dyDescent="0.25">
      <c r="A37" s="44">
        <v>10</v>
      </c>
      <c r="B37" s="46">
        <v>1.736</v>
      </c>
      <c r="C37" s="46">
        <v>1.1839999999999999</v>
      </c>
      <c r="F37" s="44">
        <v>10</v>
      </c>
      <c r="G37" s="46">
        <v>1.8859999999999999</v>
      </c>
      <c r="H37" s="46">
        <v>1.1839999999999999</v>
      </c>
    </row>
    <row r="38" spans="1:8" x14ac:dyDescent="0.25">
      <c r="A38" s="44">
        <v>11</v>
      </c>
      <c r="B38" s="46">
        <v>1.853</v>
      </c>
      <c r="C38" s="46">
        <v>1.204</v>
      </c>
      <c r="F38" s="44">
        <v>11</v>
      </c>
      <c r="G38" s="46">
        <v>2.0310000000000001</v>
      </c>
      <c r="H38" s="46">
        <v>1.204</v>
      </c>
    </row>
    <row r="39" spans="1:8" x14ac:dyDescent="0.25">
      <c r="A39" s="44">
        <v>12</v>
      </c>
      <c r="B39" s="46">
        <v>1.9810000000000001</v>
      </c>
      <c r="C39" s="46">
        <v>1.224</v>
      </c>
      <c r="F39" s="44">
        <v>12</v>
      </c>
      <c r="G39" s="46">
        <v>2.19</v>
      </c>
      <c r="H39" s="46">
        <v>1.224</v>
      </c>
    </row>
    <row r="40" spans="1:8" x14ac:dyDescent="0.25">
      <c r="A40" s="44">
        <v>13</v>
      </c>
      <c r="B40" s="46">
        <v>2.1230000000000002</v>
      </c>
      <c r="C40" s="46">
        <v>1.2450000000000001</v>
      </c>
      <c r="F40" s="44">
        <v>13</v>
      </c>
      <c r="G40" s="46">
        <v>2.3650000000000002</v>
      </c>
      <c r="H40" s="46">
        <v>1.2450000000000001</v>
      </c>
    </row>
    <row r="41" spans="1:8" x14ac:dyDescent="0.25">
      <c r="A41" s="44">
        <v>14</v>
      </c>
      <c r="B41" s="46">
        <v>2.2799999999999998</v>
      </c>
      <c r="C41" s="46">
        <v>1.266</v>
      </c>
      <c r="F41" s="44">
        <v>14</v>
      </c>
      <c r="G41" s="46">
        <v>2.5579999999999998</v>
      </c>
      <c r="H41" s="46">
        <v>1.266</v>
      </c>
    </row>
    <row r="42" spans="1:8" x14ac:dyDescent="0.25">
      <c r="A42" s="44">
        <v>15</v>
      </c>
      <c r="B42" s="46">
        <v>2.4540000000000002</v>
      </c>
      <c r="C42" s="46">
        <v>1.288</v>
      </c>
      <c r="F42" s="44">
        <v>15</v>
      </c>
      <c r="G42" s="46">
        <v>2.7690000000000001</v>
      </c>
      <c r="H42" s="46">
        <v>1.288</v>
      </c>
    </row>
  </sheetData>
  <sheetProtection algorithmName="SHA-512" hashValue="1cw2s6xdOH5fGpAkjTwVgoZ3gntUkoNP5WespgNQdvcPOeiFFK4Hd9Adf+yNmkIkBhK3VxVVjy+xOPxN1JPevw==" saltValue="IniKWV64r99rN/yE8SImWw==" spinCount="100000" sheet="1" objects="1" scenarios="1"/>
  <conditionalFormatting sqref="A6:A21">
    <cfRule type="expression" dxfId="423" priority="5" stopIfTrue="1">
      <formula>MOD(ROW(),2)=0</formula>
    </cfRule>
    <cfRule type="expression" dxfId="422" priority="6" stopIfTrue="1">
      <formula>MOD(ROW(),2)&lt;&gt;0</formula>
    </cfRule>
  </conditionalFormatting>
  <conditionalFormatting sqref="B6:C21">
    <cfRule type="expression" dxfId="421" priority="7" stopIfTrue="1">
      <formula>MOD(ROW(),2)=0</formula>
    </cfRule>
    <cfRule type="expression" dxfId="420" priority="8" stopIfTrue="1">
      <formula>MOD(ROW(),2)&lt;&gt;0</formula>
    </cfRule>
  </conditionalFormatting>
  <conditionalFormatting sqref="A26:A42">
    <cfRule type="expression" dxfId="419" priority="9" stopIfTrue="1">
      <formula>MOD(ROW(),2)=0</formula>
    </cfRule>
    <cfRule type="expression" dxfId="418" priority="10" stopIfTrue="1">
      <formula>MOD(ROW(),2)&lt;&gt;0</formula>
    </cfRule>
  </conditionalFormatting>
  <conditionalFormatting sqref="B26:C42">
    <cfRule type="expression" dxfId="417" priority="11" stopIfTrue="1">
      <formula>MOD(ROW(),2)=0</formula>
    </cfRule>
    <cfRule type="expression" dxfId="416" priority="12" stopIfTrue="1">
      <formula>MOD(ROW(),2)&lt;&gt;0</formula>
    </cfRule>
  </conditionalFormatting>
  <conditionalFormatting sqref="F6:F21">
    <cfRule type="expression" dxfId="415" priority="13" stopIfTrue="1">
      <formula>MOD(ROW(),2)=0</formula>
    </cfRule>
    <cfRule type="expression" dxfId="414" priority="14" stopIfTrue="1">
      <formula>MOD(ROW(),2)&lt;&gt;0</formula>
    </cfRule>
  </conditionalFormatting>
  <conditionalFormatting sqref="G6:H21">
    <cfRule type="expression" dxfId="413" priority="15" stopIfTrue="1">
      <formula>MOD(ROW(),2)=0</formula>
    </cfRule>
    <cfRule type="expression" dxfId="412" priority="16" stopIfTrue="1">
      <formula>MOD(ROW(),2)&lt;&gt;0</formula>
    </cfRule>
  </conditionalFormatting>
  <conditionalFormatting sqref="F26:F42">
    <cfRule type="expression" dxfId="411" priority="17" stopIfTrue="1">
      <formula>MOD(ROW(),2)=0</formula>
    </cfRule>
    <cfRule type="expression" dxfId="410" priority="18" stopIfTrue="1">
      <formula>MOD(ROW(),2)&lt;&gt;0</formula>
    </cfRule>
  </conditionalFormatting>
  <conditionalFormatting sqref="G26:H42">
    <cfRule type="expression" dxfId="409" priority="19" stopIfTrue="1">
      <formula>MOD(ROW(),2)=0</formula>
    </cfRule>
    <cfRule type="expression" dxfId="408" priority="20" stopIfTrue="1">
      <formula>MOD(ROW(),2)&lt;&gt;0</formula>
    </cfRule>
  </conditionalFormatting>
  <pageMargins left="0.7" right="0.7" top="0.75" bottom="0.75" header="0.3" footer="0.3"/>
  <tableParts count="2">
    <tablePart r:id="rId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0069-BEEB-41E2-93FA-6A103E820D1A}">
  <sheetPr codeName="Sheet65"/>
  <dimension ref="A1:C5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Scheme pays AA - x-612</v>
      </c>
    </row>
    <row r="6" spans="1:3" x14ac:dyDescent="0.25">
      <c r="A6" s="41" t="s">
        <v>485</v>
      </c>
      <c r="B6" s="48" t="s">
        <v>486</v>
      </c>
      <c r="C6" s="48"/>
    </row>
    <row r="7" spans="1:3" ht="37.5" x14ac:dyDescent="0.25">
      <c r="A7" s="41" t="s">
        <v>487</v>
      </c>
      <c r="B7" s="48" t="s">
        <v>168</v>
      </c>
      <c r="C7" s="48"/>
    </row>
    <row r="8" spans="1:3" x14ac:dyDescent="0.25">
      <c r="A8" s="41" t="s">
        <v>144</v>
      </c>
      <c r="B8" s="48" t="s">
        <v>224</v>
      </c>
      <c r="C8" s="48"/>
    </row>
    <row r="9" spans="1:3" x14ac:dyDescent="0.25">
      <c r="A9" s="41" t="s">
        <v>145</v>
      </c>
      <c r="B9" s="48" t="s">
        <v>343</v>
      </c>
      <c r="C9" s="48"/>
    </row>
    <row r="10" spans="1:3" ht="37.5" x14ac:dyDescent="0.25">
      <c r="A10" s="41" t="s">
        <v>6</v>
      </c>
      <c r="B10" s="48" t="s">
        <v>375</v>
      </c>
      <c r="C10" s="48"/>
    </row>
    <row r="11" spans="1:3" x14ac:dyDescent="0.25">
      <c r="A11" s="41" t="s">
        <v>146</v>
      </c>
      <c r="B11" s="48" t="s">
        <v>173</v>
      </c>
      <c r="C11" s="48"/>
    </row>
    <row r="12" spans="1:3" x14ac:dyDescent="0.25">
      <c r="A12" s="41" t="s">
        <v>147</v>
      </c>
      <c r="B12" s="48" t="s">
        <v>174</v>
      </c>
      <c r="C12" s="48"/>
    </row>
    <row r="13" spans="1:3" x14ac:dyDescent="0.25">
      <c r="A13" s="41" t="s">
        <v>489</v>
      </c>
      <c r="B13" s="48">
        <v>1</v>
      </c>
      <c r="C13" s="48"/>
    </row>
    <row r="14" spans="1:3" x14ac:dyDescent="0.25">
      <c r="A14" s="41" t="s">
        <v>149</v>
      </c>
      <c r="B14" s="48">
        <v>612</v>
      </c>
      <c r="C14" s="48"/>
    </row>
    <row r="15" spans="1:3" x14ac:dyDescent="0.25">
      <c r="A15" s="41" t="s">
        <v>490</v>
      </c>
      <c r="B15" s="48" t="s">
        <v>376</v>
      </c>
      <c r="C15" s="48"/>
    </row>
    <row r="16" spans="1:3" x14ac:dyDescent="0.25">
      <c r="A16" s="41" t="s">
        <v>151</v>
      </c>
      <c r="B16" s="48" t="s">
        <v>357</v>
      </c>
      <c r="C16" s="48"/>
    </row>
    <row r="17" spans="1:3" x14ac:dyDescent="0.25">
      <c r="A17" s="42" t="s">
        <v>491</v>
      </c>
      <c r="B17" s="48"/>
      <c r="C17" s="48"/>
    </row>
    <row r="18" spans="1:3" x14ac:dyDescent="0.25">
      <c r="A18" s="41" t="s">
        <v>153</v>
      </c>
      <c r="B18" s="49">
        <v>45135</v>
      </c>
      <c r="C18" s="49"/>
    </row>
    <row r="19" spans="1:3" x14ac:dyDescent="0.25">
      <c r="A19" s="41" t="s">
        <v>154</v>
      </c>
      <c r="B19" s="49">
        <v>45383</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13" x14ac:dyDescent="0.25">
      <c r="A26" s="55" t="s">
        <v>328</v>
      </c>
      <c r="B26" s="55" t="s">
        <v>234</v>
      </c>
      <c r="C26" s="55" t="s">
        <v>239</v>
      </c>
    </row>
    <row r="27" spans="1:3" x14ac:dyDescent="0.25">
      <c r="A27" s="44">
        <v>50</v>
      </c>
      <c r="B27" s="45">
        <v>26.59</v>
      </c>
      <c r="C27" s="45">
        <v>26.59</v>
      </c>
    </row>
    <row r="28" spans="1:3" x14ac:dyDescent="0.25">
      <c r="A28" s="44">
        <v>51</v>
      </c>
      <c r="B28" s="45">
        <v>26.03</v>
      </c>
      <c r="C28" s="45">
        <v>26.03</v>
      </c>
    </row>
    <row r="29" spans="1:3" x14ac:dyDescent="0.25">
      <c r="A29" s="44">
        <v>52</v>
      </c>
      <c r="B29" s="45">
        <v>25.47</v>
      </c>
      <c r="C29" s="45">
        <v>25.47</v>
      </c>
    </row>
    <row r="30" spans="1:3" x14ac:dyDescent="0.25">
      <c r="A30" s="44">
        <v>53</v>
      </c>
      <c r="B30" s="45">
        <v>24.9</v>
      </c>
      <c r="C30" s="45">
        <v>24.9</v>
      </c>
    </row>
    <row r="31" spans="1:3" x14ac:dyDescent="0.25">
      <c r="A31" s="44">
        <v>54</v>
      </c>
      <c r="B31" s="45">
        <v>24.32</v>
      </c>
      <c r="C31" s="45">
        <v>24.32</v>
      </c>
    </row>
    <row r="32" spans="1:3" x14ac:dyDescent="0.25">
      <c r="A32" s="44">
        <v>55</v>
      </c>
      <c r="B32" s="45">
        <v>23.73</v>
      </c>
      <c r="C32" s="45">
        <v>23.73</v>
      </c>
    </row>
    <row r="33" spans="1:3" x14ac:dyDescent="0.25">
      <c r="A33" s="44">
        <v>56</v>
      </c>
      <c r="B33" s="45">
        <v>23.14</v>
      </c>
      <c r="C33" s="45">
        <v>23.14</v>
      </c>
    </row>
    <row r="34" spans="1:3" x14ac:dyDescent="0.25">
      <c r="A34" s="44">
        <v>57</v>
      </c>
      <c r="B34" s="45">
        <v>22.55</v>
      </c>
      <c r="C34" s="45">
        <v>22.55</v>
      </c>
    </row>
    <row r="35" spans="1:3" x14ac:dyDescent="0.25">
      <c r="A35" s="44">
        <v>58</v>
      </c>
      <c r="B35" s="45">
        <v>21.95</v>
      </c>
      <c r="C35" s="45">
        <v>21.95</v>
      </c>
    </row>
    <row r="36" spans="1:3" x14ac:dyDescent="0.25">
      <c r="A36" s="44">
        <v>59</v>
      </c>
      <c r="B36" s="45">
        <v>21.35</v>
      </c>
      <c r="C36" s="45">
        <v>21.35</v>
      </c>
    </row>
    <row r="37" spans="1:3" x14ac:dyDescent="0.25">
      <c r="A37" s="44">
        <v>60</v>
      </c>
      <c r="B37" s="45">
        <v>20.73</v>
      </c>
      <c r="C37" s="45">
        <v>20.73</v>
      </c>
    </row>
    <row r="38" spans="1:3" x14ac:dyDescent="0.25">
      <c r="A38" s="44">
        <v>61</v>
      </c>
      <c r="B38" s="45">
        <v>20.09</v>
      </c>
      <c r="C38" s="45">
        <v>20.09</v>
      </c>
    </row>
    <row r="39" spans="1:3" x14ac:dyDescent="0.25">
      <c r="A39" s="44">
        <v>62</v>
      </c>
      <c r="B39" s="45">
        <v>19.46</v>
      </c>
      <c r="C39" s="45">
        <v>19.46</v>
      </c>
    </row>
    <row r="40" spans="1:3" x14ac:dyDescent="0.25">
      <c r="A40" s="44">
        <v>63</v>
      </c>
      <c r="B40" s="45">
        <v>18.82</v>
      </c>
      <c r="C40" s="45">
        <v>18.82</v>
      </c>
    </row>
    <row r="41" spans="1:3" x14ac:dyDescent="0.25">
      <c r="A41" s="44">
        <v>64</v>
      </c>
      <c r="B41" s="45">
        <v>18.190000000000001</v>
      </c>
      <c r="C41" s="45">
        <v>18.190000000000001</v>
      </c>
    </row>
    <row r="42" spans="1:3" x14ac:dyDescent="0.25">
      <c r="A42" s="44">
        <v>65</v>
      </c>
      <c r="B42" s="45">
        <v>17.559999999999999</v>
      </c>
      <c r="C42" s="45">
        <v>17.559999999999999</v>
      </c>
    </row>
    <row r="43" spans="1:3" x14ac:dyDescent="0.25">
      <c r="A43" s="44">
        <v>66</v>
      </c>
      <c r="B43" s="45">
        <v>16.940000000000001</v>
      </c>
      <c r="C43" s="45">
        <v>16.940000000000001</v>
      </c>
    </row>
    <row r="44" spans="1:3" x14ac:dyDescent="0.25">
      <c r="A44" s="44">
        <v>67</v>
      </c>
      <c r="B44" s="45">
        <v>16.309999999999999</v>
      </c>
      <c r="C44" s="45">
        <v>16.309999999999999</v>
      </c>
    </row>
    <row r="45" spans="1:3" x14ac:dyDescent="0.25">
      <c r="A45" s="44">
        <v>68</v>
      </c>
      <c r="B45" s="45">
        <v>15.68</v>
      </c>
      <c r="C45" s="45">
        <v>15.68</v>
      </c>
    </row>
    <row r="46" spans="1:3" x14ac:dyDescent="0.25">
      <c r="A46" s="44">
        <v>69</v>
      </c>
      <c r="B46" s="45">
        <v>15.05</v>
      </c>
      <c r="C46" s="45">
        <v>15.05</v>
      </c>
    </row>
    <row r="47" spans="1:3" x14ac:dyDescent="0.25">
      <c r="A47" s="44">
        <v>70</v>
      </c>
      <c r="B47" s="45">
        <v>14.43</v>
      </c>
      <c r="C47" s="45">
        <v>14.43</v>
      </c>
    </row>
    <row r="48" spans="1:3" x14ac:dyDescent="0.25">
      <c r="A48" s="44">
        <v>71</v>
      </c>
      <c r="B48" s="45">
        <v>13.8</v>
      </c>
      <c r="C48" s="45">
        <v>13.8</v>
      </c>
    </row>
    <row r="49" spans="1:3" x14ac:dyDescent="0.25">
      <c r="A49" s="44">
        <v>72</v>
      </c>
      <c r="B49" s="45">
        <v>13.18</v>
      </c>
      <c r="C49" s="45">
        <v>13.18</v>
      </c>
    </row>
    <row r="50" spans="1:3" x14ac:dyDescent="0.25">
      <c r="A50" s="44">
        <v>73</v>
      </c>
      <c r="B50" s="45">
        <v>12.57</v>
      </c>
      <c r="C50" s="45">
        <v>12.57</v>
      </c>
    </row>
    <row r="51" spans="1:3" x14ac:dyDescent="0.25">
      <c r="A51" s="44">
        <v>74</v>
      </c>
      <c r="B51" s="45">
        <v>11.96</v>
      </c>
      <c r="C51" s="45">
        <v>11.96</v>
      </c>
    </row>
    <row r="52" spans="1:3" x14ac:dyDescent="0.25">
      <c r="A52" s="44">
        <v>75</v>
      </c>
      <c r="B52" s="45">
        <v>11.37</v>
      </c>
      <c r="C52" s="45">
        <v>11.37</v>
      </c>
    </row>
  </sheetData>
  <sheetProtection algorithmName="SHA-512" hashValue="ZZkcwzlrCWdyed0RTXe9J7AxCZKRH8pZbmqOknM5tZweabMPSSb/vQ1YROA9OKysRvNqvci3rNfoA5iJZ17Eww==" saltValue="KkJmu40GWMBS2htNxit72Q==" spinCount="100000" sheet="1" objects="1" scenarios="1"/>
  <conditionalFormatting sqref="A6:A21">
    <cfRule type="expression" dxfId="403" priority="1" stopIfTrue="1">
      <formula>MOD(ROW(),2)=0</formula>
    </cfRule>
    <cfRule type="expression" dxfId="402" priority="2" stopIfTrue="1">
      <formula>MOD(ROW(),2)&lt;&gt;0</formula>
    </cfRule>
  </conditionalFormatting>
  <conditionalFormatting sqref="B6:C21">
    <cfRule type="expression" dxfId="401" priority="3" stopIfTrue="1">
      <formula>MOD(ROW(),2)=0</formula>
    </cfRule>
    <cfRule type="expression" dxfId="400" priority="4" stopIfTrue="1">
      <formula>MOD(ROW(),2)&lt;&gt;0</formula>
    </cfRule>
  </conditionalFormatting>
  <conditionalFormatting sqref="A26:A52">
    <cfRule type="expression" dxfId="399" priority="5" stopIfTrue="1">
      <formula>MOD(ROW(),2)=0</formula>
    </cfRule>
    <cfRule type="expression" dxfId="398" priority="6" stopIfTrue="1">
      <formula>MOD(ROW(),2)&lt;&gt;0</formula>
    </cfRule>
  </conditionalFormatting>
  <conditionalFormatting sqref="B26:C52">
    <cfRule type="expression" dxfId="397" priority="7" stopIfTrue="1">
      <formula>MOD(ROW(),2)=0</formula>
    </cfRule>
    <cfRule type="expression" dxfId="396"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BD8-94F4-4C05-ADA9-84C4D7383549}">
  <sheetPr codeName="Sheet66"/>
  <dimension ref="A1:C8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PCSPS_NI - Consolidated Factor Spreadsheet</v>
      </c>
    </row>
    <row r="3" spans="1:3" s="1" customFormat="1" ht="15.5" x14ac:dyDescent="0.35">
      <c r="A3" s="30" t="s">
        <v>2</v>
      </c>
      <c r="B3" s="3" t="str">
        <f>TABLE_FACTOR_TYPE_1 &amp; " - x-" &amp; TABLE_SERIES_NUMBER_1</f>
        <v>Scheme pays AA - x-613</v>
      </c>
    </row>
    <row r="6" spans="1:3" x14ac:dyDescent="0.25">
      <c r="A6" s="41" t="s">
        <v>485</v>
      </c>
      <c r="B6" s="48" t="s">
        <v>486</v>
      </c>
      <c r="C6" s="48"/>
    </row>
    <row r="7" spans="1:3" ht="37.5" x14ac:dyDescent="0.25">
      <c r="A7" s="41" t="s">
        <v>487</v>
      </c>
      <c r="B7" s="48" t="s">
        <v>168</v>
      </c>
      <c r="C7" s="48"/>
    </row>
    <row r="8" spans="1:3" x14ac:dyDescent="0.25">
      <c r="A8" s="41" t="s">
        <v>144</v>
      </c>
      <c r="B8" s="48" t="s">
        <v>224</v>
      </c>
      <c r="C8" s="48"/>
    </row>
    <row r="9" spans="1:3" x14ac:dyDescent="0.25">
      <c r="A9" s="41" t="s">
        <v>145</v>
      </c>
      <c r="B9" s="48" t="s">
        <v>343</v>
      </c>
      <c r="C9" s="48"/>
    </row>
    <row r="10" spans="1:3" ht="37.5" x14ac:dyDescent="0.25">
      <c r="A10" s="41" t="s">
        <v>6</v>
      </c>
      <c r="B10" s="48" t="s">
        <v>377</v>
      </c>
      <c r="C10" s="48"/>
    </row>
    <row r="11" spans="1:3" x14ac:dyDescent="0.25">
      <c r="A11" s="41" t="s">
        <v>146</v>
      </c>
      <c r="B11" s="48" t="s">
        <v>173</v>
      </c>
      <c r="C11" s="48"/>
    </row>
    <row r="12" spans="1:3" x14ac:dyDescent="0.25">
      <c r="A12" s="41" t="s">
        <v>147</v>
      </c>
      <c r="B12" s="48" t="s">
        <v>174</v>
      </c>
      <c r="C12" s="48"/>
    </row>
    <row r="13" spans="1:3" x14ac:dyDescent="0.25">
      <c r="A13" s="41" t="s">
        <v>489</v>
      </c>
      <c r="B13" s="48">
        <v>1</v>
      </c>
      <c r="C13" s="48"/>
    </row>
    <row r="14" spans="1:3" x14ac:dyDescent="0.25">
      <c r="A14" s="41" t="s">
        <v>149</v>
      </c>
      <c r="B14" s="48">
        <v>613</v>
      </c>
      <c r="C14" s="48"/>
    </row>
    <row r="15" spans="1:3" x14ac:dyDescent="0.25">
      <c r="A15" s="41" t="s">
        <v>490</v>
      </c>
      <c r="B15" s="48" t="s">
        <v>378</v>
      </c>
      <c r="C15" s="48"/>
    </row>
    <row r="16" spans="1:3" x14ac:dyDescent="0.25">
      <c r="A16" s="41" t="s">
        <v>151</v>
      </c>
      <c r="B16" s="48" t="s">
        <v>360</v>
      </c>
      <c r="C16" s="48"/>
    </row>
    <row r="17" spans="1:3" x14ac:dyDescent="0.25">
      <c r="A17" s="42" t="s">
        <v>491</v>
      </c>
      <c r="B17" s="48"/>
      <c r="C17" s="48"/>
    </row>
    <row r="18" spans="1:3" x14ac:dyDescent="0.25">
      <c r="A18" s="41" t="s">
        <v>153</v>
      </c>
      <c r="B18" s="49">
        <v>45135</v>
      </c>
      <c r="C18" s="49"/>
    </row>
    <row r="19" spans="1:3" x14ac:dyDescent="0.25">
      <c r="A19" s="41" t="s">
        <v>154</v>
      </c>
      <c r="B19" s="49">
        <v>45383</v>
      </c>
      <c r="C19" s="49"/>
    </row>
    <row r="20" spans="1:3" x14ac:dyDescent="0.25">
      <c r="A20" s="41" t="s">
        <v>155</v>
      </c>
      <c r="B20" s="48" t="s">
        <v>167</v>
      </c>
      <c r="C20" s="48"/>
    </row>
    <row r="21" spans="1:3" x14ac:dyDescent="0.25">
      <c r="A21" s="41" t="s">
        <v>492</v>
      </c>
      <c r="B21" s="48" t="s">
        <v>85</v>
      </c>
      <c r="C21" s="48"/>
    </row>
    <row r="23" spans="1:3" x14ac:dyDescent="0.25">
      <c r="A23" s="23" t="str">
        <f>HYPERLINK("#'Factor List'!A1", "Back to Factor List")</f>
        <v>Back to Factor List</v>
      </c>
      <c r="B23" s="23" t="str">
        <f>HYPERLINK("#'Assumptions'!A1", "Assumptions")</f>
        <v>Assumptions</v>
      </c>
    </row>
    <row r="26" spans="1:3" s="56" customFormat="1" ht="13" x14ac:dyDescent="0.25">
      <c r="A26" s="55" t="s">
        <v>328</v>
      </c>
      <c r="B26" s="55" t="s">
        <v>234</v>
      </c>
      <c r="C26" s="55" t="s">
        <v>239</v>
      </c>
    </row>
    <row r="27" spans="1:3" x14ac:dyDescent="0.25">
      <c r="A27" s="44">
        <v>20</v>
      </c>
      <c r="B27" s="45">
        <v>40.07</v>
      </c>
      <c r="C27" s="45">
        <v>40.07</v>
      </c>
    </row>
    <row r="28" spans="1:3" x14ac:dyDescent="0.25">
      <c r="A28" s="44">
        <v>21</v>
      </c>
      <c r="B28" s="45">
        <v>39.71</v>
      </c>
      <c r="C28" s="45">
        <v>39.71</v>
      </c>
    </row>
    <row r="29" spans="1:3" x14ac:dyDescent="0.25">
      <c r="A29" s="44">
        <v>22</v>
      </c>
      <c r="B29" s="45">
        <v>39.36</v>
      </c>
      <c r="C29" s="45">
        <v>39.36</v>
      </c>
    </row>
    <row r="30" spans="1:3" x14ac:dyDescent="0.25">
      <c r="A30" s="44">
        <v>23</v>
      </c>
      <c r="B30" s="45">
        <v>38.99</v>
      </c>
      <c r="C30" s="45">
        <v>38.99</v>
      </c>
    </row>
    <row r="31" spans="1:3" x14ac:dyDescent="0.25">
      <c r="A31" s="44">
        <v>24</v>
      </c>
      <c r="B31" s="45">
        <v>38.619999999999997</v>
      </c>
      <c r="C31" s="45">
        <v>38.619999999999997</v>
      </c>
    </row>
    <row r="32" spans="1:3" x14ac:dyDescent="0.25">
      <c r="A32" s="44">
        <v>25</v>
      </c>
      <c r="B32" s="45">
        <v>38.24</v>
      </c>
      <c r="C32" s="45">
        <v>38.24</v>
      </c>
    </row>
    <row r="33" spans="1:3" x14ac:dyDescent="0.25">
      <c r="A33" s="44">
        <v>26</v>
      </c>
      <c r="B33" s="45">
        <v>37.86</v>
      </c>
      <c r="C33" s="45">
        <v>37.86</v>
      </c>
    </row>
    <row r="34" spans="1:3" x14ac:dyDescent="0.25">
      <c r="A34" s="44">
        <v>27</v>
      </c>
      <c r="B34" s="45">
        <v>37.47</v>
      </c>
      <c r="C34" s="45">
        <v>37.47</v>
      </c>
    </row>
    <row r="35" spans="1:3" x14ac:dyDescent="0.25">
      <c r="A35" s="44">
        <v>28</v>
      </c>
      <c r="B35" s="45">
        <v>37.07</v>
      </c>
      <c r="C35" s="45">
        <v>37.07</v>
      </c>
    </row>
    <row r="36" spans="1:3" x14ac:dyDescent="0.25">
      <c r="A36" s="44">
        <v>29</v>
      </c>
      <c r="B36" s="45">
        <v>36.67</v>
      </c>
      <c r="C36" s="45">
        <v>36.67</v>
      </c>
    </row>
    <row r="37" spans="1:3" x14ac:dyDescent="0.25">
      <c r="A37" s="44">
        <v>30</v>
      </c>
      <c r="B37" s="45">
        <v>36.26</v>
      </c>
      <c r="C37" s="45">
        <v>36.26</v>
      </c>
    </row>
    <row r="38" spans="1:3" x14ac:dyDescent="0.25">
      <c r="A38" s="44">
        <v>31</v>
      </c>
      <c r="B38" s="45">
        <v>35.840000000000003</v>
      </c>
      <c r="C38" s="45">
        <v>35.840000000000003</v>
      </c>
    </row>
    <row r="39" spans="1:3" x14ac:dyDescent="0.25">
      <c r="A39" s="44">
        <v>32</v>
      </c>
      <c r="B39" s="45">
        <v>35.42</v>
      </c>
      <c r="C39" s="45">
        <v>35.42</v>
      </c>
    </row>
    <row r="40" spans="1:3" x14ac:dyDescent="0.25">
      <c r="A40" s="44">
        <v>33</v>
      </c>
      <c r="B40" s="45">
        <v>34.99</v>
      </c>
      <c r="C40" s="45">
        <v>34.99</v>
      </c>
    </row>
    <row r="41" spans="1:3" x14ac:dyDescent="0.25">
      <c r="A41" s="44">
        <v>34</v>
      </c>
      <c r="B41" s="45">
        <v>34.549999999999997</v>
      </c>
      <c r="C41" s="45">
        <v>34.549999999999997</v>
      </c>
    </row>
    <row r="42" spans="1:3" x14ac:dyDescent="0.25">
      <c r="A42" s="44">
        <v>35</v>
      </c>
      <c r="B42" s="45">
        <v>34.1</v>
      </c>
      <c r="C42" s="45">
        <v>34.1</v>
      </c>
    </row>
    <row r="43" spans="1:3" x14ac:dyDescent="0.25">
      <c r="A43" s="44">
        <v>36</v>
      </c>
      <c r="B43" s="45">
        <v>33.65</v>
      </c>
      <c r="C43" s="45">
        <v>33.65</v>
      </c>
    </row>
    <row r="44" spans="1:3" x14ac:dyDescent="0.25">
      <c r="A44" s="44">
        <v>37</v>
      </c>
      <c r="B44" s="45">
        <v>33.200000000000003</v>
      </c>
      <c r="C44" s="45">
        <v>33.200000000000003</v>
      </c>
    </row>
    <row r="45" spans="1:3" x14ac:dyDescent="0.25">
      <c r="A45" s="44">
        <v>38</v>
      </c>
      <c r="B45" s="45">
        <v>32.729999999999997</v>
      </c>
      <c r="C45" s="45">
        <v>32.729999999999997</v>
      </c>
    </row>
    <row r="46" spans="1:3" x14ac:dyDescent="0.25">
      <c r="A46" s="44">
        <v>39</v>
      </c>
      <c r="B46" s="45">
        <v>32.26</v>
      </c>
      <c r="C46" s="45">
        <v>32.26</v>
      </c>
    </row>
    <row r="47" spans="1:3" x14ac:dyDescent="0.25">
      <c r="A47" s="44">
        <v>40</v>
      </c>
      <c r="B47" s="45">
        <v>31.78</v>
      </c>
      <c r="C47" s="45">
        <v>31.78</v>
      </c>
    </row>
    <row r="48" spans="1:3" x14ac:dyDescent="0.25">
      <c r="A48" s="44">
        <v>41</v>
      </c>
      <c r="B48" s="45">
        <v>31.29</v>
      </c>
      <c r="C48" s="45">
        <v>31.29</v>
      </c>
    </row>
    <row r="49" spans="1:3" x14ac:dyDescent="0.25">
      <c r="A49" s="44">
        <v>42</v>
      </c>
      <c r="B49" s="45">
        <v>30.8</v>
      </c>
      <c r="C49" s="45">
        <v>30.8</v>
      </c>
    </row>
    <row r="50" spans="1:3" x14ac:dyDescent="0.25">
      <c r="A50" s="44">
        <v>43</v>
      </c>
      <c r="B50" s="45">
        <v>30.3</v>
      </c>
      <c r="C50" s="45">
        <v>30.3</v>
      </c>
    </row>
    <row r="51" spans="1:3" x14ac:dyDescent="0.25">
      <c r="A51" s="44">
        <v>44</v>
      </c>
      <c r="B51" s="45">
        <v>29.79</v>
      </c>
      <c r="C51" s="45">
        <v>29.79</v>
      </c>
    </row>
    <row r="52" spans="1:3" x14ac:dyDescent="0.25">
      <c r="A52" s="44">
        <v>45</v>
      </c>
      <c r="B52" s="45">
        <v>29.27</v>
      </c>
      <c r="C52" s="45">
        <v>29.27</v>
      </c>
    </row>
    <row r="53" spans="1:3" x14ac:dyDescent="0.25">
      <c r="A53" s="44">
        <v>46</v>
      </c>
      <c r="B53" s="45">
        <v>28.75</v>
      </c>
      <c r="C53" s="45">
        <v>28.75</v>
      </c>
    </row>
    <row r="54" spans="1:3" x14ac:dyDescent="0.25">
      <c r="A54" s="44">
        <v>47</v>
      </c>
      <c r="B54" s="45">
        <v>28.22</v>
      </c>
      <c r="C54" s="45">
        <v>28.22</v>
      </c>
    </row>
    <row r="55" spans="1:3" x14ac:dyDescent="0.25">
      <c r="A55" s="44">
        <v>48</v>
      </c>
      <c r="B55" s="45">
        <v>27.68</v>
      </c>
      <c r="C55" s="45">
        <v>27.68</v>
      </c>
    </row>
    <row r="56" spans="1:3" x14ac:dyDescent="0.25">
      <c r="A56" s="44">
        <v>49</v>
      </c>
      <c r="B56" s="45">
        <v>27.14</v>
      </c>
      <c r="C56" s="45">
        <v>27.14</v>
      </c>
    </row>
    <row r="57" spans="1:3" x14ac:dyDescent="0.25">
      <c r="A57" s="44">
        <v>50</v>
      </c>
      <c r="B57" s="45">
        <v>26.59</v>
      </c>
      <c r="C57" s="45">
        <v>26.59</v>
      </c>
    </row>
    <row r="58" spans="1:3" x14ac:dyDescent="0.25">
      <c r="A58" s="44">
        <v>51</v>
      </c>
      <c r="B58" s="45">
        <v>26.03</v>
      </c>
      <c r="C58" s="45">
        <v>26.03</v>
      </c>
    </row>
    <row r="59" spans="1:3" x14ac:dyDescent="0.25">
      <c r="A59" s="44">
        <v>52</v>
      </c>
      <c r="B59" s="45">
        <v>25.47</v>
      </c>
      <c r="C59" s="45">
        <v>25.47</v>
      </c>
    </row>
    <row r="60" spans="1:3" x14ac:dyDescent="0.25">
      <c r="A60" s="44">
        <v>53</v>
      </c>
      <c r="B60" s="45">
        <v>24.9</v>
      </c>
      <c r="C60" s="45">
        <v>24.9</v>
      </c>
    </row>
    <row r="61" spans="1:3" x14ac:dyDescent="0.25">
      <c r="A61" s="44">
        <v>54</v>
      </c>
      <c r="B61" s="45">
        <v>24.32</v>
      </c>
      <c r="C61" s="45">
        <v>24.32</v>
      </c>
    </row>
    <row r="62" spans="1:3" x14ac:dyDescent="0.25">
      <c r="A62" s="44">
        <v>55</v>
      </c>
      <c r="B62" s="45">
        <v>23.73</v>
      </c>
      <c r="C62" s="45">
        <v>23.73</v>
      </c>
    </row>
    <row r="63" spans="1:3" x14ac:dyDescent="0.25">
      <c r="A63" s="44">
        <v>56</v>
      </c>
      <c r="B63" s="45">
        <v>23.14</v>
      </c>
      <c r="C63" s="45">
        <v>23.14</v>
      </c>
    </row>
    <row r="64" spans="1:3" x14ac:dyDescent="0.25">
      <c r="A64" s="44">
        <v>57</v>
      </c>
      <c r="B64" s="45">
        <v>22.55</v>
      </c>
      <c r="C64" s="45">
        <v>22.55</v>
      </c>
    </row>
    <row r="65" spans="1:3" x14ac:dyDescent="0.25">
      <c r="A65" s="44">
        <v>58</v>
      </c>
      <c r="B65" s="45">
        <v>21.95</v>
      </c>
      <c r="C65" s="45">
        <v>21.95</v>
      </c>
    </row>
    <row r="66" spans="1:3" x14ac:dyDescent="0.25">
      <c r="A66" s="44">
        <v>59</v>
      </c>
      <c r="B66" s="45">
        <v>21.35</v>
      </c>
      <c r="C66" s="45">
        <v>21.35</v>
      </c>
    </row>
    <row r="67" spans="1:3" x14ac:dyDescent="0.25">
      <c r="A67" s="44">
        <v>60</v>
      </c>
      <c r="B67" s="45">
        <v>20.73</v>
      </c>
      <c r="C67" s="45">
        <v>20.73</v>
      </c>
    </row>
    <row r="68" spans="1:3" x14ac:dyDescent="0.25">
      <c r="A68" s="44">
        <v>61</v>
      </c>
      <c r="B68" s="45">
        <v>20.09</v>
      </c>
      <c r="C68" s="45">
        <v>20.09</v>
      </c>
    </row>
    <row r="69" spans="1:3" x14ac:dyDescent="0.25">
      <c r="A69" s="44">
        <v>62</v>
      </c>
      <c r="B69" s="45">
        <v>19.46</v>
      </c>
      <c r="C69" s="45">
        <v>19.46</v>
      </c>
    </row>
    <row r="70" spans="1:3" x14ac:dyDescent="0.25">
      <c r="A70" s="44">
        <v>63</v>
      </c>
      <c r="B70" s="45">
        <v>18.82</v>
      </c>
      <c r="C70" s="45">
        <v>18.82</v>
      </c>
    </row>
    <row r="71" spans="1:3" x14ac:dyDescent="0.25">
      <c r="A71" s="44">
        <v>64</v>
      </c>
      <c r="B71" s="45">
        <v>18.190000000000001</v>
      </c>
      <c r="C71" s="45">
        <v>18.190000000000001</v>
      </c>
    </row>
    <row r="72" spans="1:3" x14ac:dyDescent="0.25">
      <c r="A72" s="44">
        <v>65</v>
      </c>
      <c r="B72" s="45">
        <v>17.559999999999999</v>
      </c>
      <c r="C72" s="45">
        <v>17.559999999999999</v>
      </c>
    </row>
    <row r="73" spans="1:3" x14ac:dyDescent="0.25">
      <c r="A73" s="44">
        <v>66</v>
      </c>
      <c r="B73" s="45">
        <v>16.940000000000001</v>
      </c>
      <c r="C73" s="45">
        <v>16.940000000000001</v>
      </c>
    </row>
    <row r="74" spans="1:3" x14ac:dyDescent="0.25">
      <c r="A74" s="44">
        <v>67</v>
      </c>
      <c r="B74" s="45">
        <v>16.309999999999999</v>
      </c>
      <c r="C74" s="45">
        <v>16.309999999999999</v>
      </c>
    </row>
    <row r="75" spans="1:3" x14ac:dyDescent="0.25">
      <c r="A75" s="44">
        <v>68</v>
      </c>
      <c r="B75" s="45">
        <v>15.68</v>
      </c>
      <c r="C75" s="45">
        <v>15.68</v>
      </c>
    </row>
    <row r="76" spans="1:3" x14ac:dyDescent="0.25">
      <c r="A76" s="44">
        <v>69</v>
      </c>
      <c r="B76" s="45">
        <v>15.05</v>
      </c>
      <c r="C76" s="45">
        <v>15.05</v>
      </c>
    </row>
    <row r="77" spans="1:3" x14ac:dyDescent="0.25">
      <c r="A77" s="44">
        <v>70</v>
      </c>
      <c r="B77" s="45">
        <v>14.43</v>
      </c>
      <c r="C77" s="45">
        <v>14.43</v>
      </c>
    </row>
    <row r="78" spans="1:3" x14ac:dyDescent="0.25">
      <c r="A78" s="44">
        <v>71</v>
      </c>
      <c r="B78" s="45">
        <v>13.8</v>
      </c>
      <c r="C78" s="45">
        <v>13.8</v>
      </c>
    </row>
    <row r="79" spans="1:3" x14ac:dyDescent="0.25">
      <c r="A79" s="44">
        <v>72</v>
      </c>
      <c r="B79" s="45">
        <v>13.18</v>
      </c>
      <c r="C79" s="45">
        <v>13.18</v>
      </c>
    </row>
    <row r="80" spans="1:3" x14ac:dyDescent="0.25">
      <c r="A80" s="44">
        <v>73</v>
      </c>
      <c r="B80" s="45">
        <v>12.57</v>
      </c>
      <c r="C80" s="45">
        <v>12.57</v>
      </c>
    </row>
    <row r="81" spans="1:3" x14ac:dyDescent="0.25">
      <c r="A81" s="44">
        <v>74</v>
      </c>
      <c r="B81" s="45">
        <v>11.96</v>
      </c>
      <c r="C81" s="45">
        <v>11.96</v>
      </c>
    </row>
    <row r="82" spans="1:3" x14ac:dyDescent="0.25">
      <c r="A82" s="44">
        <v>75</v>
      </c>
      <c r="B82" s="45">
        <v>11.37</v>
      </c>
      <c r="C82" s="45">
        <v>11.37</v>
      </c>
    </row>
  </sheetData>
  <sheetProtection algorithmName="SHA-512" hashValue="TPAK0LHoAYU4h6QF31cKMgbpGbgnZey69CeIgsGA9GousbPqhbBEMmarFt9rJFQvHeepsZ/q1O3Ffis2gazORw==" saltValue="OHqYrZTQJNODD/0jAd7z3A==" spinCount="100000" sheet="1" objects="1" scenarios="1"/>
  <conditionalFormatting sqref="A6:A21">
    <cfRule type="expression" dxfId="393" priority="1" stopIfTrue="1">
      <formula>MOD(ROW(),2)=0</formula>
    </cfRule>
    <cfRule type="expression" dxfId="392" priority="2" stopIfTrue="1">
      <formula>MOD(ROW(),2)&lt;&gt;0</formula>
    </cfRule>
  </conditionalFormatting>
  <conditionalFormatting sqref="B6:C21">
    <cfRule type="expression" dxfId="391" priority="3" stopIfTrue="1">
      <formula>MOD(ROW(),2)=0</formula>
    </cfRule>
    <cfRule type="expression" dxfId="390" priority="4" stopIfTrue="1">
      <formula>MOD(ROW(),2)&lt;&gt;0</formula>
    </cfRule>
  </conditionalFormatting>
  <conditionalFormatting sqref="A26:A82">
    <cfRule type="expression" dxfId="389" priority="5" stopIfTrue="1">
      <formula>MOD(ROW(),2)=0</formula>
    </cfRule>
    <cfRule type="expression" dxfId="388" priority="6" stopIfTrue="1">
      <formula>MOD(ROW(),2)&lt;&gt;0</formula>
    </cfRule>
  </conditionalFormatting>
  <conditionalFormatting sqref="B26:C82">
    <cfRule type="expression" dxfId="387" priority="7" stopIfTrue="1">
      <formula>MOD(ROW(),2)=0</formula>
    </cfRule>
    <cfRule type="expression" dxfId="386"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6691-5FEE-42BC-B477-1B0DE7896AD0}">
  <sheetPr codeName="Sheet67"/>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x-701</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380</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701</v>
      </c>
      <c r="C14" s="48"/>
      <c r="D14" s="48"/>
    </row>
    <row r="15" spans="1:4" x14ac:dyDescent="0.25">
      <c r="A15" s="41" t="s">
        <v>490</v>
      </c>
      <c r="B15" s="48" t="s">
        <v>381</v>
      </c>
      <c r="C15" s="48"/>
      <c r="D15" s="48"/>
    </row>
    <row r="16" spans="1:4" x14ac:dyDescent="0.25">
      <c r="A16" s="41" t="s">
        <v>151</v>
      </c>
      <c r="B16" s="48" t="s">
        <v>382</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665</v>
      </c>
    </row>
    <row r="27" spans="1:4" x14ac:dyDescent="0.25">
      <c r="A27" s="44">
        <v>16</v>
      </c>
      <c r="B27" s="45">
        <v>3.63</v>
      </c>
      <c r="C27" s="45">
        <v>3.63</v>
      </c>
      <c r="D27" s="45">
        <v>3.9</v>
      </c>
    </row>
    <row r="28" spans="1:4" x14ac:dyDescent="0.25">
      <c r="A28" s="44">
        <v>17</v>
      </c>
      <c r="B28" s="45">
        <v>3.75</v>
      </c>
      <c r="C28" s="45">
        <v>3.75</v>
      </c>
      <c r="D28" s="45">
        <v>4.04</v>
      </c>
    </row>
    <row r="29" spans="1:4" x14ac:dyDescent="0.25">
      <c r="A29" s="44">
        <v>18</v>
      </c>
      <c r="B29" s="45">
        <v>3.88</v>
      </c>
      <c r="C29" s="45">
        <v>3.88</v>
      </c>
      <c r="D29" s="45">
        <v>4.2</v>
      </c>
    </row>
    <row r="30" spans="1:4" x14ac:dyDescent="0.25">
      <c r="A30" s="44">
        <v>19</v>
      </c>
      <c r="B30" s="45">
        <v>4.01</v>
      </c>
      <c r="C30" s="45">
        <v>4.01</v>
      </c>
      <c r="D30" s="45">
        <v>4.3499999999999996</v>
      </c>
    </row>
    <row r="31" spans="1:4" x14ac:dyDescent="0.25">
      <c r="A31" s="44">
        <v>20</v>
      </c>
      <c r="B31" s="45">
        <v>4.1500000000000004</v>
      </c>
      <c r="C31" s="45">
        <v>4.1500000000000004</v>
      </c>
      <c r="D31" s="45">
        <v>4.5</v>
      </c>
    </row>
    <row r="32" spans="1:4" x14ac:dyDescent="0.25">
      <c r="A32" s="44">
        <v>21</v>
      </c>
      <c r="B32" s="45">
        <v>4.29</v>
      </c>
      <c r="C32" s="45">
        <v>4.29</v>
      </c>
      <c r="D32" s="45">
        <v>4.6500000000000004</v>
      </c>
    </row>
    <row r="33" spans="1:4" x14ac:dyDescent="0.25">
      <c r="A33" s="44">
        <v>22</v>
      </c>
      <c r="B33" s="45">
        <v>4.4400000000000004</v>
      </c>
      <c r="C33" s="45">
        <v>4.4400000000000004</v>
      </c>
      <c r="D33" s="45">
        <v>4.8099999999999996</v>
      </c>
    </row>
    <row r="34" spans="1:4" x14ac:dyDescent="0.25">
      <c r="A34" s="44">
        <v>23</v>
      </c>
      <c r="B34" s="45">
        <v>4.59</v>
      </c>
      <c r="C34" s="45">
        <v>4.59</v>
      </c>
      <c r="D34" s="45">
        <v>4.9800000000000004</v>
      </c>
    </row>
    <row r="35" spans="1:4" x14ac:dyDescent="0.25">
      <c r="A35" s="44">
        <v>24</v>
      </c>
      <c r="B35" s="45">
        <v>4.75</v>
      </c>
      <c r="C35" s="45">
        <v>4.75</v>
      </c>
      <c r="D35" s="45">
        <v>5.15</v>
      </c>
    </row>
    <row r="36" spans="1:4" x14ac:dyDescent="0.25">
      <c r="A36" s="44">
        <v>25</v>
      </c>
      <c r="B36" s="45">
        <v>4.92</v>
      </c>
      <c r="C36" s="45">
        <v>4.92</v>
      </c>
      <c r="D36" s="45">
        <v>5.33</v>
      </c>
    </row>
    <row r="37" spans="1:4" x14ac:dyDescent="0.25">
      <c r="A37" s="44">
        <v>26</v>
      </c>
      <c r="B37" s="45">
        <v>5.08</v>
      </c>
      <c r="C37" s="45">
        <v>5.08</v>
      </c>
      <c r="D37" s="45">
        <v>5.51</v>
      </c>
    </row>
    <row r="38" spans="1:4" x14ac:dyDescent="0.25">
      <c r="A38" s="44">
        <v>27</v>
      </c>
      <c r="B38" s="45">
        <v>5.26</v>
      </c>
      <c r="C38" s="45">
        <v>5.26</v>
      </c>
      <c r="D38" s="45">
        <v>5.7</v>
      </c>
    </row>
    <row r="39" spans="1:4" x14ac:dyDescent="0.25">
      <c r="A39" s="44">
        <v>28</v>
      </c>
      <c r="B39" s="45">
        <v>5.44</v>
      </c>
      <c r="C39" s="45">
        <v>5.44</v>
      </c>
      <c r="D39" s="45">
        <v>5.9</v>
      </c>
    </row>
    <row r="40" spans="1:4" x14ac:dyDescent="0.25">
      <c r="A40" s="44">
        <v>29</v>
      </c>
      <c r="B40" s="45">
        <v>5.63</v>
      </c>
      <c r="C40" s="45">
        <v>5.63</v>
      </c>
      <c r="D40" s="45">
        <v>6.1</v>
      </c>
    </row>
    <row r="41" spans="1:4" x14ac:dyDescent="0.25">
      <c r="A41" s="44">
        <v>30</v>
      </c>
      <c r="B41" s="45">
        <v>5.82</v>
      </c>
      <c r="C41" s="45">
        <v>5.82</v>
      </c>
      <c r="D41" s="45">
        <v>6.31</v>
      </c>
    </row>
    <row r="42" spans="1:4" x14ac:dyDescent="0.25">
      <c r="A42" s="44">
        <v>31</v>
      </c>
      <c r="B42" s="45">
        <v>6.02</v>
      </c>
      <c r="C42" s="45">
        <v>6.02</v>
      </c>
      <c r="D42" s="45">
        <v>6.52</v>
      </c>
    </row>
    <row r="43" spans="1:4" x14ac:dyDescent="0.25">
      <c r="A43" s="44">
        <v>32</v>
      </c>
      <c r="B43" s="45">
        <v>6.22</v>
      </c>
      <c r="C43" s="45">
        <v>6.22</v>
      </c>
      <c r="D43" s="45">
        <v>6.74</v>
      </c>
    </row>
    <row r="44" spans="1:4" x14ac:dyDescent="0.25">
      <c r="A44" s="44">
        <v>33</v>
      </c>
      <c r="B44" s="45">
        <v>6.43</v>
      </c>
      <c r="C44" s="45">
        <v>6.43</v>
      </c>
      <c r="D44" s="45">
        <v>6.97</v>
      </c>
    </row>
    <row r="45" spans="1:4" x14ac:dyDescent="0.25">
      <c r="A45" s="44">
        <v>34</v>
      </c>
      <c r="B45" s="45">
        <v>6.64</v>
      </c>
      <c r="C45" s="45">
        <v>6.64</v>
      </c>
      <c r="D45" s="45">
        <v>7.2</v>
      </c>
    </row>
    <row r="46" spans="1:4" x14ac:dyDescent="0.25">
      <c r="A46" s="44">
        <v>35</v>
      </c>
      <c r="B46" s="45">
        <v>6.87</v>
      </c>
      <c r="C46" s="45">
        <v>6.87</v>
      </c>
      <c r="D46" s="45">
        <v>7.44</v>
      </c>
    </row>
    <row r="47" spans="1:4" x14ac:dyDescent="0.25">
      <c r="A47" s="44">
        <v>36</v>
      </c>
      <c r="B47" s="45">
        <v>7.09</v>
      </c>
      <c r="C47" s="45">
        <v>7.09</v>
      </c>
      <c r="D47" s="45">
        <v>7.69</v>
      </c>
    </row>
    <row r="48" spans="1:4" x14ac:dyDescent="0.25">
      <c r="A48" s="44">
        <v>37</v>
      </c>
      <c r="B48" s="45">
        <v>7.33</v>
      </c>
      <c r="C48" s="45">
        <v>7.33</v>
      </c>
      <c r="D48" s="45">
        <v>7.95</v>
      </c>
    </row>
    <row r="49" spans="1:4" x14ac:dyDescent="0.25">
      <c r="A49" s="44">
        <v>38</v>
      </c>
      <c r="B49" s="45">
        <v>7.57</v>
      </c>
      <c r="C49" s="45">
        <v>7.57</v>
      </c>
      <c r="D49" s="45">
        <v>8.2100000000000009</v>
      </c>
    </row>
    <row r="50" spans="1:4" x14ac:dyDescent="0.25">
      <c r="A50" s="44">
        <v>39</v>
      </c>
      <c r="B50" s="45">
        <v>7.82</v>
      </c>
      <c r="C50" s="45">
        <v>7.82</v>
      </c>
      <c r="D50" s="45">
        <v>8.48</v>
      </c>
    </row>
    <row r="51" spans="1:4" x14ac:dyDescent="0.25">
      <c r="A51" s="44">
        <v>40</v>
      </c>
      <c r="B51" s="45">
        <v>8.08</v>
      </c>
      <c r="C51" s="45">
        <v>8.08</v>
      </c>
      <c r="D51" s="45">
        <v>8.76</v>
      </c>
    </row>
    <row r="52" spans="1:4" x14ac:dyDescent="0.25">
      <c r="A52" s="44">
        <v>41</v>
      </c>
      <c r="B52" s="45">
        <v>8.34</v>
      </c>
      <c r="C52" s="45">
        <v>8.34</v>
      </c>
      <c r="D52" s="45">
        <v>9.0500000000000007</v>
      </c>
    </row>
    <row r="53" spans="1:4" x14ac:dyDescent="0.25">
      <c r="A53" s="44">
        <v>42</v>
      </c>
      <c r="B53" s="45">
        <v>8.6199999999999992</v>
      </c>
      <c r="C53" s="45">
        <v>8.6199999999999992</v>
      </c>
      <c r="D53" s="45">
        <v>9.34</v>
      </c>
    </row>
    <row r="54" spans="1:4" x14ac:dyDescent="0.25">
      <c r="A54" s="44">
        <v>43</v>
      </c>
      <c r="B54" s="45">
        <v>8.9</v>
      </c>
      <c r="C54" s="45">
        <v>8.9</v>
      </c>
      <c r="D54" s="45">
        <v>9.65</v>
      </c>
    </row>
    <row r="55" spans="1:4" x14ac:dyDescent="0.25">
      <c r="A55" s="44">
        <v>44</v>
      </c>
      <c r="B55" s="45">
        <v>9.19</v>
      </c>
      <c r="C55" s="45">
        <v>9.19</v>
      </c>
      <c r="D55" s="45">
        <v>9.9600000000000009</v>
      </c>
    </row>
    <row r="56" spans="1:4" x14ac:dyDescent="0.25">
      <c r="A56" s="44">
        <v>45</v>
      </c>
      <c r="B56" s="45">
        <v>9.49</v>
      </c>
      <c r="C56" s="45">
        <v>9.49</v>
      </c>
      <c r="D56" s="45">
        <v>10.29</v>
      </c>
    </row>
    <row r="57" spans="1:4" x14ac:dyDescent="0.25">
      <c r="A57" s="44">
        <v>46</v>
      </c>
      <c r="B57" s="45">
        <v>9.8000000000000007</v>
      </c>
      <c r="C57" s="45">
        <v>9.8000000000000007</v>
      </c>
      <c r="D57" s="45">
        <v>10.62</v>
      </c>
    </row>
    <row r="58" spans="1:4" x14ac:dyDescent="0.25">
      <c r="A58" s="44">
        <v>47</v>
      </c>
      <c r="B58" s="45">
        <v>10.119999999999999</v>
      </c>
      <c r="C58" s="45">
        <v>10.119999999999999</v>
      </c>
      <c r="D58" s="45">
        <v>10.97</v>
      </c>
    </row>
    <row r="59" spans="1:4" x14ac:dyDescent="0.25">
      <c r="A59" s="44">
        <v>48</v>
      </c>
      <c r="B59" s="45">
        <v>10.44</v>
      </c>
      <c r="C59" s="45">
        <v>10.44</v>
      </c>
      <c r="D59" s="45">
        <v>11.32</v>
      </c>
    </row>
    <row r="60" spans="1:4" x14ac:dyDescent="0.25">
      <c r="A60" s="44">
        <v>49</v>
      </c>
      <c r="B60" s="45">
        <v>10.78</v>
      </c>
      <c r="C60" s="45">
        <v>10.78</v>
      </c>
      <c r="D60" s="45">
        <v>11.68</v>
      </c>
    </row>
    <row r="61" spans="1:4" x14ac:dyDescent="0.25">
      <c r="A61" s="44">
        <v>50</v>
      </c>
      <c r="B61" s="45">
        <v>11.13</v>
      </c>
      <c r="C61" s="45">
        <v>11.13</v>
      </c>
      <c r="D61" s="45">
        <v>12.06</v>
      </c>
    </row>
    <row r="62" spans="1:4" x14ac:dyDescent="0.25">
      <c r="A62" s="44">
        <v>51</v>
      </c>
      <c r="B62" s="45">
        <v>11.49</v>
      </c>
      <c r="C62" s="45">
        <v>11.49</v>
      </c>
      <c r="D62" s="45">
        <v>12.44</v>
      </c>
    </row>
    <row r="63" spans="1:4" x14ac:dyDescent="0.25">
      <c r="A63" s="44">
        <v>52</v>
      </c>
      <c r="B63" s="45">
        <v>11.85</v>
      </c>
      <c r="C63" s="45">
        <v>11.85</v>
      </c>
      <c r="D63" s="45">
        <v>12.84</v>
      </c>
    </row>
    <row r="64" spans="1:4" x14ac:dyDescent="0.25">
      <c r="A64" s="44">
        <v>53</v>
      </c>
      <c r="B64" s="45">
        <v>12.23</v>
      </c>
      <c r="C64" s="45">
        <v>12.23</v>
      </c>
      <c r="D64" s="45">
        <v>13.24</v>
      </c>
    </row>
    <row r="65" spans="1:4" x14ac:dyDescent="0.25">
      <c r="A65" s="44">
        <v>54</v>
      </c>
      <c r="B65" s="45">
        <v>12.63</v>
      </c>
      <c r="C65" s="45">
        <v>12.63</v>
      </c>
      <c r="D65" s="45">
        <v>13.67</v>
      </c>
    </row>
    <row r="66" spans="1:4" x14ac:dyDescent="0.25">
      <c r="A66" s="44">
        <v>55</v>
      </c>
      <c r="B66" s="45">
        <v>13.04</v>
      </c>
      <c r="C66" s="45">
        <v>13.04</v>
      </c>
      <c r="D66" s="45">
        <v>14.1</v>
      </c>
    </row>
    <row r="67" spans="1:4" x14ac:dyDescent="0.25">
      <c r="A67" s="44">
        <v>56</v>
      </c>
      <c r="B67" s="45">
        <v>13.46</v>
      </c>
      <c r="C67" s="45">
        <v>13.46</v>
      </c>
      <c r="D67" s="45">
        <v>14.55</v>
      </c>
    </row>
    <row r="68" spans="1:4" x14ac:dyDescent="0.25">
      <c r="A68" s="44">
        <v>57</v>
      </c>
      <c r="B68" s="45">
        <v>13.9</v>
      </c>
      <c r="C68" s="45">
        <v>13.9</v>
      </c>
      <c r="D68" s="45">
        <v>15.02</v>
      </c>
    </row>
    <row r="69" spans="1:4" x14ac:dyDescent="0.25">
      <c r="A69" s="44">
        <v>58</v>
      </c>
      <c r="B69" s="45">
        <v>14.36</v>
      </c>
      <c r="C69" s="45">
        <v>14.36</v>
      </c>
      <c r="D69" s="45">
        <v>15.51</v>
      </c>
    </row>
    <row r="70" spans="1:4" x14ac:dyDescent="0.25">
      <c r="A70" s="44">
        <v>59</v>
      </c>
      <c r="B70" s="45">
        <v>14.83</v>
      </c>
      <c r="C70" s="45">
        <v>14.83</v>
      </c>
      <c r="D70" s="45">
        <v>16.010000000000002</v>
      </c>
    </row>
    <row r="71" spans="1:4" x14ac:dyDescent="0.25">
      <c r="A71" s="44">
        <v>60</v>
      </c>
      <c r="B71" s="45">
        <v>15.33</v>
      </c>
      <c r="C71" s="45">
        <v>15.33</v>
      </c>
      <c r="D71" s="45">
        <v>16.54</v>
      </c>
    </row>
    <row r="72" spans="1:4" x14ac:dyDescent="0.25">
      <c r="A72" s="44">
        <v>61</v>
      </c>
      <c r="B72" s="45">
        <v>15.86</v>
      </c>
      <c r="C72" s="45">
        <v>15.86</v>
      </c>
      <c r="D72" s="45">
        <v>17.100000000000001</v>
      </c>
    </row>
    <row r="73" spans="1:4" x14ac:dyDescent="0.25">
      <c r="A73" s="44">
        <v>62</v>
      </c>
      <c r="B73" s="45">
        <v>16.420000000000002</v>
      </c>
      <c r="C73" s="45">
        <v>16.420000000000002</v>
      </c>
      <c r="D73" s="45">
        <v>17.690000000000001</v>
      </c>
    </row>
    <row r="74" spans="1:4" x14ac:dyDescent="0.25">
      <c r="A74" s="44">
        <v>63</v>
      </c>
      <c r="B74" s="45">
        <v>17.010000000000002</v>
      </c>
      <c r="C74" s="45">
        <v>17.010000000000002</v>
      </c>
      <c r="D74" s="45">
        <v>18.309999999999999</v>
      </c>
    </row>
    <row r="75" spans="1:4" x14ac:dyDescent="0.25">
      <c r="A75" s="44">
        <v>64</v>
      </c>
      <c r="B75" s="45">
        <v>17.649999999999999</v>
      </c>
      <c r="C75" s="45">
        <v>17.649999999999999</v>
      </c>
      <c r="D75" s="45">
        <v>18.97</v>
      </c>
    </row>
    <row r="76" spans="1:4" x14ac:dyDescent="0.25">
      <c r="A76" s="44">
        <v>65</v>
      </c>
      <c r="B76" s="45">
        <v>17.670000000000002</v>
      </c>
      <c r="C76" s="45">
        <v>17.670000000000002</v>
      </c>
      <c r="D76" s="45">
        <v>19</v>
      </c>
    </row>
    <row r="77" spans="1:4" x14ac:dyDescent="0.25">
      <c r="A77" s="44">
        <v>66</v>
      </c>
      <c r="B77" s="45">
        <v>17.05</v>
      </c>
      <c r="C77" s="45">
        <v>17.05</v>
      </c>
      <c r="D77" s="45">
        <v>18.38</v>
      </c>
    </row>
    <row r="78" spans="1:4" x14ac:dyDescent="0.25">
      <c r="A78" s="44">
        <v>67</v>
      </c>
      <c r="B78" s="45">
        <v>16.43</v>
      </c>
      <c r="C78" s="45">
        <v>16.43</v>
      </c>
      <c r="D78" s="45">
        <v>17.760000000000002</v>
      </c>
    </row>
    <row r="79" spans="1:4" x14ac:dyDescent="0.25">
      <c r="A79" s="44">
        <v>68</v>
      </c>
      <c r="B79" s="45">
        <v>15.82</v>
      </c>
      <c r="C79" s="45">
        <v>15.82</v>
      </c>
      <c r="D79" s="45">
        <v>17.13</v>
      </c>
    </row>
    <row r="80" spans="1:4" x14ac:dyDescent="0.25">
      <c r="A80" s="44">
        <v>69</v>
      </c>
      <c r="B80" s="45">
        <v>15.21</v>
      </c>
      <c r="C80" s="45">
        <v>15.21</v>
      </c>
      <c r="D80" s="45">
        <v>16.510000000000002</v>
      </c>
    </row>
    <row r="81" spans="1:4" x14ac:dyDescent="0.25">
      <c r="A81" s="44">
        <v>70</v>
      </c>
      <c r="B81" s="45">
        <v>14.6</v>
      </c>
      <c r="C81" s="45">
        <v>14.6</v>
      </c>
      <c r="D81" s="45">
        <v>15.89</v>
      </c>
    </row>
    <row r="82" spans="1:4" x14ac:dyDescent="0.25">
      <c r="A82" s="44">
        <v>71</v>
      </c>
      <c r="B82" s="45">
        <v>14</v>
      </c>
      <c r="C82" s="45">
        <v>14</v>
      </c>
      <c r="D82" s="45">
        <v>15.28</v>
      </c>
    </row>
    <row r="83" spans="1:4" x14ac:dyDescent="0.25">
      <c r="A83" s="44">
        <v>72</v>
      </c>
      <c r="B83" s="45">
        <v>13.4</v>
      </c>
      <c r="C83" s="45">
        <v>13.4</v>
      </c>
      <c r="D83" s="45">
        <v>14.67</v>
      </c>
    </row>
    <row r="84" spans="1:4" x14ac:dyDescent="0.25">
      <c r="A84" s="44">
        <v>73</v>
      </c>
      <c r="B84" s="45">
        <v>12.82</v>
      </c>
      <c r="C84" s="45">
        <v>12.82</v>
      </c>
      <c r="D84" s="45">
        <v>14.06</v>
      </c>
    </row>
    <row r="85" spans="1:4" x14ac:dyDescent="0.25">
      <c r="A85" s="44">
        <v>74</v>
      </c>
      <c r="B85" s="45">
        <v>12.24</v>
      </c>
      <c r="C85" s="45">
        <v>12.24</v>
      </c>
      <c r="D85" s="45">
        <v>13.47</v>
      </c>
    </row>
    <row r="86" spans="1:4" x14ac:dyDescent="0.25">
      <c r="A86" s="44">
        <v>75</v>
      </c>
      <c r="B86" s="45">
        <v>11.96</v>
      </c>
      <c r="C86" s="45">
        <v>11.96</v>
      </c>
      <c r="D86" s="45">
        <v>13.17</v>
      </c>
    </row>
  </sheetData>
  <sheetProtection algorithmName="SHA-512" hashValue="7npmBS+qWjvjSbZVSY6pq7Fs5F78Pg5H2SHV9p2HyoJ7K3XezAfZoqUCqivjs+rMBcZ0NlUA8VEOpe0wyzzSHg==" saltValue="MnkY5o1FoCp3T5zB5Vb6BQ==" spinCount="100000" sheet="1" objects="1" scenarios="1"/>
  <conditionalFormatting sqref="A6:A21">
    <cfRule type="expression" dxfId="383" priority="1" stopIfTrue="1">
      <formula>MOD(ROW(),2)=0</formula>
    </cfRule>
    <cfRule type="expression" dxfId="382" priority="2" stopIfTrue="1">
      <formula>MOD(ROW(),2)&lt;&gt;0</formula>
    </cfRule>
  </conditionalFormatting>
  <conditionalFormatting sqref="B6:D21">
    <cfRule type="expression" dxfId="381" priority="3" stopIfTrue="1">
      <formula>MOD(ROW(),2)=0</formula>
    </cfRule>
    <cfRule type="expression" dxfId="380" priority="4" stopIfTrue="1">
      <formula>MOD(ROW(),2)&lt;&gt;0</formula>
    </cfRule>
  </conditionalFormatting>
  <conditionalFormatting sqref="A26:A86">
    <cfRule type="expression" dxfId="379" priority="5" stopIfTrue="1">
      <formula>MOD(ROW(),2)=0</formula>
    </cfRule>
    <cfRule type="expression" dxfId="378" priority="6" stopIfTrue="1">
      <formula>MOD(ROW(),2)&lt;&gt;0</formula>
    </cfRule>
  </conditionalFormatting>
  <conditionalFormatting sqref="B26:D86">
    <cfRule type="expression" dxfId="377" priority="7" stopIfTrue="1">
      <formula>MOD(ROW(),2)=0</formula>
    </cfRule>
    <cfRule type="expression" dxfId="376"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9354-8DE8-4A2D-9730-74BAB444A73A}">
  <sheetPr codeName="Sheet68"/>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x-702</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383</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702</v>
      </c>
      <c r="C14" s="48"/>
      <c r="D14" s="48"/>
    </row>
    <row r="15" spans="1:4" x14ac:dyDescent="0.25">
      <c r="A15" s="41" t="s">
        <v>490</v>
      </c>
      <c r="B15" s="48" t="s">
        <v>384</v>
      </c>
      <c r="C15" s="48"/>
      <c r="D15" s="48"/>
    </row>
    <row r="16" spans="1:4" x14ac:dyDescent="0.25">
      <c r="A16" s="41" t="s">
        <v>151</v>
      </c>
      <c r="B16" s="48" t="s">
        <v>385</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665</v>
      </c>
    </row>
    <row r="27" spans="1:4" x14ac:dyDescent="0.25">
      <c r="A27" s="44">
        <v>16</v>
      </c>
      <c r="B27" s="45">
        <v>3.43</v>
      </c>
      <c r="C27" s="45">
        <v>3.43</v>
      </c>
      <c r="D27" s="45">
        <v>3.69</v>
      </c>
    </row>
    <row r="28" spans="1:4" x14ac:dyDescent="0.25">
      <c r="A28" s="44">
        <v>17</v>
      </c>
      <c r="B28" s="45">
        <v>3.54</v>
      </c>
      <c r="C28" s="45">
        <v>3.54</v>
      </c>
      <c r="D28" s="45">
        <v>3.83</v>
      </c>
    </row>
    <row r="29" spans="1:4" x14ac:dyDescent="0.25">
      <c r="A29" s="44">
        <v>18</v>
      </c>
      <c r="B29" s="45">
        <v>3.67</v>
      </c>
      <c r="C29" s="45">
        <v>3.67</v>
      </c>
      <c r="D29" s="45">
        <v>3.97</v>
      </c>
    </row>
    <row r="30" spans="1:4" x14ac:dyDescent="0.25">
      <c r="A30" s="44">
        <v>19</v>
      </c>
      <c r="B30" s="45">
        <v>3.79</v>
      </c>
      <c r="C30" s="45">
        <v>3.79</v>
      </c>
      <c r="D30" s="45">
        <v>4.12</v>
      </c>
    </row>
    <row r="31" spans="1:4" x14ac:dyDescent="0.25">
      <c r="A31" s="44">
        <v>20</v>
      </c>
      <c r="B31" s="45">
        <v>3.92</v>
      </c>
      <c r="C31" s="45">
        <v>3.92</v>
      </c>
      <c r="D31" s="45">
        <v>4.26</v>
      </c>
    </row>
    <row r="32" spans="1:4" x14ac:dyDescent="0.25">
      <c r="A32" s="44">
        <v>21</v>
      </c>
      <c r="B32" s="45">
        <v>4.05</v>
      </c>
      <c r="C32" s="45">
        <v>4.05</v>
      </c>
      <c r="D32" s="45">
        <v>4.41</v>
      </c>
    </row>
    <row r="33" spans="1:4" x14ac:dyDescent="0.25">
      <c r="A33" s="44">
        <v>22</v>
      </c>
      <c r="B33" s="45">
        <v>4.1900000000000004</v>
      </c>
      <c r="C33" s="45">
        <v>4.1900000000000004</v>
      </c>
      <c r="D33" s="45">
        <v>4.5599999999999996</v>
      </c>
    </row>
    <row r="34" spans="1:4" x14ac:dyDescent="0.25">
      <c r="A34" s="44">
        <v>23</v>
      </c>
      <c r="B34" s="45">
        <v>4.34</v>
      </c>
      <c r="C34" s="45">
        <v>4.34</v>
      </c>
      <c r="D34" s="45">
        <v>4.71</v>
      </c>
    </row>
    <row r="35" spans="1:4" x14ac:dyDescent="0.25">
      <c r="A35" s="44">
        <v>24</v>
      </c>
      <c r="B35" s="45">
        <v>4.49</v>
      </c>
      <c r="C35" s="45">
        <v>4.49</v>
      </c>
      <c r="D35" s="45">
        <v>4.88</v>
      </c>
    </row>
    <row r="36" spans="1:4" x14ac:dyDescent="0.25">
      <c r="A36" s="44">
        <v>25</v>
      </c>
      <c r="B36" s="45">
        <v>4.6399999999999997</v>
      </c>
      <c r="C36" s="45">
        <v>4.6399999999999997</v>
      </c>
      <c r="D36" s="45">
        <v>5.04</v>
      </c>
    </row>
    <row r="37" spans="1:4" x14ac:dyDescent="0.25">
      <c r="A37" s="44">
        <v>26</v>
      </c>
      <c r="B37" s="45">
        <v>4.8</v>
      </c>
      <c r="C37" s="45">
        <v>4.8</v>
      </c>
      <c r="D37" s="45">
        <v>5.22</v>
      </c>
    </row>
    <row r="38" spans="1:4" x14ac:dyDescent="0.25">
      <c r="A38" s="44">
        <v>27</v>
      </c>
      <c r="B38" s="45">
        <v>4.96</v>
      </c>
      <c r="C38" s="45">
        <v>4.96</v>
      </c>
      <c r="D38" s="45">
        <v>5.4</v>
      </c>
    </row>
    <row r="39" spans="1:4" x14ac:dyDescent="0.25">
      <c r="A39" s="44">
        <v>28</v>
      </c>
      <c r="B39" s="45">
        <v>5.13</v>
      </c>
      <c r="C39" s="45">
        <v>5.13</v>
      </c>
      <c r="D39" s="45">
        <v>5.58</v>
      </c>
    </row>
    <row r="40" spans="1:4" x14ac:dyDescent="0.25">
      <c r="A40" s="44">
        <v>29</v>
      </c>
      <c r="B40" s="45">
        <v>5.31</v>
      </c>
      <c r="C40" s="45">
        <v>5.31</v>
      </c>
      <c r="D40" s="45">
        <v>5.77</v>
      </c>
    </row>
    <row r="41" spans="1:4" x14ac:dyDescent="0.25">
      <c r="A41" s="44">
        <v>30</v>
      </c>
      <c r="B41" s="45">
        <v>5.49</v>
      </c>
      <c r="C41" s="45">
        <v>5.49</v>
      </c>
      <c r="D41" s="45">
        <v>5.97</v>
      </c>
    </row>
    <row r="42" spans="1:4" x14ac:dyDescent="0.25">
      <c r="A42" s="44">
        <v>31</v>
      </c>
      <c r="B42" s="45">
        <v>5.67</v>
      </c>
      <c r="C42" s="45">
        <v>5.67</v>
      </c>
      <c r="D42" s="45">
        <v>6.17</v>
      </c>
    </row>
    <row r="43" spans="1:4" x14ac:dyDescent="0.25">
      <c r="A43" s="44">
        <v>32</v>
      </c>
      <c r="B43" s="45">
        <v>5.87</v>
      </c>
      <c r="C43" s="45">
        <v>5.87</v>
      </c>
      <c r="D43" s="45">
        <v>6.38</v>
      </c>
    </row>
    <row r="44" spans="1:4" x14ac:dyDescent="0.25">
      <c r="A44" s="44">
        <v>33</v>
      </c>
      <c r="B44" s="45">
        <v>6.06</v>
      </c>
      <c r="C44" s="45">
        <v>6.06</v>
      </c>
      <c r="D44" s="45">
        <v>6.59</v>
      </c>
    </row>
    <row r="45" spans="1:4" x14ac:dyDescent="0.25">
      <c r="A45" s="44">
        <v>34</v>
      </c>
      <c r="B45" s="45">
        <v>6.26</v>
      </c>
      <c r="C45" s="45">
        <v>6.26</v>
      </c>
      <c r="D45" s="45">
        <v>6.81</v>
      </c>
    </row>
    <row r="46" spans="1:4" x14ac:dyDescent="0.25">
      <c r="A46" s="44">
        <v>35</v>
      </c>
      <c r="B46" s="45">
        <v>6.47</v>
      </c>
      <c r="C46" s="45">
        <v>6.47</v>
      </c>
      <c r="D46" s="45">
        <v>7.04</v>
      </c>
    </row>
    <row r="47" spans="1:4" x14ac:dyDescent="0.25">
      <c r="A47" s="44">
        <v>36</v>
      </c>
      <c r="B47" s="45">
        <v>6.69</v>
      </c>
      <c r="C47" s="45">
        <v>6.69</v>
      </c>
      <c r="D47" s="45">
        <v>7.27</v>
      </c>
    </row>
    <row r="48" spans="1:4" x14ac:dyDescent="0.25">
      <c r="A48" s="44">
        <v>37</v>
      </c>
      <c r="B48" s="45">
        <v>6.91</v>
      </c>
      <c r="C48" s="45">
        <v>6.91</v>
      </c>
      <c r="D48" s="45">
        <v>7.51</v>
      </c>
    </row>
    <row r="49" spans="1:4" x14ac:dyDescent="0.25">
      <c r="A49" s="44">
        <v>38</v>
      </c>
      <c r="B49" s="45">
        <v>7.14</v>
      </c>
      <c r="C49" s="45">
        <v>7.14</v>
      </c>
      <c r="D49" s="45">
        <v>7.76</v>
      </c>
    </row>
    <row r="50" spans="1:4" x14ac:dyDescent="0.25">
      <c r="A50" s="44">
        <v>39</v>
      </c>
      <c r="B50" s="45">
        <v>7.37</v>
      </c>
      <c r="C50" s="45">
        <v>7.37</v>
      </c>
      <c r="D50" s="45">
        <v>8.02</v>
      </c>
    </row>
    <row r="51" spans="1:4" x14ac:dyDescent="0.25">
      <c r="A51" s="44">
        <v>40</v>
      </c>
      <c r="B51" s="45">
        <v>7.61</v>
      </c>
      <c r="C51" s="45">
        <v>7.61</v>
      </c>
      <c r="D51" s="45">
        <v>8.2799999999999994</v>
      </c>
    </row>
    <row r="52" spans="1:4" x14ac:dyDescent="0.25">
      <c r="A52" s="44">
        <v>41</v>
      </c>
      <c r="B52" s="45">
        <v>7.86</v>
      </c>
      <c r="C52" s="45">
        <v>7.86</v>
      </c>
      <c r="D52" s="45">
        <v>8.5500000000000007</v>
      </c>
    </row>
    <row r="53" spans="1:4" x14ac:dyDescent="0.25">
      <c r="A53" s="44">
        <v>42</v>
      </c>
      <c r="B53" s="45">
        <v>8.11</v>
      </c>
      <c r="C53" s="45">
        <v>8.11</v>
      </c>
      <c r="D53" s="45">
        <v>8.83</v>
      </c>
    </row>
    <row r="54" spans="1:4" x14ac:dyDescent="0.25">
      <c r="A54" s="44">
        <v>43</v>
      </c>
      <c r="B54" s="45">
        <v>8.3800000000000008</v>
      </c>
      <c r="C54" s="45">
        <v>8.3800000000000008</v>
      </c>
      <c r="D54" s="45">
        <v>9.11</v>
      </c>
    </row>
    <row r="55" spans="1:4" x14ac:dyDescent="0.25">
      <c r="A55" s="44">
        <v>44</v>
      </c>
      <c r="B55" s="45">
        <v>8.65</v>
      </c>
      <c r="C55" s="45">
        <v>8.65</v>
      </c>
      <c r="D55" s="45">
        <v>9.41</v>
      </c>
    </row>
    <row r="56" spans="1:4" x14ac:dyDescent="0.25">
      <c r="A56" s="44">
        <v>45</v>
      </c>
      <c r="B56" s="45">
        <v>8.93</v>
      </c>
      <c r="C56" s="45">
        <v>8.93</v>
      </c>
      <c r="D56" s="45">
        <v>9.7100000000000009</v>
      </c>
    </row>
    <row r="57" spans="1:4" x14ac:dyDescent="0.25">
      <c r="A57" s="44">
        <v>46</v>
      </c>
      <c r="B57" s="45">
        <v>9.2200000000000006</v>
      </c>
      <c r="C57" s="45">
        <v>9.2200000000000006</v>
      </c>
      <c r="D57" s="45">
        <v>10.02</v>
      </c>
    </row>
    <row r="58" spans="1:4" x14ac:dyDescent="0.25">
      <c r="A58" s="44">
        <v>47</v>
      </c>
      <c r="B58" s="45">
        <v>9.51</v>
      </c>
      <c r="C58" s="45">
        <v>9.51</v>
      </c>
      <c r="D58" s="45">
        <v>10.34</v>
      </c>
    </row>
    <row r="59" spans="1:4" x14ac:dyDescent="0.25">
      <c r="A59" s="44">
        <v>48</v>
      </c>
      <c r="B59" s="45">
        <v>9.82</v>
      </c>
      <c r="C59" s="45">
        <v>9.82</v>
      </c>
      <c r="D59" s="45">
        <v>10.67</v>
      </c>
    </row>
    <row r="60" spans="1:4" x14ac:dyDescent="0.25">
      <c r="A60" s="44">
        <v>49</v>
      </c>
      <c r="B60" s="45">
        <v>10.130000000000001</v>
      </c>
      <c r="C60" s="45">
        <v>10.130000000000001</v>
      </c>
      <c r="D60" s="45">
        <v>11.01</v>
      </c>
    </row>
    <row r="61" spans="1:4" x14ac:dyDescent="0.25">
      <c r="A61" s="44">
        <v>50</v>
      </c>
      <c r="B61" s="45">
        <v>10.45</v>
      </c>
      <c r="C61" s="45">
        <v>10.45</v>
      </c>
      <c r="D61" s="45">
        <v>11.36</v>
      </c>
    </row>
    <row r="62" spans="1:4" x14ac:dyDescent="0.25">
      <c r="A62" s="44">
        <v>51</v>
      </c>
      <c r="B62" s="45">
        <v>10.79</v>
      </c>
      <c r="C62" s="45">
        <v>10.79</v>
      </c>
      <c r="D62" s="45">
        <v>11.72</v>
      </c>
    </row>
    <row r="63" spans="1:4" x14ac:dyDescent="0.25">
      <c r="A63" s="44">
        <v>52</v>
      </c>
      <c r="B63" s="45">
        <v>11.13</v>
      </c>
      <c r="C63" s="45">
        <v>11.13</v>
      </c>
      <c r="D63" s="45">
        <v>12.09</v>
      </c>
    </row>
    <row r="64" spans="1:4" x14ac:dyDescent="0.25">
      <c r="A64" s="44">
        <v>53</v>
      </c>
      <c r="B64" s="45">
        <v>11.48</v>
      </c>
      <c r="C64" s="45">
        <v>11.48</v>
      </c>
      <c r="D64" s="45">
        <v>12.47</v>
      </c>
    </row>
    <row r="65" spans="1:4" x14ac:dyDescent="0.25">
      <c r="A65" s="44">
        <v>54</v>
      </c>
      <c r="B65" s="45">
        <v>11.84</v>
      </c>
      <c r="C65" s="45">
        <v>11.84</v>
      </c>
      <c r="D65" s="45">
        <v>12.86</v>
      </c>
    </row>
    <row r="66" spans="1:4" x14ac:dyDescent="0.25">
      <c r="A66" s="44">
        <v>55</v>
      </c>
      <c r="B66" s="45">
        <v>12.22</v>
      </c>
      <c r="C66" s="45">
        <v>12.22</v>
      </c>
      <c r="D66" s="45">
        <v>13.26</v>
      </c>
    </row>
    <row r="67" spans="1:4" x14ac:dyDescent="0.25">
      <c r="A67" s="44">
        <v>56</v>
      </c>
      <c r="B67" s="45">
        <v>12.61</v>
      </c>
      <c r="C67" s="45">
        <v>12.61</v>
      </c>
      <c r="D67" s="45">
        <v>13.68</v>
      </c>
    </row>
    <row r="68" spans="1:4" x14ac:dyDescent="0.25">
      <c r="A68" s="44">
        <v>57</v>
      </c>
      <c r="B68" s="45">
        <v>13.01</v>
      </c>
      <c r="C68" s="45">
        <v>13.01</v>
      </c>
      <c r="D68" s="45">
        <v>14.11</v>
      </c>
    </row>
    <row r="69" spans="1:4" x14ac:dyDescent="0.25">
      <c r="A69" s="44">
        <v>58</v>
      </c>
      <c r="B69" s="45">
        <v>13.43</v>
      </c>
      <c r="C69" s="45">
        <v>13.43</v>
      </c>
      <c r="D69" s="45">
        <v>14.56</v>
      </c>
    </row>
    <row r="70" spans="1:4" x14ac:dyDescent="0.25">
      <c r="A70" s="44">
        <v>59</v>
      </c>
      <c r="B70" s="45">
        <v>13.87</v>
      </c>
      <c r="C70" s="45">
        <v>13.87</v>
      </c>
      <c r="D70" s="45">
        <v>15.02</v>
      </c>
    </row>
    <row r="71" spans="1:4" x14ac:dyDescent="0.25">
      <c r="A71" s="44">
        <v>60</v>
      </c>
      <c r="B71" s="45">
        <v>14.32</v>
      </c>
      <c r="C71" s="45">
        <v>14.32</v>
      </c>
      <c r="D71" s="45">
        <v>15.51</v>
      </c>
    </row>
    <row r="72" spans="1:4" x14ac:dyDescent="0.25">
      <c r="A72" s="44">
        <v>61</v>
      </c>
      <c r="B72" s="45">
        <v>14.8</v>
      </c>
      <c r="C72" s="45">
        <v>14.8</v>
      </c>
      <c r="D72" s="45">
        <v>16.010000000000002</v>
      </c>
    </row>
    <row r="73" spans="1:4" x14ac:dyDescent="0.25">
      <c r="A73" s="44">
        <v>62</v>
      </c>
      <c r="B73" s="45">
        <v>15.31</v>
      </c>
      <c r="C73" s="45">
        <v>15.31</v>
      </c>
      <c r="D73" s="45">
        <v>16.55</v>
      </c>
    </row>
    <row r="74" spans="1:4" x14ac:dyDescent="0.25">
      <c r="A74" s="44">
        <v>63</v>
      </c>
      <c r="B74" s="45">
        <v>15.85</v>
      </c>
      <c r="C74" s="45">
        <v>15.85</v>
      </c>
      <c r="D74" s="45">
        <v>17.12</v>
      </c>
    </row>
    <row r="75" spans="1:4" x14ac:dyDescent="0.25">
      <c r="A75" s="44">
        <v>64</v>
      </c>
      <c r="B75" s="45">
        <v>16.420000000000002</v>
      </c>
      <c r="C75" s="45">
        <v>16.420000000000002</v>
      </c>
      <c r="D75" s="45">
        <v>17.72</v>
      </c>
    </row>
    <row r="76" spans="1:4" x14ac:dyDescent="0.25">
      <c r="A76" s="44">
        <v>65</v>
      </c>
      <c r="B76" s="45">
        <v>17.04</v>
      </c>
      <c r="C76" s="45">
        <v>17.04</v>
      </c>
      <c r="D76" s="45">
        <v>18.36</v>
      </c>
    </row>
    <row r="77" spans="1:4" x14ac:dyDescent="0.25">
      <c r="A77" s="44">
        <v>66</v>
      </c>
      <c r="B77" s="45">
        <v>17.05</v>
      </c>
      <c r="C77" s="45">
        <v>17.05</v>
      </c>
      <c r="D77" s="45">
        <v>18.38</v>
      </c>
    </row>
    <row r="78" spans="1:4" x14ac:dyDescent="0.25">
      <c r="A78" s="44">
        <v>67</v>
      </c>
      <c r="B78" s="45">
        <v>16.43</v>
      </c>
      <c r="C78" s="45">
        <v>16.43</v>
      </c>
      <c r="D78" s="45">
        <v>17.760000000000002</v>
      </c>
    </row>
    <row r="79" spans="1:4" x14ac:dyDescent="0.25">
      <c r="A79" s="44">
        <v>68</v>
      </c>
      <c r="B79" s="45">
        <v>15.82</v>
      </c>
      <c r="C79" s="45">
        <v>15.82</v>
      </c>
      <c r="D79" s="45">
        <v>17.13</v>
      </c>
    </row>
    <row r="80" spans="1:4" x14ac:dyDescent="0.25">
      <c r="A80" s="44">
        <v>69</v>
      </c>
      <c r="B80" s="45">
        <v>15.21</v>
      </c>
      <c r="C80" s="45">
        <v>15.21</v>
      </c>
      <c r="D80" s="45">
        <v>16.510000000000002</v>
      </c>
    </row>
    <row r="81" spans="1:4" x14ac:dyDescent="0.25">
      <c r="A81" s="44">
        <v>70</v>
      </c>
      <c r="B81" s="45">
        <v>14.6</v>
      </c>
      <c r="C81" s="45">
        <v>14.6</v>
      </c>
      <c r="D81" s="45">
        <v>15.89</v>
      </c>
    </row>
    <row r="82" spans="1:4" x14ac:dyDescent="0.25">
      <c r="A82" s="44">
        <v>71</v>
      </c>
      <c r="B82" s="45">
        <v>14</v>
      </c>
      <c r="C82" s="45">
        <v>14</v>
      </c>
      <c r="D82" s="45">
        <v>15.28</v>
      </c>
    </row>
    <row r="83" spans="1:4" x14ac:dyDescent="0.25">
      <c r="A83" s="44">
        <v>72</v>
      </c>
      <c r="B83" s="45">
        <v>13.4</v>
      </c>
      <c r="C83" s="45">
        <v>13.4</v>
      </c>
      <c r="D83" s="45">
        <v>14.67</v>
      </c>
    </row>
    <row r="84" spans="1:4" x14ac:dyDescent="0.25">
      <c r="A84" s="44">
        <v>73</v>
      </c>
      <c r="B84" s="45">
        <v>12.82</v>
      </c>
      <c r="C84" s="45">
        <v>12.82</v>
      </c>
      <c r="D84" s="45">
        <v>14.06</v>
      </c>
    </row>
    <row r="85" spans="1:4" x14ac:dyDescent="0.25">
      <c r="A85" s="44">
        <v>74</v>
      </c>
      <c r="B85" s="45">
        <v>12.24</v>
      </c>
      <c r="C85" s="45">
        <v>12.24</v>
      </c>
      <c r="D85" s="45">
        <v>13.47</v>
      </c>
    </row>
    <row r="86" spans="1:4" x14ac:dyDescent="0.25">
      <c r="A86" s="44">
        <v>75</v>
      </c>
      <c r="B86" s="45">
        <v>11.96</v>
      </c>
      <c r="C86" s="45">
        <v>11.96</v>
      </c>
      <c r="D86" s="45">
        <v>13.17</v>
      </c>
    </row>
  </sheetData>
  <sheetProtection algorithmName="SHA-512" hashValue="dXYEjzu/aDrwpWW9NwZA8qmB0WDCA4j1peK9J2azNiRdWPfLLaVghhoTbXg8VCac121SuguhAkw1kevYH8YxLQ==" saltValue="Ns82ZnVEq8lksgIeTTobuQ==" spinCount="100000" sheet="1" objects="1" scenarios="1"/>
  <conditionalFormatting sqref="A6:A21">
    <cfRule type="expression" dxfId="373" priority="1" stopIfTrue="1">
      <formula>MOD(ROW(),2)=0</formula>
    </cfRule>
    <cfRule type="expression" dxfId="372" priority="2" stopIfTrue="1">
      <formula>MOD(ROW(),2)&lt;&gt;0</formula>
    </cfRule>
  </conditionalFormatting>
  <conditionalFormatting sqref="B6:D21">
    <cfRule type="expression" dxfId="371" priority="3" stopIfTrue="1">
      <formula>MOD(ROW(),2)=0</formula>
    </cfRule>
    <cfRule type="expression" dxfId="370" priority="4" stopIfTrue="1">
      <formula>MOD(ROW(),2)&lt;&gt;0</formula>
    </cfRule>
  </conditionalFormatting>
  <conditionalFormatting sqref="A26:A86">
    <cfRule type="expression" dxfId="369" priority="5" stopIfTrue="1">
      <formula>MOD(ROW(),2)=0</formula>
    </cfRule>
    <cfRule type="expression" dxfId="368" priority="6" stopIfTrue="1">
      <formula>MOD(ROW(),2)&lt;&gt;0</formula>
    </cfRule>
  </conditionalFormatting>
  <conditionalFormatting sqref="B26:D86">
    <cfRule type="expression" dxfId="367" priority="7" stopIfTrue="1">
      <formula>MOD(ROW(),2)=0</formula>
    </cfRule>
    <cfRule type="expression" dxfId="366"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B6B6-C183-4C21-9606-FB3D17A44DED}">
  <sheetPr codeName="Sheet69"/>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x-703</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386</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703</v>
      </c>
      <c r="C14" s="48"/>
      <c r="D14" s="48"/>
    </row>
    <row r="15" spans="1:4" x14ac:dyDescent="0.25">
      <c r="A15" s="41" t="s">
        <v>490</v>
      </c>
      <c r="B15" s="48" t="s">
        <v>387</v>
      </c>
      <c r="C15" s="48"/>
      <c r="D15" s="48"/>
    </row>
    <row r="16" spans="1:4" x14ac:dyDescent="0.25">
      <c r="A16" s="41" t="s">
        <v>151</v>
      </c>
      <c r="B16" s="48" t="s">
        <v>388</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665</v>
      </c>
    </row>
    <row r="27" spans="1:4" x14ac:dyDescent="0.25">
      <c r="A27" s="44">
        <v>16</v>
      </c>
      <c r="B27" s="45">
        <v>3.24</v>
      </c>
      <c r="C27" s="45">
        <v>3.24</v>
      </c>
      <c r="D27" s="45">
        <v>3.5</v>
      </c>
    </row>
    <row r="28" spans="1:4" x14ac:dyDescent="0.25">
      <c r="A28" s="44">
        <v>17</v>
      </c>
      <c r="B28" s="45">
        <v>3.35</v>
      </c>
      <c r="C28" s="45">
        <v>3.35</v>
      </c>
      <c r="D28" s="45">
        <v>3.63</v>
      </c>
    </row>
    <row r="29" spans="1:4" x14ac:dyDescent="0.25">
      <c r="A29" s="44">
        <v>18</v>
      </c>
      <c r="B29" s="45">
        <v>3.46</v>
      </c>
      <c r="C29" s="45">
        <v>3.46</v>
      </c>
      <c r="D29" s="45">
        <v>3.76</v>
      </c>
    </row>
    <row r="30" spans="1:4" x14ac:dyDescent="0.25">
      <c r="A30" s="44">
        <v>19</v>
      </c>
      <c r="B30" s="45">
        <v>3.58</v>
      </c>
      <c r="C30" s="45">
        <v>3.58</v>
      </c>
      <c r="D30" s="45">
        <v>3.9</v>
      </c>
    </row>
    <row r="31" spans="1:4" x14ac:dyDescent="0.25">
      <c r="A31" s="44">
        <v>20</v>
      </c>
      <c r="B31" s="45">
        <v>3.7</v>
      </c>
      <c r="C31" s="45">
        <v>3.7</v>
      </c>
      <c r="D31" s="45">
        <v>4.04</v>
      </c>
    </row>
    <row r="32" spans="1:4" x14ac:dyDescent="0.25">
      <c r="A32" s="44">
        <v>21</v>
      </c>
      <c r="B32" s="45">
        <v>3.83</v>
      </c>
      <c r="C32" s="45">
        <v>3.83</v>
      </c>
      <c r="D32" s="45">
        <v>4.17</v>
      </c>
    </row>
    <row r="33" spans="1:4" x14ac:dyDescent="0.25">
      <c r="A33" s="44">
        <v>22</v>
      </c>
      <c r="B33" s="45">
        <v>3.96</v>
      </c>
      <c r="C33" s="45">
        <v>3.96</v>
      </c>
      <c r="D33" s="45">
        <v>4.32</v>
      </c>
    </row>
    <row r="34" spans="1:4" x14ac:dyDescent="0.25">
      <c r="A34" s="44">
        <v>23</v>
      </c>
      <c r="B34" s="45">
        <v>4.09</v>
      </c>
      <c r="C34" s="45">
        <v>4.09</v>
      </c>
      <c r="D34" s="45">
        <v>4.46</v>
      </c>
    </row>
    <row r="35" spans="1:4" x14ac:dyDescent="0.25">
      <c r="A35" s="44">
        <v>24</v>
      </c>
      <c r="B35" s="45">
        <v>4.2300000000000004</v>
      </c>
      <c r="C35" s="45">
        <v>4.2300000000000004</v>
      </c>
      <c r="D35" s="45">
        <v>4.62</v>
      </c>
    </row>
    <row r="36" spans="1:4" x14ac:dyDescent="0.25">
      <c r="A36" s="44">
        <v>25</v>
      </c>
      <c r="B36" s="45">
        <v>4.38</v>
      </c>
      <c r="C36" s="45">
        <v>4.38</v>
      </c>
      <c r="D36" s="45">
        <v>4.78</v>
      </c>
    </row>
    <row r="37" spans="1:4" x14ac:dyDescent="0.25">
      <c r="A37" s="44">
        <v>26</v>
      </c>
      <c r="B37" s="45">
        <v>4.53</v>
      </c>
      <c r="C37" s="45">
        <v>4.53</v>
      </c>
      <c r="D37" s="45">
        <v>4.9400000000000004</v>
      </c>
    </row>
    <row r="38" spans="1:4" x14ac:dyDescent="0.25">
      <c r="A38" s="44">
        <v>27</v>
      </c>
      <c r="B38" s="45">
        <v>4.68</v>
      </c>
      <c r="C38" s="45">
        <v>4.68</v>
      </c>
      <c r="D38" s="45">
        <v>5.1100000000000003</v>
      </c>
    </row>
    <row r="39" spans="1:4" x14ac:dyDescent="0.25">
      <c r="A39" s="44">
        <v>28</v>
      </c>
      <c r="B39" s="45">
        <v>4.84</v>
      </c>
      <c r="C39" s="45">
        <v>4.84</v>
      </c>
      <c r="D39" s="45">
        <v>5.28</v>
      </c>
    </row>
    <row r="40" spans="1:4" x14ac:dyDescent="0.25">
      <c r="A40" s="44">
        <v>29</v>
      </c>
      <c r="B40" s="45">
        <v>5.01</v>
      </c>
      <c r="C40" s="45">
        <v>5.01</v>
      </c>
      <c r="D40" s="45">
        <v>5.46</v>
      </c>
    </row>
    <row r="41" spans="1:4" x14ac:dyDescent="0.25">
      <c r="A41" s="44">
        <v>30</v>
      </c>
      <c r="B41" s="45">
        <v>5.18</v>
      </c>
      <c r="C41" s="45">
        <v>5.18</v>
      </c>
      <c r="D41" s="45">
        <v>5.65</v>
      </c>
    </row>
    <row r="42" spans="1:4" x14ac:dyDescent="0.25">
      <c r="A42" s="44">
        <v>31</v>
      </c>
      <c r="B42" s="45">
        <v>5.35</v>
      </c>
      <c r="C42" s="45">
        <v>5.35</v>
      </c>
      <c r="D42" s="45">
        <v>5.84</v>
      </c>
    </row>
    <row r="43" spans="1:4" x14ac:dyDescent="0.25">
      <c r="A43" s="44">
        <v>32</v>
      </c>
      <c r="B43" s="45">
        <v>5.53</v>
      </c>
      <c r="C43" s="45">
        <v>5.53</v>
      </c>
      <c r="D43" s="45">
        <v>6.04</v>
      </c>
    </row>
    <row r="44" spans="1:4" x14ac:dyDescent="0.25">
      <c r="A44" s="44">
        <v>33</v>
      </c>
      <c r="B44" s="45">
        <v>5.72</v>
      </c>
      <c r="C44" s="45">
        <v>5.72</v>
      </c>
      <c r="D44" s="45">
        <v>6.24</v>
      </c>
    </row>
    <row r="45" spans="1:4" x14ac:dyDescent="0.25">
      <c r="A45" s="44">
        <v>34</v>
      </c>
      <c r="B45" s="45">
        <v>5.91</v>
      </c>
      <c r="C45" s="45">
        <v>5.91</v>
      </c>
      <c r="D45" s="45">
        <v>6.45</v>
      </c>
    </row>
    <row r="46" spans="1:4" x14ac:dyDescent="0.25">
      <c r="A46" s="44">
        <v>35</v>
      </c>
      <c r="B46" s="45">
        <v>6.1</v>
      </c>
      <c r="C46" s="45">
        <v>6.1</v>
      </c>
      <c r="D46" s="45">
        <v>6.66</v>
      </c>
    </row>
    <row r="47" spans="1:4" x14ac:dyDescent="0.25">
      <c r="A47" s="44">
        <v>36</v>
      </c>
      <c r="B47" s="45">
        <v>6.3</v>
      </c>
      <c r="C47" s="45">
        <v>6.3</v>
      </c>
      <c r="D47" s="45">
        <v>6.88</v>
      </c>
    </row>
    <row r="48" spans="1:4" x14ac:dyDescent="0.25">
      <c r="A48" s="44">
        <v>37</v>
      </c>
      <c r="B48" s="45">
        <v>6.51</v>
      </c>
      <c r="C48" s="45">
        <v>6.51</v>
      </c>
      <c r="D48" s="45">
        <v>7.1</v>
      </c>
    </row>
    <row r="49" spans="1:4" x14ac:dyDescent="0.25">
      <c r="A49" s="44">
        <v>38</v>
      </c>
      <c r="B49" s="45">
        <v>6.72</v>
      </c>
      <c r="C49" s="45">
        <v>6.72</v>
      </c>
      <c r="D49" s="45">
        <v>7.34</v>
      </c>
    </row>
    <row r="50" spans="1:4" x14ac:dyDescent="0.25">
      <c r="A50" s="44">
        <v>39</v>
      </c>
      <c r="B50" s="45">
        <v>6.94</v>
      </c>
      <c r="C50" s="45">
        <v>6.94</v>
      </c>
      <c r="D50" s="45">
        <v>7.58</v>
      </c>
    </row>
    <row r="51" spans="1:4" x14ac:dyDescent="0.25">
      <c r="A51" s="44">
        <v>40</v>
      </c>
      <c r="B51" s="45">
        <v>7.17</v>
      </c>
      <c r="C51" s="45">
        <v>7.17</v>
      </c>
      <c r="D51" s="45">
        <v>7.82</v>
      </c>
    </row>
    <row r="52" spans="1:4" x14ac:dyDescent="0.25">
      <c r="A52" s="44">
        <v>41</v>
      </c>
      <c r="B52" s="45">
        <v>7.4</v>
      </c>
      <c r="C52" s="45">
        <v>7.4</v>
      </c>
      <c r="D52" s="45">
        <v>8.08</v>
      </c>
    </row>
    <row r="53" spans="1:4" x14ac:dyDescent="0.25">
      <c r="A53" s="44">
        <v>42</v>
      </c>
      <c r="B53" s="45">
        <v>7.64</v>
      </c>
      <c r="C53" s="45">
        <v>7.64</v>
      </c>
      <c r="D53" s="45">
        <v>8.34</v>
      </c>
    </row>
    <row r="54" spans="1:4" x14ac:dyDescent="0.25">
      <c r="A54" s="44">
        <v>43</v>
      </c>
      <c r="B54" s="45">
        <v>7.89</v>
      </c>
      <c r="C54" s="45">
        <v>7.89</v>
      </c>
      <c r="D54" s="45">
        <v>8.61</v>
      </c>
    </row>
    <row r="55" spans="1:4" x14ac:dyDescent="0.25">
      <c r="A55" s="44">
        <v>44</v>
      </c>
      <c r="B55" s="45">
        <v>8.14</v>
      </c>
      <c r="C55" s="45">
        <v>8.14</v>
      </c>
      <c r="D55" s="45">
        <v>8.8800000000000008</v>
      </c>
    </row>
    <row r="56" spans="1:4" x14ac:dyDescent="0.25">
      <c r="A56" s="44">
        <v>45</v>
      </c>
      <c r="B56" s="45">
        <v>8.4</v>
      </c>
      <c r="C56" s="45">
        <v>8.4</v>
      </c>
      <c r="D56" s="45">
        <v>9.17</v>
      </c>
    </row>
    <row r="57" spans="1:4" x14ac:dyDescent="0.25">
      <c r="A57" s="44">
        <v>46</v>
      </c>
      <c r="B57" s="45">
        <v>8.67</v>
      </c>
      <c r="C57" s="45">
        <v>8.67</v>
      </c>
      <c r="D57" s="45">
        <v>9.4600000000000009</v>
      </c>
    </row>
    <row r="58" spans="1:4" x14ac:dyDescent="0.25">
      <c r="A58" s="44">
        <v>47</v>
      </c>
      <c r="B58" s="45">
        <v>8.94</v>
      </c>
      <c r="C58" s="45">
        <v>8.94</v>
      </c>
      <c r="D58" s="45">
        <v>9.76</v>
      </c>
    </row>
    <row r="59" spans="1:4" x14ac:dyDescent="0.25">
      <c r="A59" s="44">
        <v>48</v>
      </c>
      <c r="B59" s="45">
        <v>9.23</v>
      </c>
      <c r="C59" s="45">
        <v>9.23</v>
      </c>
      <c r="D59" s="45">
        <v>10.07</v>
      </c>
    </row>
    <row r="60" spans="1:4" x14ac:dyDescent="0.25">
      <c r="A60" s="44">
        <v>49</v>
      </c>
      <c r="B60" s="45">
        <v>9.52</v>
      </c>
      <c r="C60" s="45">
        <v>9.52</v>
      </c>
      <c r="D60" s="45">
        <v>10.38</v>
      </c>
    </row>
    <row r="61" spans="1:4" x14ac:dyDescent="0.25">
      <c r="A61" s="44">
        <v>50</v>
      </c>
      <c r="B61" s="45">
        <v>9.82</v>
      </c>
      <c r="C61" s="45">
        <v>9.82</v>
      </c>
      <c r="D61" s="45">
        <v>10.71</v>
      </c>
    </row>
    <row r="62" spans="1:4" x14ac:dyDescent="0.25">
      <c r="A62" s="44">
        <v>51</v>
      </c>
      <c r="B62" s="45">
        <v>10.130000000000001</v>
      </c>
      <c r="C62" s="45">
        <v>10.130000000000001</v>
      </c>
      <c r="D62" s="45">
        <v>11.04</v>
      </c>
    </row>
    <row r="63" spans="1:4" x14ac:dyDescent="0.25">
      <c r="A63" s="44">
        <v>52</v>
      </c>
      <c r="B63" s="45">
        <v>10.44</v>
      </c>
      <c r="C63" s="45">
        <v>10.44</v>
      </c>
      <c r="D63" s="45">
        <v>11.38</v>
      </c>
    </row>
    <row r="64" spans="1:4" x14ac:dyDescent="0.25">
      <c r="A64" s="44">
        <v>53</v>
      </c>
      <c r="B64" s="45">
        <v>10.77</v>
      </c>
      <c r="C64" s="45">
        <v>10.77</v>
      </c>
      <c r="D64" s="45">
        <v>11.73</v>
      </c>
    </row>
    <row r="65" spans="1:4" x14ac:dyDescent="0.25">
      <c r="A65" s="44">
        <v>54</v>
      </c>
      <c r="B65" s="45">
        <v>11.1</v>
      </c>
      <c r="C65" s="45">
        <v>11.1</v>
      </c>
      <c r="D65" s="45">
        <v>12.1</v>
      </c>
    </row>
    <row r="66" spans="1:4" x14ac:dyDescent="0.25">
      <c r="A66" s="44">
        <v>55</v>
      </c>
      <c r="B66" s="45">
        <v>11.45</v>
      </c>
      <c r="C66" s="45">
        <v>11.45</v>
      </c>
      <c r="D66" s="45">
        <v>12.47</v>
      </c>
    </row>
    <row r="67" spans="1:4" x14ac:dyDescent="0.25">
      <c r="A67" s="44">
        <v>56</v>
      </c>
      <c r="B67" s="45">
        <v>11.81</v>
      </c>
      <c r="C67" s="45">
        <v>11.81</v>
      </c>
      <c r="D67" s="45">
        <v>12.85</v>
      </c>
    </row>
    <row r="68" spans="1:4" x14ac:dyDescent="0.25">
      <c r="A68" s="44">
        <v>57</v>
      </c>
      <c r="B68" s="45">
        <v>12.18</v>
      </c>
      <c r="C68" s="45">
        <v>12.18</v>
      </c>
      <c r="D68" s="45">
        <v>13.25</v>
      </c>
    </row>
    <row r="69" spans="1:4" x14ac:dyDescent="0.25">
      <c r="A69" s="44">
        <v>58</v>
      </c>
      <c r="B69" s="45">
        <v>12.56</v>
      </c>
      <c r="C69" s="45">
        <v>12.56</v>
      </c>
      <c r="D69" s="45">
        <v>13.66</v>
      </c>
    </row>
    <row r="70" spans="1:4" x14ac:dyDescent="0.25">
      <c r="A70" s="44">
        <v>59</v>
      </c>
      <c r="B70" s="45">
        <v>12.96</v>
      </c>
      <c r="C70" s="45">
        <v>12.96</v>
      </c>
      <c r="D70" s="45">
        <v>14.09</v>
      </c>
    </row>
    <row r="71" spans="1:4" x14ac:dyDescent="0.25">
      <c r="A71" s="44">
        <v>60</v>
      </c>
      <c r="B71" s="45">
        <v>13.37</v>
      </c>
      <c r="C71" s="45">
        <v>13.37</v>
      </c>
      <c r="D71" s="45">
        <v>14.53</v>
      </c>
    </row>
    <row r="72" spans="1:4" x14ac:dyDescent="0.25">
      <c r="A72" s="44">
        <v>61</v>
      </c>
      <c r="B72" s="45">
        <v>13.81</v>
      </c>
      <c r="C72" s="45">
        <v>13.81</v>
      </c>
      <c r="D72" s="45">
        <v>14.99</v>
      </c>
    </row>
    <row r="73" spans="1:4" x14ac:dyDescent="0.25">
      <c r="A73" s="44">
        <v>62</v>
      </c>
      <c r="B73" s="45">
        <v>14.27</v>
      </c>
      <c r="C73" s="45">
        <v>14.27</v>
      </c>
      <c r="D73" s="45">
        <v>15.48</v>
      </c>
    </row>
    <row r="74" spans="1:4" x14ac:dyDescent="0.25">
      <c r="A74" s="44">
        <v>63</v>
      </c>
      <c r="B74" s="45">
        <v>14.76</v>
      </c>
      <c r="C74" s="45">
        <v>14.76</v>
      </c>
      <c r="D74" s="45">
        <v>16</v>
      </c>
    </row>
    <row r="75" spans="1:4" x14ac:dyDescent="0.25">
      <c r="A75" s="44">
        <v>64</v>
      </c>
      <c r="B75" s="45">
        <v>15.28</v>
      </c>
      <c r="C75" s="45">
        <v>15.28</v>
      </c>
      <c r="D75" s="45">
        <v>16.54</v>
      </c>
    </row>
    <row r="76" spans="1:4" x14ac:dyDescent="0.25">
      <c r="A76" s="44">
        <v>65</v>
      </c>
      <c r="B76" s="45">
        <v>15.83</v>
      </c>
      <c r="C76" s="45">
        <v>15.83</v>
      </c>
      <c r="D76" s="45">
        <v>17.12</v>
      </c>
    </row>
    <row r="77" spans="1:4" x14ac:dyDescent="0.25">
      <c r="A77" s="44">
        <v>66</v>
      </c>
      <c r="B77" s="45">
        <v>16.43</v>
      </c>
      <c r="C77" s="45">
        <v>16.43</v>
      </c>
      <c r="D77" s="45">
        <v>17.75</v>
      </c>
    </row>
    <row r="78" spans="1:4" x14ac:dyDescent="0.25">
      <c r="A78" s="44">
        <v>67</v>
      </c>
      <c r="B78" s="45">
        <v>16.43</v>
      </c>
      <c r="C78" s="45">
        <v>16.43</v>
      </c>
      <c r="D78" s="45">
        <v>17.760000000000002</v>
      </c>
    </row>
    <row r="79" spans="1:4" x14ac:dyDescent="0.25">
      <c r="A79" s="44">
        <v>68</v>
      </c>
      <c r="B79" s="45">
        <v>15.82</v>
      </c>
      <c r="C79" s="45">
        <v>15.82</v>
      </c>
      <c r="D79" s="45">
        <v>17.13</v>
      </c>
    </row>
    <row r="80" spans="1:4" x14ac:dyDescent="0.25">
      <c r="A80" s="44">
        <v>69</v>
      </c>
      <c r="B80" s="45">
        <v>15.21</v>
      </c>
      <c r="C80" s="45">
        <v>15.21</v>
      </c>
      <c r="D80" s="45">
        <v>16.510000000000002</v>
      </c>
    </row>
    <row r="81" spans="1:4" x14ac:dyDescent="0.25">
      <c r="A81" s="44">
        <v>70</v>
      </c>
      <c r="B81" s="45">
        <v>14.6</v>
      </c>
      <c r="C81" s="45">
        <v>14.6</v>
      </c>
      <c r="D81" s="45">
        <v>15.89</v>
      </c>
    </row>
    <row r="82" spans="1:4" x14ac:dyDescent="0.25">
      <c r="A82" s="44">
        <v>71</v>
      </c>
      <c r="B82" s="45">
        <v>14</v>
      </c>
      <c r="C82" s="45">
        <v>14</v>
      </c>
      <c r="D82" s="45">
        <v>15.28</v>
      </c>
    </row>
    <row r="83" spans="1:4" x14ac:dyDescent="0.25">
      <c r="A83" s="44">
        <v>72</v>
      </c>
      <c r="B83" s="45">
        <v>13.4</v>
      </c>
      <c r="C83" s="45">
        <v>13.4</v>
      </c>
      <c r="D83" s="45">
        <v>14.67</v>
      </c>
    </row>
    <row r="84" spans="1:4" x14ac:dyDescent="0.25">
      <c r="A84" s="44">
        <v>73</v>
      </c>
      <c r="B84" s="45">
        <v>12.82</v>
      </c>
      <c r="C84" s="45">
        <v>12.82</v>
      </c>
      <c r="D84" s="45">
        <v>14.06</v>
      </c>
    </row>
    <row r="85" spans="1:4" x14ac:dyDescent="0.25">
      <c r="A85" s="44">
        <v>74</v>
      </c>
      <c r="B85" s="45">
        <v>12.24</v>
      </c>
      <c r="C85" s="45">
        <v>12.24</v>
      </c>
      <c r="D85" s="45">
        <v>13.47</v>
      </c>
    </row>
    <row r="86" spans="1:4" x14ac:dyDescent="0.25">
      <c r="A86" s="44">
        <v>75</v>
      </c>
      <c r="B86" s="45">
        <v>11.96</v>
      </c>
      <c r="C86" s="45">
        <v>11.96</v>
      </c>
      <c r="D86" s="45">
        <v>13.17</v>
      </c>
    </row>
  </sheetData>
  <sheetProtection algorithmName="SHA-512" hashValue="v10nD0OqXKgbO/7JlOAvDtC5iuGv4xRTIm2bRhf/YMAFeVgOi7G6vWGpJJpOu/Ynew8c9FE5ifQAovK1XJCOIQ==" saltValue="R9d8h8mKlCUDDhR0Ym23Lw==" spinCount="100000" sheet="1" objects="1" scenarios="1"/>
  <conditionalFormatting sqref="A6:A21">
    <cfRule type="expression" dxfId="363" priority="1" stopIfTrue="1">
      <formula>MOD(ROW(),2)=0</formula>
    </cfRule>
    <cfRule type="expression" dxfId="362" priority="2" stopIfTrue="1">
      <formula>MOD(ROW(),2)&lt;&gt;0</formula>
    </cfRule>
  </conditionalFormatting>
  <conditionalFormatting sqref="B6:D21">
    <cfRule type="expression" dxfId="361" priority="3" stopIfTrue="1">
      <formula>MOD(ROW(),2)=0</formula>
    </cfRule>
    <cfRule type="expression" dxfId="360" priority="4" stopIfTrue="1">
      <formula>MOD(ROW(),2)&lt;&gt;0</formula>
    </cfRule>
  </conditionalFormatting>
  <conditionalFormatting sqref="A26:A86">
    <cfRule type="expression" dxfId="359" priority="5" stopIfTrue="1">
      <formula>MOD(ROW(),2)=0</formula>
    </cfRule>
    <cfRule type="expression" dxfId="358" priority="6" stopIfTrue="1">
      <formula>MOD(ROW(),2)&lt;&gt;0</formula>
    </cfRule>
  </conditionalFormatting>
  <conditionalFormatting sqref="B26:D86">
    <cfRule type="expression" dxfId="357" priority="7" stopIfTrue="1">
      <formula>MOD(ROW(),2)=0</formula>
    </cfRule>
    <cfRule type="expression" dxfId="356"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D0A73-2E2A-497F-8CB9-E18348C19F93}">
  <sheetPr codeName="Sheet70"/>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x-704</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389</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704</v>
      </c>
      <c r="C14" s="48"/>
      <c r="D14" s="48"/>
    </row>
    <row r="15" spans="1:4" x14ac:dyDescent="0.25">
      <c r="A15" s="41" t="s">
        <v>490</v>
      </c>
      <c r="B15" s="48" t="s">
        <v>390</v>
      </c>
      <c r="C15" s="48"/>
      <c r="D15" s="48"/>
    </row>
    <row r="16" spans="1:4" x14ac:dyDescent="0.25">
      <c r="A16" s="41" t="s">
        <v>151</v>
      </c>
      <c r="B16" s="48" t="s">
        <v>391</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3.06</v>
      </c>
      <c r="C27" s="45">
        <v>3.06</v>
      </c>
      <c r="D27" s="45">
        <v>3.32</v>
      </c>
    </row>
    <row r="28" spans="1:4" x14ac:dyDescent="0.25">
      <c r="A28" s="44">
        <v>17</v>
      </c>
      <c r="B28" s="45">
        <v>3.16</v>
      </c>
      <c r="C28" s="45">
        <v>3.16</v>
      </c>
      <c r="D28" s="45">
        <v>3.44</v>
      </c>
    </row>
    <row r="29" spans="1:4" x14ac:dyDescent="0.25">
      <c r="A29" s="44">
        <v>18</v>
      </c>
      <c r="B29" s="45">
        <v>3.27</v>
      </c>
      <c r="C29" s="45">
        <v>3.27</v>
      </c>
      <c r="D29" s="45">
        <v>3.57</v>
      </c>
    </row>
    <row r="30" spans="1:4" x14ac:dyDescent="0.25">
      <c r="A30" s="44">
        <v>19</v>
      </c>
      <c r="B30" s="45">
        <v>3.38</v>
      </c>
      <c r="C30" s="45">
        <v>3.38</v>
      </c>
      <c r="D30" s="45">
        <v>3.7</v>
      </c>
    </row>
    <row r="31" spans="1:4" x14ac:dyDescent="0.25">
      <c r="A31" s="44">
        <v>20</v>
      </c>
      <c r="B31" s="45">
        <v>3.49</v>
      </c>
      <c r="C31" s="45">
        <v>3.49</v>
      </c>
      <c r="D31" s="45">
        <v>3.82</v>
      </c>
    </row>
    <row r="32" spans="1:4" x14ac:dyDescent="0.25">
      <c r="A32" s="44">
        <v>21</v>
      </c>
      <c r="B32" s="45">
        <v>3.61</v>
      </c>
      <c r="C32" s="45">
        <v>3.61</v>
      </c>
      <c r="D32" s="45">
        <v>3.95</v>
      </c>
    </row>
    <row r="33" spans="1:4" x14ac:dyDescent="0.25">
      <c r="A33" s="44">
        <v>22</v>
      </c>
      <c r="B33" s="45">
        <v>3.74</v>
      </c>
      <c r="C33" s="45">
        <v>3.74</v>
      </c>
      <c r="D33" s="45">
        <v>4.09</v>
      </c>
    </row>
    <row r="34" spans="1:4" x14ac:dyDescent="0.25">
      <c r="A34" s="44">
        <v>23</v>
      </c>
      <c r="B34" s="45">
        <v>3.86</v>
      </c>
      <c r="C34" s="45">
        <v>3.86</v>
      </c>
      <c r="D34" s="45">
        <v>4.2300000000000004</v>
      </c>
    </row>
    <row r="35" spans="1:4" x14ac:dyDescent="0.25">
      <c r="A35" s="44">
        <v>24</v>
      </c>
      <c r="B35" s="45">
        <v>4</v>
      </c>
      <c r="C35" s="45">
        <v>4</v>
      </c>
      <c r="D35" s="45">
        <v>4.37</v>
      </c>
    </row>
    <row r="36" spans="1:4" x14ac:dyDescent="0.25">
      <c r="A36" s="44">
        <v>25</v>
      </c>
      <c r="B36" s="45">
        <v>4.13</v>
      </c>
      <c r="C36" s="45">
        <v>4.13</v>
      </c>
      <c r="D36" s="45">
        <v>4.5199999999999996</v>
      </c>
    </row>
    <row r="37" spans="1:4" x14ac:dyDescent="0.25">
      <c r="A37" s="44">
        <v>26</v>
      </c>
      <c r="B37" s="45">
        <v>4.2699999999999996</v>
      </c>
      <c r="C37" s="45">
        <v>4.2699999999999996</v>
      </c>
      <c r="D37" s="45">
        <v>4.68</v>
      </c>
    </row>
    <row r="38" spans="1:4" x14ac:dyDescent="0.25">
      <c r="A38" s="44">
        <v>27</v>
      </c>
      <c r="B38" s="45">
        <v>4.42</v>
      </c>
      <c r="C38" s="45">
        <v>4.42</v>
      </c>
      <c r="D38" s="45">
        <v>4.84</v>
      </c>
    </row>
    <row r="39" spans="1:4" x14ac:dyDescent="0.25">
      <c r="A39" s="44">
        <v>28</v>
      </c>
      <c r="B39" s="45">
        <v>4.57</v>
      </c>
      <c r="C39" s="45">
        <v>4.57</v>
      </c>
      <c r="D39" s="45">
        <v>5</v>
      </c>
    </row>
    <row r="40" spans="1:4" x14ac:dyDescent="0.25">
      <c r="A40" s="44">
        <v>29</v>
      </c>
      <c r="B40" s="45">
        <v>4.72</v>
      </c>
      <c r="C40" s="45">
        <v>4.72</v>
      </c>
      <c r="D40" s="45">
        <v>5.17</v>
      </c>
    </row>
    <row r="41" spans="1:4" x14ac:dyDescent="0.25">
      <c r="A41" s="44">
        <v>30</v>
      </c>
      <c r="B41" s="45">
        <v>4.88</v>
      </c>
      <c r="C41" s="45">
        <v>4.88</v>
      </c>
      <c r="D41" s="45">
        <v>5.35</v>
      </c>
    </row>
    <row r="42" spans="1:4" x14ac:dyDescent="0.25">
      <c r="A42" s="44">
        <v>31</v>
      </c>
      <c r="B42" s="45">
        <v>5.05</v>
      </c>
      <c r="C42" s="45">
        <v>5.05</v>
      </c>
      <c r="D42" s="45">
        <v>5.53</v>
      </c>
    </row>
    <row r="43" spans="1:4" x14ac:dyDescent="0.25">
      <c r="A43" s="44">
        <v>32</v>
      </c>
      <c r="B43" s="45">
        <v>5.22</v>
      </c>
      <c r="C43" s="45">
        <v>5.22</v>
      </c>
      <c r="D43" s="45">
        <v>5.71</v>
      </c>
    </row>
    <row r="44" spans="1:4" x14ac:dyDescent="0.25">
      <c r="A44" s="44">
        <v>33</v>
      </c>
      <c r="B44" s="45">
        <v>5.39</v>
      </c>
      <c r="C44" s="45">
        <v>5.39</v>
      </c>
      <c r="D44" s="45">
        <v>5.9</v>
      </c>
    </row>
    <row r="45" spans="1:4" x14ac:dyDescent="0.25">
      <c r="A45" s="44">
        <v>34</v>
      </c>
      <c r="B45" s="45">
        <v>5.57</v>
      </c>
      <c r="C45" s="45">
        <v>5.57</v>
      </c>
      <c r="D45" s="45">
        <v>6.1</v>
      </c>
    </row>
    <row r="46" spans="1:4" x14ac:dyDescent="0.25">
      <c r="A46" s="44">
        <v>35</v>
      </c>
      <c r="B46" s="45">
        <v>5.75</v>
      </c>
      <c r="C46" s="45">
        <v>5.75</v>
      </c>
      <c r="D46" s="45">
        <v>6.3</v>
      </c>
    </row>
    <row r="47" spans="1:4" x14ac:dyDescent="0.25">
      <c r="A47" s="44">
        <v>36</v>
      </c>
      <c r="B47" s="45">
        <v>5.94</v>
      </c>
      <c r="C47" s="45">
        <v>5.94</v>
      </c>
      <c r="D47" s="45">
        <v>6.51</v>
      </c>
    </row>
    <row r="48" spans="1:4" x14ac:dyDescent="0.25">
      <c r="A48" s="44">
        <v>37</v>
      </c>
      <c r="B48" s="45">
        <v>6.14</v>
      </c>
      <c r="C48" s="45">
        <v>6.14</v>
      </c>
      <c r="D48" s="45">
        <v>6.72</v>
      </c>
    </row>
    <row r="49" spans="1:4" x14ac:dyDescent="0.25">
      <c r="A49" s="44">
        <v>38</v>
      </c>
      <c r="B49" s="45">
        <v>6.34</v>
      </c>
      <c r="C49" s="45">
        <v>6.34</v>
      </c>
      <c r="D49" s="45">
        <v>6.94</v>
      </c>
    </row>
    <row r="50" spans="1:4" x14ac:dyDescent="0.25">
      <c r="A50" s="44">
        <v>39</v>
      </c>
      <c r="B50" s="45">
        <v>6.54</v>
      </c>
      <c r="C50" s="45">
        <v>6.54</v>
      </c>
      <c r="D50" s="45">
        <v>7.16</v>
      </c>
    </row>
    <row r="51" spans="1:4" x14ac:dyDescent="0.25">
      <c r="A51" s="44">
        <v>40</v>
      </c>
      <c r="B51" s="45">
        <v>6.75</v>
      </c>
      <c r="C51" s="45">
        <v>6.75</v>
      </c>
      <c r="D51" s="45">
        <v>7.39</v>
      </c>
    </row>
    <row r="52" spans="1:4" x14ac:dyDescent="0.25">
      <c r="A52" s="44">
        <v>41</v>
      </c>
      <c r="B52" s="45">
        <v>6.97</v>
      </c>
      <c r="C52" s="45">
        <v>6.97</v>
      </c>
      <c r="D52" s="45">
        <v>7.63</v>
      </c>
    </row>
    <row r="53" spans="1:4" x14ac:dyDescent="0.25">
      <c r="A53" s="44">
        <v>42</v>
      </c>
      <c r="B53" s="45">
        <v>7.19</v>
      </c>
      <c r="C53" s="45">
        <v>7.19</v>
      </c>
      <c r="D53" s="45">
        <v>7.88</v>
      </c>
    </row>
    <row r="54" spans="1:4" x14ac:dyDescent="0.25">
      <c r="A54" s="44">
        <v>43</v>
      </c>
      <c r="B54" s="45">
        <v>7.42</v>
      </c>
      <c r="C54" s="45">
        <v>7.42</v>
      </c>
      <c r="D54" s="45">
        <v>8.1300000000000008</v>
      </c>
    </row>
    <row r="55" spans="1:4" x14ac:dyDescent="0.25">
      <c r="A55" s="44">
        <v>44</v>
      </c>
      <c r="B55" s="45">
        <v>7.66</v>
      </c>
      <c r="C55" s="45">
        <v>7.66</v>
      </c>
      <c r="D55" s="45">
        <v>8.39</v>
      </c>
    </row>
    <row r="56" spans="1:4" x14ac:dyDescent="0.25">
      <c r="A56" s="44">
        <v>45</v>
      </c>
      <c r="B56" s="45">
        <v>7.9</v>
      </c>
      <c r="C56" s="45">
        <v>7.9</v>
      </c>
      <c r="D56" s="45">
        <v>8.66</v>
      </c>
    </row>
    <row r="57" spans="1:4" x14ac:dyDescent="0.25">
      <c r="A57" s="44">
        <v>46</v>
      </c>
      <c r="B57" s="45">
        <v>8.15</v>
      </c>
      <c r="C57" s="45">
        <v>8.15</v>
      </c>
      <c r="D57" s="45">
        <v>8.93</v>
      </c>
    </row>
    <row r="58" spans="1:4" x14ac:dyDescent="0.25">
      <c r="A58" s="44">
        <v>47</v>
      </c>
      <c r="B58" s="45">
        <v>8.41</v>
      </c>
      <c r="C58" s="45">
        <v>8.41</v>
      </c>
      <c r="D58" s="45">
        <v>9.2100000000000009</v>
      </c>
    </row>
    <row r="59" spans="1:4" x14ac:dyDescent="0.25">
      <c r="A59" s="44">
        <v>48</v>
      </c>
      <c r="B59" s="45">
        <v>8.67</v>
      </c>
      <c r="C59" s="45">
        <v>8.67</v>
      </c>
      <c r="D59" s="45">
        <v>9.5</v>
      </c>
    </row>
    <row r="60" spans="1:4" x14ac:dyDescent="0.25">
      <c r="A60" s="44">
        <v>49</v>
      </c>
      <c r="B60" s="45">
        <v>8.94</v>
      </c>
      <c r="C60" s="45">
        <v>8.94</v>
      </c>
      <c r="D60" s="45">
        <v>9.7899999999999991</v>
      </c>
    </row>
    <row r="61" spans="1:4" x14ac:dyDescent="0.25">
      <c r="A61" s="44">
        <v>50</v>
      </c>
      <c r="B61" s="45">
        <v>9.2200000000000006</v>
      </c>
      <c r="C61" s="45">
        <v>9.2200000000000006</v>
      </c>
      <c r="D61" s="45">
        <v>10.09</v>
      </c>
    </row>
    <row r="62" spans="1:4" x14ac:dyDescent="0.25">
      <c r="A62" s="44">
        <v>51</v>
      </c>
      <c r="B62" s="45">
        <v>9.51</v>
      </c>
      <c r="C62" s="45">
        <v>9.51</v>
      </c>
      <c r="D62" s="45">
        <v>10.4</v>
      </c>
    </row>
    <row r="63" spans="1:4" x14ac:dyDescent="0.25">
      <c r="A63" s="44">
        <v>52</v>
      </c>
      <c r="B63" s="45">
        <v>9.8000000000000007</v>
      </c>
      <c r="C63" s="45">
        <v>9.8000000000000007</v>
      </c>
      <c r="D63" s="45">
        <v>10.72</v>
      </c>
    </row>
    <row r="64" spans="1:4" x14ac:dyDescent="0.25">
      <c r="A64" s="44">
        <v>53</v>
      </c>
      <c r="B64" s="45">
        <v>10.1</v>
      </c>
      <c r="C64" s="45">
        <v>10.1</v>
      </c>
      <c r="D64" s="45">
        <v>11.05</v>
      </c>
    </row>
    <row r="65" spans="1:4" x14ac:dyDescent="0.25">
      <c r="A65" s="44">
        <v>54</v>
      </c>
      <c r="B65" s="45">
        <v>10.41</v>
      </c>
      <c r="C65" s="45">
        <v>10.41</v>
      </c>
      <c r="D65" s="45">
        <v>11.38</v>
      </c>
    </row>
    <row r="66" spans="1:4" x14ac:dyDescent="0.25">
      <c r="A66" s="44">
        <v>55</v>
      </c>
      <c r="B66" s="45">
        <v>10.72</v>
      </c>
      <c r="C66" s="45">
        <v>10.72</v>
      </c>
      <c r="D66" s="45">
        <v>11.73</v>
      </c>
    </row>
    <row r="67" spans="1:4" x14ac:dyDescent="0.25">
      <c r="A67" s="44">
        <v>56</v>
      </c>
      <c r="B67" s="45">
        <v>11.05</v>
      </c>
      <c r="C67" s="45">
        <v>11.05</v>
      </c>
      <c r="D67" s="45">
        <v>12.08</v>
      </c>
    </row>
    <row r="68" spans="1:4" x14ac:dyDescent="0.25">
      <c r="A68" s="44">
        <v>57</v>
      </c>
      <c r="B68" s="45">
        <v>11.39</v>
      </c>
      <c r="C68" s="45">
        <v>11.39</v>
      </c>
      <c r="D68" s="45">
        <v>12.45</v>
      </c>
    </row>
    <row r="69" spans="1:4" x14ac:dyDescent="0.25">
      <c r="A69" s="44">
        <v>58</v>
      </c>
      <c r="B69" s="45">
        <v>11.74</v>
      </c>
      <c r="C69" s="45">
        <v>11.74</v>
      </c>
      <c r="D69" s="45">
        <v>12.82</v>
      </c>
    </row>
    <row r="70" spans="1:4" x14ac:dyDescent="0.25">
      <c r="A70" s="44">
        <v>59</v>
      </c>
      <c r="B70" s="45">
        <v>12.1</v>
      </c>
      <c r="C70" s="45">
        <v>12.1</v>
      </c>
      <c r="D70" s="45">
        <v>13.21</v>
      </c>
    </row>
    <row r="71" spans="1:4" x14ac:dyDescent="0.25">
      <c r="A71" s="44">
        <v>60</v>
      </c>
      <c r="B71" s="45">
        <v>12.48</v>
      </c>
      <c r="C71" s="45">
        <v>12.48</v>
      </c>
      <c r="D71" s="45">
        <v>13.61</v>
      </c>
    </row>
    <row r="72" spans="1:4" x14ac:dyDescent="0.25">
      <c r="A72" s="44">
        <v>61</v>
      </c>
      <c r="B72" s="45">
        <v>12.88</v>
      </c>
      <c r="C72" s="45">
        <v>12.88</v>
      </c>
      <c r="D72" s="45">
        <v>14.04</v>
      </c>
    </row>
    <row r="73" spans="1:4" x14ac:dyDescent="0.25">
      <c r="A73" s="44">
        <v>62</v>
      </c>
      <c r="B73" s="45">
        <v>13.29</v>
      </c>
      <c r="C73" s="45">
        <v>13.29</v>
      </c>
      <c r="D73" s="45">
        <v>14.48</v>
      </c>
    </row>
    <row r="74" spans="1:4" x14ac:dyDescent="0.25">
      <c r="A74" s="44">
        <v>63</v>
      </c>
      <c r="B74" s="45">
        <v>13.74</v>
      </c>
      <c r="C74" s="45">
        <v>13.74</v>
      </c>
      <c r="D74" s="45">
        <v>14.95</v>
      </c>
    </row>
    <row r="75" spans="1:4" x14ac:dyDescent="0.25">
      <c r="A75" s="44">
        <v>64</v>
      </c>
      <c r="B75" s="45">
        <v>14.21</v>
      </c>
      <c r="C75" s="45">
        <v>14.21</v>
      </c>
      <c r="D75" s="45">
        <v>15.44</v>
      </c>
    </row>
    <row r="76" spans="1:4" x14ac:dyDescent="0.25">
      <c r="A76" s="44">
        <v>65</v>
      </c>
      <c r="B76" s="45">
        <v>14.71</v>
      </c>
      <c r="C76" s="45">
        <v>14.71</v>
      </c>
      <c r="D76" s="45">
        <v>15.97</v>
      </c>
    </row>
    <row r="77" spans="1:4" x14ac:dyDescent="0.25">
      <c r="A77" s="44">
        <v>66</v>
      </c>
      <c r="B77" s="45">
        <v>15.24</v>
      </c>
      <c r="C77" s="45">
        <v>15.24</v>
      </c>
      <c r="D77" s="45">
        <v>16.53</v>
      </c>
    </row>
    <row r="78" spans="1:4" x14ac:dyDescent="0.25">
      <c r="A78" s="44">
        <v>67</v>
      </c>
      <c r="B78" s="45">
        <v>15.82</v>
      </c>
      <c r="C78" s="45">
        <v>15.82</v>
      </c>
      <c r="D78" s="45">
        <v>17.13</v>
      </c>
    </row>
    <row r="79" spans="1:4" x14ac:dyDescent="0.25">
      <c r="A79" s="44">
        <v>68</v>
      </c>
      <c r="B79" s="45">
        <v>15.82</v>
      </c>
      <c r="C79" s="45">
        <v>15.82</v>
      </c>
      <c r="D79" s="45">
        <v>17.13</v>
      </c>
    </row>
    <row r="80" spans="1:4" x14ac:dyDescent="0.25">
      <c r="A80" s="44">
        <v>69</v>
      </c>
      <c r="B80" s="45">
        <v>15.21</v>
      </c>
      <c r="C80" s="45">
        <v>15.21</v>
      </c>
      <c r="D80" s="45">
        <v>16.510000000000002</v>
      </c>
    </row>
    <row r="81" spans="1:4" x14ac:dyDescent="0.25">
      <c r="A81" s="44">
        <v>70</v>
      </c>
      <c r="B81" s="45">
        <v>14.6</v>
      </c>
      <c r="C81" s="45">
        <v>14.6</v>
      </c>
      <c r="D81" s="45">
        <v>15.89</v>
      </c>
    </row>
    <row r="82" spans="1:4" x14ac:dyDescent="0.25">
      <c r="A82" s="44">
        <v>71</v>
      </c>
      <c r="B82" s="45">
        <v>14</v>
      </c>
      <c r="C82" s="45">
        <v>14</v>
      </c>
      <c r="D82" s="45">
        <v>15.28</v>
      </c>
    </row>
    <row r="83" spans="1:4" x14ac:dyDescent="0.25">
      <c r="A83" s="44">
        <v>72</v>
      </c>
      <c r="B83" s="45">
        <v>13.4</v>
      </c>
      <c r="C83" s="45">
        <v>13.4</v>
      </c>
      <c r="D83" s="45">
        <v>14.67</v>
      </c>
    </row>
    <row r="84" spans="1:4" x14ac:dyDescent="0.25">
      <c r="A84" s="44">
        <v>73</v>
      </c>
      <c r="B84" s="45">
        <v>12.82</v>
      </c>
      <c r="C84" s="45">
        <v>12.82</v>
      </c>
      <c r="D84" s="45">
        <v>14.06</v>
      </c>
    </row>
    <row r="85" spans="1:4" x14ac:dyDescent="0.25">
      <c r="A85" s="44">
        <v>74</v>
      </c>
      <c r="B85" s="45">
        <v>12.24</v>
      </c>
      <c r="C85" s="45">
        <v>12.24</v>
      </c>
      <c r="D85" s="45">
        <v>13.47</v>
      </c>
    </row>
    <row r="86" spans="1:4" x14ac:dyDescent="0.25">
      <c r="A86" s="44">
        <v>75</v>
      </c>
      <c r="B86" s="45">
        <v>11.96</v>
      </c>
      <c r="C86" s="45">
        <v>11.96</v>
      </c>
      <c r="D86" s="45">
        <v>13.17</v>
      </c>
    </row>
  </sheetData>
  <sheetProtection algorithmName="SHA-512" hashValue="u3AorxfeS9+vmlcbqzyH9UCPQTG55jqNl07sK8H5zNep6Eke72nFW9cpHsGhAKonauehLWGs8l1VksUmIQDVSg==" saltValue="8GIM5bioPW9tskaHBSdlVA==" spinCount="100000" sheet="1" objects="1" scenarios="1"/>
  <conditionalFormatting sqref="A6:A21">
    <cfRule type="expression" dxfId="353" priority="1" stopIfTrue="1">
      <formula>MOD(ROW(),2)=0</formula>
    </cfRule>
    <cfRule type="expression" dxfId="352" priority="2" stopIfTrue="1">
      <formula>MOD(ROW(),2)&lt;&gt;0</formula>
    </cfRule>
  </conditionalFormatting>
  <conditionalFormatting sqref="B6:D21">
    <cfRule type="expression" dxfId="351" priority="3" stopIfTrue="1">
      <formula>MOD(ROW(),2)=0</formula>
    </cfRule>
    <cfRule type="expression" dxfId="350" priority="4" stopIfTrue="1">
      <formula>MOD(ROW(),2)&lt;&gt;0</formula>
    </cfRule>
  </conditionalFormatting>
  <conditionalFormatting sqref="A26:A86">
    <cfRule type="expression" dxfId="349" priority="5" stopIfTrue="1">
      <formula>MOD(ROW(),2)=0</formula>
    </cfRule>
    <cfRule type="expression" dxfId="348" priority="6" stopIfTrue="1">
      <formula>MOD(ROW(),2)&lt;&gt;0</formula>
    </cfRule>
  </conditionalFormatting>
  <conditionalFormatting sqref="B26:D86">
    <cfRule type="expression" dxfId="347" priority="7" stopIfTrue="1">
      <formula>MOD(ROW(),2)=0</formula>
    </cfRule>
    <cfRule type="expression" dxfId="346"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CD15-13B0-4B34-87C1-FC5B5BF1CF09}">
  <sheetPr codeName="Sheet71"/>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x-705</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392</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705</v>
      </c>
      <c r="C14" s="48"/>
      <c r="D14" s="48"/>
    </row>
    <row r="15" spans="1:4" x14ac:dyDescent="0.25">
      <c r="A15" s="41" t="s">
        <v>490</v>
      </c>
      <c r="B15" s="48" t="s">
        <v>393</v>
      </c>
      <c r="C15" s="48"/>
      <c r="D15" s="48"/>
    </row>
    <row r="16" spans="1:4" x14ac:dyDescent="0.25">
      <c r="A16" s="41" t="s">
        <v>151</v>
      </c>
      <c r="B16" s="48" t="s">
        <v>394</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3.7</v>
      </c>
      <c r="C27" s="45">
        <v>3.7</v>
      </c>
      <c r="D27" s="45">
        <v>3.98</v>
      </c>
    </row>
    <row r="28" spans="1:4" x14ac:dyDescent="0.25">
      <c r="A28" s="44">
        <v>17</v>
      </c>
      <c r="B28" s="45">
        <v>3.82</v>
      </c>
      <c r="C28" s="45">
        <v>3.82</v>
      </c>
      <c r="D28" s="45">
        <v>4.12</v>
      </c>
    </row>
    <row r="29" spans="1:4" x14ac:dyDescent="0.25">
      <c r="A29" s="44">
        <v>18</v>
      </c>
      <c r="B29" s="45">
        <v>3.96</v>
      </c>
      <c r="C29" s="45">
        <v>3.96</v>
      </c>
      <c r="D29" s="45">
        <v>4.28</v>
      </c>
    </row>
    <row r="30" spans="1:4" x14ac:dyDescent="0.25">
      <c r="A30" s="44">
        <v>19</v>
      </c>
      <c r="B30" s="45">
        <v>4.09</v>
      </c>
      <c r="C30" s="45">
        <v>4.09</v>
      </c>
      <c r="D30" s="45">
        <v>4.4400000000000004</v>
      </c>
    </row>
    <row r="31" spans="1:4" x14ac:dyDescent="0.25">
      <c r="A31" s="44">
        <v>20</v>
      </c>
      <c r="B31" s="45">
        <v>4.2300000000000004</v>
      </c>
      <c r="C31" s="45">
        <v>4.2300000000000004</v>
      </c>
      <c r="D31" s="45">
        <v>4.59</v>
      </c>
    </row>
    <row r="32" spans="1:4" x14ac:dyDescent="0.25">
      <c r="A32" s="44">
        <v>21</v>
      </c>
      <c r="B32" s="45">
        <v>4.38</v>
      </c>
      <c r="C32" s="45">
        <v>4.38</v>
      </c>
      <c r="D32" s="45">
        <v>4.74</v>
      </c>
    </row>
    <row r="33" spans="1:4" x14ac:dyDescent="0.25">
      <c r="A33" s="44">
        <v>22</v>
      </c>
      <c r="B33" s="45">
        <v>4.53</v>
      </c>
      <c r="C33" s="45">
        <v>4.53</v>
      </c>
      <c r="D33" s="45">
        <v>4.91</v>
      </c>
    </row>
    <row r="34" spans="1:4" x14ac:dyDescent="0.25">
      <c r="A34" s="44">
        <v>23</v>
      </c>
      <c r="B34" s="45">
        <v>4.68</v>
      </c>
      <c r="C34" s="45">
        <v>4.68</v>
      </c>
      <c r="D34" s="45">
        <v>5.08</v>
      </c>
    </row>
    <row r="35" spans="1:4" x14ac:dyDescent="0.25">
      <c r="A35" s="44">
        <v>24</v>
      </c>
      <c r="B35" s="45">
        <v>4.84</v>
      </c>
      <c r="C35" s="45">
        <v>4.84</v>
      </c>
      <c r="D35" s="45">
        <v>5.25</v>
      </c>
    </row>
    <row r="36" spans="1:4" x14ac:dyDescent="0.25">
      <c r="A36" s="44">
        <v>25</v>
      </c>
      <c r="B36" s="45">
        <v>5.0199999999999996</v>
      </c>
      <c r="C36" s="45">
        <v>5.0199999999999996</v>
      </c>
      <c r="D36" s="45">
        <v>5.44</v>
      </c>
    </row>
    <row r="37" spans="1:4" x14ac:dyDescent="0.25">
      <c r="A37" s="44">
        <v>26</v>
      </c>
      <c r="B37" s="45">
        <v>5.18</v>
      </c>
      <c r="C37" s="45">
        <v>5.18</v>
      </c>
      <c r="D37" s="45">
        <v>5.62</v>
      </c>
    </row>
    <row r="38" spans="1:4" x14ac:dyDescent="0.25">
      <c r="A38" s="44">
        <v>27</v>
      </c>
      <c r="B38" s="45">
        <v>5.37</v>
      </c>
      <c r="C38" s="45">
        <v>5.37</v>
      </c>
      <c r="D38" s="45">
        <v>5.81</v>
      </c>
    </row>
    <row r="39" spans="1:4" x14ac:dyDescent="0.25">
      <c r="A39" s="44">
        <v>28</v>
      </c>
      <c r="B39" s="45">
        <v>5.55</v>
      </c>
      <c r="C39" s="45">
        <v>5.55</v>
      </c>
      <c r="D39" s="45">
        <v>6.02</v>
      </c>
    </row>
    <row r="40" spans="1:4" x14ac:dyDescent="0.25">
      <c r="A40" s="44">
        <v>29</v>
      </c>
      <c r="B40" s="45">
        <v>5.74</v>
      </c>
      <c r="C40" s="45">
        <v>5.74</v>
      </c>
      <c r="D40" s="45">
        <v>6.22</v>
      </c>
    </row>
    <row r="41" spans="1:4" x14ac:dyDescent="0.25">
      <c r="A41" s="44">
        <v>30</v>
      </c>
      <c r="B41" s="45">
        <v>5.94</v>
      </c>
      <c r="C41" s="45">
        <v>5.94</v>
      </c>
      <c r="D41" s="45">
        <v>6.44</v>
      </c>
    </row>
    <row r="42" spans="1:4" x14ac:dyDescent="0.25">
      <c r="A42" s="44">
        <v>31</v>
      </c>
      <c r="B42" s="45">
        <v>6.14</v>
      </c>
      <c r="C42" s="45">
        <v>6.14</v>
      </c>
      <c r="D42" s="45">
        <v>6.65</v>
      </c>
    </row>
    <row r="43" spans="1:4" x14ac:dyDescent="0.25">
      <c r="A43" s="44">
        <v>32</v>
      </c>
      <c r="B43" s="45">
        <v>6.34</v>
      </c>
      <c r="C43" s="45">
        <v>6.34</v>
      </c>
      <c r="D43" s="45">
        <v>6.87</v>
      </c>
    </row>
    <row r="44" spans="1:4" x14ac:dyDescent="0.25">
      <c r="A44" s="44">
        <v>33</v>
      </c>
      <c r="B44" s="45">
        <v>6.56</v>
      </c>
      <c r="C44" s="45">
        <v>6.56</v>
      </c>
      <c r="D44" s="45">
        <v>7.11</v>
      </c>
    </row>
    <row r="45" spans="1:4" x14ac:dyDescent="0.25">
      <c r="A45" s="44">
        <v>34</v>
      </c>
      <c r="B45" s="45">
        <v>6.77</v>
      </c>
      <c r="C45" s="45">
        <v>6.77</v>
      </c>
      <c r="D45" s="45">
        <v>7.34</v>
      </c>
    </row>
    <row r="46" spans="1:4" x14ac:dyDescent="0.25">
      <c r="A46" s="44">
        <v>35</v>
      </c>
      <c r="B46" s="45">
        <v>7.01</v>
      </c>
      <c r="C46" s="45">
        <v>7.01</v>
      </c>
      <c r="D46" s="45">
        <v>7.59</v>
      </c>
    </row>
    <row r="47" spans="1:4" x14ac:dyDescent="0.25">
      <c r="A47" s="44">
        <v>36</v>
      </c>
      <c r="B47" s="45">
        <v>7.23</v>
      </c>
      <c r="C47" s="45">
        <v>7.23</v>
      </c>
      <c r="D47" s="45">
        <v>7.84</v>
      </c>
    </row>
    <row r="48" spans="1:4" x14ac:dyDescent="0.25">
      <c r="A48" s="44">
        <v>37</v>
      </c>
      <c r="B48" s="45">
        <v>7.48</v>
      </c>
      <c r="C48" s="45">
        <v>7.48</v>
      </c>
      <c r="D48" s="45">
        <v>8.11</v>
      </c>
    </row>
    <row r="49" spans="1:4" x14ac:dyDescent="0.25">
      <c r="A49" s="44">
        <v>38</v>
      </c>
      <c r="B49" s="45">
        <v>7.72</v>
      </c>
      <c r="C49" s="45">
        <v>7.72</v>
      </c>
      <c r="D49" s="45">
        <v>8.3699999999999992</v>
      </c>
    </row>
    <row r="50" spans="1:4" x14ac:dyDescent="0.25">
      <c r="A50" s="44">
        <v>39</v>
      </c>
      <c r="B50" s="45">
        <v>7.98</v>
      </c>
      <c r="C50" s="45">
        <v>7.98</v>
      </c>
      <c r="D50" s="45">
        <v>8.65</v>
      </c>
    </row>
    <row r="51" spans="1:4" x14ac:dyDescent="0.25">
      <c r="A51" s="44">
        <v>40</v>
      </c>
      <c r="B51" s="45">
        <v>8.24</v>
      </c>
      <c r="C51" s="45">
        <v>8.24</v>
      </c>
      <c r="D51" s="45">
        <v>8.94</v>
      </c>
    </row>
    <row r="52" spans="1:4" x14ac:dyDescent="0.25">
      <c r="A52" s="44">
        <v>41</v>
      </c>
      <c r="B52" s="45">
        <v>8.51</v>
      </c>
      <c r="C52" s="45">
        <v>8.51</v>
      </c>
      <c r="D52" s="45">
        <v>9.23</v>
      </c>
    </row>
    <row r="53" spans="1:4" x14ac:dyDescent="0.25">
      <c r="A53" s="44">
        <v>42</v>
      </c>
      <c r="B53" s="45">
        <v>8.7899999999999991</v>
      </c>
      <c r="C53" s="45">
        <v>8.7899999999999991</v>
      </c>
      <c r="D53" s="45">
        <v>9.5299999999999994</v>
      </c>
    </row>
    <row r="54" spans="1:4" x14ac:dyDescent="0.25">
      <c r="A54" s="44">
        <v>43</v>
      </c>
      <c r="B54" s="45">
        <v>9.08</v>
      </c>
      <c r="C54" s="45">
        <v>9.08</v>
      </c>
      <c r="D54" s="45">
        <v>9.84</v>
      </c>
    </row>
    <row r="55" spans="1:4" x14ac:dyDescent="0.25">
      <c r="A55" s="44">
        <v>44</v>
      </c>
      <c r="B55" s="45">
        <v>9.3699999999999992</v>
      </c>
      <c r="C55" s="45">
        <v>9.3699999999999992</v>
      </c>
      <c r="D55" s="45">
        <v>10.16</v>
      </c>
    </row>
    <row r="56" spans="1:4" x14ac:dyDescent="0.25">
      <c r="A56" s="44">
        <v>45</v>
      </c>
      <c r="B56" s="45">
        <v>9.68</v>
      </c>
      <c r="C56" s="45">
        <v>9.68</v>
      </c>
      <c r="D56" s="45">
        <v>10.5</v>
      </c>
    </row>
    <row r="57" spans="1:4" x14ac:dyDescent="0.25">
      <c r="A57" s="44">
        <v>46</v>
      </c>
      <c r="B57" s="45">
        <v>10</v>
      </c>
      <c r="C57" s="45">
        <v>10</v>
      </c>
      <c r="D57" s="45">
        <v>10.83</v>
      </c>
    </row>
    <row r="58" spans="1:4" x14ac:dyDescent="0.25">
      <c r="A58" s="44">
        <v>47</v>
      </c>
      <c r="B58" s="45">
        <v>10.32</v>
      </c>
      <c r="C58" s="45">
        <v>10.32</v>
      </c>
      <c r="D58" s="45">
        <v>11.19</v>
      </c>
    </row>
    <row r="59" spans="1:4" x14ac:dyDescent="0.25">
      <c r="A59" s="44">
        <v>48</v>
      </c>
      <c r="B59" s="45">
        <v>10.65</v>
      </c>
      <c r="C59" s="45">
        <v>10.65</v>
      </c>
      <c r="D59" s="45">
        <v>11.55</v>
      </c>
    </row>
    <row r="60" spans="1:4" x14ac:dyDescent="0.25">
      <c r="A60" s="44">
        <v>49</v>
      </c>
      <c r="B60" s="45">
        <v>11</v>
      </c>
      <c r="C60" s="45">
        <v>11</v>
      </c>
      <c r="D60" s="45">
        <v>11.91</v>
      </c>
    </row>
    <row r="61" spans="1:4" x14ac:dyDescent="0.25">
      <c r="A61" s="44">
        <v>50</v>
      </c>
      <c r="B61" s="45">
        <v>11.35</v>
      </c>
      <c r="C61" s="45">
        <v>11.35</v>
      </c>
      <c r="D61" s="45">
        <v>12.3</v>
      </c>
    </row>
    <row r="62" spans="1:4" x14ac:dyDescent="0.25">
      <c r="A62" s="44">
        <v>51</v>
      </c>
      <c r="B62" s="45">
        <v>11.72</v>
      </c>
      <c r="C62" s="45">
        <v>11.72</v>
      </c>
      <c r="D62" s="45">
        <v>12.69</v>
      </c>
    </row>
    <row r="63" spans="1:4" x14ac:dyDescent="0.25">
      <c r="A63" s="44">
        <v>52</v>
      </c>
      <c r="B63" s="45">
        <v>12.09</v>
      </c>
      <c r="C63" s="45">
        <v>12.09</v>
      </c>
      <c r="D63" s="45">
        <v>13.1</v>
      </c>
    </row>
    <row r="64" spans="1:4" x14ac:dyDescent="0.25">
      <c r="A64" s="44">
        <v>53</v>
      </c>
      <c r="B64" s="45">
        <v>12.47</v>
      </c>
      <c r="C64" s="45">
        <v>12.47</v>
      </c>
      <c r="D64" s="45">
        <v>13.5</v>
      </c>
    </row>
    <row r="65" spans="1:4" x14ac:dyDescent="0.25">
      <c r="A65" s="44">
        <v>54</v>
      </c>
      <c r="B65" s="45">
        <v>12.88</v>
      </c>
      <c r="C65" s="45">
        <v>12.88</v>
      </c>
      <c r="D65" s="45">
        <v>13.94</v>
      </c>
    </row>
    <row r="66" spans="1:4" x14ac:dyDescent="0.25">
      <c r="A66" s="44">
        <v>55</v>
      </c>
      <c r="B66" s="45">
        <v>13.3</v>
      </c>
      <c r="C66" s="45">
        <v>13.3</v>
      </c>
      <c r="D66" s="45">
        <v>14.38</v>
      </c>
    </row>
    <row r="67" spans="1:4" x14ac:dyDescent="0.25">
      <c r="A67" s="44">
        <v>56</v>
      </c>
      <c r="B67" s="45">
        <v>13.73</v>
      </c>
      <c r="C67" s="45">
        <v>13.73</v>
      </c>
      <c r="D67" s="45">
        <v>14.84</v>
      </c>
    </row>
    <row r="68" spans="1:4" x14ac:dyDescent="0.25">
      <c r="A68" s="44">
        <v>57</v>
      </c>
      <c r="B68" s="45">
        <v>14.18</v>
      </c>
      <c r="C68" s="45">
        <v>14.18</v>
      </c>
      <c r="D68" s="45">
        <v>15.32</v>
      </c>
    </row>
    <row r="69" spans="1:4" x14ac:dyDescent="0.25">
      <c r="A69" s="44">
        <v>58</v>
      </c>
      <c r="B69" s="45">
        <v>14.65</v>
      </c>
      <c r="C69" s="45">
        <v>14.65</v>
      </c>
      <c r="D69" s="45">
        <v>15.82</v>
      </c>
    </row>
    <row r="70" spans="1:4" x14ac:dyDescent="0.25">
      <c r="A70" s="44">
        <v>59</v>
      </c>
      <c r="B70" s="45">
        <v>15.13</v>
      </c>
      <c r="C70" s="45">
        <v>15.13</v>
      </c>
      <c r="D70" s="45">
        <v>16.329999999999998</v>
      </c>
    </row>
    <row r="71" spans="1:4" x14ac:dyDescent="0.25">
      <c r="A71" s="44">
        <v>60</v>
      </c>
      <c r="B71" s="45">
        <v>15.64</v>
      </c>
      <c r="C71" s="45">
        <v>15.64</v>
      </c>
      <c r="D71" s="45">
        <v>16.87</v>
      </c>
    </row>
    <row r="72" spans="1:4" x14ac:dyDescent="0.25">
      <c r="A72" s="44">
        <v>61</v>
      </c>
      <c r="B72" s="45">
        <v>16.18</v>
      </c>
      <c r="C72" s="45">
        <v>16.18</v>
      </c>
      <c r="D72" s="45">
        <v>17.440000000000001</v>
      </c>
    </row>
    <row r="73" spans="1:4" x14ac:dyDescent="0.25">
      <c r="A73" s="44">
        <v>62</v>
      </c>
      <c r="B73" s="45">
        <v>16.75</v>
      </c>
      <c r="C73" s="45">
        <v>16.75</v>
      </c>
      <c r="D73" s="45">
        <v>18.04</v>
      </c>
    </row>
    <row r="74" spans="1:4" x14ac:dyDescent="0.25">
      <c r="A74" s="44">
        <v>63</v>
      </c>
      <c r="B74" s="45">
        <v>17.350000000000001</v>
      </c>
      <c r="C74" s="45">
        <v>17.350000000000001</v>
      </c>
      <c r="D74" s="45">
        <v>18.68</v>
      </c>
    </row>
    <row r="75" spans="1:4" x14ac:dyDescent="0.25">
      <c r="A75" s="44">
        <v>64</v>
      </c>
      <c r="B75" s="45">
        <v>18</v>
      </c>
      <c r="C75" s="45">
        <v>18</v>
      </c>
      <c r="D75" s="45">
        <v>19.350000000000001</v>
      </c>
    </row>
    <row r="76" spans="1:4" x14ac:dyDescent="0.25">
      <c r="A76" s="44">
        <v>65</v>
      </c>
      <c r="B76" s="45">
        <v>18.02</v>
      </c>
      <c r="C76" s="45">
        <v>18.02</v>
      </c>
      <c r="D76" s="45">
        <v>19.38</v>
      </c>
    </row>
    <row r="77" spans="1:4" x14ac:dyDescent="0.25">
      <c r="A77" s="44">
        <v>66</v>
      </c>
      <c r="B77" s="45">
        <v>17.39</v>
      </c>
      <c r="C77" s="45">
        <v>17.39</v>
      </c>
      <c r="D77" s="45">
        <v>18.75</v>
      </c>
    </row>
    <row r="78" spans="1:4" x14ac:dyDescent="0.25">
      <c r="A78" s="44">
        <v>67</v>
      </c>
      <c r="B78" s="45">
        <v>16.760000000000002</v>
      </c>
      <c r="C78" s="45">
        <v>16.760000000000002</v>
      </c>
      <c r="D78" s="45">
        <v>18.12</v>
      </c>
    </row>
    <row r="79" spans="1:4" x14ac:dyDescent="0.25">
      <c r="A79" s="44">
        <v>68</v>
      </c>
      <c r="B79" s="45">
        <v>16.14</v>
      </c>
      <c r="C79" s="45">
        <v>16.14</v>
      </c>
      <c r="D79" s="45">
        <v>17.47</v>
      </c>
    </row>
    <row r="80" spans="1:4" x14ac:dyDescent="0.25">
      <c r="A80" s="44">
        <v>69</v>
      </c>
      <c r="B80" s="45">
        <v>15.51</v>
      </c>
      <c r="C80" s="45">
        <v>15.51</v>
      </c>
      <c r="D80" s="45">
        <v>16.84</v>
      </c>
    </row>
    <row r="81" spans="1:4" x14ac:dyDescent="0.25">
      <c r="A81" s="44">
        <v>70</v>
      </c>
      <c r="B81" s="45">
        <v>14.89</v>
      </c>
      <c r="C81" s="45">
        <v>14.89</v>
      </c>
      <c r="D81" s="45">
        <v>16.21</v>
      </c>
    </row>
    <row r="82" spans="1:4" x14ac:dyDescent="0.25">
      <c r="A82" s="44">
        <v>71</v>
      </c>
      <c r="B82" s="45">
        <v>14.28</v>
      </c>
      <c r="C82" s="45">
        <v>14.28</v>
      </c>
      <c r="D82" s="45">
        <v>15.59</v>
      </c>
    </row>
    <row r="83" spans="1:4" x14ac:dyDescent="0.25">
      <c r="A83" s="44">
        <v>72</v>
      </c>
      <c r="B83" s="45">
        <v>13.67</v>
      </c>
      <c r="C83" s="45">
        <v>13.67</v>
      </c>
      <c r="D83" s="45">
        <v>14.96</v>
      </c>
    </row>
    <row r="84" spans="1:4" x14ac:dyDescent="0.25">
      <c r="A84" s="44">
        <v>73</v>
      </c>
      <c r="B84" s="45">
        <v>13.08</v>
      </c>
      <c r="C84" s="45">
        <v>13.08</v>
      </c>
      <c r="D84" s="45">
        <v>14.34</v>
      </c>
    </row>
    <row r="85" spans="1:4" x14ac:dyDescent="0.25">
      <c r="A85" s="44">
        <v>74</v>
      </c>
      <c r="B85" s="45">
        <v>12.48</v>
      </c>
      <c r="C85" s="45">
        <v>12.48</v>
      </c>
      <c r="D85" s="45">
        <v>13.74</v>
      </c>
    </row>
    <row r="86" spans="1:4" x14ac:dyDescent="0.25">
      <c r="A86" s="44">
        <v>75</v>
      </c>
      <c r="B86" s="45">
        <v>12.2</v>
      </c>
      <c r="C86" s="45">
        <v>12.2</v>
      </c>
      <c r="D86" s="45">
        <v>13.43</v>
      </c>
    </row>
  </sheetData>
  <sheetProtection algorithmName="SHA-512" hashValue="Y5b95sCo/ovJ89ShmoQ4HMshvSDW/NQ3DItQ3bYdE0chDpR0961UvthczgzNb7b+JdtPBizk7BKgIAVVJvsYeA==" saltValue="0fT/iV5yxWbfD8B94lNRwg==" spinCount="100000" sheet="1" objects="1" scenarios="1"/>
  <conditionalFormatting sqref="A6:A21">
    <cfRule type="expression" dxfId="343" priority="1" stopIfTrue="1">
      <formula>MOD(ROW(),2)=0</formula>
    </cfRule>
    <cfRule type="expression" dxfId="342" priority="2" stopIfTrue="1">
      <formula>MOD(ROW(),2)&lt;&gt;0</formula>
    </cfRule>
  </conditionalFormatting>
  <conditionalFormatting sqref="B6:D21">
    <cfRule type="expression" dxfId="341" priority="3" stopIfTrue="1">
      <formula>MOD(ROW(),2)=0</formula>
    </cfRule>
    <cfRule type="expression" dxfId="340" priority="4" stopIfTrue="1">
      <formula>MOD(ROW(),2)&lt;&gt;0</formula>
    </cfRule>
  </conditionalFormatting>
  <conditionalFormatting sqref="A26:A86">
    <cfRule type="expression" dxfId="339" priority="5" stopIfTrue="1">
      <formula>MOD(ROW(),2)=0</formula>
    </cfRule>
    <cfRule type="expression" dxfId="338" priority="6" stopIfTrue="1">
      <formula>MOD(ROW(),2)&lt;&gt;0</formula>
    </cfRule>
  </conditionalFormatting>
  <conditionalFormatting sqref="B26:D86">
    <cfRule type="expression" dxfId="337" priority="7" stopIfTrue="1">
      <formula>MOD(ROW(),2)=0</formula>
    </cfRule>
    <cfRule type="expression" dxfId="336"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C349-5C7A-46D8-B775-3FDEF9CEDC5C}">
  <sheetPr codeName="Sheet9"/>
  <dimension ref="A1:E85"/>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CETV - x-201</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171</v>
      </c>
      <c r="C9" s="48"/>
      <c r="D9" s="48"/>
      <c r="E9" s="48"/>
    </row>
    <row r="10" spans="1:5" x14ac:dyDescent="0.25">
      <c r="A10" s="41" t="s">
        <v>6</v>
      </c>
      <c r="B10" s="48" t="s">
        <v>172</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201</v>
      </c>
      <c r="C14" s="48"/>
      <c r="D14" s="48"/>
      <c r="E14" s="48"/>
    </row>
    <row r="15" spans="1:5" x14ac:dyDescent="0.25">
      <c r="A15" s="41" t="s">
        <v>490</v>
      </c>
      <c r="B15" s="48" t="s">
        <v>175</v>
      </c>
      <c r="C15" s="48"/>
      <c r="D15" s="48"/>
      <c r="E15" s="48"/>
    </row>
    <row r="16" spans="1:5" x14ac:dyDescent="0.25">
      <c r="A16" s="41" t="s">
        <v>151</v>
      </c>
      <c r="B16" s="48" t="s">
        <v>176</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495</v>
      </c>
      <c r="C26" s="55" t="s">
        <v>496</v>
      </c>
      <c r="D26" s="55" t="s">
        <v>497</v>
      </c>
      <c r="E26" s="55" t="s">
        <v>498</v>
      </c>
    </row>
    <row r="27" spans="1:5" x14ac:dyDescent="0.25">
      <c r="A27" s="44">
        <v>17</v>
      </c>
      <c r="B27" s="45">
        <v>2.87</v>
      </c>
      <c r="C27" s="45">
        <v>0.48</v>
      </c>
      <c r="D27" s="45">
        <v>2.87</v>
      </c>
      <c r="E27" s="45">
        <v>0.48</v>
      </c>
    </row>
    <row r="28" spans="1:5" x14ac:dyDescent="0.25">
      <c r="A28" s="44">
        <v>18</v>
      </c>
      <c r="B28" s="45">
        <v>2.97</v>
      </c>
      <c r="C28" s="45">
        <v>0.51</v>
      </c>
      <c r="D28" s="45">
        <v>2.97</v>
      </c>
      <c r="E28" s="45">
        <v>0.51</v>
      </c>
    </row>
    <row r="29" spans="1:5" x14ac:dyDescent="0.25">
      <c r="A29" s="44">
        <v>19</v>
      </c>
      <c r="B29" s="45">
        <v>3.09</v>
      </c>
      <c r="C29" s="45">
        <v>0.54</v>
      </c>
      <c r="D29" s="45">
        <v>3.09</v>
      </c>
      <c r="E29" s="45">
        <v>0.54</v>
      </c>
    </row>
    <row r="30" spans="1:5" x14ac:dyDescent="0.25">
      <c r="A30" s="44">
        <v>20</v>
      </c>
      <c r="B30" s="45">
        <v>3.2</v>
      </c>
      <c r="C30" s="45">
        <v>0.56000000000000005</v>
      </c>
      <c r="D30" s="45">
        <v>3.2</v>
      </c>
      <c r="E30" s="45">
        <v>0.56000000000000005</v>
      </c>
    </row>
    <row r="31" spans="1:5" x14ac:dyDescent="0.25">
      <c r="A31" s="44">
        <v>21</v>
      </c>
      <c r="B31" s="45">
        <v>3.32</v>
      </c>
      <c r="C31" s="45">
        <v>0.57999999999999996</v>
      </c>
      <c r="D31" s="45">
        <v>3.32</v>
      </c>
      <c r="E31" s="45">
        <v>0.57999999999999996</v>
      </c>
    </row>
    <row r="32" spans="1:5" x14ac:dyDescent="0.25">
      <c r="A32" s="44">
        <v>22</v>
      </c>
      <c r="B32" s="45">
        <v>3.45</v>
      </c>
      <c r="C32" s="45">
        <v>0.6</v>
      </c>
      <c r="D32" s="45">
        <v>3.45</v>
      </c>
      <c r="E32" s="45">
        <v>0.6</v>
      </c>
    </row>
    <row r="33" spans="1:5" x14ac:dyDescent="0.25">
      <c r="A33" s="44">
        <v>23</v>
      </c>
      <c r="B33" s="45">
        <v>3.58</v>
      </c>
      <c r="C33" s="45">
        <v>0.63</v>
      </c>
      <c r="D33" s="45">
        <v>3.58</v>
      </c>
      <c r="E33" s="45">
        <v>0.63</v>
      </c>
    </row>
    <row r="34" spans="1:5" x14ac:dyDescent="0.25">
      <c r="A34" s="44">
        <v>24</v>
      </c>
      <c r="B34" s="45">
        <v>3.71</v>
      </c>
      <c r="C34" s="45">
        <v>0.65</v>
      </c>
      <c r="D34" s="45">
        <v>3.71</v>
      </c>
      <c r="E34" s="45">
        <v>0.65</v>
      </c>
    </row>
    <row r="35" spans="1:5" x14ac:dyDescent="0.25">
      <c r="A35" s="44">
        <v>25</v>
      </c>
      <c r="B35" s="45">
        <v>3.85</v>
      </c>
      <c r="C35" s="45">
        <v>0.68</v>
      </c>
      <c r="D35" s="45">
        <v>3.85</v>
      </c>
      <c r="E35" s="45">
        <v>0.68</v>
      </c>
    </row>
    <row r="36" spans="1:5" x14ac:dyDescent="0.25">
      <c r="A36" s="44">
        <v>26</v>
      </c>
      <c r="B36" s="45">
        <v>4</v>
      </c>
      <c r="C36" s="45">
        <v>0.7</v>
      </c>
      <c r="D36" s="45">
        <v>4</v>
      </c>
      <c r="E36" s="45">
        <v>0.7</v>
      </c>
    </row>
    <row r="37" spans="1:5" x14ac:dyDescent="0.25">
      <c r="A37" s="44">
        <v>27</v>
      </c>
      <c r="B37" s="45">
        <v>4.1500000000000004</v>
      </c>
      <c r="C37" s="45">
        <v>0.73</v>
      </c>
      <c r="D37" s="45">
        <v>4.1500000000000004</v>
      </c>
      <c r="E37" s="45">
        <v>0.73</v>
      </c>
    </row>
    <row r="38" spans="1:5" x14ac:dyDescent="0.25">
      <c r="A38" s="44">
        <v>28</v>
      </c>
      <c r="B38" s="45">
        <v>4.3099999999999996</v>
      </c>
      <c r="C38" s="45">
        <v>0.76</v>
      </c>
      <c r="D38" s="45">
        <v>4.3099999999999996</v>
      </c>
      <c r="E38" s="45">
        <v>0.76</v>
      </c>
    </row>
    <row r="39" spans="1:5" x14ac:dyDescent="0.25">
      <c r="A39" s="44">
        <v>29</v>
      </c>
      <c r="B39" s="45">
        <v>4.47</v>
      </c>
      <c r="C39" s="45">
        <v>0.79</v>
      </c>
      <c r="D39" s="45">
        <v>4.47</v>
      </c>
      <c r="E39" s="45">
        <v>0.79</v>
      </c>
    </row>
    <row r="40" spans="1:5" x14ac:dyDescent="0.25">
      <c r="A40" s="44">
        <v>30</v>
      </c>
      <c r="B40" s="45">
        <v>4.6399999999999997</v>
      </c>
      <c r="C40" s="45">
        <v>0.82</v>
      </c>
      <c r="D40" s="45">
        <v>4.6399999999999997</v>
      </c>
      <c r="E40" s="45">
        <v>0.82</v>
      </c>
    </row>
    <row r="41" spans="1:5" x14ac:dyDescent="0.25">
      <c r="A41" s="44">
        <v>31</v>
      </c>
      <c r="B41" s="45">
        <v>4.8099999999999996</v>
      </c>
      <c r="C41" s="45">
        <v>0.85</v>
      </c>
      <c r="D41" s="45">
        <v>4.8099999999999996</v>
      </c>
      <c r="E41" s="45">
        <v>0.85</v>
      </c>
    </row>
    <row r="42" spans="1:5" x14ac:dyDescent="0.25">
      <c r="A42" s="44">
        <v>32</v>
      </c>
      <c r="B42" s="45">
        <v>4.99</v>
      </c>
      <c r="C42" s="45">
        <v>0.88</v>
      </c>
      <c r="D42" s="45">
        <v>4.99</v>
      </c>
      <c r="E42" s="45">
        <v>0.88</v>
      </c>
    </row>
    <row r="43" spans="1:5" x14ac:dyDescent="0.25">
      <c r="A43" s="44">
        <v>33</v>
      </c>
      <c r="B43" s="45">
        <v>5.18</v>
      </c>
      <c r="C43" s="45">
        <v>0.91</v>
      </c>
      <c r="D43" s="45">
        <v>5.18</v>
      </c>
      <c r="E43" s="45">
        <v>0.91</v>
      </c>
    </row>
    <row r="44" spans="1:5" x14ac:dyDescent="0.25">
      <c r="A44" s="44">
        <v>34</v>
      </c>
      <c r="B44" s="45">
        <v>5.38</v>
      </c>
      <c r="C44" s="45">
        <v>0.95</v>
      </c>
      <c r="D44" s="45">
        <v>5.38</v>
      </c>
      <c r="E44" s="45">
        <v>0.95</v>
      </c>
    </row>
    <row r="45" spans="1:5" x14ac:dyDescent="0.25">
      <c r="A45" s="44">
        <v>35</v>
      </c>
      <c r="B45" s="45">
        <v>5.58</v>
      </c>
      <c r="C45" s="45">
        <v>0.99</v>
      </c>
      <c r="D45" s="45">
        <v>5.58</v>
      </c>
      <c r="E45" s="45">
        <v>0.99</v>
      </c>
    </row>
    <row r="46" spans="1:5" x14ac:dyDescent="0.25">
      <c r="A46" s="44">
        <v>36</v>
      </c>
      <c r="B46" s="45">
        <v>5.79</v>
      </c>
      <c r="C46" s="45">
        <v>1.02</v>
      </c>
      <c r="D46" s="45">
        <v>5.79</v>
      </c>
      <c r="E46" s="45">
        <v>1.02</v>
      </c>
    </row>
    <row r="47" spans="1:5" x14ac:dyDescent="0.25">
      <c r="A47" s="44">
        <v>37</v>
      </c>
      <c r="B47" s="45">
        <v>6.01</v>
      </c>
      <c r="C47" s="45">
        <v>1.06</v>
      </c>
      <c r="D47" s="45">
        <v>6.01</v>
      </c>
      <c r="E47" s="45">
        <v>1.06</v>
      </c>
    </row>
    <row r="48" spans="1:5" x14ac:dyDescent="0.25">
      <c r="A48" s="44">
        <v>38</v>
      </c>
      <c r="B48" s="45">
        <v>6.24</v>
      </c>
      <c r="C48" s="45">
        <v>1.1000000000000001</v>
      </c>
      <c r="D48" s="45">
        <v>6.24</v>
      </c>
      <c r="E48" s="45">
        <v>1.1000000000000001</v>
      </c>
    </row>
    <row r="49" spans="1:5" x14ac:dyDescent="0.25">
      <c r="A49" s="44">
        <v>39</v>
      </c>
      <c r="B49" s="45">
        <v>6.47</v>
      </c>
      <c r="C49" s="45">
        <v>1.1399999999999999</v>
      </c>
      <c r="D49" s="45">
        <v>6.47</v>
      </c>
      <c r="E49" s="45">
        <v>1.1399999999999999</v>
      </c>
    </row>
    <row r="50" spans="1:5" x14ac:dyDescent="0.25">
      <c r="A50" s="44">
        <v>40</v>
      </c>
      <c r="B50" s="45">
        <v>6.72</v>
      </c>
      <c r="C50" s="45">
        <v>1.18</v>
      </c>
      <c r="D50" s="45">
        <v>6.72</v>
      </c>
      <c r="E50" s="45">
        <v>1.18</v>
      </c>
    </row>
    <row r="51" spans="1:5" x14ac:dyDescent="0.25">
      <c r="A51" s="44">
        <v>41</v>
      </c>
      <c r="B51" s="45">
        <v>6.97</v>
      </c>
      <c r="C51" s="45">
        <v>1.23</v>
      </c>
      <c r="D51" s="45">
        <v>6.97</v>
      </c>
      <c r="E51" s="45">
        <v>1.23</v>
      </c>
    </row>
    <row r="52" spans="1:5" x14ac:dyDescent="0.25">
      <c r="A52" s="44">
        <v>42</v>
      </c>
      <c r="B52" s="45">
        <v>7.24</v>
      </c>
      <c r="C52" s="45">
        <v>1.27</v>
      </c>
      <c r="D52" s="45">
        <v>7.24</v>
      </c>
      <c r="E52" s="45">
        <v>1.27</v>
      </c>
    </row>
    <row r="53" spans="1:5" x14ac:dyDescent="0.25">
      <c r="A53" s="44">
        <v>43</v>
      </c>
      <c r="B53" s="45">
        <v>7.51</v>
      </c>
      <c r="C53" s="45">
        <v>1.32</v>
      </c>
      <c r="D53" s="45">
        <v>7.51</v>
      </c>
      <c r="E53" s="45">
        <v>1.32</v>
      </c>
    </row>
    <row r="54" spans="1:5" x14ac:dyDescent="0.25">
      <c r="A54" s="44">
        <v>44</v>
      </c>
      <c r="B54" s="45">
        <v>7.8</v>
      </c>
      <c r="C54" s="45">
        <v>1.36</v>
      </c>
      <c r="D54" s="45">
        <v>7.8</v>
      </c>
      <c r="E54" s="45">
        <v>1.36</v>
      </c>
    </row>
    <row r="55" spans="1:5" x14ac:dyDescent="0.25">
      <c r="A55" s="44">
        <v>45</v>
      </c>
      <c r="B55" s="45">
        <v>8.1</v>
      </c>
      <c r="C55" s="45">
        <v>1.41</v>
      </c>
      <c r="D55" s="45">
        <v>8.1</v>
      </c>
      <c r="E55" s="45">
        <v>1.41</v>
      </c>
    </row>
    <row r="56" spans="1:5" x14ac:dyDescent="0.25">
      <c r="A56" s="44">
        <v>46</v>
      </c>
      <c r="B56" s="45">
        <v>8.41</v>
      </c>
      <c r="C56" s="45">
        <v>1.46</v>
      </c>
      <c r="D56" s="45">
        <v>8.41</v>
      </c>
      <c r="E56" s="45">
        <v>1.46</v>
      </c>
    </row>
    <row r="57" spans="1:5" x14ac:dyDescent="0.25">
      <c r="A57" s="44">
        <v>47</v>
      </c>
      <c r="B57" s="45">
        <v>8.73</v>
      </c>
      <c r="C57" s="45">
        <v>1.51</v>
      </c>
      <c r="D57" s="45">
        <v>8.73</v>
      </c>
      <c r="E57" s="45">
        <v>1.51</v>
      </c>
    </row>
    <row r="58" spans="1:5" x14ac:dyDescent="0.25">
      <c r="A58" s="44">
        <v>48</v>
      </c>
      <c r="B58" s="45">
        <v>9.07</v>
      </c>
      <c r="C58" s="45">
        <v>1.55</v>
      </c>
      <c r="D58" s="45">
        <v>9.07</v>
      </c>
      <c r="E58" s="45">
        <v>1.55</v>
      </c>
    </row>
    <row r="59" spans="1:5" x14ac:dyDescent="0.25">
      <c r="A59" s="44">
        <v>49</v>
      </c>
      <c r="B59" s="45">
        <v>9.42</v>
      </c>
      <c r="C59" s="45">
        <v>1.6</v>
      </c>
      <c r="D59" s="45">
        <v>9.42</v>
      </c>
      <c r="E59" s="45">
        <v>1.6</v>
      </c>
    </row>
    <row r="60" spans="1:5" x14ac:dyDescent="0.25">
      <c r="A60" s="44">
        <v>50</v>
      </c>
      <c r="B60" s="45">
        <v>9.7899999999999991</v>
      </c>
      <c r="C60" s="45">
        <v>1.65</v>
      </c>
      <c r="D60" s="45">
        <v>9.7899999999999991</v>
      </c>
      <c r="E60" s="45">
        <v>1.65</v>
      </c>
    </row>
    <row r="61" spans="1:5" x14ac:dyDescent="0.25">
      <c r="A61" s="44">
        <v>51</v>
      </c>
      <c r="B61" s="45">
        <v>10.17</v>
      </c>
      <c r="C61" s="45">
        <v>1.7</v>
      </c>
      <c r="D61" s="45">
        <v>10.17</v>
      </c>
      <c r="E61" s="45">
        <v>1.7</v>
      </c>
    </row>
    <row r="62" spans="1:5" x14ac:dyDescent="0.25">
      <c r="A62" s="44">
        <v>52</v>
      </c>
      <c r="B62" s="45">
        <v>10.57</v>
      </c>
      <c r="C62" s="45">
        <v>1.75</v>
      </c>
      <c r="D62" s="45">
        <v>10.57</v>
      </c>
      <c r="E62" s="45">
        <v>1.75</v>
      </c>
    </row>
    <row r="63" spans="1:5" x14ac:dyDescent="0.25">
      <c r="A63" s="44">
        <v>53</v>
      </c>
      <c r="B63" s="45">
        <v>10.98</v>
      </c>
      <c r="C63" s="45">
        <v>1.8</v>
      </c>
      <c r="D63" s="45">
        <v>10.98</v>
      </c>
      <c r="E63" s="45">
        <v>1.8</v>
      </c>
    </row>
    <row r="64" spans="1:5" x14ac:dyDescent="0.25">
      <c r="A64" s="44">
        <v>54</v>
      </c>
      <c r="B64" s="45">
        <v>11.42</v>
      </c>
      <c r="C64" s="45">
        <v>1.85</v>
      </c>
      <c r="D64" s="45">
        <v>11.42</v>
      </c>
      <c r="E64" s="45">
        <v>1.85</v>
      </c>
    </row>
    <row r="65" spans="1:5" x14ac:dyDescent="0.25">
      <c r="A65" s="44">
        <v>55</v>
      </c>
      <c r="B65" s="45">
        <v>11.88</v>
      </c>
      <c r="C65" s="45">
        <v>1.9</v>
      </c>
      <c r="D65" s="45">
        <v>11.88</v>
      </c>
      <c r="E65" s="45">
        <v>1.9</v>
      </c>
    </row>
    <row r="66" spans="1:5" x14ac:dyDescent="0.25">
      <c r="A66" s="44">
        <v>56</v>
      </c>
      <c r="B66" s="45">
        <v>12.36</v>
      </c>
      <c r="C66" s="45">
        <v>1.94</v>
      </c>
      <c r="D66" s="45">
        <v>12.36</v>
      </c>
      <c r="E66" s="45">
        <v>1.94</v>
      </c>
    </row>
    <row r="67" spans="1:5" x14ac:dyDescent="0.25">
      <c r="A67" s="44">
        <v>57</v>
      </c>
      <c r="B67" s="45">
        <v>12.86</v>
      </c>
      <c r="C67" s="45">
        <v>1.99</v>
      </c>
      <c r="D67" s="45">
        <v>12.86</v>
      </c>
      <c r="E67" s="45">
        <v>1.99</v>
      </c>
    </row>
    <row r="68" spans="1:5" x14ac:dyDescent="0.25">
      <c r="A68" s="44">
        <v>58</v>
      </c>
      <c r="B68" s="45">
        <v>13.39</v>
      </c>
      <c r="C68" s="45">
        <v>2.0299999999999998</v>
      </c>
      <c r="D68" s="45">
        <v>13.39</v>
      </c>
      <c r="E68" s="45">
        <v>2.0299999999999998</v>
      </c>
    </row>
    <row r="69" spans="1:5" x14ac:dyDescent="0.25">
      <c r="A69" s="44">
        <v>59</v>
      </c>
      <c r="B69" s="45">
        <v>13.95</v>
      </c>
      <c r="C69" s="45">
        <v>2.0699999999999998</v>
      </c>
      <c r="D69" s="45">
        <v>13.95</v>
      </c>
      <c r="E69" s="45">
        <v>2.0699999999999998</v>
      </c>
    </row>
    <row r="70" spans="1:5" x14ac:dyDescent="0.25">
      <c r="A70" s="44">
        <v>60</v>
      </c>
      <c r="B70" s="45">
        <v>14.54</v>
      </c>
      <c r="C70" s="45">
        <v>2.11</v>
      </c>
      <c r="D70" s="45">
        <v>14.54</v>
      </c>
      <c r="E70" s="45">
        <v>2.11</v>
      </c>
    </row>
    <row r="71" spans="1:5" x14ac:dyDescent="0.25">
      <c r="A71" s="44">
        <v>61</v>
      </c>
      <c r="B71" s="45">
        <v>15.16</v>
      </c>
      <c r="C71" s="45">
        <v>2.14</v>
      </c>
      <c r="D71" s="45">
        <v>15.16</v>
      </c>
      <c r="E71" s="45">
        <v>2.14</v>
      </c>
    </row>
    <row r="72" spans="1:5" x14ac:dyDescent="0.25">
      <c r="A72" s="44">
        <v>62</v>
      </c>
      <c r="B72" s="45">
        <v>15.82</v>
      </c>
      <c r="C72" s="45">
        <v>2.1800000000000002</v>
      </c>
      <c r="D72" s="45">
        <v>15.82</v>
      </c>
      <c r="E72" s="45">
        <v>2.1800000000000002</v>
      </c>
    </row>
    <row r="73" spans="1:5" x14ac:dyDescent="0.25">
      <c r="A73" s="44">
        <v>63</v>
      </c>
      <c r="B73" s="45">
        <v>16.510000000000002</v>
      </c>
      <c r="C73" s="45">
        <v>2.21</v>
      </c>
      <c r="D73" s="45">
        <v>16.510000000000002</v>
      </c>
      <c r="E73" s="45">
        <v>2.21</v>
      </c>
    </row>
    <row r="74" spans="1:5" x14ac:dyDescent="0.25">
      <c r="A74" s="44">
        <v>64</v>
      </c>
      <c r="B74" s="45">
        <v>17.25</v>
      </c>
      <c r="C74" s="45">
        <v>2.23</v>
      </c>
      <c r="D74" s="45">
        <v>17.25</v>
      </c>
      <c r="E74" s="45">
        <v>2.23</v>
      </c>
    </row>
    <row r="75" spans="1:5" x14ac:dyDescent="0.25">
      <c r="A75" s="44">
        <v>65</v>
      </c>
      <c r="B75" s="45">
        <v>17.329999999999998</v>
      </c>
      <c r="C75" s="45">
        <v>2.2400000000000002</v>
      </c>
      <c r="D75" s="45">
        <v>17.329999999999998</v>
      </c>
      <c r="E75" s="45">
        <v>2.2400000000000002</v>
      </c>
    </row>
    <row r="76" spans="1:5" x14ac:dyDescent="0.25">
      <c r="A76" s="44">
        <v>66</v>
      </c>
      <c r="B76" s="45">
        <v>16.72</v>
      </c>
      <c r="C76" s="45">
        <v>2.2400000000000002</v>
      </c>
      <c r="D76" s="45">
        <v>16.72</v>
      </c>
      <c r="E76" s="45">
        <v>2.2400000000000002</v>
      </c>
    </row>
    <row r="77" spans="1:5" x14ac:dyDescent="0.25">
      <c r="A77" s="44">
        <v>67</v>
      </c>
      <c r="B77" s="45">
        <v>16.11</v>
      </c>
      <c r="C77" s="45">
        <v>2.23</v>
      </c>
      <c r="D77" s="45">
        <v>16.11</v>
      </c>
      <c r="E77" s="45">
        <v>2.23</v>
      </c>
    </row>
    <row r="78" spans="1:5" x14ac:dyDescent="0.25">
      <c r="A78" s="44">
        <v>68</v>
      </c>
      <c r="B78" s="45">
        <v>15.51</v>
      </c>
      <c r="C78" s="45">
        <v>2.2200000000000002</v>
      </c>
      <c r="D78" s="45">
        <v>15.51</v>
      </c>
      <c r="E78" s="45">
        <v>2.2200000000000002</v>
      </c>
    </row>
    <row r="79" spans="1:5" x14ac:dyDescent="0.25">
      <c r="A79" s="44">
        <v>69</v>
      </c>
      <c r="B79" s="45">
        <v>14.91</v>
      </c>
      <c r="C79" s="45">
        <v>2.21</v>
      </c>
      <c r="D79" s="45">
        <v>14.91</v>
      </c>
      <c r="E79" s="45">
        <v>2.21</v>
      </c>
    </row>
    <row r="80" spans="1:5" x14ac:dyDescent="0.25">
      <c r="A80" s="44">
        <v>70</v>
      </c>
      <c r="B80" s="45">
        <v>14.32</v>
      </c>
      <c r="C80" s="45">
        <v>2.2000000000000002</v>
      </c>
      <c r="D80" s="45">
        <v>14.32</v>
      </c>
      <c r="E80" s="45">
        <v>2.2000000000000002</v>
      </c>
    </row>
    <row r="81" spans="1:5" x14ac:dyDescent="0.25">
      <c r="A81" s="44">
        <v>71</v>
      </c>
      <c r="B81" s="45">
        <v>13.72</v>
      </c>
      <c r="C81" s="45">
        <v>2.1800000000000002</v>
      </c>
      <c r="D81" s="45">
        <v>13.72</v>
      </c>
      <c r="E81" s="45">
        <v>2.1800000000000002</v>
      </c>
    </row>
    <row r="82" spans="1:5" x14ac:dyDescent="0.25">
      <c r="A82" s="44">
        <v>72</v>
      </c>
      <c r="B82" s="45">
        <v>13.13</v>
      </c>
      <c r="C82" s="45">
        <v>2.16</v>
      </c>
      <c r="D82" s="45">
        <v>13.13</v>
      </c>
      <c r="E82" s="45">
        <v>2.16</v>
      </c>
    </row>
    <row r="83" spans="1:5" x14ac:dyDescent="0.25">
      <c r="A83" s="44">
        <v>73</v>
      </c>
      <c r="B83" s="45">
        <v>12.54</v>
      </c>
      <c r="C83" s="45">
        <v>2.13</v>
      </c>
      <c r="D83" s="45">
        <v>12.54</v>
      </c>
      <c r="E83" s="45">
        <v>2.13</v>
      </c>
    </row>
    <row r="84" spans="1:5" x14ac:dyDescent="0.25">
      <c r="A84" s="44">
        <v>74</v>
      </c>
      <c r="B84" s="45">
        <v>11.96</v>
      </c>
      <c r="C84" s="45">
        <v>2.1</v>
      </c>
      <c r="D84" s="45">
        <v>11.96</v>
      </c>
      <c r="E84" s="45">
        <v>2.1</v>
      </c>
    </row>
    <row r="85" spans="1:5" x14ac:dyDescent="0.25">
      <c r="A85" s="44">
        <v>75</v>
      </c>
      <c r="B85" s="45">
        <v>11.39</v>
      </c>
      <c r="C85" s="45">
        <v>2.0699999999999998</v>
      </c>
      <c r="D85" s="45">
        <v>11.39</v>
      </c>
      <c r="E85" s="45">
        <v>2.0699999999999998</v>
      </c>
    </row>
  </sheetData>
  <sheetProtection algorithmName="SHA-512" hashValue="FLEZ6b/oExvYXdAeXngenGPRMZch89RwDI9nLXyVxR/ojA3GYwzcUGpYe2C2a/RhMjxBEEUzWUQ8fOhcaiyDXQ==" saltValue="bFFOe+OuRoQwfDOpXsbC+Q==" spinCount="100000" sheet="1" objects="1" scenarios="1"/>
  <conditionalFormatting sqref="A6:A21">
    <cfRule type="expression" dxfId="1003" priority="9" stopIfTrue="1">
      <formula>MOD(ROW(),2)=0</formula>
    </cfRule>
    <cfRule type="expression" dxfId="1002" priority="10" stopIfTrue="1">
      <formula>MOD(ROW(),2)&lt;&gt;0</formula>
    </cfRule>
  </conditionalFormatting>
  <conditionalFormatting sqref="B6:E21">
    <cfRule type="expression" dxfId="1001" priority="11" stopIfTrue="1">
      <formula>MOD(ROW(),2)=0</formula>
    </cfRule>
    <cfRule type="expression" dxfId="1000" priority="12" stopIfTrue="1">
      <formula>MOD(ROW(),2)&lt;&gt;0</formula>
    </cfRule>
  </conditionalFormatting>
  <conditionalFormatting sqref="A26:A85">
    <cfRule type="expression" dxfId="999" priority="13" stopIfTrue="1">
      <formula>MOD(ROW(),2)=0</formula>
    </cfRule>
    <cfRule type="expression" dxfId="998" priority="14" stopIfTrue="1">
      <formula>MOD(ROW(),2)&lt;&gt;0</formula>
    </cfRule>
  </conditionalFormatting>
  <conditionalFormatting sqref="B26:E85">
    <cfRule type="expression" dxfId="997" priority="15" stopIfTrue="1">
      <formula>MOD(ROW(),2)=0</formula>
    </cfRule>
    <cfRule type="expression" dxfId="996"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8A53-1AE6-4AD7-A412-AC0527919CB3}">
  <sheetPr codeName="Sheet72"/>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x-706</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395</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706</v>
      </c>
      <c r="C14" s="48"/>
      <c r="D14" s="48"/>
    </row>
    <row r="15" spans="1:4" x14ac:dyDescent="0.25">
      <c r="A15" s="41" t="s">
        <v>490</v>
      </c>
      <c r="B15" s="48" t="s">
        <v>396</v>
      </c>
      <c r="C15" s="48"/>
      <c r="D15" s="48"/>
    </row>
    <row r="16" spans="1:4" x14ac:dyDescent="0.25">
      <c r="A16" s="41" t="s">
        <v>151</v>
      </c>
      <c r="B16" s="48" t="s">
        <v>397</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3.5</v>
      </c>
      <c r="C27" s="45">
        <v>3.5</v>
      </c>
      <c r="D27" s="45">
        <v>3.76</v>
      </c>
    </row>
    <row r="28" spans="1:4" x14ac:dyDescent="0.25">
      <c r="A28" s="44">
        <v>17</v>
      </c>
      <c r="B28" s="45">
        <v>3.61</v>
      </c>
      <c r="C28" s="45">
        <v>3.61</v>
      </c>
      <c r="D28" s="45">
        <v>3.91</v>
      </c>
    </row>
    <row r="29" spans="1:4" x14ac:dyDescent="0.25">
      <c r="A29" s="44">
        <v>18</v>
      </c>
      <c r="B29" s="45">
        <v>3.74</v>
      </c>
      <c r="C29" s="45">
        <v>3.74</v>
      </c>
      <c r="D29" s="45">
        <v>4.05</v>
      </c>
    </row>
    <row r="30" spans="1:4" x14ac:dyDescent="0.25">
      <c r="A30" s="44">
        <v>19</v>
      </c>
      <c r="B30" s="45">
        <v>3.87</v>
      </c>
      <c r="C30" s="45">
        <v>3.87</v>
      </c>
      <c r="D30" s="45">
        <v>4.2</v>
      </c>
    </row>
    <row r="31" spans="1:4" x14ac:dyDescent="0.25">
      <c r="A31" s="44">
        <v>20</v>
      </c>
      <c r="B31" s="45">
        <v>4</v>
      </c>
      <c r="C31" s="45">
        <v>4</v>
      </c>
      <c r="D31" s="45">
        <v>4.3499999999999996</v>
      </c>
    </row>
    <row r="32" spans="1:4" x14ac:dyDescent="0.25">
      <c r="A32" s="44">
        <v>21</v>
      </c>
      <c r="B32" s="45">
        <v>4.13</v>
      </c>
      <c r="C32" s="45">
        <v>4.13</v>
      </c>
      <c r="D32" s="45">
        <v>4.5</v>
      </c>
    </row>
    <row r="33" spans="1:4" x14ac:dyDescent="0.25">
      <c r="A33" s="44">
        <v>22</v>
      </c>
      <c r="B33" s="45">
        <v>4.2699999999999996</v>
      </c>
      <c r="C33" s="45">
        <v>4.2699999999999996</v>
      </c>
      <c r="D33" s="45">
        <v>4.6500000000000004</v>
      </c>
    </row>
    <row r="34" spans="1:4" x14ac:dyDescent="0.25">
      <c r="A34" s="44">
        <v>23</v>
      </c>
      <c r="B34" s="45">
        <v>4.43</v>
      </c>
      <c r="C34" s="45">
        <v>4.43</v>
      </c>
      <c r="D34" s="45">
        <v>4.8</v>
      </c>
    </row>
    <row r="35" spans="1:4" x14ac:dyDescent="0.25">
      <c r="A35" s="44">
        <v>24</v>
      </c>
      <c r="B35" s="45">
        <v>4.58</v>
      </c>
      <c r="C35" s="45">
        <v>4.58</v>
      </c>
      <c r="D35" s="45">
        <v>4.9800000000000004</v>
      </c>
    </row>
    <row r="36" spans="1:4" x14ac:dyDescent="0.25">
      <c r="A36" s="44">
        <v>25</v>
      </c>
      <c r="B36" s="45">
        <v>4.7300000000000004</v>
      </c>
      <c r="C36" s="45">
        <v>4.7300000000000004</v>
      </c>
      <c r="D36" s="45">
        <v>5.14</v>
      </c>
    </row>
    <row r="37" spans="1:4" x14ac:dyDescent="0.25">
      <c r="A37" s="44">
        <v>26</v>
      </c>
      <c r="B37" s="45">
        <v>4.9000000000000004</v>
      </c>
      <c r="C37" s="45">
        <v>4.9000000000000004</v>
      </c>
      <c r="D37" s="45">
        <v>5.32</v>
      </c>
    </row>
    <row r="38" spans="1:4" x14ac:dyDescent="0.25">
      <c r="A38" s="44">
        <v>27</v>
      </c>
      <c r="B38" s="45">
        <v>5.0599999999999996</v>
      </c>
      <c r="C38" s="45">
        <v>5.0599999999999996</v>
      </c>
      <c r="D38" s="45">
        <v>5.51</v>
      </c>
    </row>
    <row r="39" spans="1:4" x14ac:dyDescent="0.25">
      <c r="A39" s="44">
        <v>28</v>
      </c>
      <c r="B39" s="45">
        <v>5.23</v>
      </c>
      <c r="C39" s="45">
        <v>5.23</v>
      </c>
      <c r="D39" s="45">
        <v>5.69</v>
      </c>
    </row>
    <row r="40" spans="1:4" x14ac:dyDescent="0.25">
      <c r="A40" s="44">
        <v>29</v>
      </c>
      <c r="B40" s="45">
        <v>5.42</v>
      </c>
      <c r="C40" s="45">
        <v>5.42</v>
      </c>
      <c r="D40" s="45">
        <v>5.89</v>
      </c>
    </row>
    <row r="41" spans="1:4" x14ac:dyDescent="0.25">
      <c r="A41" s="44">
        <v>30</v>
      </c>
      <c r="B41" s="45">
        <v>5.6</v>
      </c>
      <c r="C41" s="45">
        <v>5.6</v>
      </c>
      <c r="D41" s="45">
        <v>6.09</v>
      </c>
    </row>
    <row r="42" spans="1:4" x14ac:dyDescent="0.25">
      <c r="A42" s="44">
        <v>31</v>
      </c>
      <c r="B42" s="45">
        <v>5.78</v>
      </c>
      <c r="C42" s="45">
        <v>5.78</v>
      </c>
      <c r="D42" s="45">
        <v>6.29</v>
      </c>
    </row>
    <row r="43" spans="1:4" x14ac:dyDescent="0.25">
      <c r="A43" s="44">
        <v>32</v>
      </c>
      <c r="B43" s="45">
        <v>5.99</v>
      </c>
      <c r="C43" s="45">
        <v>5.99</v>
      </c>
      <c r="D43" s="45">
        <v>6.51</v>
      </c>
    </row>
    <row r="44" spans="1:4" x14ac:dyDescent="0.25">
      <c r="A44" s="44">
        <v>33</v>
      </c>
      <c r="B44" s="45">
        <v>6.18</v>
      </c>
      <c r="C44" s="45">
        <v>6.18</v>
      </c>
      <c r="D44" s="45">
        <v>6.72</v>
      </c>
    </row>
    <row r="45" spans="1:4" x14ac:dyDescent="0.25">
      <c r="A45" s="44">
        <v>34</v>
      </c>
      <c r="B45" s="45">
        <v>6.39</v>
      </c>
      <c r="C45" s="45">
        <v>6.39</v>
      </c>
      <c r="D45" s="45">
        <v>6.95</v>
      </c>
    </row>
    <row r="46" spans="1:4" x14ac:dyDescent="0.25">
      <c r="A46" s="44">
        <v>35</v>
      </c>
      <c r="B46" s="45">
        <v>6.6</v>
      </c>
      <c r="C46" s="45">
        <v>6.6</v>
      </c>
      <c r="D46" s="45">
        <v>7.18</v>
      </c>
    </row>
    <row r="47" spans="1:4" x14ac:dyDescent="0.25">
      <c r="A47" s="44">
        <v>36</v>
      </c>
      <c r="B47" s="45">
        <v>6.82</v>
      </c>
      <c r="C47" s="45">
        <v>6.82</v>
      </c>
      <c r="D47" s="45">
        <v>7.42</v>
      </c>
    </row>
    <row r="48" spans="1:4" x14ac:dyDescent="0.25">
      <c r="A48" s="44">
        <v>37</v>
      </c>
      <c r="B48" s="45">
        <v>7.05</v>
      </c>
      <c r="C48" s="45">
        <v>7.05</v>
      </c>
      <c r="D48" s="45">
        <v>7.66</v>
      </c>
    </row>
    <row r="49" spans="1:4" x14ac:dyDescent="0.25">
      <c r="A49" s="44">
        <v>38</v>
      </c>
      <c r="B49" s="45">
        <v>7.28</v>
      </c>
      <c r="C49" s="45">
        <v>7.28</v>
      </c>
      <c r="D49" s="45">
        <v>7.92</v>
      </c>
    </row>
    <row r="50" spans="1:4" x14ac:dyDescent="0.25">
      <c r="A50" s="44">
        <v>39</v>
      </c>
      <c r="B50" s="45">
        <v>7.52</v>
      </c>
      <c r="C50" s="45">
        <v>7.52</v>
      </c>
      <c r="D50" s="45">
        <v>8.18</v>
      </c>
    </row>
    <row r="51" spans="1:4" x14ac:dyDescent="0.25">
      <c r="A51" s="44">
        <v>40</v>
      </c>
      <c r="B51" s="45">
        <v>7.76</v>
      </c>
      <c r="C51" s="45">
        <v>7.76</v>
      </c>
      <c r="D51" s="45">
        <v>8.4499999999999993</v>
      </c>
    </row>
    <row r="52" spans="1:4" x14ac:dyDescent="0.25">
      <c r="A52" s="44">
        <v>41</v>
      </c>
      <c r="B52" s="45">
        <v>8.02</v>
      </c>
      <c r="C52" s="45">
        <v>8.02</v>
      </c>
      <c r="D52" s="45">
        <v>8.7200000000000006</v>
      </c>
    </row>
    <row r="53" spans="1:4" x14ac:dyDescent="0.25">
      <c r="A53" s="44">
        <v>42</v>
      </c>
      <c r="B53" s="45">
        <v>8.27</v>
      </c>
      <c r="C53" s="45">
        <v>8.27</v>
      </c>
      <c r="D53" s="45">
        <v>9.01</v>
      </c>
    </row>
    <row r="54" spans="1:4" x14ac:dyDescent="0.25">
      <c r="A54" s="44">
        <v>43</v>
      </c>
      <c r="B54" s="45">
        <v>8.5500000000000007</v>
      </c>
      <c r="C54" s="45">
        <v>8.5500000000000007</v>
      </c>
      <c r="D54" s="45">
        <v>9.2899999999999991</v>
      </c>
    </row>
    <row r="55" spans="1:4" x14ac:dyDescent="0.25">
      <c r="A55" s="44">
        <v>44</v>
      </c>
      <c r="B55" s="45">
        <v>8.82</v>
      </c>
      <c r="C55" s="45">
        <v>8.82</v>
      </c>
      <c r="D55" s="45">
        <v>9.6</v>
      </c>
    </row>
    <row r="56" spans="1:4" x14ac:dyDescent="0.25">
      <c r="A56" s="44">
        <v>45</v>
      </c>
      <c r="B56" s="45">
        <v>9.11</v>
      </c>
      <c r="C56" s="45">
        <v>9.11</v>
      </c>
      <c r="D56" s="45">
        <v>9.9</v>
      </c>
    </row>
    <row r="57" spans="1:4" x14ac:dyDescent="0.25">
      <c r="A57" s="44">
        <v>46</v>
      </c>
      <c r="B57" s="45">
        <v>9.4</v>
      </c>
      <c r="C57" s="45">
        <v>9.4</v>
      </c>
      <c r="D57" s="45">
        <v>10.220000000000001</v>
      </c>
    </row>
    <row r="58" spans="1:4" x14ac:dyDescent="0.25">
      <c r="A58" s="44">
        <v>47</v>
      </c>
      <c r="B58" s="45">
        <v>9.6999999999999993</v>
      </c>
      <c r="C58" s="45">
        <v>9.6999999999999993</v>
      </c>
      <c r="D58" s="45">
        <v>10.55</v>
      </c>
    </row>
    <row r="59" spans="1:4" x14ac:dyDescent="0.25">
      <c r="A59" s="44">
        <v>48</v>
      </c>
      <c r="B59" s="45">
        <v>10.02</v>
      </c>
      <c r="C59" s="45">
        <v>10.02</v>
      </c>
      <c r="D59" s="45">
        <v>10.88</v>
      </c>
    </row>
    <row r="60" spans="1:4" x14ac:dyDescent="0.25">
      <c r="A60" s="44">
        <v>49</v>
      </c>
      <c r="B60" s="45">
        <v>10.33</v>
      </c>
      <c r="C60" s="45">
        <v>10.33</v>
      </c>
      <c r="D60" s="45">
        <v>11.23</v>
      </c>
    </row>
    <row r="61" spans="1:4" x14ac:dyDescent="0.25">
      <c r="A61" s="44">
        <v>50</v>
      </c>
      <c r="B61" s="45">
        <v>10.66</v>
      </c>
      <c r="C61" s="45">
        <v>10.66</v>
      </c>
      <c r="D61" s="45">
        <v>11.59</v>
      </c>
    </row>
    <row r="62" spans="1:4" x14ac:dyDescent="0.25">
      <c r="A62" s="44">
        <v>51</v>
      </c>
      <c r="B62" s="45">
        <v>11.01</v>
      </c>
      <c r="C62" s="45">
        <v>11.01</v>
      </c>
      <c r="D62" s="45">
        <v>11.95</v>
      </c>
    </row>
    <row r="63" spans="1:4" x14ac:dyDescent="0.25">
      <c r="A63" s="44">
        <v>52</v>
      </c>
      <c r="B63" s="45">
        <v>11.35</v>
      </c>
      <c r="C63" s="45">
        <v>11.35</v>
      </c>
      <c r="D63" s="45">
        <v>12.33</v>
      </c>
    </row>
    <row r="64" spans="1:4" x14ac:dyDescent="0.25">
      <c r="A64" s="44">
        <v>53</v>
      </c>
      <c r="B64" s="45">
        <v>11.71</v>
      </c>
      <c r="C64" s="45">
        <v>11.71</v>
      </c>
      <c r="D64" s="45">
        <v>12.72</v>
      </c>
    </row>
    <row r="65" spans="1:4" x14ac:dyDescent="0.25">
      <c r="A65" s="44">
        <v>54</v>
      </c>
      <c r="B65" s="45">
        <v>12.08</v>
      </c>
      <c r="C65" s="45">
        <v>12.08</v>
      </c>
      <c r="D65" s="45">
        <v>13.12</v>
      </c>
    </row>
    <row r="66" spans="1:4" x14ac:dyDescent="0.25">
      <c r="A66" s="44">
        <v>55</v>
      </c>
      <c r="B66" s="45">
        <v>12.46</v>
      </c>
      <c r="C66" s="45">
        <v>12.46</v>
      </c>
      <c r="D66" s="45">
        <v>13.53</v>
      </c>
    </row>
    <row r="67" spans="1:4" x14ac:dyDescent="0.25">
      <c r="A67" s="44">
        <v>56</v>
      </c>
      <c r="B67" s="45">
        <v>12.86</v>
      </c>
      <c r="C67" s="45">
        <v>12.86</v>
      </c>
      <c r="D67" s="45">
        <v>13.95</v>
      </c>
    </row>
    <row r="68" spans="1:4" x14ac:dyDescent="0.25">
      <c r="A68" s="44">
        <v>57</v>
      </c>
      <c r="B68" s="45">
        <v>13.27</v>
      </c>
      <c r="C68" s="45">
        <v>13.27</v>
      </c>
      <c r="D68" s="45">
        <v>14.39</v>
      </c>
    </row>
    <row r="69" spans="1:4" x14ac:dyDescent="0.25">
      <c r="A69" s="44">
        <v>58</v>
      </c>
      <c r="B69" s="45">
        <v>13.7</v>
      </c>
      <c r="C69" s="45">
        <v>13.7</v>
      </c>
      <c r="D69" s="45">
        <v>14.85</v>
      </c>
    </row>
    <row r="70" spans="1:4" x14ac:dyDescent="0.25">
      <c r="A70" s="44">
        <v>59</v>
      </c>
      <c r="B70" s="45">
        <v>14.15</v>
      </c>
      <c r="C70" s="45">
        <v>14.15</v>
      </c>
      <c r="D70" s="45">
        <v>15.32</v>
      </c>
    </row>
    <row r="71" spans="1:4" x14ac:dyDescent="0.25">
      <c r="A71" s="44">
        <v>60</v>
      </c>
      <c r="B71" s="45">
        <v>14.61</v>
      </c>
      <c r="C71" s="45">
        <v>14.61</v>
      </c>
      <c r="D71" s="45">
        <v>15.82</v>
      </c>
    </row>
    <row r="72" spans="1:4" x14ac:dyDescent="0.25">
      <c r="A72" s="44">
        <v>61</v>
      </c>
      <c r="B72" s="45">
        <v>15.1</v>
      </c>
      <c r="C72" s="45">
        <v>15.1</v>
      </c>
      <c r="D72" s="45">
        <v>16.329999999999998</v>
      </c>
    </row>
    <row r="73" spans="1:4" x14ac:dyDescent="0.25">
      <c r="A73" s="44">
        <v>62</v>
      </c>
      <c r="B73" s="45">
        <v>15.62</v>
      </c>
      <c r="C73" s="45">
        <v>15.62</v>
      </c>
      <c r="D73" s="45">
        <v>16.88</v>
      </c>
    </row>
    <row r="74" spans="1:4" x14ac:dyDescent="0.25">
      <c r="A74" s="44">
        <v>63</v>
      </c>
      <c r="B74" s="45">
        <v>16.170000000000002</v>
      </c>
      <c r="C74" s="45">
        <v>16.170000000000002</v>
      </c>
      <c r="D74" s="45">
        <v>17.46</v>
      </c>
    </row>
    <row r="75" spans="1:4" x14ac:dyDescent="0.25">
      <c r="A75" s="44">
        <v>64</v>
      </c>
      <c r="B75" s="45">
        <v>16.75</v>
      </c>
      <c r="C75" s="45">
        <v>16.75</v>
      </c>
      <c r="D75" s="45">
        <v>18.07</v>
      </c>
    </row>
    <row r="76" spans="1:4" x14ac:dyDescent="0.25">
      <c r="A76" s="44">
        <v>65</v>
      </c>
      <c r="B76" s="45">
        <v>17.38</v>
      </c>
      <c r="C76" s="45">
        <v>17.38</v>
      </c>
      <c r="D76" s="45">
        <v>18.73</v>
      </c>
    </row>
    <row r="77" spans="1:4" x14ac:dyDescent="0.25">
      <c r="A77" s="44">
        <v>66</v>
      </c>
      <c r="B77" s="45">
        <v>17.39</v>
      </c>
      <c r="C77" s="45">
        <v>17.39</v>
      </c>
      <c r="D77" s="45">
        <v>18.75</v>
      </c>
    </row>
    <row r="78" spans="1:4" x14ac:dyDescent="0.25">
      <c r="A78" s="44">
        <v>67</v>
      </c>
      <c r="B78" s="45">
        <v>16.760000000000002</v>
      </c>
      <c r="C78" s="45">
        <v>16.760000000000002</v>
      </c>
      <c r="D78" s="45">
        <v>18.12</v>
      </c>
    </row>
    <row r="79" spans="1:4" x14ac:dyDescent="0.25">
      <c r="A79" s="44">
        <v>68</v>
      </c>
      <c r="B79" s="45">
        <v>16.14</v>
      </c>
      <c r="C79" s="45">
        <v>16.14</v>
      </c>
      <c r="D79" s="45">
        <v>17.47</v>
      </c>
    </row>
    <row r="80" spans="1:4" x14ac:dyDescent="0.25">
      <c r="A80" s="44">
        <v>69</v>
      </c>
      <c r="B80" s="45">
        <v>15.51</v>
      </c>
      <c r="C80" s="45">
        <v>15.51</v>
      </c>
      <c r="D80" s="45">
        <v>16.84</v>
      </c>
    </row>
    <row r="81" spans="1:4" x14ac:dyDescent="0.25">
      <c r="A81" s="44">
        <v>70</v>
      </c>
      <c r="B81" s="45">
        <v>14.89</v>
      </c>
      <c r="C81" s="45">
        <v>14.89</v>
      </c>
      <c r="D81" s="45">
        <v>16.21</v>
      </c>
    </row>
    <row r="82" spans="1:4" x14ac:dyDescent="0.25">
      <c r="A82" s="44">
        <v>71</v>
      </c>
      <c r="B82" s="45">
        <v>14.28</v>
      </c>
      <c r="C82" s="45">
        <v>14.28</v>
      </c>
      <c r="D82" s="45">
        <v>15.59</v>
      </c>
    </row>
    <row r="83" spans="1:4" x14ac:dyDescent="0.25">
      <c r="A83" s="44">
        <v>72</v>
      </c>
      <c r="B83" s="45">
        <v>13.67</v>
      </c>
      <c r="C83" s="45">
        <v>13.67</v>
      </c>
      <c r="D83" s="45">
        <v>14.96</v>
      </c>
    </row>
    <row r="84" spans="1:4" x14ac:dyDescent="0.25">
      <c r="A84" s="44">
        <v>73</v>
      </c>
      <c r="B84" s="45">
        <v>13.08</v>
      </c>
      <c r="C84" s="45">
        <v>13.08</v>
      </c>
      <c r="D84" s="45">
        <v>14.34</v>
      </c>
    </row>
    <row r="85" spans="1:4" x14ac:dyDescent="0.25">
      <c r="A85" s="44">
        <v>74</v>
      </c>
      <c r="B85" s="45">
        <v>12.48</v>
      </c>
      <c r="C85" s="45">
        <v>12.48</v>
      </c>
      <c r="D85" s="45">
        <v>13.74</v>
      </c>
    </row>
    <row r="86" spans="1:4" x14ac:dyDescent="0.25">
      <c r="A86" s="44">
        <v>75</v>
      </c>
      <c r="B86" s="45">
        <v>12.2</v>
      </c>
      <c r="C86" s="45">
        <v>12.2</v>
      </c>
      <c r="D86" s="45">
        <v>13.43</v>
      </c>
    </row>
  </sheetData>
  <sheetProtection algorithmName="SHA-512" hashValue="xto0bTsvQ1ACWKtDpVaZBXjZRjU7rkFHcJzrm5awKyoBqwPqbHwHEJDEQcdTsGZ1W/6VcJ6Wn4AXn6ybFjxlRA==" saltValue="ehK/h3Ytw0P8UaNG2/mncQ==" spinCount="100000" sheet="1" objects="1" scenarios="1"/>
  <conditionalFormatting sqref="A6:A21">
    <cfRule type="expression" dxfId="333" priority="1" stopIfTrue="1">
      <formula>MOD(ROW(),2)=0</formula>
    </cfRule>
    <cfRule type="expression" dxfId="332" priority="2" stopIfTrue="1">
      <formula>MOD(ROW(),2)&lt;&gt;0</formula>
    </cfRule>
  </conditionalFormatting>
  <conditionalFormatting sqref="B6:D21">
    <cfRule type="expression" dxfId="331" priority="3" stopIfTrue="1">
      <formula>MOD(ROW(),2)=0</formula>
    </cfRule>
    <cfRule type="expression" dxfId="330" priority="4" stopIfTrue="1">
      <formula>MOD(ROW(),2)&lt;&gt;0</formula>
    </cfRule>
  </conditionalFormatting>
  <conditionalFormatting sqref="A26:A86">
    <cfRule type="expression" dxfId="329" priority="5" stopIfTrue="1">
      <formula>MOD(ROW(),2)=0</formula>
    </cfRule>
    <cfRule type="expression" dxfId="328" priority="6" stopIfTrue="1">
      <formula>MOD(ROW(),2)&lt;&gt;0</formula>
    </cfRule>
  </conditionalFormatting>
  <conditionalFormatting sqref="B26:D86">
    <cfRule type="expression" dxfId="327" priority="7" stopIfTrue="1">
      <formula>MOD(ROW(),2)=0</formula>
    </cfRule>
    <cfRule type="expression" dxfId="326"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E9B0-9D3C-41E7-9B6C-E7F4FD119CCB}">
  <sheetPr codeName="Sheet73"/>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x-707</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398</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707</v>
      </c>
      <c r="C14" s="48"/>
      <c r="D14" s="48"/>
    </row>
    <row r="15" spans="1:4" x14ac:dyDescent="0.25">
      <c r="A15" s="41" t="s">
        <v>490</v>
      </c>
      <c r="B15" s="48" t="s">
        <v>399</v>
      </c>
      <c r="C15" s="48"/>
      <c r="D15" s="48"/>
    </row>
    <row r="16" spans="1:4" x14ac:dyDescent="0.25">
      <c r="A16" s="41" t="s">
        <v>151</v>
      </c>
      <c r="B16" s="48" t="s">
        <v>400</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3.3</v>
      </c>
      <c r="C27" s="45">
        <v>3.3</v>
      </c>
      <c r="D27" s="45">
        <v>3.57</v>
      </c>
    </row>
    <row r="28" spans="1:4" x14ac:dyDescent="0.25">
      <c r="A28" s="44">
        <v>17</v>
      </c>
      <c r="B28" s="45">
        <v>3.42</v>
      </c>
      <c r="C28" s="45">
        <v>3.42</v>
      </c>
      <c r="D28" s="45">
        <v>3.7</v>
      </c>
    </row>
    <row r="29" spans="1:4" x14ac:dyDescent="0.25">
      <c r="A29" s="44">
        <v>18</v>
      </c>
      <c r="B29" s="45">
        <v>3.53</v>
      </c>
      <c r="C29" s="45">
        <v>3.53</v>
      </c>
      <c r="D29" s="45">
        <v>3.84</v>
      </c>
    </row>
    <row r="30" spans="1:4" x14ac:dyDescent="0.25">
      <c r="A30" s="44">
        <v>19</v>
      </c>
      <c r="B30" s="45">
        <v>3.65</v>
      </c>
      <c r="C30" s="45">
        <v>3.65</v>
      </c>
      <c r="D30" s="45">
        <v>3.98</v>
      </c>
    </row>
    <row r="31" spans="1:4" x14ac:dyDescent="0.25">
      <c r="A31" s="44">
        <v>20</v>
      </c>
      <c r="B31" s="45">
        <v>3.77</v>
      </c>
      <c r="C31" s="45">
        <v>3.77</v>
      </c>
      <c r="D31" s="45">
        <v>4.12</v>
      </c>
    </row>
    <row r="32" spans="1:4" x14ac:dyDescent="0.25">
      <c r="A32" s="44">
        <v>21</v>
      </c>
      <c r="B32" s="45">
        <v>3.91</v>
      </c>
      <c r="C32" s="45">
        <v>3.91</v>
      </c>
      <c r="D32" s="45">
        <v>4.25</v>
      </c>
    </row>
    <row r="33" spans="1:4" x14ac:dyDescent="0.25">
      <c r="A33" s="44">
        <v>22</v>
      </c>
      <c r="B33" s="45">
        <v>4.04</v>
      </c>
      <c r="C33" s="45">
        <v>4.04</v>
      </c>
      <c r="D33" s="45">
        <v>4.41</v>
      </c>
    </row>
    <row r="34" spans="1:4" x14ac:dyDescent="0.25">
      <c r="A34" s="44">
        <v>23</v>
      </c>
      <c r="B34" s="45">
        <v>4.17</v>
      </c>
      <c r="C34" s="45">
        <v>4.17</v>
      </c>
      <c r="D34" s="45">
        <v>4.55</v>
      </c>
    </row>
    <row r="35" spans="1:4" x14ac:dyDescent="0.25">
      <c r="A35" s="44">
        <v>24</v>
      </c>
      <c r="B35" s="45">
        <v>4.3099999999999996</v>
      </c>
      <c r="C35" s="45">
        <v>4.3099999999999996</v>
      </c>
      <c r="D35" s="45">
        <v>4.71</v>
      </c>
    </row>
    <row r="36" spans="1:4" x14ac:dyDescent="0.25">
      <c r="A36" s="44">
        <v>25</v>
      </c>
      <c r="B36" s="45">
        <v>4.47</v>
      </c>
      <c r="C36" s="45">
        <v>4.47</v>
      </c>
      <c r="D36" s="45">
        <v>4.88</v>
      </c>
    </row>
    <row r="37" spans="1:4" x14ac:dyDescent="0.25">
      <c r="A37" s="44">
        <v>26</v>
      </c>
      <c r="B37" s="45">
        <v>4.62</v>
      </c>
      <c r="C37" s="45">
        <v>4.62</v>
      </c>
      <c r="D37" s="45">
        <v>5.04</v>
      </c>
    </row>
    <row r="38" spans="1:4" x14ac:dyDescent="0.25">
      <c r="A38" s="44">
        <v>27</v>
      </c>
      <c r="B38" s="45">
        <v>4.7699999999999996</v>
      </c>
      <c r="C38" s="45">
        <v>4.7699999999999996</v>
      </c>
      <c r="D38" s="45">
        <v>5.21</v>
      </c>
    </row>
    <row r="39" spans="1:4" x14ac:dyDescent="0.25">
      <c r="A39" s="44">
        <v>28</v>
      </c>
      <c r="B39" s="45">
        <v>4.9400000000000004</v>
      </c>
      <c r="C39" s="45">
        <v>4.9400000000000004</v>
      </c>
      <c r="D39" s="45">
        <v>5.39</v>
      </c>
    </row>
    <row r="40" spans="1:4" x14ac:dyDescent="0.25">
      <c r="A40" s="44">
        <v>29</v>
      </c>
      <c r="B40" s="45">
        <v>5.1100000000000003</v>
      </c>
      <c r="C40" s="45">
        <v>5.1100000000000003</v>
      </c>
      <c r="D40" s="45">
        <v>5.57</v>
      </c>
    </row>
    <row r="41" spans="1:4" x14ac:dyDescent="0.25">
      <c r="A41" s="44">
        <v>30</v>
      </c>
      <c r="B41" s="45">
        <v>5.28</v>
      </c>
      <c r="C41" s="45">
        <v>5.28</v>
      </c>
      <c r="D41" s="45">
        <v>5.76</v>
      </c>
    </row>
    <row r="42" spans="1:4" x14ac:dyDescent="0.25">
      <c r="A42" s="44">
        <v>31</v>
      </c>
      <c r="B42" s="45">
        <v>5.46</v>
      </c>
      <c r="C42" s="45">
        <v>5.46</v>
      </c>
      <c r="D42" s="45">
        <v>5.96</v>
      </c>
    </row>
    <row r="43" spans="1:4" x14ac:dyDescent="0.25">
      <c r="A43" s="44">
        <v>32</v>
      </c>
      <c r="B43" s="45">
        <v>5.64</v>
      </c>
      <c r="C43" s="45">
        <v>5.64</v>
      </c>
      <c r="D43" s="45">
        <v>6.16</v>
      </c>
    </row>
    <row r="44" spans="1:4" x14ac:dyDescent="0.25">
      <c r="A44" s="44">
        <v>33</v>
      </c>
      <c r="B44" s="45">
        <v>5.83</v>
      </c>
      <c r="C44" s="45">
        <v>5.83</v>
      </c>
      <c r="D44" s="45">
        <v>6.36</v>
      </c>
    </row>
    <row r="45" spans="1:4" x14ac:dyDescent="0.25">
      <c r="A45" s="44">
        <v>34</v>
      </c>
      <c r="B45" s="45">
        <v>6.03</v>
      </c>
      <c r="C45" s="45">
        <v>6.03</v>
      </c>
      <c r="D45" s="45">
        <v>6.58</v>
      </c>
    </row>
    <row r="46" spans="1:4" x14ac:dyDescent="0.25">
      <c r="A46" s="44">
        <v>35</v>
      </c>
      <c r="B46" s="45">
        <v>6.22</v>
      </c>
      <c r="C46" s="45">
        <v>6.22</v>
      </c>
      <c r="D46" s="45">
        <v>6.79</v>
      </c>
    </row>
    <row r="47" spans="1:4" x14ac:dyDescent="0.25">
      <c r="A47" s="44">
        <v>36</v>
      </c>
      <c r="B47" s="45">
        <v>6.43</v>
      </c>
      <c r="C47" s="45">
        <v>6.43</v>
      </c>
      <c r="D47" s="45">
        <v>7.02</v>
      </c>
    </row>
    <row r="48" spans="1:4" x14ac:dyDescent="0.25">
      <c r="A48" s="44">
        <v>37</v>
      </c>
      <c r="B48" s="45">
        <v>6.64</v>
      </c>
      <c r="C48" s="45">
        <v>6.64</v>
      </c>
      <c r="D48" s="45">
        <v>7.24</v>
      </c>
    </row>
    <row r="49" spans="1:4" x14ac:dyDescent="0.25">
      <c r="A49" s="44">
        <v>38</v>
      </c>
      <c r="B49" s="45">
        <v>6.85</v>
      </c>
      <c r="C49" s="45">
        <v>6.85</v>
      </c>
      <c r="D49" s="45">
        <v>7.49</v>
      </c>
    </row>
    <row r="50" spans="1:4" x14ac:dyDescent="0.25">
      <c r="A50" s="44">
        <v>39</v>
      </c>
      <c r="B50" s="45">
        <v>7.08</v>
      </c>
      <c r="C50" s="45">
        <v>7.08</v>
      </c>
      <c r="D50" s="45">
        <v>7.73</v>
      </c>
    </row>
    <row r="51" spans="1:4" x14ac:dyDescent="0.25">
      <c r="A51" s="44">
        <v>40</v>
      </c>
      <c r="B51" s="45">
        <v>7.31</v>
      </c>
      <c r="C51" s="45">
        <v>7.31</v>
      </c>
      <c r="D51" s="45">
        <v>7.98</v>
      </c>
    </row>
    <row r="52" spans="1:4" x14ac:dyDescent="0.25">
      <c r="A52" s="44">
        <v>41</v>
      </c>
      <c r="B52" s="45">
        <v>7.55</v>
      </c>
      <c r="C52" s="45">
        <v>7.55</v>
      </c>
      <c r="D52" s="45">
        <v>8.24</v>
      </c>
    </row>
    <row r="53" spans="1:4" x14ac:dyDescent="0.25">
      <c r="A53" s="44">
        <v>42</v>
      </c>
      <c r="B53" s="45">
        <v>7.79</v>
      </c>
      <c r="C53" s="45">
        <v>7.79</v>
      </c>
      <c r="D53" s="45">
        <v>8.51</v>
      </c>
    </row>
    <row r="54" spans="1:4" x14ac:dyDescent="0.25">
      <c r="A54" s="44">
        <v>43</v>
      </c>
      <c r="B54" s="45">
        <v>8.0500000000000007</v>
      </c>
      <c r="C54" s="45">
        <v>8.0500000000000007</v>
      </c>
      <c r="D54" s="45">
        <v>8.7799999999999994</v>
      </c>
    </row>
    <row r="55" spans="1:4" x14ac:dyDescent="0.25">
      <c r="A55" s="44">
        <v>44</v>
      </c>
      <c r="B55" s="45">
        <v>8.3000000000000007</v>
      </c>
      <c r="C55" s="45">
        <v>8.3000000000000007</v>
      </c>
      <c r="D55" s="45">
        <v>9.06</v>
      </c>
    </row>
    <row r="56" spans="1:4" x14ac:dyDescent="0.25">
      <c r="A56" s="44">
        <v>45</v>
      </c>
      <c r="B56" s="45">
        <v>8.57</v>
      </c>
      <c r="C56" s="45">
        <v>8.57</v>
      </c>
      <c r="D56" s="45">
        <v>9.35</v>
      </c>
    </row>
    <row r="57" spans="1:4" x14ac:dyDescent="0.25">
      <c r="A57" s="44">
        <v>46</v>
      </c>
      <c r="B57" s="45">
        <v>8.84</v>
      </c>
      <c r="C57" s="45">
        <v>8.84</v>
      </c>
      <c r="D57" s="45">
        <v>9.65</v>
      </c>
    </row>
    <row r="58" spans="1:4" x14ac:dyDescent="0.25">
      <c r="A58" s="44">
        <v>47</v>
      </c>
      <c r="B58" s="45">
        <v>9.1199999999999992</v>
      </c>
      <c r="C58" s="45">
        <v>9.1199999999999992</v>
      </c>
      <c r="D58" s="45">
        <v>9.9600000000000009</v>
      </c>
    </row>
    <row r="59" spans="1:4" x14ac:dyDescent="0.25">
      <c r="A59" s="44">
        <v>48</v>
      </c>
      <c r="B59" s="45">
        <v>9.41</v>
      </c>
      <c r="C59" s="45">
        <v>9.41</v>
      </c>
      <c r="D59" s="45">
        <v>10.27</v>
      </c>
    </row>
    <row r="60" spans="1:4" x14ac:dyDescent="0.25">
      <c r="A60" s="44">
        <v>49</v>
      </c>
      <c r="B60" s="45">
        <v>9.7100000000000009</v>
      </c>
      <c r="C60" s="45">
        <v>9.7100000000000009</v>
      </c>
      <c r="D60" s="45">
        <v>10.59</v>
      </c>
    </row>
    <row r="61" spans="1:4" x14ac:dyDescent="0.25">
      <c r="A61" s="44">
        <v>50</v>
      </c>
      <c r="B61" s="45">
        <v>10.02</v>
      </c>
      <c r="C61" s="45">
        <v>10.02</v>
      </c>
      <c r="D61" s="45">
        <v>10.92</v>
      </c>
    </row>
    <row r="62" spans="1:4" x14ac:dyDescent="0.25">
      <c r="A62" s="44">
        <v>51</v>
      </c>
      <c r="B62" s="45">
        <v>10.33</v>
      </c>
      <c r="C62" s="45">
        <v>10.33</v>
      </c>
      <c r="D62" s="45">
        <v>11.26</v>
      </c>
    </row>
    <row r="63" spans="1:4" x14ac:dyDescent="0.25">
      <c r="A63" s="44">
        <v>52</v>
      </c>
      <c r="B63" s="45">
        <v>10.65</v>
      </c>
      <c r="C63" s="45">
        <v>10.65</v>
      </c>
      <c r="D63" s="45">
        <v>11.61</v>
      </c>
    </row>
    <row r="64" spans="1:4" x14ac:dyDescent="0.25">
      <c r="A64" s="44">
        <v>53</v>
      </c>
      <c r="B64" s="45">
        <v>10.99</v>
      </c>
      <c r="C64" s="45">
        <v>10.99</v>
      </c>
      <c r="D64" s="45">
        <v>11.96</v>
      </c>
    </row>
    <row r="65" spans="1:4" x14ac:dyDescent="0.25">
      <c r="A65" s="44">
        <v>54</v>
      </c>
      <c r="B65" s="45">
        <v>11.32</v>
      </c>
      <c r="C65" s="45">
        <v>11.32</v>
      </c>
      <c r="D65" s="45">
        <v>12.34</v>
      </c>
    </row>
    <row r="66" spans="1:4" x14ac:dyDescent="0.25">
      <c r="A66" s="44">
        <v>55</v>
      </c>
      <c r="B66" s="45">
        <v>11.68</v>
      </c>
      <c r="C66" s="45">
        <v>11.68</v>
      </c>
      <c r="D66" s="45">
        <v>12.72</v>
      </c>
    </row>
    <row r="67" spans="1:4" x14ac:dyDescent="0.25">
      <c r="A67" s="44">
        <v>56</v>
      </c>
      <c r="B67" s="45">
        <v>12.05</v>
      </c>
      <c r="C67" s="45">
        <v>12.05</v>
      </c>
      <c r="D67" s="45">
        <v>13.11</v>
      </c>
    </row>
    <row r="68" spans="1:4" x14ac:dyDescent="0.25">
      <c r="A68" s="44">
        <v>57</v>
      </c>
      <c r="B68" s="45">
        <v>12.42</v>
      </c>
      <c r="C68" s="45">
        <v>12.42</v>
      </c>
      <c r="D68" s="45">
        <v>13.51</v>
      </c>
    </row>
    <row r="69" spans="1:4" x14ac:dyDescent="0.25">
      <c r="A69" s="44">
        <v>58</v>
      </c>
      <c r="B69" s="45">
        <v>12.81</v>
      </c>
      <c r="C69" s="45">
        <v>12.81</v>
      </c>
      <c r="D69" s="45">
        <v>13.93</v>
      </c>
    </row>
    <row r="70" spans="1:4" x14ac:dyDescent="0.25">
      <c r="A70" s="44">
        <v>59</v>
      </c>
      <c r="B70" s="45">
        <v>13.22</v>
      </c>
      <c r="C70" s="45">
        <v>13.22</v>
      </c>
      <c r="D70" s="45">
        <v>14.37</v>
      </c>
    </row>
    <row r="71" spans="1:4" x14ac:dyDescent="0.25">
      <c r="A71" s="44">
        <v>60</v>
      </c>
      <c r="B71" s="45">
        <v>13.64</v>
      </c>
      <c r="C71" s="45">
        <v>13.64</v>
      </c>
      <c r="D71" s="45">
        <v>14.82</v>
      </c>
    </row>
    <row r="72" spans="1:4" x14ac:dyDescent="0.25">
      <c r="A72" s="44">
        <v>61</v>
      </c>
      <c r="B72" s="45">
        <v>14.09</v>
      </c>
      <c r="C72" s="45">
        <v>14.09</v>
      </c>
      <c r="D72" s="45">
        <v>15.29</v>
      </c>
    </row>
    <row r="73" spans="1:4" x14ac:dyDescent="0.25">
      <c r="A73" s="44">
        <v>62</v>
      </c>
      <c r="B73" s="45">
        <v>14.56</v>
      </c>
      <c r="C73" s="45">
        <v>14.56</v>
      </c>
      <c r="D73" s="45">
        <v>15.79</v>
      </c>
    </row>
    <row r="74" spans="1:4" x14ac:dyDescent="0.25">
      <c r="A74" s="44">
        <v>63</v>
      </c>
      <c r="B74" s="45">
        <v>15.06</v>
      </c>
      <c r="C74" s="45">
        <v>15.06</v>
      </c>
      <c r="D74" s="45">
        <v>16.32</v>
      </c>
    </row>
    <row r="75" spans="1:4" x14ac:dyDescent="0.25">
      <c r="A75" s="44">
        <v>64</v>
      </c>
      <c r="B75" s="45">
        <v>15.59</v>
      </c>
      <c r="C75" s="45">
        <v>15.59</v>
      </c>
      <c r="D75" s="45">
        <v>16.87</v>
      </c>
    </row>
    <row r="76" spans="1:4" x14ac:dyDescent="0.25">
      <c r="A76" s="44">
        <v>65</v>
      </c>
      <c r="B76" s="45">
        <v>16.149999999999999</v>
      </c>
      <c r="C76" s="45">
        <v>16.149999999999999</v>
      </c>
      <c r="D76" s="45">
        <v>17.46</v>
      </c>
    </row>
    <row r="77" spans="1:4" x14ac:dyDescent="0.25">
      <c r="A77" s="44">
        <v>66</v>
      </c>
      <c r="B77" s="45">
        <v>16.760000000000002</v>
      </c>
      <c r="C77" s="45">
        <v>16.760000000000002</v>
      </c>
      <c r="D77" s="45">
        <v>18.100000000000001</v>
      </c>
    </row>
    <row r="78" spans="1:4" x14ac:dyDescent="0.25">
      <c r="A78" s="44">
        <v>67</v>
      </c>
      <c r="B78" s="45">
        <v>16.760000000000002</v>
      </c>
      <c r="C78" s="45">
        <v>16.760000000000002</v>
      </c>
      <c r="D78" s="45">
        <v>18.12</v>
      </c>
    </row>
    <row r="79" spans="1:4" x14ac:dyDescent="0.25">
      <c r="A79" s="44">
        <v>68</v>
      </c>
      <c r="B79" s="45">
        <v>16.14</v>
      </c>
      <c r="C79" s="45">
        <v>16.14</v>
      </c>
      <c r="D79" s="45">
        <v>17.47</v>
      </c>
    </row>
    <row r="80" spans="1:4" x14ac:dyDescent="0.25">
      <c r="A80" s="44">
        <v>69</v>
      </c>
      <c r="B80" s="45">
        <v>15.51</v>
      </c>
      <c r="C80" s="45">
        <v>15.51</v>
      </c>
      <c r="D80" s="45">
        <v>16.84</v>
      </c>
    </row>
    <row r="81" spans="1:4" x14ac:dyDescent="0.25">
      <c r="A81" s="44">
        <v>70</v>
      </c>
      <c r="B81" s="45">
        <v>14.89</v>
      </c>
      <c r="C81" s="45">
        <v>14.89</v>
      </c>
      <c r="D81" s="45">
        <v>16.21</v>
      </c>
    </row>
    <row r="82" spans="1:4" x14ac:dyDescent="0.25">
      <c r="A82" s="44">
        <v>71</v>
      </c>
      <c r="B82" s="45">
        <v>14.28</v>
      </c>
      <c r="C82" s="45">
        <v>14.28</v>
      </c>
      <c r="D82" s="45">
        <v>15.59</v>
      </c>
    </row>
    <row r="83" spans="1:4" x14ac:dyDescent="0.25">
      <c r="A83" s="44">
        <v>72</v>
      </c>
      <c r="B83" s="45">
        <v>13.67</v>
      </c>
      <c r="C83" s="45">
        <v>13.67</v>
      </c>
      <c r="D83" s="45">
        <v>14.96</v>
      </c>
    </row>
    <row r="84" spans="1:4" x14ac:dyDescent="0.25">
      <c r="A84" s="44">
        <v>73</v>
      </c>
      <c r="B84" s="45">
        <v>13.08</v>
      </c>
      <c r="C84" s="45">
        <v>13.08</v>
      </c>
      <c r="D84" s="45">
        <v>14.34</v>
      </c>
    </row>
    <row r="85" spans="1:4" x14ac:dyDescent="0.25">
      <c r="A85" s="44">
        <v>74</v>
      </c>
      <c r="B85" s="45">
        <v>12.48</v>
      </c>
      <c r="C85" s="45">
        <v>12.48</v>
      </c>
      <c r="D85" s="45">
        <v>13.74</v>
      </c>
    </row>
    <row r="86" spans="1:4" x14ac:dyDescent="0.25">
      <c r="A86" s="44">
        <v>75</v>
      </c>
      <c r="B86" s="45">
        <v>12.2</v>
      </c>
      <c r="C86" s="45">
        <v>12.2</v>
      </c>
      <c r="D86" s="45">
        <v>13.43</v>
      </c>
    </row>
  </sheetData>
  <sheetProtection algorithmName="SHA-512" hashValue="UjOBB1C6jE5mjGjCLYVDySRz+HYqccsOe3JCXQOvqLxGKz7g8+It7gdqHg+wsdIYpgk31COHMcMYPS8pHqqOrQ==" saltValue="8wuPuD0xpxxQybQLZIxmNw==" spinCount="100000" sheet="1" objects="1" scenarios="1"/>
  <conditionalFormatting sqref="A6:A21">
    <cfRule type="expression" dxfId="323" priority="1" stopIfTrue="1">
      <formula>MOD(ROW(),2)=0</formula>
    </cfRule>
    <cfRule type="expression" dxfId="322" priority="2" stopIfTrue="1">
      <formula>MOD(ROW(),2)&lt;&gt;0</formula>
    </cfRule>
  </conditionalFormatting>
  <conditionalFormatting sqref="B6:D21">
    <cfRule type="expression" dxfId="321" priority="3" stopIfTrue="1">
      <formula>MOD(ROW(),2)=0</formula>
    </cfRule>
    <cfRule type="expression" dxfId="320" priority="4" stopIfTrue="1">
      <formula>MOD(ROW(),2)&lt;&gt;0</formula>
    </cfRule>
  </conditionalFormatting>
  <conditionalFormatting sqref="A26:A86">
    <cfRule type="expression" dxfId="319" priority="5" stopIfTrue="1">
      <formula>MOD(ROW(),2)=0</formula>
    </cfRule>
    <cfRule type="expression" dxfId="318" priority="6" stopIfTrue="1">
      <formula>MOD(ROW(),2)&lt;&gt;0</formula>
    </cfRule>
  </conditionalFormatting>
  <conditionalFormatting sqref="B26:D86">
    <cfRule type="expression" dxfId="317" priority="7" stopIfTrue="1">
      <formula>MOD(ROW(),2)=0</formula>
    </cfRule>
    <cfRule type="expression" dxfId="316"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8473-5C7A-41DE-9811-DC4150FA35E5}">
  <sheetPr codeName="Sheet74"/>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x-708</v>
      </c>
    </row>
    <row r="6" spans="1:4" x14ac:dyDescent="0.25">
      <c r="A6" s="41" t="s">
        <v>485</v>
      </c>
      <c r="B6" s="48" t="s">
        <v>486</v>
      </c>
      <c r="C6" s="48"/>
      <c r="D6" s="48"/>
    </row>
    <row r="7" spans="1:4" ht="25" x14ac:dyDescent="0.25">
      <c r="A7" s="41" t="s">
        <v>487</v>
      </c>
      <c r="B7" s="48" t="s">
        <v>157</v>
      </c>
      <c r="C7" s="48"/>
      <c r="D7" s="48"/>
    </row>
    <row r="8" spans="1:4" x14ac:dyDescent="0.25">
      <c r="A8" s="41" t="s">
        <v>144</v>
      </c>
      <c r="B8" s="48" t="s">
        <v>158</v>
      </c>
      <c r="C8" s="48"/>
      <c r="D8" s="48"/>
    </row>
    <row r="9" spans="1:4" x14ac:dyDescent="0.25">
      <c r="A9" s="41" t="s">
        <v>145</v>
      </c>
      <c r="B9" s="48" t="s">
        <v>379</v>
      </c>
      <c r="C9" s="48"/>
      <c r="D9" s="48"/>
    </row>
    <row r="10" spans="1:4" ht="25" x14ac:dyDescent="0.25">
      <c r="A10" s="41" t="s">
        <v>6</v>
      </c>
      <c r="B10" s="48" t="s">
        <v>401</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0</v>
      </c>
      <c r="C13" s="48"/>
      <c r="D13" s="48"/>
    </row>
    <row r="14" spans="1:4" x14ac:dyDescent="0.25">
      <c r="A14" s="41" t="s">
        <v>149</v>
      </c>
      <c r="B14" s="48">
        <v>708</v>
      </c>
      <c r="C14" s="48"/>
      <c r="D14" s="48"/>
    </row>
    <row r="15" spans="1:4" x14ac:dyDescent="0.25">
      <c r="A15" s="41" t="s">
        <v>490</v>
      </c>
      <c r="B15" s="48" t="s">
        <v>402</v>
      </c>
      <c r="C15" s="48"/>
      <c r="D15" s="48"/>
    </row>
    <row r="16" spans="1:4" x14ac:dyDescent="0.25">
      <c r="A16" s="41" t="s">
        <v>151</v>
      </c>
      <c r="B16" s="48" t="s">
        <v>403</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3.12</v>
      </c>
      <c r="C27" s="45">
        <v>3.12</v>
      </c>
      <c r="D27" s="45">
        <v>3.39</v>
      </c>
    </row>
    <row r="28" spans="1:4" x14ac:dyDescent="0.25">
      <c r="A28" s="44">
        <v>17</v>
      </c>
      <c r="B28" s="45">
        <v>3.22</v>
      </c>
      <c r="C28" s="45">
        <v>3.22</v>
      </c>
      <c r="D28" s="45">
        <v>3.51</v>
      </c>
    </row>
    <row r="29" spans="1:4" x14ac:dyDescent="0.25">
      <c r="A29" s="44">
        <v>18</v>
      </c>
      <c r="B29" s="45">
        <v>3.34</v>
      </c>
      <c r="C29" s="45">
        <v>3.34</v>
      </c>
      <c r="D29" s="45">
        <v>3.64</v>
      </c>
    </row>
    <row r="30" spans="1:4" x14ac:dyDescent="0.25">
      <c r="A30" s="44">
        <v>19</v>
      </c>
      <c r="B30" s="45">
        <v>3.45</v>
      </c>
      <c r="C30" s="45">
        <v>3.45</v>
      </c>
      <c r="D30" s="45">
        <v>3.77</v>
      </c>
    </row>
    <row r="31" spans="1:4" x14ac:dyDescent="0.25">
      <c r="A31" s="44">
        <v>20</v>
      </c>
      <c r="B31" s="45">
        <v>3.56</v>
      </c>
      <c r="C31" s="45">
        <v>3.56</v>
      </c>
      <c r="D31" s="45">
        <v>3.9</v>
      </c>
    </row>
    <row r="32" spans="1:4" x14ac:dyDescent="0.25">
      <c r="A32" s="44">
        <v>21</v>
      </c>
      <c r="B32" s="45">
        <v>3.68</v>
      </c>
      <c r="C32" s="45">
        <v>3.68</v>
      </c>
      <c r="D32" s="45">
        <v>4.03</v>
      </c>
    </row>
    <row r="33" spans="1:4" x14ac:dyDescent="0.25">
      <c r="A33" s="44">
        <v>22</v>
      </c>
      <c r="B33" s="45">
        <v>3.81</v>
      </c>
      <c r="C33" s="45">
        <v>3.81</v>
      </c>
      <c r="D33" s="45">
        <v>4.17</v>
      </c>
    </row>
    <row r="34" spans="1:4" x14ac:dyDescent="0.25">
      <c r="A34" s="44">
        <v>23</v>
      </c>
      <c r="B34" s="45">
        <v>3.94</v>
      </c>
      <c r="C34" s="45">
        <v>3.94</v>
      </c>
      <c r="D34" s="45">
        <v>4.3099999999999996</v>
      </c>
    </row>
    <row r="35" spans="1:4" x14ac:dyDescent="0.25">
      <c r="A35" s="44">
        <v>24</v>
      </c>
      <c r="B35" s="45">
        <v>4.08</v>
      </c>
      <c r="C35" s="45">
        <v>4.08</v>
      </c>
      <c r="D35" s="45">
        <v>4.46</v>
      </c>
    </row>
    <row r="36" spans="1:4" x14ac:dyDescent="0.25">
      <c r="A36" s="44">
        <v>25</v>
      </c>
      <c r="B36" s="45">
        <v>4.21</v>
      </c>
      <c r="C36" s="45">
        <v>4.21</v>
      </c>
      <c r="D36" s="45">
        <v>4.6100000000000003</v>
      </c>
    </row>
    <row r="37" spans="1:4" x14ac:dyDescent="0.25">
      <c r="A37" s="44">
        <v>26</v>
      </c>
      <c r="B37" s="45">
        <v>4.3600000000000003</v>
      </c>
      <c r="C37" s="45">
        <v>4.3600000000000003</v>
      </c>
      <c r="D37" s="45">
        <v>4.7699999999999996</v>
      </c>
    </row>
    <row r="38" spans="1:4" x14ac:dyDescent="0.25">
      <c r="A38" s="44">
        <v>27</v>
      </c>
      <c r="B38" s="45">
        <v>4.51</v>
      </c>
      <c r="C38" s="45">
        <v>4.51</v>
      </c>
      <c r="D38" s="45">
        <v>4.9400000000000004</v>
      </c>
    </row>
    <row r="39" spans="1:4" x14ac:dyDescent="0.25">
      <c r="A39" s="44">
        <v>28</v>
      </c>
      <c r="B39" s="45">
        <v>4.66</v>
      </c>
      <c r="C39" s="45">
        <v>4.66</v>
      </c>
      <c r="D39" s="45">
        <v>5.0999999999999996</v>
      </c>
    </row>
    <row r="40" spans="1:4" x14ac:dyDescent="0.25">
      <c r="A40" s="44">
        <v>29</v>
      </c>
      <c r="B40" s="45">
        <v>4.8099999999999996</v>
      </c>
      <c r="C40" s="45">
        <v>4.8099999999999996</v>
      </c>
      <c r="D40" s="45">
        <v>5.27</v>
      </c>
    </row>
    <row r="41" spans="1:4" x14ac:dyDescent="0.25">
      <c r="A41" s="44">
        <v>30</v>
      </c>
      <c r="B41" s="45">
        <v>4.9800000000000004</v>
      </c>
      <c r="C41" s="45">
        <v>4.9800000000000004</v>
      </c>
      <c r="D41" s="45">
        <v>5.46</v>
      </c>
    </row>
    <row r="42" spans="1:4" x14ac:dyDescent="0.25">
      <c r="A42" s="44">
        <v>31</v>
      </c>
      <c r="B42" s="45">
        <v>5.15</v>
      </c>
      <c r="C42" s="45">
        <v>5.15</v>
      </c>
      <c r="D42" s="45">
        <v>5.64</v>
      </c>
    </row>
    <row r="43" spans="1:4" x14ac:dyDescent="0.25">
      <c r="A43" s="44">
        <v>32</v>
      </c>
      <c r="B43" s="45">
        <v>5.32</v>
      </c>
      <c r="C43" s="45">
        <v>5.32</v>
      </c>
      <c r="D43" s="45">
        <v>5.82</v>
      </c>
    </row>
    <row r="44" spans="1:4" x14ac:dyDescent="0.25">
      <c r="A44" s="44">
        <v>33</v>
      </c>
      <c r="B44" s="45">
        <v>5.5</v>
      </c>
      <c r="C44" s="45">
        <v>5.5</v>
      </c>
      <c r="D44" s="45">
        <v>6.02</v>
      </c>
    </row>
    <row r="45" spans="1:4" x14ac:dyDescent="0.25">
      <c r="A45" s="44">
        <v>34</v>
      </c>
      <c r="B45" s="45">
        <v>5.68</v>
      </c>
      <c r="C45" s="45">
        <v>5.68</v>
      </c>
      <c r="D45" s="45">
        <v>6.22</v>
      </c>
    </row>
    <row r="46" spans="1:4" x14ac:dyDescent="0.25">
      <c r="A46" s="44">
        <v>35</v>
      </c>
      <c r="B46" s="45">
        <v>5.86</v>
      </c>
      <c r="C46" s="45">
        <v>5.86</v>
      </c>
      <c r="D46" s="45">
        <v>6.43</v>
      </c>
    </row>
    <row r="47" spans="1:4" x14ac:dyDescent="0.25">
      <c r="A47" s="44">
        <v>36</v>
      </c>
      <c r="B47" s="45">
        <v>6.06</v>
      </c>
      <c r="C47" s="45">
        <v>6.06</v>
      </c>
      <c r="D47" s="45">
        <v>6.64</v>
      </c>
    </row>
    <row r="48" spans="1:4" x14ac:dyDescent="0.25">
      <c r="A48" s="44">
        <v>37</v>
      </c>
      <c r="B48" s="45">
        <v>6.26</v>
      </c>
      <c r="C48" s="45">
        <v>6.26</v>
      </c>
      <c r="D48" s="45">
        <v>6.85</v>
      </c>
    </row>
    <row r="49" spans="1:4" x14ac:dyDescent="0.25">
      <c r="A49" s="44">
        <v>38</v>
      </c>
      <c r="B49" s="45">
        <v>6.47</v>
      </c>
      <c r="C49" s="45">
        <v>6.47</v>
      </c>
      <c r="D49" s="45">
        <v>7.08</v>
      </c>
    </row>
    <row r="50" spans="1:4" x14ac:dyDescent="0.25">
      <c r="A50" s="44">
        <v>39</v>
      </c>
      <c r="B50" s="45">
        <v>6.67</v>
      </c>
      <c r="C50" s="45">
        <v>6.67</v>
      </c>
      <c r="D50" s="45">
        <v>7.3</v>
      </c>
    </row>
    <row r="51" spans="1:4" x14ac:dyDescent="0.25">
      <c r="A51" s="44">
        <v>40</v>
      </c>
      <c r="B51" s="45">
        <v>6.88</v>
      </c>
      <c r="C51" s="45">
        <v>6.88</v>
      </c>
      <c r="D51" s="45">
        <v>7.54</v>
      </c>
    </row>
    <row r="52" spans="1:4" x14ac:dyDescent="0.25">
      <c r="A52" s="44">
        <v>41</v>
      </c>
      <c r="B52" s="45">
        <v>7.11</v>
      </c>
      <c r="C52" s="45">
        <v>7.11</v>
      </c>
      <c r="D52" s="45">
        <v>7.78</v>
      </c>
    </row>
    <row r="53" spans="1:4" x14ac:dyDescent="0.25">
      <c r="A53" s="44">
        <v>42</v>
      </c>
      <c r="B53" s="45">
        <v>7.33</v>
      </c>
      <c r="C53" s="45">
        <v>7.33</v>
      </c>
      <c r="D53" s="45">
        <v>8.0399999999999991</v>
      </c>
    </row>
    <row r="54" spans="1:4" x14ac:dyDescent="0.25">
      <c r="A54" s="44">
        <v>43</v>
      </c>
      <c r="B54" s="45">
        <v>7.57</v>
      </c>
      <c r="C54" s="45">
        <v>7.57</v>
      </c>
      <c r="D54" s="45">
        <v>8.2899999999999991</v>
      </c>
    </row>
    <row r="55" spans="1:4" x14ac:dyDescent="0.25">
      <c r="A55" s="44">
        <v>44</v>
      </c>
      <c r="B55" s="45">
        <v>7.81</v>
      </c>
      <c r="C55" s="45">
        <v>7.81</v>
      </c>
      <c r="D55" s="45">
        <v>8.56</v>
      </c>
    </row>
    <row r="56" spans="1:4" x14ac:dyDescent="0.25">
      <c r="A56" s="44">
        <v>45</v>
      </c>
      <c r="B56" s="45">
        <v>8.06</v>
      </c>
      <c r="C56" s="45">
        <v>8.06</v>
      </c>
      <c r="D56" s="45">
        <v>8.83</v>
      </c>
    </row>
    <row r="57" spans="1:4" x14ac:dyDescent="0.25">
      <c r="A57" s="44">
        <v>46</v>
      </c>
      <c r="B57" s="45">
        <v>8.31</v>
      </c>
      <c r="C57" s="45">
        <v>8.31</v>
      </c>
      <c r="D57" s="45">
        <v>9.11</v>
      </c>
    </row>
    <row r="58" spans="1:4" x14ac:dyDescent="0.25">
      <c r="A58" s="44">
        <v>47</v>
      </c>
      <c r="B58" s="45">
        <v>8.58</v>
      </c>
      <c r="C58" s="45">
        <v>8.58</v>
      </c>
      <c r="D58" s="45">
        <v>9.39</v>
      </c>
    </row>
    <row r="59" spans="1:4" x14ac:dyDescent="0.25">
      <c r="A59" s="44">
        <v>48</v>
      </c>
      <c r="B59" s="45">
        <v>8.84</v>
      </c>
      <c r="C59" s="45">
        <v>8.84</v>
      </c>
      <c r="D59" s="45">
        <v>9.69</v>
      </c>
    </row>
    <row r="60" spans="1:4" x14ac:dyDescent="0.25">
      <c r="A60" s="44">
        <v>49</v>
      </c>
      <c r="B60" s="45">
        <v>9.1199999999999992</v>
      </c>
      <c r="C60" s="45">
        <v>9.1199999999999992</v>
      </c>
      <c r="D60" s="45">
        <v>9.99</v>
      </c>
    </row>
    <row r="61" spans="1:4" x14ac:dyDescent="0.25">
      <c r="A61" s="44">
        <v>50</v>
      </c>
      <c r="B61" s="45">
        <v>9.4</v>
      </c>
      <c r="C61" s="45">
        <v>9.4</v>
      </c>
      <c r="D61" s="45">
        <v>10.29</v>
      </c>
    </row>
    <row r="62" spans="1:4" x14ac:dyDescent="0.25">
      <c r="A62" s="44">
        <v>51</v>
      </c>
      <c r="B62" s="45">
        <v>9.6999999999999993</v>
      </c>
      <c r="C62" s="45">
        <v>9.6999999999999993</v>
      </c>
      <c r="D62" s="45">
        <v>10.61</v>
      </c>
    </row>
    <row r="63" spans="1:4" x14ac:dyDescent="0.25">
      <c r="A63" s="44">
        <v>52</v>
      </c>
      <c r="B63" s="45">
        <v>10</v>
      </c>
      <c r="C63" s="45">
        <v>10</v>
      </c>
      <c r="D63" s="45">
        <v>10.93</v>
      </c>
    </row>
    <row r="64" spans="1:4" x14ac:dyDescent="0.25">
      <c r="A64" s="44">
        <v>53</v>
      </c>
      <c r="B64" s="45">
        <v>10.3</v>
      </c>
      <c r="C64" s="45">
        <v>10.3</v>
      </c>
      <c r="D64" s="45">
        <v>11.27</v>
      </c>
    </row>
    <row r="65" spans="1:4" x14ac:dyDescent="0.25">
      <c r="A65" s="44">
        <v>54</v>
      </c>
      <c r="B65" s="45">
        <v>10.62</v>
      </c>
      <c r="C65" s="45">
        <v>10.62</v>
      </c>
      <c r="D65" s="45">
        <v>11.61</v>
      </c>
    </row>
    <row r="66" spans="1:4" x14ac:dyDescent="0.25">
      <c r="A66" s="44">
        <v>55</v>
      </c>
      <c r="B66" s="45">
        <v>10.93</v>
      </c>
      <c r="C66" s="45">
        <v>10.93</v>
      </c>
      <c r="D66" s="45">
        <v>11.96</v>
      </c>
    </row>
    <row r="67" spans="1:4" x14ac:dyDescent="0.25">
      <c r="A67" s="44">
        <v>56</v>
      </c>
      <c r="B67" s="45">
        <v>11.27</v>
      </c>
      <c r="C67" s="45">
        <v>11.27</v>
      </c>
      <c r="D67" s="45">
        <v>12.32</v>
      </c>
    </row>
    <row r="68" spans="1:4" x14ac:dyDescent="0.25">
      <c r="A68" s="44">
        <v>57</v>
      </c>
      <c r="B68" s="45">
        <v>11.62</v>
      </c>
      <c r="C68" s="45">
        <v>11.62</v>
      </c>
      <c r="D68" s="45">
        <v>12.7</v>
      </c>
    </row>
    <row r="69" spans="1:4" x14ac:dyDescent="0.25">
      <c r="A69" s="44">
        <v>58</v>
      </c>
      <c r="B69" s="45">
        <v>11.97</v>
      </c>
      <c r="C69" s="45">
        <v>11.97</v>
      </c>
      <c r="D69" s="45">
        <v>13.08</v>
      </c>
    </row>
    <row r="70" spans="1:4" x14ac:dyDescent="0.25">
      <c r="A70" s="44">
        <v>59</v>
      </c>
      <c r="B70" s="45">
        <v>12.34</v>
      </c>
      <c r="C70" s="45">
        <v>12.34</v>
      </c>
      <c r="D70" s="45">
        <v>13.47</v>
      </c>
    </row>
    <row r="71" spans="1:4" x14ac:dyDescent="0.25">
      <c r="A71" s="44">
        <v>60</v>
      </c>
      <c r="B71" s="45">
        <v>12.73</v>
      </c>
      <c r="C71" s="45">
        <v>12.73</v>
      </c>
      <c r="D71" s="45">
        <v>13.88</v>
      </c>
    </row>
    <row r="72" spans="1:4" x14ac:dyDescent="0.25">
      <c r="A72" s="44">
        <v>61</v>
      </c>
      <c r="B72" s="45">
        <v>13.14</v>
      </c>
      <c r="C72" s="45">
        <v>13.14</v>
      </c>
      <c r="D72" s="45">
        <v>14.32</v>
      </c>
    </row>
    <row r="73" spans="1:4" x14ac:dyDescent="0.25">
      <c r="A73" s="44">
        <v>62</v>
      </c>
      <c r="B73" s="45">
        <v>13.56</v>
      </c>
      <c r="C73" s="45">
        <v>13.56</v>
      </c>
      <c r="D73" s="45">
        <v>14.77</v>
      </c>
    </row>
    <row r="74" spans="1:4" x14ac:dyDescent="0.25">
      <c r="A74" s="44">
        <v>63</v>
      </c>
      <c r="B74" s="45">
        <v>14.01</v>
      </c>
      <c r="C74" s="45">
        <v>14.01</v>
      </c>
      <c r="D74" s="45">
        <v>15.25</v>
      </c>
    </row>
    <row r="75" spans="1:4" x14ac:dyDescent="0.25">
      <c r="A75" s="44">
        <v>64</v>
      </c>
      <c r="B75" s="45">
        <v>14.49</v>
      </c>
      <c r="C75" s="45">
        <v>14.49</v>
      </c>
      <c r="D75" s="45">
        <v>15.75</v>
      </c>
    </row>
    <row r="76" spans="1:4" x14ac:dyDescent="0.25">
      <c r="A76" s="44">
        <v>65</v>
      </c>
      <c r="B76" s="45">
        <v>15</v>
      </c>
      <c r="C76" s="45">
        <v>15</v>
      </c>
      <c r="D76" s="45">
        <v>16.29</v>
      </c>
    </row>
    <row r="77" spans="1:4" x14ac:dyDescent="0.25">
      <c r="A77" s="44">
        <v>66</v>
      </c>
      <c r="B77" s="45">
        <v>15.54</v>
      </c>
      <c r="C77" s="45">
        <v>15.54</v>
      </c>
      <c r="D77" s="45">
        <v>16.86</v>
      </c>
    </row>
    <row r="78" spans="1:4" x14ac:dyDescent="0.25">
      <c r="A78" s="44">
        <v>67</v>
      </c>
      <c r="B78" s="45">
        <v>16.14</v>
      </c>
      <c r="C78" s="45">
        <v>16.14</v>
      </c>
      <c r="D78" s="45">
        <v>17.47</v>
      </c>
    </row>
    <row r="79" spans="1:4" x14ac:dyDescent="0.25">
      <c r="A79" s="44">
        <v>68</v>
      </c>
      <c r="B79" s="45">
        <v>16.14</v>
      </c>
      <c r="C79" s="45">
        <v>16.14</v>
      </c>
      <c r="D79" s="45">
        <v>17.47</v>
      </c>
    </row>
    <row r="80" spans="1:4" x14ac:dyDescent="0.25">
      <c r="A80" s="44">
        <v>69</v>
      </c>
      <c r="B80" s="45">
        <v>15.51</v>
      </c>
      <c r="C80" s="45">
        <v>15.51</v>
      </c>
      <c r="D80" s="45">
        <v>16.84</v>
      </c>
    </row>
    <row r="81" spans="1:4" x14ac:dyDescent="0.25">
      <c r="A81" s="44">
        <v>70</v>
      </c>
      <c r="B81" s="45">
        <v>14.89</v>
      </c>
      <c r="C81" s="45">
        <v>14.89</v>
      </c>
      <c r="D81" s="45">
        <v>16.21</v>
      </c>
    </row>
    <row r="82" spans="1:4" x14ac:dyDescent="0.25">
      <c r="A82" s="44">
        <v>71</v>
      </c>
      <c r="B82" s="45">
        <v>14.28</v>
      </c>
      <c r="C82" s="45">
        <v>14.28</v>
      </c>
      <c r="D82" s="45">
        <v>15.59</v>
      </c>
    </row>
    <row r="83" spans="1:4" x14ac:dyDescent="0.25">
      <c r="A83" s="44">
        <v>72</v>
      </c>
      <c r="B83" s="45">
        <v>13.67</v>
      </c>
      <c r="C83" s="45">
        <v>13.67</v>
      </c>
      <c r="D83" s="45">
        <v>14.96</v>
      </c>
    </row>
    <row r="84" spans="1:4" x14ac:dyDescent="0.25">
      <c r="A84" s="44">
        <v>73</v>
      </c>
      <c r="B84" s="45">
        <v>13.08</v>
      </c>
      <c r="C84" s="45">
        <v>13.08</v>
      </c>
      <c r="D84" s="45">
        <v>14.34</v>
      </c>
    </row>
    <row r="85" spans="1:4" x14ac:dyDescent="0.25">
      <c r="A85" s="44">
        <v>74</v>
      </c>
      <c r="B85" s="45">
        <v>12.48</v>
      </c>
      <c r="C85" s="45">
        <v>12.48</v>
      </c>
      <c r="D85" s="45">
        <v>13.74</v>
      </c>
    </row>
    <row r="86" spans="1:4" x14ac:dyDescent="0.25">
      <c r="A86" s="44">
        <v>75</v>
      </c>
      <c r="B86" s="45">
        <v>12.2</v>
      </c>
      <c r="C86" s="45">
        <v>12.2</v>
      </c>
      <c r="D86" s="45">
        <v>13.43</v>
      </c>
    </row>
  </sheetData>
  <sheetProtection algorithmName="SHA-512" hashValue="AVbbA32CX44T1R1IT+OiVck5bsRZZVivZHkDpOP7NC8p8KQ87xN/B4yYKtgjycGGGG0oOJNb6mg+NeCFL/U+hA==" saltValue="Qec+JJghwEu6bzWSGvrraQ==" spinCount="100000" sheet="1" objects="1" scenarios="1"/>
  <conditionalFormatting sqref="A6:A21">
    <cfRule type="expression" dxfId="313" priority="1" stopIfTrue="1">
      <formula>MOD(ROW(),2)=0</formula>
    </cfRule>
    <cfRule type="expression" dxfId="312" priority="2" stopIfTrue="1">
      <formula>MOD(ROW(),2)&lt;&gt;0</formula>
    </cfRule>
  </conditionalFormatting>
  <conditionalFormatting sqref="B6:D21">
    <cfRule type="expression" dxfId="311" priority="3" stopIfTrue="1">
      <formula>MOD(ROW(),2)=0</formula>
    </cfRule>
    <cfRule type="expression" dxfId="310" priority="4" stopIfTrue="1">
      <formula>MOD(ROW(),2)&lt;&gt;0</formula>
    </cfRule>
  </conditionalFormatting>
  <conditionalFormatting sqref="A26:A86">
    <cfRule type="expression" dxfId="309" priority="5" stopIfTrue="1">
      <formula>MOD(ROW(),2)=0</formula>
    </cfRule>
    <cfRule type="expression" dxfId="308" priority="6" stopIfTrue="1">
      <formula>MOD(ROW(),2)&lt;&gt;0</formula>
    </cfRule>
  </conditionalFormatting>
  <conditionalFormatting sqref="B26:D86">
    <cfRule type="expression" dxfId="307" priority="7" stopIfTrue="1">
      <formula>MOD(ROW(),2)=0</formula>
    </cfRule>
    <cfRule type="expression" dxfId="306"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5CF5-50F1-460F-BE00-32FD1CD27712}">
  <sheetPr codeName="Sheet75"/>
  <dimension ref="A1:B86"/>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Added pension - x-709</v>
      </c>
    </row>
    <row r="6" spans="1:2" x14ac:dyDescent="0.25">
      <c r="A6" s="41" t="s">
        <v>485</v>
      </c>
      <c r="B6" s="48" t="s">
        <v>486</v>
      </c>
    </row>
    <row r="7" spans="1:2" ht="37.5" x14ac:dyDescent="0.25">
      <c r="A7" s="41" t="s">
        <v>487</v>
      </c>
      <c r="B7" s="48" t="s">
        <v>168</v>
      </c>
    </row>
    <row r="8" spans="1:2" x14ac:dyDescent="0.25">
      <c r="A8" s="41" t="s">
        <v>144</v>
      </c>
      <c r="B8" s="48" t="s">
        <v>196</v>
      </c>
    </row>
    <row r="9" spans="1:2" x14ac:dyDescent="0.25">
      <c r="A9" s="41" t="s">
        <v>145</v>
      </c>
      <c r="B9" s="48" t="s">
        <v>379</v>
      </c>
    </row>
    <row r="10" spans="1:2" ht="25" x14ac:dyDescent="0.25">
      <c r="A10" s="41" t="s">
        <v>6</v>
      </c>
      <c r="B10" s="48" t="s">
        <v>404</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709</v>
      </c>
    </row>
    <row r="15" spans="1:2" x14ac:dyDescent="0.25">
      <c r="A15" s="41" t="s">
        <v>490</v>
      </c>
      <c r="B15" s="48" t="s">
        <v>405</v>
      </c>
    </row>
    <row r="16" spans="1:2" x14ac:dyDescent="0.25">
      <c r="A16" s="41" t="s">
        <v>151</v>
      </c>
      <c r="B16" s="48" t="s">
        <v>406</v>
      </c>
    </row>
    <row r="17" spans="1:2" x14ac:dyDescent="0.25">
      <c r="A17" s="42" t="s">
        <v>491</v>
      </c>
      <c r="B17" s="48"/>
    </row>
    <row r="18" spans="1:2" x14ac:dyDescent="0.25">
      <c r="A18" s="41" t="s">
        <v>153</v>
      </c>
      <c r="B18" s="49">
        <v>45184</v>
      </c>
    </row>
    <row r="19" spans="1:2" x14ac:dyDescent="0.25">
      <c r="A19" s="41" t="s">
        <v>154</v>
      </c>
      <c r="B19" s="49">
        <v>45383</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667</v>
      </c>
    </row>
    <row r="27" spans="1:2" x14ac:dyDescent="0.25">
      <c r="A27" s="44">
        <v>16</v>
      </c>
      <c r="B27" s="45">
        <v>5.83</v>
      </c>
    </row>
    <row r="28" spans="1:2" x14ac:dyDescent="0.25">
      <c r="A28" s="44">
        <v>17</v>
      </c>
      <c r="B28" s="45">
        <v>6.05</v>
      </c>
    </row>
    <row r="29" spans="1:2" x14ac:dyDescent="0.25">
      <c r="A29" s="44">
        <v>18</v>
      </c>
      <c r="B29" s="45">
        <v>6.27</v>
      </c>
    </row>
    <row r="30" spans="1:2" x14ac:dyDescent="0.25">
      <c r="A30" s="44">
        <v>19</v>
      </c>
      <c r="B30" s="45">
        <v>6.5</v>
      </c>
    </row>
    <row r="31" spans="1:2" x14ac:dyDescent="0.25">
      <c r="A31" s="44">
        <v>20</v>
      </c>
      <c r="B31" s="45">
        <v>6.72</v>
      </c>
    </row>
    <row r="32" spans="1:2" x14ac:dyDescent="0.25">
      <c r="A32" s="44">
        <v>21</v>
      </c>
      <c r="B32" s="45">
        <v>6.96</v>
      </c>
    </row>
    <row r="33" spans="1:2" x14ac:dyDescent="0.25">
      <c r="A33" s="44">
        <v>22</v>
      </c>
      <c r="B33" s="45">
        <v>7.2</v>
      </c>
    </row>
    <row r="34" spans="1:2" x14ac:dyDescent="0.25">
      <c r="A34" s="44">
        <v>23</v>
      </c>
      <c r="B34" s="45">
        <v>7.45</v>
      </c>
    </row>
    <row r="35" spans="1:2" x14ac:dyDescent="0.25">
      <c r="A35" s="44">
        <v>24</v>
      </c>
      <c r="B35" s="45">
        <v>7.71</v>
      </c>
    </row>
    <row r="36" spans="1:2" x14ac:dyDescent="0.25">
      <c r="A36" s="44">
        <v>25</v>
      </c>
      <c r="B36" s="45">
        <v>7.98</v>
      </c>
    </row>
    <row r="37" spans="1:2" x14ac:dyDescent="0.25">
      <c r="A37" s="44">
        <v>26</v>
      </c>
      <c r="B37" s="45">
        <v>8.25</v>
      </c>
    </row>
    <row r="38" spans="1:2" x14ac:dyDescent="0.25">
      <c r="A38" s="44">
        <v>27</v>
      </c>
      <c r="B38" s="45">
        <v>8.5399999999999991</v>
      </c>
    </row>
    <row r="39" spans="1:2" x14ac:dyDescent="0.25">
      <c r="A39" s="44">
        <v>28</v>
      </c>
      <c r="B39" s="45">
        <v>8.83</v>
      </c>
    </row>
    <row r="40" spans="1:2" x14ac:dyDescent="0.25">
      <c r="A40" s="44">
        <v>29</v>
      </c>
      <c r="B40" s="45">
        <v>9.15</v>
      </c>
    </row>
    <row r="41" spans="1:2" x14ac:dyDescent="0.25">
      <c r="A41" s="44">
        <v>30</v>
      </c>
      <c r="B41" s="45">
        <v>9.4700000000000006</v>
      </c>
    </row>
    <row r="42" spans="1:2" x14ac:dyDescent="0.25">
      <c r="A42" s="44">
        <v>31</v>
      </c>
      <c r="B42" s="45">
        <v>9.7899999999999991</v>
      </c>
    </row>
    <row r="43" spans="1:2" x14ac:dyDescent="0.25">
      <c r="A43" s="44">
        <v>32</v>
      </c>
      <c r="B43" s="45">
        <v>10.130000000000001</v>
      </c>
    </row>
    <row r="44" spans="1:2" x14ac:dyDescent="0.25">
      <c r="A44" s="44">
        <v>33</v>
      </c>
      <c r="B44" s="45">
        <v>10.48</v>
      </c>
    </row>
    <row r="45" spans="1:2" x14ac:dyDescent="0.25">
      <c r="A45" s="44">
        <v>34</v>
      </c>
      <c r="B45" s="45">
        <v>10.83</v>
      </c>
    </row>
    <row r="46" spans="1:2" x14ac:dyDescent="0.25">
      <c r="A46" s="44">
        <v>35</v>
      </c>
      <c r="B46" s="45">
        <v>11.2</v>
      </c>
    </row>
    <row r="47" spans="1:2" x14ac:dyDescent="0.25">
      <c r="A47" s="44">
        <v>36</v>
      </c>
      <c r="B47" s="45">
        <v>11.59</v>
      </c>
    </row>
    <row r="48" spans="1:2" x14ac:dyDescent="0.25">
      <c r="A48" s="44">
        <v>37</v>
      </c>
      <c r="B48" s="45">
        <v>11.98</v>
      </c>
    </row>
    <row r="49" spans="1:2" x14ac:dyDescent="0.25">
      <c r="A49" s="44">
        <v>38</v>
      </c>
      <c r="B49" s="45">
        <v>12.39</v>
      </c>
    </row>
    <row r="50" spans="1:2" x14ac:dyDescent="0.25">
      <c r="A50" s="44">
        <v>39</v>
      </c>
      <c r="B50" s="45">
        <v>12.81</v>
      </c>
    </row>
    <row r="51" spans="1:2" x14ac:dyDescent="0.25">
      <c r="A51" s="44">
        <v>40</v>
      </c>
      <c r="B51" s="45">
        <v>13.25</v>
      </c>
    </row>
    <row r="52" spans="1:2" x14ac:dyDescent="0.25">
      <c r="A52" s="44">
        <v>41</v>
      </c>
      <c r="B52" s="45">
        <v>13.7</v>
      </c>
    </row>
    <row r="53" spans="1:2" x14ac:dyDescent="0.25">
      <c r="A53" s="44">
        <v>42</v>
      </c>
      <c r="B53" s="45">
        <v>14.16</v>
      </c>
    </row>
    <row r="54" spans="1:2" x14ac:dyDescent="0.25">
      <c r="A54" s="44">
        <v>43</v>
      </c>
      <c r="B54" s="45">
        <v>14.64</v>
      </c>
    </row>
    <row r="55" spans="1:2" x14ac:dyDescent="0.25">
      <c r="A55" s="44">
        <v>44</v>
      </c>
      <c r="B55" s="45">
        <v>15.14</v>
      </c>
    </row>
    <row r="56" spans="1:2" x14ac:dyDescent="0.25">
      <c r="A56" s="44">
        <v>45</v>
      </c>
      <c r="B56" s="45">
        <v>15.66</v>
      </c>
    </row>
    <row r="57" spans="1:2" x14ac:dyDescent="0.25">
      <c r="A57" s="44">
        <v>46</v>
      </c>
      <c r="B57" s="45">
        <v>16.190000000000001</v>
      </c>
    </row>
    <row r="58" spans="1:2" x14ac:dyDescent="0.25">
      <c r="A58" s="44">
        <v>47</v>
      </c>
      <c r="B58" s="45">
        <v>16.73</v>
      </c>
    </row>
    <row r="59" spans="1:2" x14ac:dyDescent="0.25">
      <c r="A59" s="44">
        <v>48</v>
      </c>
      <c r="B59" s="45">
        <v>17.3</v>
      </c>
    </row>
    <row r="60" spans="1:2" x14ac:dyDescent="0.25">
      <c r="A60" s="44">
        <v>49</v>
      </c>
      <c r="B60" s="45">
        <v>17.89</v>
      </c>
    </row>
    <row r="61" spans="1:2" x14ac:dyDescent="0.25">
      <c r="A61" s="44">
        <v>50</v>
      </c>
      <c r="B61" s="45">
        <v>18.489999999999998</v>
      </c>
    </row>
    <row r="62" spans="1:2" x14ac:dyDescent="0.25">
      <c r="A62" s="44">
        <v>51</v>
      </c>
      <c r="B62" s="45">
        <v>19.12</v>
      </c>
    </row>
    <row r="63" spans="1:2" x14ac:dyDescent="0.25">
      <c r="A63" s="44">
        <v>52</v>
      </c>
      <c r="B63" s="45">
        <v>19.78</v>
      </c>
    </row>
    <row r="64" spans="1:2" x14ac:dyDescent="0.25">
      <c r="A64" s="44">
        <v>53</v>
      </c>
      <c r="B64" s="45">
        <v>20.46</v>
      </c>
    </row>
    <row r="65" spans="1:2" x14ac:dyDescent="0.25">
      <c r="A65" s="44">
        <v>54</v>
      </c>
      <c r="B65" s="45">
        <v>21.16</v>
      </c>
    </row>
    <row r="66" spans="1:2" x14ac:dyDescent="0.25">
      <c r="A66" s="44">
        <v>55</v>
      </c>
      <c r="B66" s="45">
        <v>21.9</v>
      </c>
    </row>
    <row r="67" spans="1:2" x14ac:dyDescent="0.25">
      <c r="A67" s="44">
        <v>56</v>
      </c>
      <c r="B67" s="45">
        <v>22.67</v>
      </c>
    </row>
    <row r="68" spans="1:2" x14ac:dyDescent="0.25">
      <c r="A68" s="44">
        <v>57</v>
      </c>
      <c r="B68" s="45">
        <v>23.48</v>
      </c>
    </row>
    <row r="69" spans="1:2" x14ac:dyDescent="0.25">
      <c r="A69" s="44">
        <v>58</v>
      </c>
      <c r="B69" s="45">
        <v>24.32</v>
      </c>
    </row>
    <row r="70" spans="1:2" x14ac:dyDescent="0.25">
      <c r="A70" s="44">
        <v>59</v>
      </c>
      <c r="B70" s="45">
        <v>25.2</v>
      </c>
    </row>
    <row r="71" spans="1:2" x14ac:dyDescent="0.25">
      <c r="A71" s="44">
        <v>60</v>
      </c>
      <c r="B71" s="45">
        <v>25.36</v>
      </c>
    </row>
    <row r="72" spans="1:2" x14ac:dyDescent="0.25">
      <c r="A72" s="44">
        <v>61</v>
      </c>
      <c r="B72" s="45">
        <v>24.73</v>
      </c>
    </row>
    <row r="73" spans="1:2" x14ac:dyDescent="0.25">
      <c r="A73" s="44">
        <v>62</v>
      </c>
      <c r="B73" s="45">
        <v>24.11</v>
      </c>
    </row>
    <row r="74" spans="1:2" x14ac:dyDescent="0.25">
      <c r="A74" s="44">
        <v>63</v>
      </c>
      <c r="B74" s="45">
        <v>23.48</v>
      </c>
    </row>
    <row r="75" spans="1:2" x14ac:dyDescent="0.25">
      <c r="A75" s="44">
        <v>64</v>
      </c>
      <c r="B75" s="45">
        <v>22.85</v>
      </c>
    </row>
    <row r="76" spans="1:2" x14ac:dyDescent="0.25">
      <c r="A76" s="44">
        <v>65</v>
      </c>
      <c r="B76" s="45">
        <v>22.22</v>
      </c>
    </row>
    <row r="77" spans="1:2" x14ac:dyDescent="0.25">
      <c r="A77" s="44">
        <v>66</v>
      </c>
      <c r="B77" s="45">
        <v>21.58</v>
      </c>
    </row>
    <row r="78" spans="1:2" x14ac:dyDescent="0.25">
      <c r="A78" s="44">
        <v>67</v>
      </c>
      <c r="B78" s="45">
        <v>20.95</v>
      </c>
    </row>
    <row r="79" spans="1:2" x14ac:dyDescent="0.25">
      <c r="A79" s="44">
        <v>68</v>
      </c>
      <c r="B79" s="45">
        <v>20.32</v>
      </c>
    </row>
    <row r="80" spans="1:2" x14ac:dyDescent="0.25">
      <c r="A80" s="44">
        <v>69</v>
      </c>
      <c r="B80" s="45">
        <v>19.690000000000001</v>
      </c>
    </row>
    <row r="81" spans="1:2" x14ac:dyDescent="0.25">
      <c r="A81" s="44">
        <v>70</v>
      </c>
      <c r="B81" s="45">
        <v>19.05</v>
      </c>
    </row>
    <row r="82" spans="1:2" x14ac:dyDescent="0.25">
      <c r="A82" s="44">
        <v>71</v>
      </c>
      <c r="B82" s="45">
        <v>18.43</v>
      </c>
    </row>
    <row r="83" spans="1:2" x14ac:dyDescent="0.25">
      <c r="A83" s="44">
        <v>72</v>
      </c>
      <c r="B83" s="45">
        <v>17.809999999999999</v>
      </c>
    </row>
    <row r="84" spans="1:2" x14ac:dyDescent="0.25">
      <c r="A84" s="44">
        <v>73</v>
      </c>
      <c r="B84" s="45">
        <v>17.2</v>
      </c>
    </row>
    <row r="85" spans="1:2" x14ac:dyDescent="0.25">
      <c r="A85" s="44">
        <v>74</v>
      </c>
      <c r="B85" s="45">
        <v>16.600000000000001</v>
      </c>
    </row>
    <row r="86" spans="1:2" x14ac:dyDescent="0.25">
      <c r="A86" s="44">
        <v>75</v>
      </c>
      <c r="B86" s="45">
        <v>16.29</v>
      </c>
    </row>
  </sheetData>
  <sheetProtection algorithmName="SHA-512" hashValue="FLY2VfxmgNxm/CbnfcQz9yTVphLSHDIrIpoePzgE5nZ2nh/WpQ4zKWwdDLXhz7RDcvGpLx0fFvWZFjyWMEQ01Q==" saltValue="9v7OvlfZYew9zGVdXe9PEA==" spinCount="100000" sheet="1" objects="1" scenarios="1"/>
  <conditionalFormatting sqref="A6:A21">
    <cfRule type="expression" dxfId="303" priority="1" stopIfTrue="1">
      <formula>MOD(ROW(),2)=0</formula>
    </cfRule>
    <cfRule type="expression" dxfId="302" priority="2" stopIfTrue="1">
      <formula>MOD(ROW(),2)&lt;&gt;0</formula>
    </cfRule>
  </conditionalFormatting>
  <conditionalFormatting sqref="B6:B21">
    <cfRule type="expression" dxfId="301" priority="3" stopIfTrue="1">
      <formula>MOD(ROW(),2)=0</formula>
    </cfRule>
    <cfRule type="expression" dxfId="300" priority="4" stopIfTrue="1">
      <formula>MOD(ROW(),2)&lt;&gt;0</formula>
    </cfRule>
  </conditionalFormatting>
  <conditionalFormatting sqref="A26:A86">
    <cfRule type="expression" dxfId="299" priority="5" stopIfTrue="1">
      <formula>MOD(ROW(),2)=0</formula>
    </cfRule>
    <cfRule type="expression" dxfId="298" priority="6" stopIfTrue="1">
      <formula>MOD(ROW(),2)&lt;&gt;0</formula>
    </cfRule>
  </conditionalFormatting>
  <conditionalFormatting sqref="B26:B86">
    <cfRule type="expression" dxfId="297" priority="7" stopIfTrue="1">
      <formula>MOD(ROW(),2)=0</formula>
    </cfRule>
    <cfRule type="expression" dxfId="296"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31463-1B04-49F2-93F9-DAF89867F4D1}">
  <sheetPr codeName="Sheet76"/>
  <dimension ref="A1:B86"/>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Added pension - x-710</v>
      </c>
    </row>
    <row r="6" spans="1:2" x14ac:dyDescent="0.25">
      <c r="A6" s="41" t="s">
        <v>485</v>
      </c>
      <c r="B6" s="48" t="s">
        <v>486</v>
      </c>
    </row>
    <row r="7" spans="1:2" ht="37.5" x14ac:dyDescent="0.25">
      <c r="A7" s="41" t="s">
        <v>487</v>
      </c>
      <c r="B7" s="48" t="s">
        <v>168</v>
      </c>
    </row>
    <row r="8" spans="1:2" x14ac:dyDescent="0.25">
      <c r="A8" s="41" t="s">
        <v>144</v>
      </c>
      <c r="B8" s="48" t="s">
        <v>407</v>
      </c>
    </row>
    <row r="9" spans="1:2" x14ac:dyDescent="0.25">
      <c r="A9" s="41" t="s">
        <v>145</v>
      </c>
      <c r="B9" s="48" t="s">
        <v>379</v>
      </c>
    </row>
    <row r="10" spans="1:2" ht="37.5" x14ac:dyDescent="0.25">
      <c r="A10" s="41" t="s">
        <v>6</v>
      </c>
      <c r="B10" s="48" t="s">
        <v>408</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710</v>
      </c>
    </row>
    <row r="15" spans="1:2" x14ac:dyDescent="0.25">
      <c r="A15" s="41" t="s">
        <v>490</v>
      </c>
      <c r="B15" s="48" t="s">
        <v>409</v>
      </c>
    </row>
    <row r="16" spans="1:2" x14ac:dyDescent="0.25">
      <c r="A16" s="41" t="s">
        <v>151</v>
      </c>
      <c r="B16" s="48" t="s">
        <v>410</v>
      </c>
    </row>
    <row r="17" spans="1:2" x14ac:dyDescent="0.25">
      <c r="A17" s="42" t="s">
        <v>491</v>
      </c>
      <c r="B17" s="48"/>
    </row>
    <row r="18" spans="1:2" x14ac:dyDescent="0.25">
      <c r="A18" s="41" t="s">
        <v>153</v>
      </c>
      <c r="B18" s="49">
        <v>45184</v>
      </c>
    </row>
    <row r="19" spans="1:2" x14ac:dyDescent="0.25">
      <c r="A19" s="41" t="s">
        <v>154</v>
      </c>
      <c r="B19" s="49">
        <v>45383</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667</v>
      </c>
    </row>
    <row r="27" spans="1:2" x14ac:dyDescent="0.25">
      <c r="A27" s="44">
        <v>16</v>
      </c>
      <c r="B27" s="45">
        <v>5.0999999999999996</v>
      </c>
    </row>
    <row r="28" spans="1:2" x14ac:dyDescent="0.25">
      <c r="A28" s="44">
        <v>17</v>
      </c>
      <c r="B28" s="45">
        <v>5.3</v>
      </c>
    </row>
    <row r="29" spans="1:2" x14ac:dyDescent="0.25">
      <c r="A29" s="44">
        <v>18</v>
      </c>
      <c r="B29" s="45">
        <v>5.5</v>
      </c>
    </row>
    <row r="30" spans="1:2" x14ac:dyDescent="0.25">
      <c r="A30" s="44">
        <v>19</v>
      </c>
      <c r="B30" s="45">
        <v>5.69</v>
      </c>
    </row>
    <row r="31" spans="1:2" x14ac:dyDescent="0.25">
      <c r="A31" s="44">
        <v>20</v>
      </c>
      <c r="B31" s="45">
        <v>5.9</v>
      </c>
    </row>
    <row r="32" spans="1:2" x14ac:dyDescent="0.25">
      <c r="A32" s="44">
        <v>21</v>
      </c>
      <c r="B32" s="45">
        <v>6.1</v>
      </c>
    </row>
    <row r="33" spans="1:2" x14ac:dyDescent="0.25">
      <c r="A33" s="44">
        <v>22</v>
      </c>
      <c r="B33" s="45">
        <v>6.31</v>
      </c>
    </row>
    <row r="34" spans="1:2" x14ac:dyDescent="0.25">
      <c r="A34" s="44">
        <v>23</v>
      </c>
      <c r="B34" s="45">
        <v>6.53</v>
      </c>
    </row>
    <row r="35" spans="1:2" x14ac:dyDescent="0.25">
      <c r="A35" s="44">
        <v>24</v>
      </c>
      <c r="B35" s="45">
        <v>6.75</v>
      </c>
    </row>
    <row r="36" spans="1:2" x14ac:dyDescent="0.25">
      <c r="A36" s="44">
        <v>25</v>
      </c>
      <c r="B36" s="45">
        <v>6.99</v>
      </c>
    </row>
    <row r="37" spans="1:2" x14ac:dyDescent="0.25">
      <c r="A37" s="44">
        <v>26</v>
      </c>
      <c r="B37" s="45">
        <v>7.23</v>
      </c>
    </row>
    <row r="38" spans="1:2" x14ac:dyDescent="0.25">
      <c r="A38" s="44">
        <v>27</v>
      </c>
      <c r="B38" s="45">
        <v>7.49</v>
      </c>
    </row>
    <row r="39" spans="1:2" x14ac:dyDescent="0.25">
      <c r="A39" s="44">
        <v>28</v>
      </c>
      <c r="B39" s="45">
        <v>7.74</v>
      </c>
    </row>
    <row r="40" spans="1:2" x14ac:dyDescent="0.25">
      <c r="A40" s="44">
        <v>29</v>
      </c>
      <c r="B40" s="45">
        <v>8.02</v>
      </c>
    </row>
    <row r="41" spans="1:2" x14ac:dyDescent="0.25">
      <c r="A41" s="44">
        <v>30</v>
      </c>
      <c r="B41" s="45">
        <v>8.2899999999999991</v>
      </c>
    </row>
    <row r="42" spans="1:2" x14ac:dyDescent="0.25">
      <c r="A42" s="44">
        <v>31</v>
      </c>
      <c r="B42" s="45">
        <v>8.58</v>
      </c>
    </row>
    <row r="43" spans="1:2" x14ac:dyDescent="0.25">
      <c r="A43" s="44">
        <v>32</v>
      </c>
      <c r="B43" s="45">
        <v>8.8699999999999992</v>
      </c>
    </row>
    <row r="44" spans="1:2" x14ac:dyDescent="0.25">
      <c r="A44" s="44">
        <v>33</v>
      </c>
      <c r="B44" s="45">
        <v>9.18</v>
      </c>
    </row>
    <row r="45" spans="1:2" x14ac:dyDescent="0.25">
      <c r="A45" s="44">
        <v>34</v>
      </c>
      <c r="B45" s="45">
        <v>9.5</v>
      </c>
    </row>
    <row r="46" spans="1:2" x14ac:dyDescent="0.25">
      <c r="A46" s="44">
        <v>35</v>
      </c>
      <c r="B46" s="45">
        <v>9.81</v>
      </c>
    </row>
    <row r="47" spans="1:2" x14ac:dyDescent="0.25">
      <c r="A47" s="44">
        <v>36</v>
      </c>
      <c r="B47" s="45">
        <v>10.15</v>
      </c>
    </row>
    <row r="48" spans="1:2" x14ac:dyDescent="0.25">
      <c r="A48" s="44">
        <v>37</v>
      </c>
      <c r="B48" s="45">
        <v>10.5</v>
      </c>
    </row>
    <row r="49" spans="1:2" x14ac:dyDescent="0.25">
      <c r="A49" s="44">
        <v>38</v>
      </c>
      <c r="B49" s="45">
        <v>10.85</v>
      </c>
    </row>
    <row r="50" spans="1:2" x14ac:dyDescent="0.25">
      <c r="A50" s="44">
        <v>39</v>
      </c>
      <c r="B50" s="45">
        <v>11.22</v>
      </c>
    </row>
    <row r="51" spans="1:2" x14ac:dyDescent="0.25">
      <c r="A51" s="44">
        <v>40</v>
      </c>
      <c r="B51" s="45">
        <v>11.6</v>
      </c>
    </row>
    <row r="52" spans="1:2" x14ac:dyDescent="0.25">
      <c r="A52" s="44">
        <v>41</v>
      </c>
      <c r="B52" s="45">
        <v>12</v>
      </c>
    </row>
    <row r="53" spans="1:2" x14ac:dyDescent="0.25">
      <c r="A53" s="44">
        <v>42</v>
      </c>
      <c r="B53" s="45">
        <v>12.39</v>
      </c>
    </row>
    <row r="54" spans="1:2" x14ac:dyDescent="0.25">
      <c r="A54" s="44">
        <v>43</v>
      </c>
      <c r="B54" s="45">
        <v>12.81</v>
      </c>
    </row>
    <row r="55" spans="1:2" x14ac:dyDescent="0.25">
      <c r="A55" s="44">
        <v>44</v>
      </c>
      <c r="B55" s="45">
        <v>13.25</v>
      </c>
    </row>
    <row r="56" spans="1:2" x14ac:dyDescent="0.25">
      <c r="A56" s="44">
        <v>45</v>
      </c>
      <c r="B56" s="45">
        <v>13.7</v>
      </c>
    </row>
    <row r="57" spans="1:2" x14ac:dyDescent="0.25">
      <c r="A57" s="44">
        <v>46</v>
      </c>
      <c r="B57" s="45">
        <v>14.16</v>
      </c>
    </row>
    <row r="58" spans="1:2" x14ac:dyDescent="0.25">
      <c r="A58" s="44">
        <v>47</v>
      </c>
      <c r="B58" s="45">
        <v>14.64</v>
      </c>
    </row>
    <row r="59" spans="1:2" x14ac:dyDescent="0.25">
      <c r="A59" s="44">
        <v>48</v>
      </c>
      <c r="B59" s="45">
        <v>15.13</v>
      </c>
    </row>
    <row r="60" spans="1:2" x14ac:dyDescent="0.25">
      <c r="A60" s="44">
        <v>49</v>
      </c>
      <c r="B60" s="45">
        <v>15.64</v>
      </c>
    </row>
    <row r="61" spans="1:2" x14ac:dyDescent="0.25">
      <c r="A61" s="44">
        <v>50</v>
      </c>
      <c r="B61" s="45">
        <v>16.170000000000002</v>
      </c>
    </row>
    <row r="62" spans="1:2" x14ac:dyDescent="0.25">
      <c r="A62" s="44">
        <v>51</v>
      </c>
      <c r="B62" s="45">
        <v>16.71</v>
      </c>
    </row>
    <row r="63" spans="1:2" x14ac:dyDescent="0.25">
      <c r="A63" s="44">
        <v>52</v>
      </c>
      <c r="B63" s="45">
        <v>17.28</v>
      </c>
    </row>
    <row r="64" spans="1:2" x14ac:dyDescent="0.25">
      <c r="A64" s="44">
        <v>53</v>
      </c>
      <c r="B64" s="45">
        <v>17.86</v>
      </c>
    </row>
    <row r="65" spans="1:2" x14ac:dyDescent="0.25">
      <c r="A65" s="44">
        <v>54</v>
      </c>
      <c r="B65" s="45">
        <v>18.47</v>
      </c>
    </row>
    <row r="66" spans="1:2" x14ac:dyDescent="0.25">
      <c r="A66" s="44">
        <v>55</v>
      </c>
      <c r="B66" s="45">
        <v>19.11</v>
      </c>
    </row>
    <row r="67" spans="1:2" x14ac:dyDescent="0.25">
      <c r="A67" s="44">
        <v>56</v>
      </c>
      <c r="B67" s="45">
        <v>19.78</v>
      </c>
    </row>
    <row r="68" spans="1:2" x14ac:dyDescent="0.25">
      <c r="A68" s="44">
        <v>57</v>
      </c>
      <c r="B68" s="45">
        <v>20.47</v>
      </c>
    </row>
    <row r="69" spans="1:2" x14ac:dyDescent="0.25">
      <c r="A69" s="44">
        <v>58</v>
      </c>
      <c r="B69" s="45">
        <v>21.21</v>
      </c>
    </row>
    <row r="70" spans="1:2" x14ac:dyDescent="0.25">
      <c r="A70" s="44">
        <v>59</v>
      </c>
      <c r="B70" s="45">
        <v>21.97</v>
      </c>
    </row>
    <row r="71" spans="1:2" x14ac:dyDescent="0.25">
      <c r="A71" s="44">
        <v>60</v>
      </c>
      <c r="B71" s="45">
        <v>22.05</v>
      </c>
    </row>
    <row r="72" spans="1:2" x14ac:dyDescent="0.25">
      <c r="A72" s="44">
        <v>61</v>
      </c>
      <c r="B72" s="45">
        <v>21.43</v>
      </c>
    </row>
    <row r="73" spans="1:2" x14ac:dyDescent="0.25">
      <c r="A73" s="44">
        <v>62</v>
      </c>
      <c r="B73" s="45">
        <v>20.81</v>
      </c>
    </row>
    <row r="74" spans="1:2" x14ac:dyDescent="0.25">
      <c r="A74" s="44">
        <v>63</v>
      </c>
      <c r="B74" s="45">
        <v>20.190000000000001</v>
      </c>
    </row>
    <row r="75" spans="1:2" x14ac:dyDescent="0.25">
      <c r="A75" s="44">
        <v>64</v>
      </c>
      <c r="B75" s="45">
        <v>19.55</v>
      </c>
    </row>
    <row r="76" spans="1:2" x14ac:dyDescent="0.25">
      <c r="A76" s="44">
        <v>65</v>
      </c>
      <c r="B76" s="45">
        <v>18.920000000000002</v>
      </c>
    </row>
    <row r="77" spans="1:2" x14ac:dyDescent="0.25">
      <c r="A77" s="44">
        <v>66</v>
      </c>
      <c r="B77" s="45">
        <v>18.29</v>
      </c>
    </row>
    <row r="78" spans="1:2" x14ac:dyDescent="0.25">
      <c r="A78" s="44">
        <v>67</v>
      </c>
      <c r="B78" s="45">
        <v>17.66</v>
      </c>
    </row>
    <row r="79" spans="1:2" x14ac:dyDescent="0.25">
      <c r="A79" s="44">
        <v>68</v>
      </c>
      <c r="B79" s="45">
        <v>17.02</v>
      </c>
    </row>
    <row r="80" spans="1:2" x14ac:dyDescent="0.25">
      <c r="A80" s="44">
        <v>69</v>
      </c>
      <c r="B80" s="45">
        <v>16.39</v>
      </c>
    </row>
    <row r="81" spans="1:2" x14ac:dyDescent="0.25">
      <c r="A81" s="44">
        <v>70</v>
      </c>
      <c r="B81" s="45">
        <v>15.76</v>
      </c>
    </row>
    <row r="82" spans="1:2" x14ac:dyDescent="0.25">
      <c r="A82" s="44">
        <v>71</v>
      </c>
      <c r="B82" s="45">
        <v>15.14</v>
      </c>
    </row>
    <row r="83" spans="1:2" x14ac:dyDescent="0.25">
      <c r="A83" s="44">
        <v>72</v>
      </c>
      <c r="B83" s="45">
        <v>14.52</v>
      </c>
    </row>
    <row r="84" spans="1:2" x14ac:dyDescent="0.25">
      <c r="A84" s="44">
        <v>73</v>
      </c>
      <c r="B84" s="45">
        <v>13.91</v>
      </c>
    </row>
    <row r="85" spans="1:2" x14ac:dyDescent="0.25">
      <c r="A85" s="44">
        <v>74</v>
      </c>
      <c r="B85" s="45">
        <v>13.31</v>
      </c>
    </row>
    <row r="86" spans="1:2" x14ac:dyDescent="0.25">
      <c r="A86" s="44">
        <v>75</v>
      </c>
      <c r="B86" s="45">
        <v>13.02</v>
      </c>
    </row>
  </sheetData>
  <sheetProtection algorithmName="SHA-512" hashValue="+WWSuZAY+eVjZn2ylmxA82Bs+tklWoPYxyyU03RV0TI1ZxftTUD3WNtGU+T+JnwCDMt2L3wI3Lm6NUgLfAtPqg==" saltValue="obf7IBpW6DjAeACG2OP8Sw==" spinCount="100000" sheet="1" objects="1" scenarios="1"/>
  <conditionalFormatting sqref="A6:A21">
    <cfRule type="expression" dxfId="293" priority="1" stopIfTrue="1">
      <formula>MOD(ROW(),2)=0</formula>
    </cfRule>
    <cfRule type="expression" dxfId="292" priority="2" stopIfTrue="1">
      <formula>MOD(ROW(),2)&lt;&gt;0</formula>
    </cfRule>
  </conditionalFormatting>
  <conditionalFormatting sqref="B6:B21">
    <cfRule type="expression" dxfId="291" priority="3" stopIfTrue="1">
      <formula>MOD(ROW(),2)=0</formula>
    </cfRule>
    <cfRule type="expression" dxfId="290" priority="4" stopIfTrue="1">
      <formula>MOD(ROW(),2)&lt;&gt;0</formula>
    </cfRule>
  </conditionalFormatting>
  <conditionalFormatting sqref="A26:A86">
    <cfRule type="expression" dxfId="289" priority="5" stopIfTrue="1">
      <formula>MOD(ROW(),2)=0</formula>
    </cfRule>
    <cfRule type="expression" dxfId="288" priority="6" stopIfTrue="1">
      <formula>MOD(ROW(),2)&lt;&gt;0</formula>
    </cfRule>
  </conditionalFormatting>
  <conditionalFormatting sqref="B26:B86">
    <cfRule type="expression" dxfId="287" priority="7" stopIfTrue="1">
      <formula>MOD(ROW(),2)=0</formula>
    </cfRule>
    <cfRule type="expression" dxfId="286"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ADDE-5DB7-400A-A334-30EF2A454899}">
  <sheetPr codeName="Sheet77"/>
  <dimension ref="A1:D86"/>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PCSPS_NI - Consolidated Factor Spreadsheet</v>
      </c>
    </row>
    <row r="3" spans="1:4" s="1" customFormat="1" ht="15.5" x14ac:dyDescent="0.35">
      <c r="A3" s="30" t="s">
        <v>2</v>
      </c>
      <c r="B3" s="3" t="str">
        <f>TABLE_FACTOR_TYPE_1 &amp; " - x-" &amp; TABLE_SERIES_NUMBER_1</f>
        <v>Added pension - x-711</v>
      </c>
    </row>
    <row r="6" spans="1:4" x14ac:dyDescent="0.25">
      <c r="A6" s="41" t="s">
        <v>485</v>
      </c>
      <c r="B6" s="48" t="s">
        <v>486</v>
      </c>
      <c r="C6" s="48"/>
      <c r="D6" s="48"/>
    </row>
    <row r="7" spans="1:4" ht="25" x14ac:dyDescent="0.25">
      <c r="A7" s="41" t="s">
        <v>487</v>
      </c>
      <c r="B7" s="48" t="s">
        <v>168</v>
      </c>
      <c r="C7" s="48"/>
      <c r="D7" s="48"/>
    </row>
    <row r="8" spans="1:4" x14ac:dyDescent="0.25">
      <c r="A8" s="41" t="s">
        <v>144</v>
      </c>
      <c r="B8" s="48" t="s">
        <v>192</v>
      </c>
      <c r="C8" s="48"/>
      <c r="D8" s="48"/>
    </row>
    <row r="9" spans="1:4" x14ac:dyDescent="0.25">
      <c r="A9" s="41" t="s">
        <v>145</v>
      </c>
      <c r="B9" s="48" t="s">
        <v>379</v>
      </c>
      <c r="C9" s="48"/>
      <c r="D9" s="48"/>
    </row>
    <row r="10" spans="1:4" ht="25" x14ac:dyDescent="0.25">
      <c r="A10" s="41" t="s">
        <v>6</v>
      </c>
      <c r="B10" s="48" t="s">
        <v>411</v>
      </c>
      <c r="C10" s="48"/>
      <c r="D10" s="48"/>
    </row>
    <row r="11" spans="1:4" x14ac:dyDescent="0.25">
      <c r="A11" s="41" t="s">
        <v>146</v>
      </c>
      <c r="B11" s="48" t="s">
        <v>173</v>
      </c>
      <c r="C11" s="48"/>
      <c r="D11" s="48"/>
    </row>
    <row r="12" spans="1:4" x14ac:dyDescent="0.25">
      <c r="A12" s="41" t="s">
        <v>147</v>
      </c>
      <c r="B12" s="48" t="s">
        <v>174</v>
      </c>
      <c r="C12" s="48"/>
      <c r="D12" s="48"/>
    </row>
    <row r="13" spans="1:4" x14ac:dyDescent="0.25">
      <c r="A13" s="41" t="s">
        <v>489</v>
      </c>
      <c r="B13" s="48">
        <v>1</v>
      </c>
      <c r="C13" s="48"/>
      <c r="D13" s="48"/>
    </row>
    <row r="14" spans="1:4" x14ac:dyDescent="0.25">
      <c r="A14" s="41" t="s">
        <v>149</v>
      </c>
      <c r="B14" s="48">
        <v>711</v>
      </c>
      <c r="C14" s="48"/>
      <c r="D14" s="48"/>
    </row>
    <row r="15" spans="1:4" x14ac:dyDescent="0.25">
      <c r="A15" s="41" t="s">
        <v>490</v>
      </c>
      <c r="B15" s="48" t="s">
        <v>412</v>
      </c>
      <c r="C15" s="48"/>
      <c r="D15" s="48"/>
    </row>
    <row r="16" spans="1:4" x14ac:dyDescent="0.25">
      <c r="A16" s="41" t="s">
        <v>151</v>
      </c>
      <c r="B16" s="48" t="s">
        <v>413</v>
      </c>
      <c r="C16" s="48"/>
      <c r="D16" s="48"/>
    </row>
    <row r="17" spans="1:4" x14ac:dyDescent="0.25">
      <c r="A17" s="42" t="s">
        <v>491</v>
      </c>
      <c r="B17" s="48"/>
      <c r="C17" s="48"/>
      <c r="D17" s="48"/>
    </row>
    <row r="18" spans="1:4" x14ac:dyDescent="0.25">
      <c r="A18" s="41" t="s">
        <v>153</v>
      </c>
      <c r="B18" s="49">
        <v>45184</v>
      </c>
      <c r="C18" s="49"/>
      <c r="D18" s="49"/>
    </row>
    <row r="19" spans="1:4" x14ac:dyDescent="0.25">
      <c r="A19" s="41" t="s">
        <v>154</v>
      </c>
      <c r="B19" s="49">
        <v>45383</v>
      </c>
      <c r="C19" s="49"/>
      <c r="D19" s="49"/>
    </row>
    <row r="20" spans="1:4" x14ac:dyDescent="0.25">
      <c r="A20" s="41" t="s">
        <v>155</v>
      </c>
      <c r="B20" s="48" t="s">
        <v>167</v>
      </c>
      <c r="C20" s="48"/>
      <c r="D20" s="48"/>
    </row>
    <row r="21" spans="1:4" x14ac:dyDescent="0.25">
      <c r="A21" s="41" t="s">
        <v>492</v>
      </c>
      <c r="B21" s="48" t="s">
        <v>85</v>
      </c>
      <c r="C21" s="48"/>
      <c r="D21" s="48"/>
    </row>
    <row r="23" spans="1:4" x14ac:dyDescent="0.25">
      <c r="A23" s="23" t="str">
        <f>HYPERLINK("#'Factor List'!A1", "Back to Factor List")</f>
        <v>Back to Factor List</v>
      </c>
      <c r="B23" s="23" t="str">
        <f>HYPERLINK("#'Assumptions'!A1", "Assumptions")</f>
        <v>Assumptions</v>
      </c>
    </row>
    <row r="26" spans="1:4" s="56" customFormat="1" ht="26" x14ac:dyDescent="0.25">
      <c r="A26" s="55" t="s">
        <v>328</v>
      </c>
      <c r="B26" s="55" t="s">
        <v>663</v>
      </c>
      <c r="C26" s="55" t="s">
        <v>664</v>
      </c>
      <c r="D26" s="55" t="s">
        <v>666</v>
      </c>
    </row>
    <row r="27" spans="1:4" x14ac:dyDescent="0.25">
      <c r="A27" s="44">
        <v>16</v>
      </c>
      <c r="B27" s="45">
        <v>3.68</v>
      </c>
      <c r="C27" s="45">
        <v>3.68</v>
      </c>
      <c r="D27" s="45">
        <v>3.96</v>
      </c>
    </row>
    <row r="28" spans="1:4" x14ac:dyDescent="0.25">
      <c r="A28" s="44">
        <v>17</v>
      </c>
      <c r="B28" s="45">
        <v>3.82</v>
      </c>
      <c r="C28" s="45">
        <v>3.82</v>
      </c>
      <c r="D28" s="45">
        <v>4.12</v>
      </c>
    </row>
    <row r="29" spans="1:4" x14ac:dyDescent="0.25">
      <c r="A29" s="44">
        <v>18</v>
      </c>
      <c r="B29" s="45">
        <v>3.96</v>
      </c>
      <c r="C29" s="45">
        <v>3.96</v>
      </c>
      <c r="D29" s="45">
        <v>4.28</v>
      </c>
    </row>
    <row r="30" spans="1:4" x14ac:dyDescent="0.25">
      <c r="A30" s="44">
        <v>19</v>
      </c>
      <c r="B30" s="45">
        <v>4.09</v>
      </c>
      <c r="C30" s="45">
        <v>4.09</v>
      </c>
      <c r="D30" s="45">
        <v>4.4400000000000004</v>
      </c>
    </row>
    <row r="31" spans="1:4" x14ac:dyDescent="0.25">
      <c r="A31" s="44">
        <v>20</v>
      </c>
      <c r="B31" s="45">
        <v>4.2300000000000004</v>
      </c>
      <c r="C31" s="45">
        <v>4.2300000000000004</v>
      </c>
      <c r="D31" s="45">
        <v>4.59</v>
      </c>
    </row>
    <row r="32" spans="1:4" x14ac:dyDescent="0.25">
      <c r="A32" s="44">
        <v>21</v>
      </c>
      <c r="B32" s="45">
        <v>4.38</v>
      </c>
      <c r="C32" s="45">
        <v>4.38</v>
      </c>
      <c r="D32" s="45">
        <v>4.74</v>
      </c>
    </row>
    <row r="33" spans="1:4" x14ac:dyDescent="0.25">
      <c r="A33" s="44">
        <v>22</v>
      </c>
      <c r="B33" s="45">
        <v>4.53</v>
      </c>
      <c r="C33" s="45">
        <v>4.53</v>
      </c>
      <c r="D33" s="45">
        <v>4.91</v>
      </c>
    </row>
    <row r="34" spans="1:4" x14ac:dyDescent="0.25">
      <c r="A34" s="44">
        <v>23</v>
      </c>
      <c r="B34" s="45">
        <v>4.68</v>
      </c>
      <c r="C34" s="45">
        <v>4.68</v>
      </c>
      <c r="D34" s="45">
        <v>5.08</v>
      </c>
    </row>
    <row r="35" spans="1:4" x14ac:dyDescent="0.25">
      <c r="A35" s="44">
        <v>24</v>
      </c>
      <c r="B35" s="45">
        <v>4.84</v>
      </c>
      <c r="C35" s="45">
        <v>4.84</v>
      </c>
      <c r="D35" s="45">
        <v>5.25</v>
      </c>
    </row>
    <row r="36" spans="1:4" x14ac:dyDescent="0.25">
      <c r="A36" s="44">
        <v>25</v>
      </c>
      <c r="B36" s="45">
        <v>5.0199999999999996</v>
      </c>
      <c r="C36" s="45">
        <v>5.0199999999999996</v>
      </c>
      <c r="D36" s="45">
        <v>5.44</v>
      </c>
    </row>
    <row r="37" spans="1:4" x14ac:dyDescent="0.25">
      <c r="A37" s="44">
        <v>26</v>
      </c>
      <c r="B37" s="45">
        <v>5.18</v>
      </c>
      <c r="C37" s="45">
        <v>5.18</v>
      </c>
      <c r="D37" s="45">
        <v>5.62</v>
      </c>
    </row>
    <row r="38" spans="1:4" x14ac:dyDescent="0.25">
      <c r="A38" s="44">
        <v>27</v>
      </c>
      <c r="B38" s="45">
        <v>5.37</v>
      </c>
      <c r="C38" s="45">
        <v>5.37</v>
      </c>
      <c r="D38" s="45">
        <v>5.81</v>
      </c>
    </row>
    <row r="39" spans="1:4" x14ac:dyDescent="0.25">
      <c r="A39" s="44">
        <v>28</v>
      </c>
      <c r="B39" s="45">
        <v>5.55</v>
      </c>
      <c r="C39" s="45">
        <v>5.55</v>
      </c>
      <c r="D39" s="45">
        <v>6.02</v>
      </c>
    </row>
    <row r="40" spans="1:4" x14ac:dyDescent="0.25">
      <c r="A40" s="44">
        <v>29</v>
      </c>
      <c r="B40" s="45">
        <v>5.74</v>
      </c>
      <c r="C40" s="45">
        <v>5.74</v>
      </c>
      <c r="D40" s="45">
        <v>6.22</v>
      </c>
    </row>
    <row r="41" spans="1:4" x14ac:dyDescent="0.25">
      <c r="A41" s="44">
        <v>30</v>
      </c>
      <c r="B41" s="45">
        <v>5.94</v>
      </c>
      <c r="C41" s="45">
        <v>5.94</v>
      </c>
      <c r="D41" s="45">
        <v>6.44</v>
      </c>
    </row>
    <row r="42" spans="1:4" x14ac:dyDescent="0.25">
      <c r="A42" s="44">
        <v>31</v>
      </c>
      <c r="B42" s="45">
        <v>6.14</v>
      </c>
      <c r="C42" s="45">
        <v>6.14</v>
      </c>
      <c r="D42" s="45">
        <v>6.65</v>
      </c>
    </row>
    <row r="43" spans="1:4" x14ac:dyDescent="0.25">
      <c r="A43" s="44">
        <v>32</v>
      </c>
      <c r="B43" s="45">
        <v>6.34</v>
      </c>
      <c r="C43" s="45">
        <v>6.34</v>
      </c>
      <c r="D43" s="45">
        <v>6.87</v>
      </c>
    </row>
    <row r="44" spans="1:4" x14ac:dyDescent="0.25">
      <c r="A44" s="44">
        <v>33</v>
      </c>
      <c r="B44" s="45">
        <v>6.56</v>
      </c>
      <c r="C44" s="45">
        <v>6.56</v>
      </c>
      <c r="D44" s="45">
        <v>7.11</v>
      </c>
    </row>
    <row r="45" spans="1:4" x14ac:dyDescent="0.25">
      <c r="A45" s="44">
        <v>34</v>
      </c>
      <c r="B45" s="45">
        <v>6.77</v>
      </c>
      <c r="C45" s="45">
        <v>6.77</v>
      </c>
      <c r="D45" s="45">
        <v>7.34</v>
      </c>
    </row>
    <row r="46" spans="1:4" x14ac:dyDescent="0.25">
      <c r="A46" s="44">
        <v>35</v>
      </c>
      <c r="B46" s="45">
        <v>7.01</v>
      </c>
      <c r="C46" s="45">
        <v>7.01</v>
      </c>
      <c r="D46" s="45">
        <v>7.59</v>
      </c>
    </row>
    <row r="47" spans="1:4" x14ac:dyDescent="0.25">
      <c r="A47" s="44">
        <v>36</v>
      </c>
      <c r="B47" s="45">
        <v>7.23</v>
      </c>
      <c r="C47" s="45">
        <v>7.23</v>
      </c>
      <c r="D47" s="45">
        <v>7.84</v>
      </c>
    </row>
    <row r="48" spans="1:4" x14ac:dyDescent="0.25">
      <c r="A48" s="44">
        <v>37</v>
      </c>
      <c r="B48" s="45">
        <v>7.48</v>
      </c>
      <c r="C48" s="45">
        <v>7.48</v>
      </c>
      <c r="D48" s="45">
        <v>8.11</v>
      </c>
    </row>
    <row r="49" spans="1:4" x14ac:dyDescent="0.25">
      <c r="A49" s="44">
        <v>38</v>
      </c>
      <c r="B49" s="45">
        <v>7.72</v>
      </c>
      <c r="C49" s="45">
        <v>7.72</v>
      </c>
      <c r="D49" s="45">
        <v>8.3699999999999992</v>
      </c>
    </row>
    <row r="50" spans="1:4" x14ac:dyDescent="0.25">
      <c r="A50" s="44">
        <v>39</v>
      </c>
      <c r="B50" s="45">
        <v>7.98</v>
      </c>
      <c r="C50" s="45">
        <v>7.98</v>
      </c>
      <c r="D50" s="45">
        <v>8.65</v>
      </c>
    </row>
    <row r="51" spans="1:4" x14ac:dyDescent="0.25">
      <c r="A51" s="44">
        <v>40</v>
      </c>
      <c r="B51" s="45">
        <v>8.24</v>
      </c>
      <c r="C51" s="45">
        <v>8.24</v>
      </c>
      <c r="D51" s="45">
        <v>8.94</v>
      </c>
    </row>
    <row r="52" spans="1:4" x14ac:dyDescent="0.25">
      <c r="A52" s="44">
        <v>41</v>
      </c>
      <c r="B52" s="45">
        <v>8.51</v>
      </c>
      <c r="C52" s="45">
        <v>8.51</v>
      </c>
      <c r="D52" s="45">
        <v>9.23</v>
      </c>
    </row>
    <row r="53" spans="1:4" x14ac:dyDescent="0.25">
      <c r="A53" s="44">
        <v>42</v>
      </c>
      <c r="B53" s="45">
        <v>8.7899999999999991</v>
      </c>
      <c r="C53" s="45">
        <v>8.7899999999999991</v>
      </c>
      <c r="D53" s="45">
        <v>9.5299999999999994</v>
      </c>
    </row>
    <row r="54" spans="1:4" x14ac:dyDescent="0.25">
      <c r="A54" s="44">
        <v>43</v>
      </c>
      <c r="B54" s="45">
        <v>9.08</v>
      </c>
      <c r="C54" s="45">
        <v>9.08</v>
      </c>
      <c r="D54" s="45">
        <v>9.84</v>
      </c>
    </row>
    <row r="55" spans="1:4" x14ac:dyDescent="0.25">
      <c r="A55" s="44">
        <v>44</v>
      </c>
      <c r="B55" s="45">
        <v>9.3699999999999992</v>
      </c>
      <c r="C55" s="45">
        <v>9.3699999999999992</v>
      </c>
      <c r="D55" s="45">
        <v>10.16</v>
      </c>
    </row>
    <row r="56" spans="1:4" x14ac:dyDescent="0.25">
      <c r="A56" s="44">
        <v>45</v>
      </c>
      <c r="B56" s="45">
        <v>9.68</v>
      </c>
      <c r="C56" s="45">
        <v>9.68</v>
      </c>
      <c r="D56" s="45">
        <v>10.5</v>
      </c>
    </row>
    <row r="57" spans="1:4" x14ac:dyDescent="0.25">
      <c r="A57" s="44">
        <v>46</v>
      </c>
      <c r="B57" s="45">
        <v>10</v>
      </c>
      <c r="C57" s="45">
        <v>10</v>
      </c>
      <c r="D57" s="45">
        <v>10.83</v>
      </c>
    </row>
    <row r="58" spans="1:4" x14ac:dyDescent="0.25">
      <c r="A58" s="44">
        <v>47</v>
      </c>
      <c r="B58" s="45">
        <v>10.32</v>
      </c>
      <c r="C58" s="45">
        <v>10.32</v>
      </c>
      <c r="D58" s="45">
        <v>11.19</v>
      </c>
    </row>
    <row r="59" spans="1:4" x14ac:dyDescent="0.25">
      <c r="A59" s="44">
        <v>48</v>
      </c>
      <c r="B59" s="45">
        <v>10.65</v>
      </c>
      <c r="C59" s="45">
        <v>10.65</v>
      </c>
      <c r="D59" s="45">
        <v>11.55</v>
      </c>
    </row>
    <row r="60" spans="1:4" x14ac:dyDescent="0.25">
      <c r="A60" s="44">
        <v>49</v>
      </c>
      <c r="B60" s="45">
        <v>11</v>
      </c>
      <c r="C60" s="45">
        <v>11</v>
      </c>
      <c r="D60" s="45">
        <v>11.91</v>
      </c>
    </row>
    <row r="61" spans="1:4" x14ac:dyDescent="0.25">
      <c r="A61" s="44">
        <v>50</v>
      </c>
      <c r="B61" s="45">
        <v>11.35</v>
      </c>
      <c r="C61" s="45">
        <v>11.35</v>
      </c>
      <c r="D61" s="45">
        <v>12.3</v>
      </c>
    </row>
    <row r="62" spans="1:4" x14ac:dyDescent="0.25">
      <c r="A62" s="44">
        <v>51</v>
      </c>
      <c r="B62" s="45">
        <v>11.72</v>
      </c>
      <c r="C62" s="45">
        <v>11.72</v>
      </c>
      <c r="D62" s="45">
        <v>12.69</v>
      </c>
    </row>
    <row r="63" spans="1:4" x14ac:dyDescent="0.25">
      <c r="A63" s="44">
        <v>52</v>
      </c>
      <c r="B63" s="45">
        <v>12.09</v>
      </c>
      <c r="C63" s="45">
        <v>12.09</v>
      </c>
      <c r="D63" s="45">
        <v>13.1</v>
      </c>
    </row>
    <row r="64" spans="1:4" x14ac:dyDescent="0.25">
      <c r="A64" s="44">
        <v>53</v>
      </c>
      <c r="B64" s="45">
        <v>12.47</v>
      </c>
      <c r="C64" s="45">
        <v>12.47</v>
      </c>
      <c r="D64" s="45">
        <v>13.5</v>
      </c>
    </row>
    <row r="65" spans="1:4" x14ac:dyDescent="0.25">
      <c r="A65" s="44">
        <v>54</v>
      </c>
      <c r="B65" s="45">
        <v>12.88</v>
      </c>
      <c r="C65" s="45">
        <v>12.88</v>
      </c>
      <c r="D65" s="45">
        <v>13.94</v>
      </c>
    </row>
    <row r="66" spans="1:4" x14ac:dyDescent="0.25">
      <c r="A66" s="44">
        <v>55</v>
      </c>
      <c r="B66" s="45">
        <v>13.3</v>
      </c>
      <c r="C66" s="45">
        <v>13.3</v>
      </c>
      <c r="D66" s="45">
        <v>14.38</v>
      </c>
    </row>
    <row r="67" spans="1:4" x14ac:dyDescent="0.25">
      <c r="A67" s="44">
        <v>56</v>
      </c>
      <c r="B67" s="45">
        <v>13.73</v>
      </c>
      <c r="C67" s="45">
        <v>13.73</v>
      </c>
      <c r="D67" s="45">
        <v>14.84</v>
      </c>
    </row>
    <row r="68" spans="1:4" x14ac:dyDescent="0.25">
      <c r="A68" s="44">
        <v>57</v>
      </c>
      <c r="B68" s="45">
        <v>14.18</v>
      </c>
      <c r="C68" s="45">
        <v>14.18</v>
      </c>
      <c r="D68" s="45">
        <v>15.32</v>
      </c>
    </row>
    <row r="69" spans="1:4" x14ac:dyDescent="0.25">
      <c r="A69" s="44">
        <v>58</v>
      </c>
      <c r="B69" s="45">
        <v>14.65</v>
      </c>
      <c r="C69" s="45">
        <v>14.65</v>
      </c>
      <c r="D69" s="45">
        <v>15.82</v>
      </c>
    </row>
    <row r="70" spans="1:4" x14ac:dyDescent="0.25">
      <c r="A70" s="44">
        <v>59</v>
      </c>
      <c r="B70" s="45">
        <v>15.13</v>
      </c>
      <c r="C70" s="45">
        <v>15.13</v>
      </c>
      <c r="D70" s="45">
        <v>16.329999999999998</v>
      </c>
    </row>
    <row r="71" spans="1:4" x14ac:dyDescent="0.25">
      <c r="A71" s="44">
        <v>60</v>
      </c>
      <c r="B71" s="45">
        <v>15.64</v>
      </c>
      <c r="C71" s="45">
        <v>15.64</v>
      </c>
      <c r="D71" s="45">
        <v>16.87</v>
      </c>
    </row>
    <row r="72" spans="1:4" x14ac:dyDescent="0.25">
      <c r="A72" s="44">
        <v>61</v>
      </c>
      <c r="B72" s="45">
        <v>16.18</v>
      </c>
      <c r="C72" s="45">
        <v>16.18</v>
      </c>
      <c r="D72" s="45">
        <v>17.440000000000001</v>
      </c>
    </row>
    <row r="73" spans="1:4" x14ac:dyDescent="0.25">
      <c r="A73" s="44">
        <v>62</v>
      </c>
      <c r="B73" s="45">
        <v>16.75</v>
      </c>
      <c r="C73" s="45">
        <v>16.75</v>
      </c>
      <c r="D73" s="45">
        <v>18.04</v>
      </c>
    </row>
    <row r="74" spans="1:4" x14ac:dyDescent="0.25">
      <c r="A74" s="44">
        <v>63</v>
      </c>
      <c r="B74" s="45">
        <v>17.350000000000001</v>
      </c>
      <c r="C74" s="45">
        <v>17.350000000000001</v>
      </c>
      <c r="D74" s="45">
        <v>18.68</v>
      </c>
    </row>
    <row r="75" spans="1:4" x14ac:dyDescent="0.25">
      <c r="A75" s="44">
        <v>64</v>
      </c>
      <c r="B75" s="45">
        <v>18</v>
      </c>
      <c r="C75" s="45">
        <v>18</v>
      </c>
      <c r="D75" s="45">
        <v>19.350000000000001</v>
      </c>
    </row>
    <row r="76" spans="1:4" x14ac:dyDescent="0.25">
      <c r="A76" s="44">
        <v>65</v>
      </c>
      <c r="B76" s="45">
        <v>18.02</v>
      </c>
      <c r="C76" s="45">
        <v>18.02</v>
      </c>
      <c r="D76" s="45">
        <v>19.38</v>
      </c>
    </row>
    <row r="77" spans="1:4" x14ac:dyDescent="0.25">
      <c r="A77" s="44">
        <v>66</v>
      </c>
      <c r="B77" s="45">
        <v>17.39</v>
      </c>
      <c r="C77" s="45">
        <v>17.39</v>
      </c>
      <c r="D77" s="45">
        <v>18.75</v>
      </c>
    </row>
    <row r="78" spans="1:4" x14ac:dyDescent="0.25">
      <c r="A78" s="44">
        <v>67</v>
      </c>
      <c r="B78" s="45">
        <v>16.760000000000002</v>
      </c>
      <c r="C78" s="45">
        <v>16.760000000000002</v>
      </c>
      <c r="D78" s="45">
        <v>18.12</v>
      </c>
    </row>
    <row r="79" spans="1:4" x14ac:dyDescent="0.25">
      <c r="A79" s="44">
        <v>68</v>
      </c>
      <c r="B79" s="45">
        <v>16.14</v>
      </c>
      <c r="C79" s="45">
        <v>16.14</v>
      </c>
      <c r="D79" s="45">
        <v>17.47</v>
      </c>
    </row>
    <row r="80" spans="1:4" x14ac:dyDescent="0.25">
      <c r="A80" s="44">
        <v>69</v>
      </c>
      <c r="B80" s="45">
        <v>15.51</v>
      </c>
      <c r="C80" s="45">
        <v>15.51</v>
      </c>
      <c r="D80" s="45">
        <v>16.84</v>
      </c>
    </row>
    <row r="81" spans="1:4" x14ac:dyDescent="0.25">
      <c r="A81" s="44">
        <v>70</v>
      </c>
      <c r="B81" s="45">
        <v>14.89</v>
      </c>
      <c r="C81" s="45">
        <v>14.89</v>
      </c>
      <c r="D81" s="45">
        <v>16.21</v>
      </c>
    </row>
    <row r="82" spans="1:4" x14ac:dyDescent="0.25">
      <c r="A82" s="44">
        <v>71</v>
      </c>
      <c r="B82" s="45">
        <v>14.28</v>
      </c>
      <c r="C82" s="45">
        <v>14.28</v>
      </c>
      <c r="D82" s="45">
        <v>15.59</v>
      </c>
    </row>
    <row r="83" spans="1:4" x14ac:dyDescent="0.25">
      <c r="A83" s="44">
        <v>72</v>
      </c>
      <c r="B83" s="45">
        <v>13.67</v>
      </c>
      <c r="C83" s="45">
        <v>13.67</v>
      </c>
      <c r="D83" s="45">
        <v>14.96</v>
      </c>
    </row>
    <row r="84" spans="1:4" x14ac:dyDescent="0.25">
      <c r="A84" s="44">
        <v>73</v>
      </c>
      <c r="B84" s="45">
        <v>13.08</v>
      </c>
      <c r="C84" s="45">
        <v>13.08</v>
      </c>
      <c r="D84" s="45">
        <v>14.34</v>
      </c>
    </row>
    <row r="85" spans="1:4" x14ac:dyDescent="0.25">
      <c r="A85" s="44">
        <v>74</v>
      </c>
      <c r="B85" s="45">
        <v>12.48</v>
      </c>
      <c r="C85" s="45">
        <v>12.48</v>
      </c>
      <c r="D85" s="45">
        <v>13.74</v>
      </c>
    </row>
    <row r="86" spans="1:4" x14ac:dyDescent="0.25">
      <c r="A86" s="44">
        <v>75</v>
      </c>
      <c r="B86" s="45">
        <v>12.2</v>
      </c>
      <c r="C86" s="45">
        <v>12.2</v>
      </c>
      <c r="D86" s="45">
        <v>13.43</v>
      </c>
    </row>
  </sheetData>
  <sheetProtection algorithmName="SHA-512" hashValue="8EPoz5W0hIO/Mmu2c8K8iJSWLPJD/mBPN5oaGBtYiYBcUs0EKAMyqjEi/aVQXXYClpWWjPWzXSaWVZWtaJ1ihA==" saltValue="wOwACXf4wa1vsuq+KkFuhA==" spinCount="100000" sheet="1" objects="1" scenarios="1"/>
  <conditionalFormatting sqref="A6:A21">
    <cfRule type="expression" dxfId="283" priority="1" stopIfTrue="1">
      <formula>MOD(ROW(),2)=0</formula>
    </cfRule>
    <cfRule type="expression" dxfId="282" priority="2" stopIfTrue="1">
      <formula>MOD(ROW(),2)&lt;&gt;0</formula>
    </cfRule>
  </conditionalFormatting>
  <conditionalFormatting sqref="B6:D21">
    <cfRule type="expression" dxfId="281" priority="3" stopIfTrue="1">
      <formula>MOD(ROW(),2)=0</formula>
    </cfRule>
    <cfRule type="expression" dxfId="280" priority="4" stopIfTrue="1">
      <formula>MOD(ROW(),2)&lt;&gt;0</formula>
    </cfRule>
  </conditionalFormatting>
  <conditionalFormatting sqref="A26:A86">
    <cfRule type="expression" dxfId="279" priority="5" stopIfTrue="1">
      <formula>MOD(ROW(),2)=0</formula>
    </cfRule>
    <cfRule type="expression" dxfId="278" priority="6" stopIfTrue="1">
      <formula>MOD(ROW(),2)&lt;&gt;0</formula>
    </cfRule>
  </conditionalFormatting>
  <conditionalFormatting sqref="B26:D86">
    <cfRule type="expression" dxfId="277" priority="7" stopIfTrue="1">
      <formula>MOD(ROW(),2)=0</formula>
    </cfRule>
    <cfRule type="expression" dxfId="276"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73EF-A3A4-45A5-8E1D-4A1DFB19FF41}">
  <sheetPr codeName="Sheet78"/>
  <dimension ref="A1:CN73"/>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 min="31" max="31" width="31.54296875" customWidth="1"/>
    <col min="32" max="43" width="22.54296875" customWidth="1"/>
    <col min="46" max="46" width="31.54296875" customWidth="1"/>
    <col min="47" max="47" width="40.81640625" customWidth="1"/>
  </cols>
  <sheetData>
    <row r="1" spans="1:92" s="1" customFormat="1" ht="20" x14ac:dyDescent="0.4">
      <c r="A1" s="2" t="s">
        <v>0</v>
      </c>
    </row>
    <row r="2" spans="1:92" s="1" customFormat="1" ht="15.5" x14ac:dyDescent="0.35">
      <c r="A2" s="30" t="s">
        <v>1</v>
      </c>
      <c r="B2" s="3" t="str">
        <f>wb_title</f>
        <v>PCSPS_NI - Consolidated Factor Spreadsheet</v>
      </c>
    </row>
    <row r="3" spans="1:92" s="1" customFormat="1" ht="15.5" x14ac:dyDescent="0.35">
      <c r="A3" s="30" t="s">
        <v>2</v>
      </c>
      <c r="B3" s="3" t="str">
        <f>TABLE_FACTOR_TYPE_1 &amp; " - x-" &amp; TABLE_SERIES_NUMBER_1</f>
        <v>EPA - x-717</v>
      </c>
    </row>
    <row r="6" spans="1:92" x14ac:dyDescent="0.25">
      <c r="A6" s="41" t="s">
        <v>485</v>
      </c>
      <c r="B6" s="48" t="s">
        <v>486</v>
      </c>
      <c r="C6" s="48"/>
      <c r="D6" s="48"/>
      <c r="E6" s="48"/>
      <c r="F6" s="48"/>
      <c r="G6" s="48"/>
      <c r="H6" s="48"/>
      <c r="I6" s="48"/>
      <c r="J6" s="48"/>
      <c r="K6" s="48"/>
      <c r="L6" s="48"/>
      <c r="M6" s="48"/>
      <c r="P6" s="41" t="s">
        <v>485</v>
      </c>
      <c r="Q6" s="48" t="s">
        <v>486</v>
      </c>
      <c r="R6" s="48"/>
      <c r="S6" s="48"/>
      <c r="T6" s="48"/>
      <c r="U6" s="48"/>
      <c r="V6" s="48"/>
      <c r="W6" s="48"/>
      <c r="X6" s="48"/>
      <c r="Y6" s="48"/>
      <c r="Z6" s="48"/>
      <c r="AA6" s="48"/>
      <c r="AB6" s="48"/>
      <c r="AE6" s="41" t="s">
        <v>485</v>
      </c>
      <c r="AF6" s="48" t="s">
        <v>486</v>
      </c>
      <c r="AG6" s="48"/>
      <c r="AH6" s="48"/>
      <c r="AI6" s="48"/>
      <c r="AJ6" s="48"/>
      <c r="AK6" s="48"/>
      <c r="AL6" s="48"/>
      <c r="AM6" s="48"/>
      <c r="AN6" s="48"/>
      <c r="AO6" s="48"/>
      <c r="AP6" s="48"/>
      <c r="AQ6" s="48"/>
      <c r="AT6" s="41" t="s">
        <v>485</v>
      </c>
      <c r="AU6" s="48" t="s">
        <v>486</v>
      </c>
    </row>
    <row r="7" spans="1:92" ht="37.5" x14ac:dyDescent="0.25">
      <c r="A7" s="41" t="s">
        <v>487</v>
      </c>
      <c r="B7" s="48" t="s">
        <v>157</v>
      </c>
      <c r="C7" s="48"/>
      <c r="D7" s="48"/>
      <c r="E7" s="48"/>
      <c r="F7" s="48"/>
      <c r="G7" s="48"/>
      <c r="H7" s="48"/>
      <c r="I7" s="48"/>
      <c r="J7" s="48"/>
      <c r="K7" s="48"/>
      <c r="L7" s="48"/>
      <c r="M7" s="48"/>
      <c r="P7" s="41" t="s">
        <v>487</v>
      </c>
      <c r="Q7" s="48" t="s">
        <v>157</v>
      </c>
      <c r="R7" s="48"/>
      <c r="S7" s="48"/>
      <c r="T7" s="48"/>
      <c r="U7" s="48"/>
      <c r="V7" s="48"/>
      <c r="W7" s="48"/>
      <c r="X7" s="48"/>
      <c r="Y7" s="48"/>
      <c r="Z7" s="48"/>
      <c r="AA7" s="48"/>
      <c r="AB7" s="48"/>
      <c r="AE7" s="41" t="s">
        <v>487</v>
      </c>
      <c r="AF7" s="48" t="s">
        <v>157</v>
      </c>
      <c r="AG7" s="48"/>
      <c r="AH7" s="48"/>
      <c r="AI7" s="48"/>
      <c r="AJ7" s="48"/>
      <c r="AK7" s="48"/>
      <c r="AL7" s="48"/>
      <c r="AM7" s="48"/>
      <c r="AN7" s="48"/>
      <c r="AO7" s="48"/>
      <c r="AP7" s="48"/>
      <c r="AQ7" s="48"/>
      <c r="AT7" s="41" t="s">
        <v>487</v>
      </c>
      <c r="AU7" s="48" t="s">
        <v>157</v>
      </c>
      <c r="CN7" t="s">
        <v>157</v>
      </c>
    </row>
    <row r="8" spans="1:92" x14ac:dyDescent="0.25">
      <c r="A8" s="41" t="s">
        <v>144</v>
      </c>
      <c r="B8" s="48" t="s">
        <v>158</v>
      </c>
      <c r="C8" s="48"/>
      <c r="D8" s="48"/>
      <c r="E8" s="48"/>
      <c r="F8" s="48"/>
      <c r="G8" s="48"/>
      <c r="H8" s="48"/>
      <c r="I8" s="48"/>
      <c r="J8" s="48"/>
      <c r="K8" s="48"/>
      <c r="L8" s="48"/>
      <c r="M8" s="48"/>
      <c r="P8" s="41" t="s">
        <v>144</v>
      </c>
      <c r="Q8" s="48" t="s">
        <v>158</v>
      </c>
      <c r="R8" s="48"/>
      <c r="S8" s="48"/>
      <c r="T8" s="48"/>
      <c r="U8" s="48"/>
      <c r="V8" s="48"/>
      <c r="W8" s="48"/>
      <c r="X8" s="48"/>
      <c r="Y8" s="48"/>
      <c r="Z8" s="48"/>
      <c r="AA8" s="48"/>
      <c r="AB8" s="48"/>
      <c r="AE8" s="41" t="s">
        <v>144</v>
      </c>
      <c r="AF8" s="48" t="s">
        <v>158</v>
      </c>
      <c r="AG8" s="48"/>
      <c r="AH8" s="48"/>
      <c r="AI8" s="48"/>
      <c r="AJ8" s="48"/>
      <c r="AK8" s="48"/>
      <c r="AL8" s="48"/>
      <c r="AM8" s="48"/>
      <c r="AN8" s="48"/>
      <c r="AO8" s="48"/>
      <c r="AP8" s="48"/>
      <c r="AQ8" s="48"/>
      <c r="AT8" s="41" t="s">
        <v>144</v>
      </c>
      <c r="AU8" s="48" t="s">
        <v>158</v>
      </c>
      <c r="CN8" t="s">
        <v>158</v>
      </c>
    </row>
    <row r="9" spans="1:92" x14ac:dyDescent="0.25">
      <c r="A9" s="41" t="s">
        <v>145</v>
      </c>
      <c r="B9" s="48" t="s">
        <v>414</v>
      </c>
      <c r="C9" s="48"/>
      <c r="D9" s="48"/>
      <c r="E9" s="48"/>
      <c r="F9" s="48"/>
      <c r="G9" s="48"/>
      <c r="H9" s="48"/>
      <c r="I9" s="48"/>
      <c r="J9" s="48"/>
      <c r="K9" s="48"/>
      <c r="L9" s="48"/>
      <c r="M9" s="48"/>
      <c r="P9" s="41" t="s">
        <v>145</v>
      </c>
      <c r="Q9" s="48" t="s">
        <v>414</v>
      </c>
      <c r="R9" s="48"/>
      <c r="S9" s="48"/>
      <c r="T9" s="48"/>
      <c r="U9" s="48"/>
      <c r="V9" s="48"/>
      <c r="W9" s="48"/>
      <c r="X9" s="48"/>
      <c r="Y9" s="48"/>
      <c r="Z9" s="48"/>
      <c r="AA9" s="48"/>
      <c r="AB9" s="48"/>
      <c r="AE9" s="41" t="s">
        <v>145</v>
      </c>
      <c r="AF9" s="48" t="s">
        <v>414</v>
      </c>
      <c r="AG9" s="48"/>
      <c r="AH9" s="48"/>
      <c r="AI9" s="48"/>
      <c r="AJ9" s="48"/>
      <c r="AK9" s="48"/>
      <c r="AL9" s="48"/>
      <c r="AM9" s="48"/>
      <c r="AN9" s="48"/>
      <c r="AO9" s="48"/>
      <c r="AP9" s="48"/>
      <c r="AQ9" s="48"/>
      <c r="AT9" s="41" t="s">
        <v>145</v>
      </c>
      <c r="AU9" s="48" t="s">
        <v>414</v>
      </c>
      <c r="CN9" t="s">
        <v>414</v>
      </c>
    </row>
    <row r="10" spans="1:92" ht="37.5" x14ac:dyDescent="0.25">
      <c r="A10" s="41" t="s">
        <v>6</v>
      </c>
      <c r="B10" s="48" t="s">
        <v>415</v>
      </c>
      <c r="C10" s="48"/>
      <c r="D10" s="48"/>
      <c r="E10" s="48"/>
      <c r="F10" s="48"/>
      <c r="G10" s="48"/>
      <c r="H10" s="48"/>
      <c r="I10" s="48"/>
      <c r="J10" s="48"/>
      <c r="K10" s="48"/>
      <c r="L10" s="48"/>
      <c r="M10" s="48"/>
      <c r="P10" s="41" t="s">
        <v>6</v>
      </c>
      <c r="Q10" s="48" t="s">
        <v>668</v>
      </c>
      <c r="R10" s="48"/>
      <c r="S10" s="48"/>
      <c r="T10" s="48"/>
      <c r="U10" s="48"/>
      <c r="V10" s="48"/>
      <c r="W10" s="48"/>
      <c r="X10" s="48"/>
      <c r="Y10" s="48"/>
      <c r="Z10" s="48"/>
      <c r="AA10" s="48"/>
      <c r="AB10" s="48"/>
      <c r="AE10" s="41" t="s">
        <v>6</v>
      </c>
      <c r="AF10" s="48" t="s">
        <v>669</v>
      </c>
      <c r="AG10" s="48"/>
      <c r="AH10" s="48"/>
      <c r="AI10" s="48"/>
      <c r="AJ10" s="48"/>
      <c r="AK10" s="48"/>
      <c r="AL10" s="48"/>
      <c r="AM10" s="48"/>
      <c r="AN10" s="48"/>
      <c r="AO10" s="48"/>
      <c r="AP10" s="48"/>
      <c r="AQ10" s="48"/>
      <c r="AT10" s="41" t="s">
        <v>6</v>
      </c>
      <c r="AU10" s="48" t="s">
        <v>670</v>
      </c>
      <c r="CN10" t="s">
        <v>670</v>
      </c>
    </row>
    <row r="11" spans="1:92" x14ac:dyDescent="0.25">
      <c r="A11" s="41" t="s">
        <v>146</v>
      </c>
      <c r="B11" s="48" t="s">
        <v>161</v>
      </c>
      <c r="C11" s="48"/>
      <c r="D11" s="48"/>
      <c r="E11" s="48"/>
      <c r="F11" s="48"/>
      <c r="G11" s="48"/>
      <c r="H11" s="48"/>
      <c r="I11" s="48"/>
      <c r="J11" s="48"/>
      <c r="K11" s="48"/>
      <c r="L11" s="48"/>
      <c r="M11" s="48"/>
      <c r="P11" s="41" t="s">
        <v>146</v>
      </c>
      <c r="Q11" s="48" t="s">
        <v>161</v>
      </c>
      <c r="R11" s="48"/>
      <c r="S11" s="48"/>
      <c r="T11" s="48"/>
      <c r="U11" s="48"/>
      <c r="V11" s="48"/>
      <c r="W11" s="48"/>
      <c r="X11" s="48"/>
      <c r="Y11" s="48"/>
      <c r="Z11" s="48"/>
      <c r="AA11" s="48"/>
      <c r="AB11" s="48"/>
      <c r="AE11" s="41" t="s">
        <v>146</v>
      </c>
      <c r="AF11" s="48" t="s">
        <v>161</v>
      </c>
      <c r="AG11" s="48"/>
      <c r="AH11" s="48"/>
      <c r="AI11" s="48"/>
      <c r="AJ11" s="48"/>
      <c r="AK11" s="48"/>
      <c r="AL11" s="48"/>
      <c r="AM11" s="48"/>
      <c r="AN11" s="48"/>
      <c r="AO11" s="48"/>
      <c r="AP11" s="48"/>
      <c r="AQ11" s="48"/>
      <c r="AT11" s="41" t="s">
        <v>146</v>
      </c>
      <c r="AU11" s="48" t="s">
        <v>161</v>
      </c>
      <c r="CN11" t="s">
        <v>161</v>
      </c>
    </row>
    <row r="12" spans="1:92" ht="25" x14ac:dyDescent="0.25">
      <c r="A12" s="41" t="s">
        <v>147</v>
      </c>
      <c r="B12" s="48" t="s">
        <v>416</v>
      </c>
      <c r="C12" s="48"/>
      <c r="D12" s="48"/>
      <c r="E12" s="48"/>
      <c r="F12" s="48"/>
      <c r="G12" s="48"/>
      <c r="H12" s="48"/>
      <c r="I12" s="48"/>
      <c r="J12" s="48"/>
      <c r="K12" s="48"/>
      <c r="L12" s="48"/>
      <c r="M12" s="48"/>
      <c r="P12" s="41" t="s">
        <v>147</v>
      </c>
      <c r="Q12" s="48" t="s">
        <v>416</v>
      </c>
      <c r="R12" s="48"/>
      <c r="S12" s="48"/>
      <c r="T12" s="48"/>
      <c r="U12" s="48"/>
      <c r="V12" s="48"/>
      <c r="W12" s="48"/>
      <c r="X12" s="48"/>
      <c r="Y12" s="48"/>
      <c r="Z12" s="48"/>
      <c r="AA12" s="48"/>
      <c r="AB12" s="48"/>
      <c r="AE12" s="41" t="s">
        <v>147</v>
      </c>
      <c r="AF12" s="48" t="s">
        <v>416</v>
      </c>
      <c r="AG12" s="48"/>
      <c r="AH12" s="48"/>
      <c r="AI12" s="48"/>
      <c r="AJ12" s="48"/>
      <c r="AK12" s="48"/>
      <c r="AL12" s="48"/>
      <c r="AM12" s="48"/>
      <c r="AN12" s="48"/>
      <c r="AO12" s="48"/>
      <c r="AP12" s="48"/>
      <c r="AQ12" s="48"/>
      <c r="AT12" s="41" t="s">
        <v>147</v>
      </c>
      <c r="AU12" s="48" t="s">
        <v>425</v>
      </c>
      <c r="CN12" t="s">
        <v>425</v>
      </c>
    </row>
    <row r="13" spans="1:92" x14ac:dyDescent="0.25">
      <c r="A13" s="41" t="s">
        <v>489</v>
      </c>
      <c r="B13" s="48">
        <v>0</v>
      </c>
      <c r="C13" s="48"/>
      <c r="D13" s="48"/>
      <c r="E13" s="48"/>
      <c r="F13" s="48"/>
      <c r="G13" s="48"/>
      <c r="H13" s="48"/>
      <c r="I13" s="48"/>
      <c r="J13" s="48"/>
      <c r="K13" s="48"/>
      <c r="L13" s="48"/>
      <c r="M13" s="48"/>
      <c r="P13" s="41" t="s">
        <v>489</v>
      </c>
      <c r="Q13" s="48">
        <v>0</v>
      </c>
      <c r="R13" s="48"/>
      <c r="S13" s="48"/>
      <c r="T13" s="48"/>
      <c r="U13" s="48"/>
      <c r="V13" s="48"/>
      <c r="W13" s="48"/>
      <c r="X13" s="48"/>
      <c r="Y13" s="48"/>
      <c r="Z13" s="48"/>
      <c r="AA13" s="48"/>
      <c r="AB13" s="48"/>
      <c r="AE13" s="41" t="s">
        <v>489</v>
      </c>
      <c r="AF13" s="48">
        <v>0</v>
      </c>
      <c r="AG13" s="48"/>
      <c r="AH13" s="48"/>
      <c r="AI13" s="48"/>
      <c r="AJ13" s="48"/>
      <c r="AK13" s="48"/>
      <c r="AL13" s="48"/>
      <c r="AM13" s="48"/>
      <c r="AN13" s="48"/>
      <c r="AO13" s="48"/>
      <c r="AP13" s="48"/>
      <c r="AQ13" s="48"/>
      <c r="AT13" s="41" t="s">
        <v>489</v>
      </c>
      <c r="AU13" s="48">
        <v>0</v>
      </c>
      <c r="CN13">
        <v>0</v>
      </c>
    </row>
    <row r="14" spans="1:92" x14ac:dyDescent="0.25">
      <c r="A14" s="41" t="s">
        <v>149</v>
      </c>
      <c r="B14" s="48">
        <v>717</v>
      </c>
      <c r="C14" s="48"/>
      <c r="D14" s="48"/>
      <c r="E14" s="48"/>
      <c r="F14" s="48"/>
      <c r="G14" s="48"/>
      <c r="H14" s="48"/>
      <c r="I14" s="48"/>
      <c r="J14" s="48"/>
      <c r="K14" s="48"/>
      <c r="L14" s="48"/>
      <c r="M14" s="48"/>
      <c r="P14" s="41" t="s">
        <v>149</v>
      </c>
      <c r="Q14" s="48">
        <v>717</v>
      </c>
      <c r="R14" s="48"/>
      <c r="S14" s="48"/>
      <c r="T14" s="48"/>
      <c r="U14" s="48"/>
      <c r="V14" s="48"/>
      <c r="W14" s="48"/>
      <c r="X14" s="48"/>
      <c r="Y14" s="48"/>
      <c r="Z14" s="48"/>
      <c r="AA14" s="48"/>
      <c r="AB14" s="48"/>
      <c r="AE14" s="41" t="s">
        <v>149</v>
      </c>
      <c r="AF14" s="48">
        <v>717</v>
      </c>
      <c r="AG14" s="48"/>
      <c r="AH14" s="48"/>
      <c r="AI14" s="48"/>
      <c r="AJ14" s="48"/>
      <c r="AK14" s="48"/>
      <c r="AL14" s="48"/>
      <c r="AM14" s="48"/>
      <c r="AN14" s="48"/>
      <c r="AO14" s="48"/>
      <c r="AP14" s="48"/>
      <c r="AQ14" s="48"/>
      <c r="AT14" s="41" t="s">
        <v>149</v>
      </c>
      <c r="AU14" s="48">
        <v>717</v>
      </c>
      <c r="CN14">
        <v>717</v>
      </c>
    </row>
    <row r="15" spans="1:92" x14ac:dyDescent="0.25">
      <c r="A15" s="41" t="s">
        <v>490</v>
      </c>
      <c r="B15" s="48" t="s">
        <v>417</v>
      </c>
      <c r="C15" s="48"/>
      <c r="D15" s="48"/>
      <c r="E15" s="48"/>
      <c r="F15" s="48"/>
      <c r="G15" s="48"/>
      <c r="H15" s="48"/>
      <c r="I15" s="48"/>
      <c r="J15" s="48"/>
      <c r="K15" s="48"/>
      <c r="L15" s="48"/>
      <c r="M15" s="48"/>
      <c r="P15" s="41" t="s">
        <v>490</v>
      </c>
      <c r="Q15" s="48" t="s">
        <v>671</v>
      </c>
      <c r="R15" s="48"/>
      <c r="S15" s="48"/>
      <c r="T15" s="48"/>
      <c r="U15" s="48"/>
      <c r="V15" s="48"/>
      <c r="W15" s="48"/>
      <c r="X15" s="48"/>
      <c r="Y15" s="48"/>
      <c r="Z15" s="48"/>
      <c r="AA15" s="48"/>
      <c r="AB15" s="48"/>
      <c r="AE15" s="41" t="s">
        <v>490</v>
      </c>
      <c r="AF15" s="48" t="s">
        <v>672</v>
      </c>
      <c r="AG15" s="48"/>
      <c r="AH15" s="48"/>
      <c r="AI15" s="48"/>
      <c r="AJ15" s="48"/>
      <c r="AK15" s="48"/>
      <c r="AL15" s="48"/>
      <c r="AM15" s="48"/>
      <c r="AN15" s="48"/>
      <c r="AO15" s="48"/>
      <c r="AP15" s="48"/>
      <c r="AQ15" s="48"/>
      <c r="AT15" s="41" t="s">
        <v>490</v>
      </c>
      <c r="AU15" s="48" t="s">
        <v>673</v>
      </c>
      <c r="CN15" t="s">
        <v>673</v>
      </c>
    </row>
    <row r="16" spans="1:92" x14ac:dyDescent="0.25">
      <c r="A16" s="41" t="s">
        <v>151</v>
      </c>
      <c r="B16" s="48" t="s">
        <v>418</v>
      </c>
      <c r="C16" s="48"/>
      <c r="D16" s="48"/>
      <c r="E16" s="48"/>
      <c r="F16" s="48"/>
      <c r="G16" s="48"/>
      <c r="H16" s="48"/>
      <c r="I16" s="48"/>
      <c r="J16" s="48"/>
      <c r="K16" s="48"/>
      <c r="L16" s="48"/>
      <c r="M16" s="48"/>
      <c r="P16" s="41" t="s">
        <v>151</v>
      </c>
      <c r="Q16" s="48" t="s">
        <v>418</v>
      </c>
      <c r="R16" s="48"/>
      <c r="S16" s="48"/>
      <c r="T16" s="48"/>
      <c r="U16" s="48"/>
      <c r="V16" s="48"/>
      <c r="W16" s="48"/>
      <c r="X16" s="48"/>
      <c r="Y16" s="48"/>
      <c r="Z16" s="48"/>
      <c r="AA16" s="48"/>
      <c r="AB16" s="48"/>
      <c r="AE16" s="41" t="s">
        <v>151</v>
      </c>
      <c r="AF16" s="48" t="s">
        <v>418</v>
      </c>
      <c r="AG16" s="48"/>
      <c r="AH16" s="48"/>
      <c r="AI16" s="48"/>
      <c r="AJ16" s="48"/>
      <c r="AK16" s="48"/>
      <c r="AL16" s="48"/>
      <c r="AM16" s="48"/>
      <c r="AN16" s="48"/>
      <c r="AO16" s="48"/>
      <c r="AP16" s="48"/>
      <c r="AQ16" s="48"/>
      <c r="AT16" s="41" t="s">
        <v>151</v>
      </c>
      <c r="AU16" s="48" t="s">
        <v>418</v>
      </c>
      <c r="CN16" t="s">
        <v>418</v>
      </c>
    </row>
    <row r="17" spans="1:92" x14ac:dyDescent="0.25">
      <c r="A17" s="42" t="s">
        <v>491</v>
      </c>
      <c r="B17" s="48"/>
      <c r="C17" s="48"/>
      <c r="D17" s="48"/>
      <c r="E17" s="48"/>
      <c r="F17" s="48"/>
      <c r="G17" s="48"/>
      <c r="H17" s="48"/>
      <c r="I17" s="48"/>
      <c r="J17" s="48"/>
      <c r="K17" s="48"/>
      <c r="L17" s="48"/>
      <c r="M17" s="48"/>
      <c r="P17" s="42" t="s">
        <v>491</v>
      </c>
      <c r="Q17" s="48"/>
      <c r="R17" s="48"/>
      <c r="S17" s="48"/>
      <c r="T17" s="48"/>
      <c r="U17" s="48"/>
      <c r="V17" s="48"/>
      <c r="W17" s="48"/>
      <c r="X17" s="48"/>
      <c r="Y17" s="48"/>
      <c r="Z17" s="48"/>
      <c r="AA17" s="48"/>
      <c r="AB17" s="48"/>
      <c r="AE17" s="42" t="s">
        <v>491</v>
      </c>
      <c r="AF17" s="48"/>
      <c r="AG17" s="48"/>
      <c r="AH17" s="48"/>
      <c r="AI17" s="48"/>
      <c r="AJ17" s="48"/>
      <c r="AK17" s="48"/>
      <c r="AL17" s="48"/>
      <c r="AM17" s="48"/>
      <c r="AN17" s="48"/>
      <c r="AO17" s="48"/>
      <c r="AP17" s="48"/>
      <c r="AQ17" s="48"/>
      <c r="AT17" s="42" t="s">
        <v>491</v>
      </c>
      <c r="AU17" s="48"/>
    </row>
    <row r="18" spans="1:92" x14ac:dyDescent="0.25">
      <c r="A18" s="41" t="s">
        <v>153</v>
      </c>
      <c r="B18" s="49">
        <v>45184</v>
      </c>
      <c r="C18" s="49"/>
      <c r="D18" s="49"/>
      <c r="E18" s="49"/>
      <c r="F18" s="49"/>
      <c r="G18" s="49"/>
      <c r="H18" s="49"/>
      <c r="I18" s="49"/>
      <c r="J18" s="49"/>
      <c r="K18" s="49"/>
      <c r="L18" s="49"/>
      <c r="M18" s="49"/>
      <c r="P18" s="41" t="s">
        <v>153</v>
      </c>
      <c r="Q18" s="49">
        <v>45184</v>
      </c>
      <c r="R18" s="49"/>
      <c r="S18" s="49"/>
      <c r="T18" s="49"/>
      <c r="U18" s="49"/>
      <c r="V18" s="49"/>
      <c r="W18" s="49"/>
      <c r="X18" s="49"/>
      <c r="Y18" s="49"/>
      <c r="Z18" s="49"/>
      <c r="AA18" s="49"/>
      <c r="AB18" s="49"/>
      <c r="AE18" s="41" t="s">
        <v>153</v>
      </c>
      <c r="AF18" s="49">
        <v>45184</v>
      </c>
      <c r="AG18" s="49"/>
      <c r="AH18" s="49"/>
      <c r="AI18" s="49"/>
      <c r="AJ18" s="49"/>
      <c r="AK18" s="49"/>
      <c r="AL18" s="49"/>
      <c r="AM18" s="49"/>
      <c r="AN18" s="49"/>
      <c r="AO18" s="49"/>
      <c r="AP18" s="49"/>
      <c r="AQ18" s="49"/>
      <c r="AT18" s="41" t="s">
        <v>153</v>
      </c>
      <c r="AU18" s="49">
        <v>45184</v>
      </c>
      <c r="CN18" s="31">
        <v>45184</v>
      </c>
    </row>
    <row r="19" spans="1:92" x14ac:dyDescent="0.25">
      <c r="A19" s="41" t="s">
        <v>154</v>
      </c>
      <c r="B19" s="49">
        <v>45383</v>
      </c>
      <c r="C19" s="49"/>
      <c r="D19" s="49"/>
      <c r="E19" s="49"/>
      <c r="F19" s="49"/>
      <c r="G19" s="49"/>
      <c r="H19" s="49"/>
      <c r="I19" s="49"/>
      <c r="J19" s="49"/>
      <c r="K19" s="49"/>
      <c r="L19" s="49"/>
      <c r="M19" s="49"/>
      <c r="P19" s="41" t="s">
        <v>154</v>
      </c>
      <c r="Q19" s="49">
        <v>45383</v>
      </c>
      <c r="R19" s="49"/>
      <c r="S19" s="49"/>
      <c r="T19" s="49"/>
      <c r="U19" s="49"/>
      <c r="V19" s="49"/>
      <c r="W19" s="49"/>
      <c r="X19" s="49"/>
      <c r="Y19" s="49"/>
      <c r="Z19" s="49"/>
      <c r="AA19" s="49"/>
      <c r="AB19" s="49"/>
      <c r="AE19" s="41" t="s">
        <v>154</v>
      </c>
      <c r="AF19" s="49">
        <v>45383</v>
      </c>
      <c r="AG19" s="49"/>
      <c r="AH19" s="49"/>
      <c r="AI19" s="49"/>
      <c r="AJ19" s="49"/>
      <c r="AK19" s="49"/>
      <c r="AL19" s="49"/>
      <c r="AM19" s="49"/>
      <c r="AN19" s="49"/>
      <c r="AO19" s="49"/>
      <c r="AP19" s="49"/>
      <c r="AQ19" s="49"/>
      <c r="AT19" s="41" t="s">
        <v>154</v>
      </c>
      <c r="AU19" s="49">
        <v>45383</v>
      </c>
      <c r="CN19" s="31">
        <v>45383</v>
      </c>
    </row>
    <row r="20" spans="1:92" x14ac:dyDescent="0.25">
      <c r="A20" s="41" t="s">
        <v>155</v>
      </c>
      <c r="B20" s="48" t="s">
        <v>167</v>
      </c>
      <c r="C20" s="48"/>
      <c r="D20" s="48"/>
      <c r="E20" s="48"/>
      <c r="F20" s="48"/>
      <c r="G20" s="48"/>
      <c r="H20" s="48"/>
      <c r="I20" s="48"/>
      <c r="J20" s="48"/>
      <c r="K20" s="48"/>
      <c r="L20" s="48"/>
      <c r="M20" s="48"/>
      <c r="P20" s="41" t="s">
        <v>155</v>
      </c>
      <c r="Q20" s="48" t="s">
        <v>167</v>
      </c>
      <c r="R20" s="48"/>
      <c r="S20" s="48"/>
      <c r="T20" s="48"/>
      <c r="U20" s="48"/>
      <c r="V20" s="48"/>
      <c r="W20" s="48"/>
      <c r="X20" s="48"/>
      <c r="Y20" s="48"/>
      <c r="Z20" s="48"/>
      <c r="AA20" s="48"/>
      <c r="AB20" s="48"/>
      <c r="AE20" s="41" t="s">
        <v>155</v>
      </c>
      <c r="AF20" s="48" t="s">
        <v>167</v>
      </c>
      <c r="AG20" s="48"/>
      <c r="AH20" s="48"/>
      <c r="AI20" s="48"/>
      <c r="AJ20" s="48"/>
      <c r="AK20" s="48"/>
      <c r="AL20" s="48"/>
      <c r="AM20" s="48"/>
      <c r="AN20" s="48"/>
      <c r="AO20" s="48"/>
      <c r="AP20" s="48"/>
      <c r="AQ20" s="48"/>
      <c r="AT20" s="41" t="s">
        <v>155</v>
      </c>
      <c r="AU20" s="48" t="s">
        <v>167</v>
      </c>
      <c r="CN20" t="s">
        <v>167</v>
      </c>
    </row>
    <row r="21" spans="1:92" x14ac:dyDescent="0.25">
      <c r="A21" s="41" t="s">
        <v>492</v>
      </c>
      <c r="B21" s="48" t="s">
        <v>85</v>
      </c>
      <c r="C21" s="48"/>
      <c r="D21" s="48"/>
      <c r="E21" s="48"/>
      <c r="F21" s="48"/>
      <c r="G21" s="48"/>
      <c r="H21" s="48"/>
      <c r="I21" s="48"/>
      <c r="J21" s="48"/>
      <c r="K21" s="48"/>
      <c r="L21" s="48"/>
      <c r="M21" s="48"/>
      <c r="P21" s="41" t="s">
        <v>492</v>
      </c>
      <c r="Q21" s="48" t="s">
        <v>85</v>
      </c>
      <c r="R21" s="48"/>
      <c r="S21" s="48"/>
      <c r="T21" s="48"/>
      <c r="U21" s="48"/>
      <c r="V21" s="48"/>
      <c r="W21" s="48"/>
      <c r="X21" s="48"/>
      <c r="Y21" s="48"/>
      <c r="Z21" s="48"/>
      <c r="AA21" s="48"/>
      <c r="AB21" s="48"/>
      <c r="AE21" s="41" t="s">
        <v>492</v>
      </c>
      <c r="AF21" s="48" t="s">
        <v>85</v>
      </c>
      <c r="AG21" s="48"/>
      <c r="AH21" s="48"/>
      <c r="AI21" s="48"/>
      <c r="AJ21" s="48"/>
      <c r="AK21" s="48"/>
      <c r="AL21" s="48"/>
      <c r="AM21" s="48"/>
      <c r="AN21" s="48"/>
      <c r="AO21" s="48"/>
      <c r="AP21" s="48"/>
      <c r="AQ21" s="48"/>
      <c r="AT21" s="41" t="s">
        <v>492</v>
      </c>
      <c r="AU21" s="48" t="s">
        <v>85</v>
      </c>
    </row>
    <row r="23" spans="1:92" x14ac:dyDescent="0.25">
      <c r="A23" s="23" t="str">
        <f>HYPERLINK("#'Factor List'!A1", "Back to Factor List")</f>
        <v>Back to Factor List</v>
      </c>
      <c r="B23" s="23" t="str">
        <f>HYPERLINK("#'Assumptions'!A1", "Assumptions")</f>
        <v>Assumptions</v>
      </c>
    </row>
    <row r="26" spans="1:92" s="56" customFormat="1" ht="13" x14ac:dyDescent="0.25">
      <c r="A26" s="55" t="s">
        <v>674</v>
      </c>
      <c r="B26" s="55">
        <v>0</v>
      </c>
      <c r="C26" s="55">
        <v>1</v>
      </c>
      <c r="D26" s="55">
        <v>2</v>
      </c>
      <c r="E26" s="55">
        <v>3</v>
      </c>
      <c r="F26" s="55">
        <v>4</v>
      </c>
      <c r="G26" s="55">
        <v>5</v>
      </c>
      <c r="H26" s="55">
        <v>6</v>
      </c>
      <c r="I26" s="55">
        <v>7</v>
      </c>
      <c r="J26" s="55">
        <v>8</v>
      </c>
      <c r="K26" s="55">
        <v>9</v>
      </c>
      <c r="L26" s="55">
        <v>10</v>
      </c>
      <c r="M26" s="55">
        <v>11</v>
      </c>
      <c r="P26" s="55" t="s">
        <v>674</v>
      </c>
      <c r="Q26" s="55">
        <v>0</v>
      </c>
      <c r="R26" s="55">
        <v>1</v>
      </c>
      <c r="S26" s="55">
        <v>2</v>
      </c>
      <c r="T26" s="55">
        <v>3</v>
      </c>
      <c r="U26" s="55">
        <v>4</v>
      </c>
      <c r="V26" s="55">
        <v>5</v>
      </c>
      <c r="W26" s="55">
        <v>6</v>
      </c>
      <c r="X26" s="55">
        <v>7</v>
      </c>
      <c r="Y26" s="55">
        <v>8</v>
      </c>
      <c r="Z26" s="55">
        <v>9</v>
      </c>
      <c r="AA26" s="55">
        <v>10</v>
      </c>
      <c r="AB26" s="55">
        <v>11</v>
      </c>
      <c r="AE26" s="55" t="s">
        <v>674</v>
      </c>
      <c r="AF26" s="55">
        <v>0</v>
      </c>
      <c r="AG26" s="55">
        <v>1</v>
      </c>
      <c r="AH26" s="55">
        <v>2</v>
      </c>
      <c r="AI26" s="55">
        <v>3</v>
      </c>
      <c r="AJ26" s="55">
        <v>4</v>
      </c>
      <c r="AK26" s="55">
        <v>5</v>
      </c>
      <c r="AL26" s="55">
        <v>6</v>
      </c>
      <c r="AM26" s="55">
        <v>7</v>
      </c>
      <c r="AN26" s="55">
        <v>8</v>
      </c>
      <c r="AO26" s="55">
        <v>9</v>
      </c>
      <c r="AP26" s="55">
        <v>10</v>
      </c>
      <c r="AQ26" s="55">
        <v>11</v>
      </c>
      <c r="AT26" s="55" t="s">
        <v>674</v>
      </c>
      <c r="AU26" s="55">
        <v>0</v>
      </c>
    </row>
    <row r="27" spans="1:92" x14ac:dyDescent="0.25">
      <c r="A27" s="44">
        <v>20</v>
      </c>
      <c r="B27" s="47">
        <v>1.0999999999999999E-2</v>
      </c>
      <c r="C27" s="47">
        <v>1.0999999999999999E-2</v>
      </c>
      <c r="D27" s="47">
        <v>1.0999999999999999E-2</v>
      </c>
      <c r="E27" s="47">
        <v>1.0999999999999999E-2</v>
      </c>
      <c r="F27" s="47">
        <v>1.0999999999999999E-2</v>
      </c>
      <c r="G27" s="47">
        <v>1.0999999999999999E-2</v>
      </c>
      <c r="H27" s="47">
        <v>1.0999999999999999E-2</v>
      </c>
      <c r="I27" s="47">
        <v>1.0999999999999999E-2</v>
      </c>
      <c r="J27" s="47">
        <v>1.0999999999999999E-2</v>
      </c>
      <c r="K27" s="47">
        <v>0.01</v>
      </c>
      <c r="L27" s="47">
        <v>0.01</v>
      </c>
      <c r="M27" s="47">
        <v>0.01</v>
      </c>
      <c r="P27" s="44">
        <v>20</v>
      </c>
      <c r="Q27" s="47">
        <v>0.01</v>
      </c>
      <c r="R27" s="47">
        <v>0.01</v>
      </c>
      <c r="S27" s="47">
        <v>0.01</v>
      </c>
      <c r="T27" s="47">
        <v>0.01</v>
      </c>
      <c r="U27" s="47">
        <v>0.01</v>
      </c>
      <c r="V27" s="47">
        <v>0.01</v>
      </c>
      <c r="W27" s="47">
        <v>0.01</v>
      </c>
      <c r="X27" s="47">
        <v>0.01</v>
      </c>
      <c r="Y27" s="47">
        <v>0.01</v>
      </c>
      <c r="Z27" s="47">
        <v>0.01</v>
      </c>
      <c r="AA27" s="47">
        <v>0.01</v>
      </c>
      <c r="AB27" s="47">
        <v>0.01</v>
      </c>
      <c r="AE27" s="44">
        <v>20</v>
      </c>
      <c r="AF27" s="47">
        <v>0.01</v>
      </c>
      <c r="AG27" s="47">
        <v>0.01</v>
      </c>
      <c r="AH27" s="47">
        <v>0.01</v>
      </c>
      <c r="AI27" s="47">
        <v>0.01</v>
      </c>
      <c r="AJ27" s="47">
        <v>0.01</v>
      </c>
      <c r="AK27" s="47">
        <v>0.01</v>
      </c>
      <c r="AL27" s="47">
        <v>0.01</v>
      </c>
      <c r="AM27" s="47">
        <v>0.01</v>
      </c>
      <c r="AN27" s="47">
        <v>0.01</v>
      </c>
      <c r="AO27" s="47">
        <v>0.01</v>
      </c>
      <c r="AP27" s="47">
        <v>0.01</v>
      </c>
      <c r="AQ27" s="47">
        <v>0.01</v>
      </c>
      <c r="AT27" s="44">
        <v>20</v>
      </c>
      <c r="AU27" s="47">
        <v>0.01</v>
      </c>
    </row>
    <row r="28" spans="1:92" x14ac:dyDescent="0.25">
      <c r="A28" s="44">
        <v>21</v>
      </c>
      <c r="B28" s="47">
        <v>1.0999999999999999E-2</v>
      </c>
      <c r="C28" s="47">
        <v>1.0999999999999999E-2</v>
      </c>
      <c r="D28" s="47">
        <v>1.0999999999999999E-2</v>
      </c>
      <c r="E28" s="47">
        <v>1.0999999999999999E-2</v>
      </c>
      <c r="F28" s="47">
        <v>1.0999999999999999E-2</v>
      </c>
      <c r="G28" s="47">
        <v>1.0999999999999999E-2</v>
      </c>
      <c r="H28" s="47">
        <v>1.0999999999999999E-2</v>
      </c>
      <c r="I28" s="47">
        <v>1.0999999999999999E-2</v>
      </c>
      <c r="J28" s="47">
        <v>1.0999999999999999E-2</v>
      </c>
      <c r="K28" s="47">
        <v>1.0999999999999999E-2</v>
      </c>
      <c r="L28" s="47">
        <v>1.0999999999999999E-2</v>
      </c>
      <c r="M28" s="47">
        <v>1.0999999999999999E-2</v>
      </c>
      <c r="P28" s="44">
        <v>21</v>
      </c>
      <c r="Q28" s="47">
        <v>1.0999999999999999E-2</v>
      </c>
      <c r="R28" s="47">
        <v>1.0999999999999999E-2</v>
      </c>
      <c r="S28" s="47">
        <v>1.0999999999999999E-2</v>
      </c>
      <c r="T28" s="47">
        <v>1.0999999999999999E-2</v>
      </c>
      <c r="U28" s="47">
        <v>1.0999999999999999E-2</v>
      </c>
      <c r="V28" s="47">
        <v>1.0999999999999999E-2</v>
      </c>
      <c r="W28" s="47">
        <v>0.01</v>
      </c>
      <c r="X28" s="47">
        <v>0.01</v>
      </c>
      <c r="Y28" s="47">
        <v>0.01</v>
      </c>
      <c r="Z28" s="47">
        <v>0.01</v>
      </c>
      <c r="AA28" s="47">
        <v>0.01</v>
      </c>
      <c r="AB28" s="47">
        <v>0.01</v>
      </c>
      <c r="AE28" s="44">
        <v>21</v>
      </c>
      <c r="AF28" s="47">
        <v>0.01</v>
      </c>
      <c r="AG28" s="47">
        <v>0.01</v>
      </c>
      <c r="AH28" s="47">
        <v>0.01</v>
      </c>
      <c r="AI28" s="47">
        <v>0.01</v>
      </c>
      <c r="AJ28" s="47">
        <v>0.01</v>
      </c>
      <c r="AK28" s="47">
        <v>0.01</v>
      </c>
      <c r="AL28" s="47">
        <v>0.01</v>
      </c>
      <c r="AM28" s="47">
        <v>0.01</v>
      </c>
      <c r="AN28" s="47">
        <v>0.01</v>
      </c>
      <c r="AO28" s="47">
        <v>0.01</v>
      </c>
      <c r="AP28" s="47">
        <v>0.01</v>
      </c>
      <c r="AQ28" s="47">
        <v>0.01</v>
      </c>
      <c r="AT28" s="44">
        <v>21</v>
      </c>
      <c r="AU28" s="47">
        <v>0.01</v>
      </c>
    </row>
    <row r="29" spans="1:92" x14ac:dyDescent="0.25">
      <c r="A29" s="44">
        <v>22</v>
      </c>
      <c r="B29" s="47">
        <v>1.0999999999999999E-2</v>
      </c>
      <c r="C29" s="47">
        <v>1.0999999999999999E-2</v>
      </c>
      <c r="D29" s="47">
        <v>1.0999999999999999E-2</v>
      </c>
      <c r="E29" s="47">
        <v>1.0999999999999999E-2</v>
      </c>
      <c r="F29" s="47">
        <v>1.0999999999999999E-2</v>
      </c>
      <c r="G29" s="47">
        <v>1.0999999999999999E-2</v>
      </c>
      <c r="H29" s="47">
        <v>1.0999999999999999E-2</v>
      </c>
      <c r="I29" s="47">
        <v>1.0999999999999999E-2</v>
      </c>
      <c r="J29" s="47">
        <v>1.0999999999999999E-2</v>
      </c>
      <c r="K29" s="47">
        <v>1.0999999999999999E-2</v>
      </c>
      <c r="L29" s="47">
        <v>1.0999999999999999E-2</v>
      </c>
      <c r="M29" s="47">
        <v>1.0999999999999999E-2</v>
      </c>
      <c r="P29" s="44">
        <v>22</v>
      </c>
      <c r="Q29" s="47">
        <v>1.0999999999999999E-2</v>
      </c>
      <c r="R29" s="47">
        <v>1.0999999999999999E-2</v>
      </c>
      <c r="S29" s="47">
        <v>1.0999999999999999E-2</v>
      </c>
      <c r="T29" s="47">
        <v>1.0999999999999999E-2</v>
      </c>
      <c r="U29" s="47">
        <v>1.0999999999999999E-2</v>
      </c>
      <c r="V29" s="47">
        <v>1.0999999999999999E-2</v>
      </c>
      <c r="W29" s="47">
        <v>1.0999999999999999E-2</v>
      </c>
      <c r="X29" s="47">
        <v>1.0999999999999999E-2</v>
      </c>
      <c r="Y29" s="47">
        <v>1.0999999999999999E-2</v>
      </c>
      <c r="Z29" s="47">
        <v>1.0999999999999999E-2</v>
      </c>
      <c r="AA29" s="47">
        <v>1.0999999999999999E-2</v>
      </c>
      <c r="AB29" s="47">
        <v>1.0999999999999999E-2</v>
      </c>
      <c r="AE29" s="44">
        <v>22</v>
      </c>
      <c r="AF29" s="47">
        <v>1.0999999999999999E-2</v>
      </c>
      <c r="AG29" s="47">
        <v>1.0999999999999999E-2</v>
      </c>
      <c r="AH29" s="47">
        <v>1.0999999999999999E-2</v>
      </c>
      <c r="AI29" s="47">
        <v>0.01</v>
      </c>
      <c r="AJ29" s="47">
        <v>0.01</v>
      </c>
      <c r="AK29" s="47">
        <v>0.01</v>
      </c>
      <c r="AL29" s="47">
        <v>0.01</v>
      </c>
      <c r="AM29" s="47">
        <v>0.01</v>
      </c>
      <c r="AN29" s="47">
        <v>0.01</v>
      </c>
      <c r="AO29" s="47">
        <v>0.01</v>
      </c>
      <c r="AP29" s="47">
        <v>0.01</v>
      </c>
      <c r="AQ29" s="47">
        <v>0.01</v>
      </c>
      <c r="AT29" s="44">
        <v>22</v>
      </c>
      <c r="AU29" s="47">
        <v>0.01</v>
      </c>
    </row>
    <row r="30" spans="1:92" x14ac:dyDescent="0.25">
      <c r="A30" s="44">
        <v>23</v>
      </c>
      <c r="B30" s="47">
        <v>1.0999999999999999E-2</v>
      </c>
      <c r="C30" s="47">
        <v>1.0999999999999999E-2</v>
      </c>
      <c r="D30" s="47">
        <v>1.0999999999999999E-2</v>
      </c>
      <c r="E30" s="47">
        <v>1.0999999999999999E-2</v>
      </c>
      <c r="F30" s="47">
        <v>1.0999999999999999E-2</v>
      </c>
      <c r="G30" s="47">
        <v>1.0999999999999999E-2</v>
      </c>
      <c r="H30" s="47">
        <v>1.0999999999999999E-2</v>
      </c>
      <c r="I30" s="47">
        <v>1.0999999999999999E-2</v>
      </c>
      <c r="J30" s="47">
        <v>1.0999999999999999E-2</v>
      </c>
      <c r="K30" s="47">
        <v>1.0999999999999999E-2</v>
      </c>
      <c r="L30" s="47">
        <v>1.0999999999999999E-2</v>
      </c>
      <c r="M30" s="47">
        <v>1.0999999999999999E-2</v>
      </c>
      <c r="P30" s="44">
        <v>23</v>
      </c>
      <c r="Q30" s="47">
        <v>1.0999999999999999E-2</v>
      </c>
      <c r="R30" s="47">
        <v>1.0999999999999999E-2</v>
      </c>
      <c r="S30" s="47">
        <v>1.0999999999999999E-2</v>
      </c>
      <c r="T30" s="47">
        <v>1.0999999999999999E-2</v>
      </c>
      <c r="U30" s="47">
        <v>1.0999999999999999E-2</v>
      </c>
      <c r="V30" s="47">
        <v>1.0999999999999999E-2</v>
      </c>
      <c r="W30" s="47">
        <v>1.0999999999999999E-2</v>
      </c>
      <c r="X30" s="47">
        <v>1.0999999999999999E-2</v>
      </c>
      <c r="Y30" s="47">
        <v>1.0999999999999999E-2</v>
      </c>
      <c r="Z30" s="47">
        <v>1.0999999999999999E-2</v>
      </c>
      <c r="AA30" s="47">
        <v>1.0999999999999999E-2</v>
      </c>
      <c r="AB30" s="47">
        <v>1.0999999999999999E-2</v>
      </c>
      <c r="AE30" s="44">
        <v>23</v>
      </c>
      <c r="AF30" s="47">
        <v>1.0999999999999999E-2</v>
      </c>
      <c r="AG30" s="47">
        <v>1.0999999999999999E-2</v>
      </c>
      <c r="AH30" s="47">
        <v>1.0999999999999999E-2</v>
      </c>
      <c r="AI30" s="47">
        <v>1.0999999999999999E-2</v>
      </c>
      <c r="AJ30" s="47">
        <v>1.0999999999999999E-2</v>
      </c>
      <c r="AK30" s="47">
        <v>1.0999999999999999E-2</v>
      </c>
      <c r="AL30" s="47">
        <v>1.0999999999999999E-2</v>
      </c>
      <c r="AM30" s="47">
        <v>1.0999999999999999E-2</v>
      </c>
      <c r="AN30" s="47">
        <v>1.0999999999999999E-2</v>
      </c>
      <c r="AO30" s="47">
        <v>1.0999999999999999E-2</v>
      </c>
      <c r="AP30" s="47">
        <v>1.0999999999999999E-2</v>
      </c>
      <c r="AQ30" s="47">
        <v>1.0999999999999999E-2</v>
      </c>
      <c r="AT30" s="44">
        <v>23</v>
      </c>
      <c r="AU30" s="47">
        <v>0.01</v>
      </c>
    </row>
    <row r="31" spans="1:92" x14ac:dyDescent="0.25">
      <c r="A31" s="44">
        <v>24</v>
      </c>
      <c r="B31" s="47">
        <v>1.0999999999999999E-2</v>
      </c>
      <c r="C31" s="47">
        <v>1.0999999999999999E-2</v>
      </c>
      <c r="D31" s="47">
        <v>1.0999999999999999E-2</v>
      </c>
      <c r="E31" s="47">
        <v>1.0999999999999999E-2</v>
      </c>
      <c r="F31" s="47">
        <v>1.0999999999999999E-2</v>
      </c>
      <c r="G31" s="47">
        <v>1.0999999999999999E-2</v>
      </c>
      <c r="H31" s="47">
        <v>1.0999999999999999E-2</v>
      </c>
      <c r="I31" s="47">
        <v>1.0999999999999999E-2</v>
      </c>
      <c r="J31" s="47">
        <v>1.0999999999999999E-2</v>
      </c>
      <c r="K31" s="47">
        <v>1.0999999999999999E-2</v>
      </c>
      <c r="L31" s="47">
        <v>1.0999999999999999E-2</v>
      </c>
      <c r="M31" s="47">
        <v>1.0999999999999999E-2</v>
      </c>
      <c r="P31" s="44">
        <v>24</v>
      </c>
      <c r="Q31" s="47">
        <v>1.0999999999999999E-2</v>
      </c>
      <c r="R31" s="47">
        <v>1.0999999999999999E-2</v>
      </c>
      <c r="S31" s="47">
        <v>1.0999999999999999E-2</v>
      </c>
      <c r="T31" s="47">
        <v>1.0999999999999999E-2</v>
      </c>
      <c r="U31" s="47">
        <v>1.0999999999999999E-2</v>
      </c>
      <c r="V31" s="47">
        <v>1.0999999999999999E-2</v>
      </c>
      <c r="W31" s="47">
        <v>1.0999999999999999E-2</v>
      </c>
      <c r="X31" s="47">
        <v>1.0999999999999999E-2</v>
      </c>
      <c r="Y31" s="47">
        <v>1.0999999999999999E-2</v>
      </c>
      <c r="Z31" s="47">
        <v>1.0999999999999999E-2</v>
      </c>
      <c r="AA31" s="47">
        <v>1.0999999999999999E-2</v>
      </c>
      <c r="AB31" s="47">
        <v>1.0999999999999999E-2</v>
      </c>
      <c r="AE31" s="44">
        <v>24</v>
      </c>
      <c r="AF31" s="47">
        <v>1.0999999999999999E-2</v>
      </c>
      <c r="AG31" s="47">
        <v>1.0999999999999999E-2</v>
      </c>
      <c r="AH31" s="47">
        <v>1.0999999999999999E-2</v>
      </c>
      <c r="AI31" s="47">
        <v>1.0999999999999999E-2</v>
      </c>
      <c r="AJ31" s="47">
        <v>1.0999999999999999E-2</v>
      </c>
      <c r="AK31" s="47">
        <v>1.0999999999999999E-2</v>
      </c>
      <c r="AL31" s="47">
        <v>1.0999999999999999E-2</v>
      </c>
      <c r="AM31" s="47">
        <v>1.0999999999999999E-2</v>
      </c>
      <c r="AN31" s="47">
        <v>1.0999999999999999E-2</v>
      </c>
      <c r="AO31" s="47">
        <v>1.0999999999999999E-2</v>
      </c>
      <c r="AP31" s="47">
        <v>1.0999999999999999E-2</v>
      </c>
      <c r="AQ31" s="47">
        <v>1.0999999999999999E-2</v>
      </c>
      <c r="AT31" s="44">
        <v>24</v>
      </c>
      <c r="AU31" s="47">
        <v>1.0999999999999999E-2</v>
      </c>
    </row>
    <row r="32" spans="1:92" x14ac:dyDescent="0.25">
      <c r="A32" s="44">
        <v>25</v>
      </c>
      <c r="B32" s="47">
        <v>1.2E-2</v>
      </c>
      <c r="C32" s="47">
        <v>1.2E-2</v>
      </c>
      <c r="D32" s="47">
        <v>1.2E-2</v>
      </c>
      <c r="E32" s="47">
        <v>1.2E-2</v>
      </c>
      <c r="F32" s="47">
        <v>1.0999999999999999E-2</v>
      </c>
      <c r="G32" s="47">
        <v>1.0999999999999999E-2</v>
      </c>
      <c r="H32" s="47">
        <v>1.0999999999999999E-2</v>
      </c>
      <c r="I32" s="47">
        <v>1.0999999999999999E-2</v>
      </c>
      <c r="J32" s="47">
        <v>1.0999999999999999E-2</v>
      </c>
      <c r="K32" s="47">
        <v>1.0999999999999999E-2</v>
      </c>
      <c r="L32" s="47">
        <v>1.0999999999999999E-2</v>
      </c>
      <c r="M32" s="47">
        <v>1.0999999999999999E-2</v>
      </c>
      <c r="P32" s="44">
        <v>25</v>
      </c>
      <c r="Q32" s="47">
        <v>1.0999999999999999E-2</v>
      </c>
      <c r="R32" s="47">
        <v>1.0999999999999999E-2</v>
      </c>
      <c r="S32" s="47">
        <v>1.0999999999999999E-2</v>
      </c>
      <c r="T32" s="47">
        <v>1.0999999999999999E-2</v>
      </c>
      <c r="U32" s="47">
        <v>1.0999999999999999E-2</v>
      </c>
      <c r="V32" s="47">
        <v>1.0999999999999999E-2</v>
      </c>
      <c r="W32" s="47">
        <v>1.0999999999999999E-2</v>
      </c>
      <c r="X32" s="47">
        <v>1.0999999999999999E-2</v>
      </c>
      <c r="Y32" s="47">
        <v>1.0999999999999999E-2</v>
      </c>
      <c r="Z32" s="47">
        <v>1.0999999999999999E-2</v>
      </c>
      <c r="AA32" s="47">
        <v>1.0999999999999999E-2</v>
      </c>
      <c r="AB32" s="47">
        <v>1.0999999999999999E-2</v>
      </c>
      <c r="AE32" s="44">
        <v>25</v>
      </c>
      <c r="AF32" s="47">
        <v>1.0999999999999999E-2</v>
      </c>
      <c r="AG32" s="47">
        <v>1.0999999999999999E-2</v>
      </c>
      <c r="AH32" s="47">
        <v>1.0999999999999999E-2</v>
      </c>
      <c r="AI32" s="47">
        <v>1.0999999999999999E-2</v>
      </c>
      <c r="AJ32" s="47">
        <v>1.0999999999999999E-2</v>
      </c>
      <c r="AK32" s="47">
        <v>1.0999999999999999E-2</v>
      </c>
      <c r="AL32" s="47">
        <v>1.0999999999999999E-2</v>
      </c>
      <c r="AM32" s="47">
        <v>1.0999999999999999E-2</v>
      </c>
      <c r="AN32" s="47">
        <v>1.0999999999999999E-2</v>
      </c>
      <c r="AO32" s="47">
        <v>1.0999999999999999E-2</v>
      </c>
      <c r="AP32" s="47">
        <v>1.0999999999999999E-2</v>
      </c>
      <c r="AQ32" s="47">
        <v>1.0999999999999999E-2</v>
      </c>
      <c r="AT32" s="44">
        <v>25</v>
      </c>
      <c r="AU32" s="47">
        <v>1.0999999999999999E-2</v>
      </c>
    </row>
    <row r="33" spans="1:47" x14ac:dyDescent="0.25">
      <c r="A33" s="44">
        <v>26</v>
      </c>
      <c r="B33" s="47">
        <v>1.2E-2</v>
      </c>
      <c r="C33" s="47">
        <v>1.2E-2</v>
      </c>
      <c r="D33" s="47">
        <v>1.2E-2</v>
      </c>
      <c r="E33" s="47">
        <v>1.2E-2</v>
      </c>
      <c r="F33" s="47">
        <v>1.2E-2</v>
      </c>
      <c r="G33" s="47">
        <v>1.2E-2</v>
      </c>
      <c r="H33" s="47">
        <v>1.2E-2</v>
      </c>
      <c r="I33" s="47">
        <v>1.2E-2</v>
      </c>
      <c r="J33" s="47">
        <v>1.2E-2</v>
      </c>
      <c r="K33" s="47">
        <v>1.2E-2</v>
      </c>
      <c r="L33" s="47">
        <v>1.2E-2</v>
      </c>
      <c r="M33" s="47">
        <v>1.2E-2</v>
      </c>
      <c r="P33" s="44">
        <v>26</v>
      </c>
      <c r="Q33" s="47">
        <v>1.2E-2</v>
      </c>
      <c r="R33" s="47">
        <v>1.0999999999999999E-2</v>
      </c>
      <c r="S33" s="47">
        <v>1.0999999999999999E-2</v>
      </c>
      <c r="T33" s="47">
        <v>1.0999999999999999E-2</v>
      </c>
      <c r="U33" s="47">
        <v>1.0999999999999999E-2</v>
      </c>
      <c r="V33" s="47">
        <v>1.0999999999999999E-2</v>
      </c>
      <c r="W33" s="47">
        <v>1.0999999999999999E-2</v>
      </c>
      <c r="X33" s="47">
        <v>1.0999999999999999E-2</v>
      </c>
      <c r="Y33" s="47">
        <v>1.0999999999999999E-2</v>
      </c>
      <c r="Z33" s="47">
        <v>1.0999999999999999E-2</v>
      </c>
      <c r="AA33" s="47">
        <v>1.0999999999999999E-2</v>
      </c>
      <c r="AB33" s="47">
        <v>1.0999999999999999E-2</v>
      </c>
      <c r="AE33" s="44">
        <v>26</v>
      </c>
      <c r="AF33" s="47">
        <v>1.0999999999999999E-2</v>
      </c>
      <c r="AG33" s="47">
        <v>1.0999999999999999E-2</v>
      </c>
      <c r="AH33" s="47">
        <v>1.0999999999999999E-2</v>
      </c>
      <c r="AI33" s="47">
        <v>1.0999999999999999E-2</v>
      </c>
      <c r="AJ33" s="47">
        <v>1.0999999999999999E-2</v>
      </c>
      <c r="AK33" s="47">
        <v>1.0999999999999999E-2</v>
      </c>
      <c r="AL33" s="47">
        <v>1.0999999999999999E-2</v>
      </c>
      <c r="AM33" s="47">
        <v>1.0999999999999999E-2</v>
      </c>
      <c r="AN33" s="47">
        <v>1.0999999999999999E-2</v>
      </c>
      <c r="AO33" s="47">
        <v>1.0999999999999999E-2</v>
      </c>
      <c r="AP33" s="47">
        <v>1.0999999999999999E-2</v>
      </c>
      <c r="AQ33" s="47">
        <v>1.0999999999999999E-2</v>
      </c>
      <c r="AT33" s="44">
        <v>26</v>
      </c>
      <c r="AU33" s="47">
        <v>1.0999999999999999E-2</v>
      </c>
    </row>
    <row r="34" spans="1:47" x14ac:dyDescent="0.25">
      <c r="A34" s="44">
        <v>27</v>
      </c>
      <c r="B34" s="47">
        <v>1.2E-2</v>
      </c>
      <c r="C34" s="47">
        <v>1.2E-2</v>
      </c>
      <c r="D34" s="47">
        <v>1.2E-2</v>
      </c>
      <c r="E34" s="47">
        <v>1.2E-2</v>
      </c>
      <c r="F34" s="47">
        <v>1.2E-2</v>
      </c>
      <c r="G34" s="47">
        <v>1.2E-2</v>
      </c>
      <c r="H34" s="47">
        <v>1.2E-2</v>
      </c>
      <c r="I34" s="47">
        <v>1.2E-2</v>
      </c>
      <c r="J34" s="47">
        <v>1.2E-2</v>
      </c>
      <c r="K34" s="47">
        <v>1.2E-2</v>
      </c>
      <c r="L34" s="47">
        <v>1.2E-2</v>
      </c>
      <c r="M34" s="47">
        <v>1.2E-2</v>
      </c>
      <c r="P34" s="44">
        <v>27</v>
      </c>
      <c r="Q34" s="47">
        <v>1.2E-2</v>
      </c>
      <c r="R34" s="47">
        <v>1.2E-2</v>
      </c>
      <c r="S34" s="47">
        <v>1.2E-2</v>
      </c>
      <c r="T34" s="47">
        <v>1.2E-2</v>
      </c>
      <c r="U34" s="47">
        <v>1.2E-2</v>
      </c>
      <c r="V34" s="47">
        <v>1.2E-2</v>
      </c>
      <c r="W34" s="47">
        <v>1.2E-2</v>
      </c>
      <c r="X34" s="47">
        <v>1.2E-2</v>
      </c>
      <c r="Y34" s="47">
        <v>1.2E-2</v>
      </c>
      <c r="Z34" s="47">
        <v>1.2E-2</v>
      </c>
      <c r="AA34" s="47">
        <v>1.0999999999999999E-2</v>
      </c>
      <c r="AB34" s="47">
        <v>1.0999999999999999E-2</v>
      </c>
      <c r="AE34" s="44">
        <v>27</v>
      </c>
      <c r="AF34" s="47">
        <v>1.0999999999999999E-2</v>
      </c>
      <c r="AG34" s="47">
        <v>1.0999999999999999E-2</v>
      </c>
      <c r="AH34" s="47">
        <v>1.0999999999999999E-2</v>
      </c>
      <c r="AI34" s="47">
        <v>1.0999999999999999E-2</v>
      </c>
      <c r="AJ34" s="47">
        <v>1.0999999999999999E-2</v>
      </c>
      <c r="AK34" s="47">
        <v>1.0999999999999999E-2</v>
      </c>
      <c r="AL34" s="47">
        <v>1.0999999999999999E-2</v>
      </c>
      <c r="AM34" s="47">
        <v>1.0999999999999999E-2</v>
      </c>
      <c r="AN34" s="47">
        <v>1.0999999999999999E-2</v>
      </c>
      <c r="AO34" s="47">
        <v>1.0999999999999999E-2</v>
      </c>
      <c r="AP34" s="47">
        <v>1.0999999999999999E-2</v>
      </c>
      <c r="AQ34" s="47">
        <v>1.0999999999999999E-2</v>
      </c>
      <c r="AT34" s="44">
        <v>27</v>
      </c>
      <c r="AU34" s="47">
        <v>1.0999999999999999E-2</v>
      </c>
    </row>
    <row r="35" spans="1:47" x14ac:dyDescent="0.25">
      <c r="A35" s="44">
        <v>28</v>
      </c>
      <c r="B35" s="47">
        <v>1.2E-2</v>
      </c>
      <c r="C35" s="47">
        <v>1.2E-2</v>
      </c>
      <c r="D35" s="47">
        <v>1.2E-2</v>
      </c>
      <c r="E35" s="47">
        <v>1.2E-2</v>
      </c>
      <c r="F35" s="47">
        <v>1.2E-2</v>
      </c>
      <c r="G35" s="47">
        <v>1.2E-2</v>
      </c>
      <c r="H35" s="47">
        <v>1.2E-2</v>
      </c>
      <c r="I35" s="47">
        <v>1.2E-2</v>
      </c>
      <c r="J35" s="47">
        <v>1.2E-2</v>
      </c>
      <c r="K35" s="47">
        <v>1.2E-2</v>
      </c>
      <c r="L35" s="47">
        <v>1.2E-2</v>
      </c>
      <c r="M35" s="47">
        <v>1.2E-2</v>
      </c>
      <c r="P35" s="44">
        <v>28</v>
      </c>
      <c r="Q35" s="47">
        <v>1.2E-2</v>
      </c>
      <c r="R35" s="47">
        <v>1.2E-2</v>
      </c>
      <c r="S35" s="47">
        <v>1.2E-2</v>
      </c>
      <c r="T35" s="47">
        <v>1.2E-2</v>
      </c>
      <c r="U35" s="47">
        <v>1.2E-2</v>
      </c>
      <c r="V35" s="47">
        <v>1.2E-2</v>
      </c>
      <c r="W35" s="47">
        <v>1.2E-2</v>
      </c>
      <c r="X35" s="47">
        <v>1.2E-2</v>
      </c>
      <c r="Y35" s="47">
        <v>1.2E-2</v>
      </c>
      <c r="Z35" s="47">
        <v>1.2E-2</v>
      </c>
      <c r="AA35" s="47">
        <v>1.2E-2</v>
      </c>
      <c r="AB35" s="47">
        <v>1.2E-2</v>
      </c>
      <c r="AE35" s="44">
        <v>28</v>
      </c>
      <c r="AF35" s="47">
        <v>1.2E-2</v>
      </c>
      <c r="AG35" s="47">
        <v>1.2E-2</v>
      </c>
      <c r="AH35" s="47">
        <v>1.2E-2</v>
      </c>
      <c r="AI35" s="47">
        <v>1.2E-2</v>
      </c>
      <c r="AJ35" s="47">
        <v>1.2E-2</v>
      </c>
      <c r="AK35" s="47">
        <v>1.2E-2</v>
      </c>
      <c r="AL35" s="47">
        <v>1.2E-2</v>
      </c>
      <c r="AM35" s="47">
        <v>1.0999999999999999E-2</v>
      </c>
      <c r="AN35" s="47">
        <v>1.0999999999999999E-2</v>
      </c>
      <c r="AO35" s="47">
        <v>1.0999999999999999E-2</v>
      </c>
      <c r="AP35" s="47">
        <v>1.0999999999999999E-2</v>
      </c>
      <c r="AQ35" s="47">
        <v>1.0999999999999999E-2</v>
      </c>
      <c r="AT35" s="44">
        <v>28</v>
      </c>
      <c r="AU35" s="47">
        <v>1.0999999999999999E-2</v>
      </c>
    </row>
    <row r="36" spans="1:47" x14ac:dyDescent="0.25">
      <c r="A36" s="44">
        <v>29</v>
      </c>
      <c r="B36" s="47">
        <v>1.2E-2</v>
      </c>
      <c r="C36" s="47">
        <v>1.2E-2</v>
      </c>
      <c r="D36" s="47">
        <v>1.2E-2</v>
      </c>
      <c r="E36" s="47">
        <v>1.2E-2</v>
      </c>
      <c r="F36" s="47">
        <v>1.2E-2</v>
      </c>
      <c r="G36" s="47">
        <v>1.2E-2</v>
      </c>
      <c r="H36" s="47">
        <v>1.2E-2</v>
      </c>
      <c r="I36" s="47">
        <v>1.2E-2</v>
      </c>
      <c r="J36" s="47">
        <v>1.2E-2</v>
      </c>
      <c r="K36" s="47">
        <v>1.2E-2</v>
      </c>
      <c r="L36" s="47">
        <v>1.2E-2</v>
      </c>
      <c r="M36" s="47">
        <v>1.2E-2</v>
      </c>
      <c r="P36" s="44">
        <v>29</v>
      </c>
      <c r="Q36" s="47">
        <v>1.2E-2</v>
      </c>
      <c r="R36" s="47">
        <v>1.2E-2</v>
      </c>
      <c r="S36" s="47">
        <v>1.2E-2</v>
      </c>
      <c r="T36" s="47">
        <v>1.2E-2</v>
      </c>
      <c r="U36" s="47">
        <v>1.2E-2</v>
      </c>
      <c r="V36" s="47">
        <v>1.2E-2</v>
      </c>
      <c r="W36" s="47">
        <v>1.2E-2</v>
      </c>
      <c r="X36" s="47">
        <v>1.2E-2</v>
      </c>
      <c r="Y36" s="47">
        <v>1.2E-2</v>
      </c>
      <c r="Z36" s="47">
        <v>1.2E-2</v>
      </c>
      <c r="AA36" s="47">
        <v>1.2E-2</v>
      </c>
      <c r="AB36" s="47">
        <v>1.2E-2</v>
      </c>
      <c r="AE36" s="44">
        <v>29</v>
      </c>
      <c r="AF36" s="47">
        <v>1.2E-2</v>
      </c>
      <c r="AG36" s="47">
        <v>1.2E-2</v>
      </c>
      <c r="AH36" s="47">
        <v>1.2E-2</v>
      </c>
      <c r="AI36" s="47">
        <v>1.2E-2</v>
      </c>
      <c r="AJ36" s="47">
        <v>1.2E-2</v>
      </c>
      <c r="AK36" s="47">
        <v>1.2E-2</v>
      </c>
      <c r="AL36" s="47">
        <v>1.2E-2</v>
      </c>
      <c r="AM36" s="47">
        <v>1.2E-2</v>
      </c>
      <c r="AN36" s="47">
        <v>1.2E-2</v>
      </c>
      <c r="AO36" s="47">
        <v>1.2E-2</v>
      </c>
      <c r="AP36" s="47">
        <v>1.2E-2</v>
      </c>
      <c r="AQ36" s="47">
        <v>1.2E-2</v>
      </c>
      <c r="AT36" s="44">
        <v>29</v>
      </c>
      <c r="AU36" s="47">
        <v>1.2E-2</v>
      </c>
    </row>
    <row r="37" spans="1:47" x14ac:dyDescent="0.25">
      <c r="A37" s="44">
        <v>30</v>
      </c>
      <c r="B37" s="47">
        <v>1.2999999999999999E-2</v>
      </c>
      <c r="C37" s="47">
        <v>1.2999999999999999E-2</v>
      </c>
      <c r="D37" s="47">
        <v>1.2999999999999999E-2</v>
      </c>
      <c r="E37" s="47">
        <v>1.2999999999999999E-2</v>
      </c>
      <c r="F37" s="47">
        <v>1.2E-2</v>
      </c>
      <c r="G37" s="47">
        <v>1.2E-2</v>
      </c>
      <c r="H37" s="47">
        <v>1.2E-2</v>
      </c>
      <c r="I37" s="47">
        <v>1.2E-2</v>
      </c>
      <c r="J37" s="47">
        <v>1.2E-2</v>
      </c>
      <c r="K37" s="47">
        <v>1.2E-2</v>
      </c>
      <c r="L37" s="47">
        <v>1.2E-2</v>
      </c>
      <c r="M37" s="47">
        <v>1.2E-2</v>
      </c>
      <c r="P37" s="44">
        <v>30</v>
      </c>
      <c r="Q37" s="47">
        <v>1.2E-2</v>
      </c>
      <c r="R37" s="47">
        <v>1.2E-2</v>
      </c>
      <c r="S37" s="47">
        <v>1.2E-2</v>
      </c>
      <c r="T37" s="47">
        <v>1.2E-2</v>
      </c>
      <c r="U37" s="47">
        <v>1.2E-2</v>
      </c>
      <c r="V37" s="47">
        <v>1.2E-2</v>
      </c>
      <c r="W37" s="47">
        <v>1.2E-2</v>
      </c>
      <c r="X37" s="47">
        <v>1.2E-2</v>
      </c>
      <c r="Y37" s="47">
        <v>1.2E-2</v>
      </c>
      <c r="Z37" s="47">
        <v>1.2E-2</v>
      </c>
      <c r="AA37" s="47">
        <v>1.2E-2</v>
      </c>
      <c r="AB37" s="47">
        <v>1.2E-2</v>
      </c>
      <c r="AE37" s="44">
        <v>30</v>
      </c>
      <c r="AF37" s="47">
        <v>1.2E-2</v>
      </c>
      <c r="AG37" s="47">
        <v>1.2E-2</v>
      </c>
      <c r="AH37" s="47">
        <v>1.2E-2</v>
      </c>
      <c r="AI37" s="47">
        <v>1.2E-2</v>
      </c>
      <c r="AJ37" s="47">
        <v>1.2E-2</v>
      </c>
      <c r="AK37" s="47">
        <v>1.2E-2</v>
      </c>
      <c r="AL37" s="47">
        <v>1.2E-2</v>
      </c>
      <c r="AM37" s="47">
        <v>1.2E-2</v>
      </c>
      <c r="AN37" s="47">
        <v>1.2E-2</v>
      </c>
      <c r="AO37" s="47">
        <v>1.2E-2</v>
      </c>
      <c r="AP37" s="47">
        <v>1.2E-2</v>
      </c>
      <c r="AQ37" s="47">
        <v>1.2E-2</v>
      </c>
      <c r="AT37" s="44">
        <v>30</v>
      </c>
      <c r="AU37" s="47">
        <v>1.2E-2</v>
      </c>
    </row>
    <row r="38" spans="1:47" x14ac:dyDescent="0.25">
      <c r="A38" s="44">
        <v>31</v>
      </c>
      <c r="B38" s="47">
        <v>1.2999999999999999E-2</v>
      </c>
      <c r="C38" s="47">
        <v>1.2999999999999999E-2</v>
      </c>
      <c r="D38" s="47">
        <v>1.2999999999999999E-2</v>
      </c>
      <c r="E38" s="47">
        <v>1.2999999999999999E-2</v>
      </c>
      <c r="F38" s="47">
        <v>1.2999999999999999E-2</v>
      </c>
      <c r="G38" s="47">
        <v>1.2999999999999999E-2</v>
      </c>
      <c r="H38" s="47">
        <v>1.2999999999999999E-2</v>
      </c>
      <c r="I38" s="47">
        <v>1.2999999999999999E-2</v>
      </c>
      <c r="J38" s="47">
        <v>1.2999999999999999E-2</v>
      </c>
      <c r="K38" s="47">
        <v>1.2999999999999999E-2</v>
      </c>
      <c r="L38" s="47">
        <v>1.2999999999999999E-2</v>
      </c>
      <c r="M38" s="47">
        <v>1.2999999999999999E-2</v>
      </c>
      <c r="P38" s="44">
        <v>31</v>
      </c>
      <c r="Q38" s="47">
        <v>1.2999999999999999E-2</v>
      </c>
      <c r="R38" s="47">
        <v>1.2E-2</v>
      </c>
      <c r="S38" s="47">
        <v>1.2E-2</v>
      </c>
      <c r="T38" s="47">
        <v>1.2E-2</v>
      </c>
      <c r="U38" s="47">
        <v>1.2E-2</v>
      </c>
      <c r="V38" s="47">
        <v>1.2E-2</v>
      </c>
      <c r="W38" s="47">
        <v>1.2E-2</v>
      </c>
      <c r="X38" s="47">
        <v>1.2E-2</v>
      </c>
      <c r="Y38" s="47">
        <v>1.2E-2</v>
      </c>
      <c r="Z38" s="47">
        <v>1.2E-2</v>
      </c>
      <c r="AA38" s="47">
        <v>1.2E-2</v>
      </c>
      <c r="AB38" s="47">
        <v>1.2E-2</v>
      </c>
      <c r="AE38" s="44">
        <v>31</v>
      </c>
      <c r="AF38" s="47">
        <v>1.2E-2</v>
      </c>
      <c r="AG38" s="47">
        <v>1.2E-2</v>
      </c>
      <c r="AH38" s="47">
        <v>1.2E-2</v>
      </c>
      <c r="AI38" s="47">
        <v>1.2E-2</v>
      </c>
      <c r="AJ38" s="47">
        <v>1.2E-2</v>
      </c>
      <c r="AK38" s="47">
        <v>1.2E-2</v>
      </c>
      <c r="AL38" s="47">
        <v>1.2E-2</v>
      </c>
      <c r="AM38" s="47">
        <v>1.2E-2</v>
      </c>
      <c r="AN38" s="47">
        <v>1.2E-2</v>
      </c>
      <c r="AO38" s="47">
        <v>1.2E-2</v>
      </c>
      <c r="AP38" s="47">
        <v>1.2E-2</v>
      </c>
      <c r="AQ38" s="47">
        <v>1.2E-2</v>
      </c>
      <c r="AT38" s="44">
        <v>31</v>
      </c>
      <c r="AU38" s="47">
        <v>1.2E-2</v>
      </c>
    </row>
    <row r="39" spans="1:47" x14ac:dyDescent="0.25">
      <c r="A39" s="44">
        <v>32</v>
      </c>
      <c r="B39" s="47">
        <v>1.2999999999999999E-2</v>
      </c>
      <c r="C39" s="47">
        <v>1.2999999999999999E-2</v>
      </c>
      <c r="D39" s="47">
        <v>1.2999999999999999E-2</v>
      </c>
      <c r="E39" s="47">
        <v>1.2999999999999999E-2</v>
      </c>
      <c r="F39" s="47">
        <v>1.2999999999999999E-2</v>
      </c>
      <c r="G39" s="47">
        <v>1.2999999999999999E-2</v>
      </c>
      <c r="H39" s="47">
        <v>1.2999999999999999E-2</v>
      </c>
      <c r="I39" s="47">
        <v>1.2999999999999999E-2</v>
      </c>
      <c r="J39" s="47">
        <v>1.2999999999999999E-2</v>
      </c>
      <c r="K39" s="47">
        <v>1.2999999999999999E-2</v>
      </c>
      <c r="L39" s="47">
        <v>1.2999999999999999E-2</v>
      </c>
      <c r="M39" s="47">
        <v>1.2999999999999999E-2</v>
      </c>
      <c r="P39" s="44">
        <v>32</v>
      </c>
      <c r="Q39" s="47">
        <v>1.2999999999999999E-2</v>
      </c>
      <c r="R39" s="47">
        <v>1.2999999999999999E-2</v>
      </c>
      <c r="S39" s="47">
        <v>1.2999999999999999E-2</v>
      </c>
      <c r="T39" s="47">
        <v>1.2999999999999999E-2</v>
      </c>
      <c r="U39" s="47">
        <v>1.2999999999999999E-2</v>
      </c>
      <c r="V39" s="47">
        <v>1.2999999999999999E-2</v>
      </c>
      <c r="W39" s="47">
        <v>1.2999999999999999E-2</v>
      </c>
      <c r="X39" s="47">
        <v>1.2999999999999999E-2</v>
      </c>
      <c r="Y39" s="47">
        <v>1.2999999999999999E-2</v>
      </c>
      <c r="Z39" s="47">
        <v>1.2999999999999999E-2</v>
      </c>
      <c r="AA39" s="47">
        <v>1.2E-2</v>
      </c>
      <c r="AB39" s="47">
        <v>1.2E-2</v>
      </c>
      <c r="AE39" s="44">
        <v>32</v>
      </c>
      <c r="AF39" s="47">
        <v>1.2E-2</v>
      </c>
      <c r="AG39" s="47">
        <v>1.2E-2</v>
      </c>
      <c r="AH39" s="47">
        <v>1.2E-2</v>
      </c>
      <c r="AI39" s="47">
        <v>1.2E-2</v>
      </c>
      <c r="AJ39" s="47">
        <v>1.2E-2</v>
      </c>
      <c r="AK39" s="47">
        <v>1.2E-2</v>
      </c>
      <c r="AL39" s="47">
        <v>1.2E-2</v>
      </c>
      <c r="AM39" s="47">
        <v>1.2E-2</v>
      </c>
      <c r="AN39" s="47">
        <v>1.2E-2</v>
      </c>
      <c r="AO39" s="47">
        <v>1.2E-2</v>
      </c>
      <c r="AP39" s="47">
        <v>1.2E-2</v>
      </c>
      <c r="AQ39" s="47">
        <v>1.2E-2</v>
      </c>
      <c r="AT39" s="44">
        <v>32</v>
      </c>
      <c r="AU39" s="47">
        <v>1.2E-2</v>
      </c>
    </row>
    <row r="40" spans="1:47" x14ac:dyDescent="0.25">
      <c r="A40" s="44">
        <v>33</v>
      </c>
      <c r="B40" s="47">
        <v>1.2999999999999999E-2</v>
      </c>
      <c r="C40" s="47">
        <v>1.2999999999999999E-2</v>
      </c>
      <c r="D40" s="47">
        <v>1.2999999999999999E-2</v>
      </c>
      <c r="E40" s="47">
        <v>1.2999999999999999E-2</v>
      </c>
      <c r="F40" s="47">
        <v>1.2999999999999999E-2</v>
      </c>
      <c r="G40" s="47">
        <v>1.2999999999999999E-2</v>
      </c>
      <c r="H40" s="47">
        <v>1.2999999999999999E-2</v>
      </c>
      <c r="I40" s="47">
        <v>1.2999999999999999E-2</v>
      </c>
      <c r="J40" s="47">
        <v>1.2999999999999999E-2</v>
      </c>
      <c r="K40" s="47">
        <v>1.2999999999999999E-2</v>
      </c>
      <c r="L40" s="47">
        <v>1.2999999999999999E-2</v>
      </c>
      <c r="M40" s="47">
        <v>1.2999999999999999E-2</v>
      </c>
      <c r="P40" s="44">
        <v>33</v>
      </c>
      <c r="Q40" s="47">
        <v>1.2999999999999999E-2</v>
      </c>
      <c r="R40" s="47">
        <v>1.2999999999999999E-2</v>
      </c>
      <c r="S40" s="47">
        <v>1.2999999999999999E-2</v>
      </c>
      <c r="T40" s="47">
        <v>1.2999999999999999E-2</v>
      </c>
      <c r="U40" s="47">
        <v>1.2999999999999999E-2</v>
      </c>
      <c r="V40" s="47">
        <v>1.2999999999999999E-2</v>
      </c>
      <c r="W40" s="47">
        <v>1.2999999999999999E-2</v>
      </c>
      <c r="X40" s="47">
        <v>1.2999999999999999E-2</v>
      </c>
      <c r="Y40" s="47">
        <v>1.2999999999999999E-2</v>
      </c>
      <c r="Z40" s="47">
        <v>1.2999999999999999E-2</v>
      </c>
      <c r="AA40" s="47">
        <v>1.2999999999999999E-2</v>
      </c>
      <c r="AB40" s="47">
        <v>1.2999999999999999E-2</v>
      </c>
      <c r="AE40" s="44">
        <v>33</v>
      </c>
      <c r="AF40" s="47">
        <v>1.2999999999999999E-2</v>
      </c>
      <c r="AG40" s="47">
        <v>1.2999999999999999E-2</v>
      </c>
      <c r="AH40" s="47">
        <v>1.2999999999999999E-2</v>
      </c>
      <c r="AI40" s="47">
        <v>1.2999999999999999E-2</v>
      </c>
      <c r="AJ40" s="47">
        <v>1.2999999999999999E-2</v>
      </c>
      <c r="AK40" s="47">
        <v>1.2999999999999999E-2</v>
      </c>
      <c r="AL40" s="47">
        <v>1.2E-2</v>
      </c>
      <c r="AM40" s="47">
        <v>1.2E-2</v>
      </c>
      <c r="AN40" s="47">
        <v>1.2E-2</v>
      </c>
      <c r="AO40" s="47">
        <v>1.2E-2</v>
      </c>
      <c r="AP40" s="47">
        <v>1.2E-2</v>
      </c>
      <c r="AQ40" s="47">
        <v>1.2E-2</v>
      </c>
      <c r="AT40" s="44">
        <v>33</v>
      </c>
      <c r="AU40" s="47">
        <v>1.2E-2</v>
      </c>
    </row>
    <row r="41" spans="1:47" x14ac:dyDescent="0.25">
      <c r="A41" s="44">
        <v>34</v>
      </c>
      <c r="B41" s="47">
        <v>1.2999999999999999E-2</v>
      </c>
      <c r="C41" s="47">
        <v>1.2999999999999999E-2</v>
      </c>
      <c r="D41" s="47">
        <v>1.2999999999999999E-2</v>
      </c>
      <c r="E41" s="47">
        <v>1.2999999999999999E-2</v>
      </c>
      <c r="F41" s="47">
        <v>1.2999999999999999E-2</v>
      </c>
      <c r="G41" s="47">
        <v>1.2999999999999999E-2</v>
      </c>
      <c r="H41" s="47">
        <v>1.2999999999999999E-2</v>
      </c>
      <c r="I41" s="47">
        <v>1.2999999999999999E-2</v>
      </c>
      <c r="J41" s="47">
        <v>1.2999999999999999E-2</v>
      </c>
      <c r="K41" s="47">
        <v>1.2999999999999999E-2</v>
      </c>
      <c r="L41" s="47">
        <v>1.2999999999999999E-2</v>
      </c>
      <c r="M41" s="47">
        <v>1.2999999999999999E-2</v>
      </c>
      <c r="P41" s="44">
        <v>34</v>
      </c>
      <c r="Q41" s="47">
        <v>1.2999999999999999E-2</v>
      </c>
      <c r="R41" s="47">
        <v>1.2999999999999999E-2</v>
      </c>
      <c r="S41" s="47">
        <v>1.2999999999999999E-2</v>
      </c>
      <c r="T41" s="47">
        <v>1.2999999999999999E-2</v>
      </c>
      <c r="U41" s="47">
        <v>1.2999999999999999E-2</v>
      </c>
      <c r="V41" s="47">
        <v>1.2999999999999999E-2</v>
      </c>
      <c r="W41" s="47">
        <v>1.2999999999999999E-2</v>
      </c>
      <c r="X41" s="47">
        <v>1.2999999999999999E-2</v>
      </c>
      <c r="Y41" s="47">
        <v>1.2999999999999999E-2</v>
      </c>
      <c r="Z41" s="47">
        <v>1.2999999999999999E-2</v>
      </c>
      <c r="AA41" s="47">
        <v>1.2999999999999999E-2</v>
      </c>
      <c r="AB41" s="47">
        <v>1.2999999999999999E-2</v>
      </c>
      <c r="AE41" s="44">
        <v>34</v>
      </c>
      <c r="AF41" s="47">
        <v>1.2999999999999999E-2</v>
      </c>
      <c r="AG41" s="47">
        <v>1.2999999999999999E-2</v>
      </c>
      <c r="AH41" s="47">
        <v>1.2999999999999999E-2</v>
      </c>
      <c r="AI41" s="47">
        <v>1.2999999999999999E-2</v>
      </c>
      <c r="AJ41" s="47">
        <v>1.2999999999999999E-2</v>
      </c>
      <c r="AK41" s="47">
        <v>1.2999999999999999E-2</v>
      </c>
      <c r="AL41" s="47">
        <v>1.2999999999999999E-2</v>
      </c>
      <c r="AM41" s="47">
        <v>1.2999999999999999E-2</v>
      </c>
      <c r="AN41" s="47">
        <v>1.2999999999999999E-2</v>
      </c>
      <c r="AO41" s="47">
        <v>1.2999999999999999E-2</v>
      </c>
      <c r="AP41" s="47">
        <v>1.2999999999999999E-2</v>
      </c>
      <c r="AQ41" s="47">
        <v>1.2999999999999999E-2</v>
      </c>
      <c r="AT41" s="44">
        <v>34</v>
      </c>
      <c r="AU41" s="47">
        <v>1.2999999999999999E-2</v>
      </c>
    </row>
    <row r="42" spans="1:47" x14ac:dyDescent="0.25">
      <c r="A42" s="44">
        <v>35</v>
      </c>
      <c r="B42" s="47">
        <v>1.4E-2</v>
      </c>
      <c r="C42" s="47">
        <v>1.4E-2</v>
      </c>
      <c r="D42" s="47">
        <v>1.4E-2</v>
      </c>
      <c r="E42" s="47">
        <v>1.4E-2</v>
      </c>
      <c r="F42" s="47">
        <v>1.4E-2</v>
      </c>
      <c r="G42" s="47">
        <v>1.4E-2</v>
      </c>
      <c r="H42" s="47">
        <v>1.4E-2</v>
      </c>
      <c r="I42" s="47">
        <v>1.2999999999999999E-2</v>
      </c>
      <c r="J42" s="47">
        <v>1.2999999999999999E-2</v>
      </c>
      <c r="K42" s="47">
        <v>1.2999999999999999E-2</v>
      </c>
      <c r="L42" s="47">
        <v>1.2999999999999999E-2</v>
      </c>
      <c r="M42" s="47">
        <v>1.2999999999999999E-2</v>
      </c>
      <c r="P42" s="44">
        <v>35</v>
      </c>
      <c r="Q42" s="47">
        <v>1.2999999999999999E-2</v>
      </c>
      <c r="R42" s="47">
        <v>1.2999999999999999E-2</v>
      </c>
      <c r="S42" s="47">
        <v>1.2999999999999999E-2</v>
      </c>
      <c r="T42" s="47">
        <v>1.2999999999999999E-2</v>
      </c>
      <c r="U42" s="47">
        <v>1.2999999999999999E-2</v>
      </c>
      <c r="V42" s="47">
        <v>1.2999999999999999E-2</v>
      </c>
      <c r="W42" s="47">
        <v>1.2999999999999999E-2</v>
      </c>
      <c r="X42" s="47">
        <v>1.2999999999999999E-2</v>
      </c>
      <c r="Y42" s="47">
        <v>1.2999999999999999E-2</v>
      </c>
      <c r="Z42" s="47">
        <v>1.2999999999999999E-2</v>
      </c>
      <c r="AA42" s="47">
        <v>1.2999999999999999E-2</v>
      </c>
      <c r="AB42" s="47">
        <v>1.2999999999999999E-2</v>
      </c>
      <c r="AE42" s="44">
        <v>35</v>
      </c>
      <c r="AF42" s="47">
        <v>1.2999999999999999E-2</v>
      </c>
      <c r="AG42" s="47">
        <v>1.2999999999999999E-2</v>
      </c>
      <c r="AH42" s="47">
        <v>1.2999999999999999E-2</v>
      </c>
      <c r="AI42" s="47">
        <v>1.2999999999999999E-2</v>
      </c>
      <c r="AJ42" s="47">
        <v>1.2999999999999999E-2</v>
      </c>
      <c r="AK42" s="47">
        <v>1.2999999999999999E-2</v>
      </c>
      <c r="AL42" s="47">
        <v>1.2999999999999999E-2</v>
      </c>
      <c r="AM42" s="47">
        <v>1.2999999999999999E-2</v>
      </c>
      <c r="AN42" s="47">
        <v>1.2999999999999999E-2</v>
      </c>
      <c r="AO42" s="47">
        <v>1.2999999999999999E-2</v>
      </c>
      <c r="AP42" s="47">
        <v>1.2999999999999999E-2</v>
      </c>
      <c r="AQ42" s="47">
        <v>1.2999999999999999E-2</v>
      </c>
      <c r="AT42" s="44">
        <v>35</v>
      </c>
      <c r="AU42" s="47">
        <v>1.2999999999999999E-2</v>
      </c>
    </row>
    <row r="43" spans="1:47" x14ac:dyDescent="0.25">
      <c r="A43" s="44">
        <v>36</v>
      </c>
      <c r="B43" s="47">
        <v>1.4E-2</v>
      </c>
      <c r="C43" s="47">
        <v>1.4E-2</v>
      </c>
      <c r="D43" s="47">
        <v>1.4E-2</v>
      </c>
      <c r="E43" s="47">
        <v>1.4E-2</v>
      </c>
      <c r="F43" s="47">
        <v>1.4E-2</v>
      </c>
      <c r="G43" s="47">
        <v>1.4E-2</v>
      </c>
      <c r="H43" s="47">
        <v>1.4E-2</v>
      </c>
      <c r="I43" s="47">
        <v>1.4E-2</v>
      </c>
      <c r="J43" s="47">
        <v>1.4E-2</v>
      </c>
      <c r="K43" s="47">
        <v>1.4E-2</v>
      </c>
      <c r="L43" s="47">
        <v>1.4E-2</v>
      </c>
      <c r="M43" s="47">
        <v>1.4E-2</v>
      </c>
      <c r="P43" s="44">
        <v>36</v>
      </c>
      <c r="Q43" s="47">
        <v>1.4E-2</v>
      </c>
      <c r="R43" s="47">
        <v>1.4E-2</v>
      </c>
      <c r="S43" s="47">
        <v>1.4E-2</v>
      </c>
      <c r="T43" s="47">
        <v>1.4E-2</v>
      </c>
      <c r="U43" s="47">
        <v>1.2999999999999999E-2</v>
      </c>
      <c r="V43" s="47">
        <v>1.2999999999999999E-2</v>
      </c>
      <c r="W43" s="47">
        <v>1.2999999999999999E-2</v>
      </c>
      <c r="X43" s="47">
        <v>1.2999999999999999E-2</v>
      </c>
      <c r="Y43" s="47">
        <v>1.2999999999999999E-2</v>
      </c>
      <c r="Z43" s="47">
        <v>1.2999999999999999E-2</v>
      </c>
      <c r="AA43" s="47">
        <v>1.2999999999999999E-2</v>
      </c>
      <c r="AB43" s="47">
        <v>1.2999999999999999E-2</v>
      </c>
      <c r="AE43" s="44">
        <v>36</v>
      </c>
      <c r="AF43" s="47">
        <v>1.2999999999999999E-2</v>
      </c>
      <c r="AG43" s="47">
        <v>1.2999999999999999E-2</v>
      </c>
      <c r="AH43" s="47">
        <v>1.2999999999999999E-2</v>
      </c>
      <c r="AI43" s="47">
        <v>1.2999999999999999E-2</v>
      </c>
      <c r="AJ43" s="47">
        <v>1.2999999999999999E-2</v>
      </c>
      <c r="AK43" s="47">
        <v>1.2999999999999999E-2</v>
      </c>
      <c r="AL43" s="47">
        <v>1.2999999999999999E-2</v>
      </c>
      <c r="AM43" s="47">
        <v>1.2999999999999999E-2</v>
      </c>
      <c r="AN43" s="47">
        <v>1.2999999999999999E-2</v>
      </c>
      <c r="AO43" s="47">
        <v>1.2999999999999999E-2</v>
      </c>
      <c r="AP43" s="47">
        <v>1.2999999999999999E-2</v>
      </c>
      <c r="AQ43" s="47">
        <v>1.2999999999999999E-2</v>
      </c>
      <c r="AT43" s="44">
        <v>36</v>
      </c>
      <c r="AU43" s="47">
        <v>1.2999999999999999E-2</v>
      </c>
    </row>
    <row r="44" spans="1:47" x14ac:dyDescent="0.25">
      <c r="A44" s="44">
        <v>37</v>
      </c>
      <c r="B44" s="47">
        <v>1.4E-2</v>
      </c>
      <c r="C44" s="47">
        <v>1.4E-2</v>
      </c>
      <c r="D44" s="47">
        <v>1.4E-2</v>
      </c>
      <c r="E44" s="47">
        <v>1.4E-2</v>
      </c>
      <c r="F44" s="47">
        <v>1.4E-2</v>
      </c>
      <c r="G44" s="47">
        <v>1.4E-2</v>
      </c>
      <c r="H44" s="47">
        <v>1.4E-2</v>
      </c>
      <c r="I44" s="47">
        <v>1.4E-2</v>
      </c>
      <c r="J44" s="47">
        <v>1.4E-2</v>
      </c>
      <c r="K44" s="47">
        <v>1.4E-2</v>
      </c>
      <c r="L44" s="47">
        <v>1.4E-2</v>
      </c>
      <c r="M44" s="47">
        <v>1.4E-2</v>
      </c>
      <c r="P44" s="44">
        <v>37</v>
      </c>
      <c r="Q44" s="47">
        <v>1.4E-2</v>
      </c>
      <c r="R44" s="47">
        <v>1.4E-2</v>
      </c>
      <c r="S44" s="47">
        <v>1.4E-2</v>
      </c>
      <c r="T44" s="47">
        <v>1.4E-2</v>
      </c>
      <c r="U44" s="47">
        <v>1.4E-2</v>
      </c>
      <c r="V44" s="47">
        <v>1.4E-2</v>
      </c>
      <c r="W44" s="47">
        <v>1.4E-2</v>
      </c>
      <c r="X44" s="47">
        <v>1.4E-2</v>
      </c>
      <c r="Y44" s="47">
        <v>1.4E-2</v>
      </c>
      <c r="Z44" s="47">
        <v>1.4E-2</v>
      </c>
      <c r="AA44" s="47">
        <v>1.4E-2</v>
      </c>
      <c r="AB44" s="47">
        <v>1.4E-2</v>
      </c>
      <c r="AE44" s="44">
        <v>37</v>
      </c>
      <c r="AF44" s="47">
        <v>1.4E-2</v>
      </c>
      <c r="AG44" s="47">
        <v>1.2999999999999999E-2</v>
      </c>
      <c r="AH44" s="47">
        <v>1.2999999999999999E-2</v>
      </c>
      <c r="AI44" s="47">
        <v>1.2999999999999999E-2</v>
      </c>
      <c r="AJ44" s="47">
        <v>1.2999999999999999E-2</v>
      </c>
      <c r="AK44" s="47">
        <v>1.2999999999999999E-2</v>
      </c>
      <c r="AL44" s="47">
        <v>1.2999999999999999E-2</v>
      </c>
      <c r="AM44" s="47">
        <v>1.2999999999999999E-2</v>
      </c>
      <c r="AN44" s="47">
        <v>1.2999999999999999E-2</v>
      </c>
      <c r="AO44" s="47">
        <v>1.2999999999999999E-2</v>
      </c>
      <c r="AP44" s="47">
        <v>1.2999999999999999E-2</v>
      </c>
      <c r="AQ44" s="47">
        <v>1.2999999999999999E-2</v>
      </c>
      <c r="AT44" s="44">
        <v>37</v>
      </c>
      <c r="AU44" s="47">
        <v>1.2999999999999999E-2</v>
      </c>
    </row>
    <row r="45" spans="1:47" x14ac:dyDescent="0.25">
      <c r="A45" s="44">
        <v>38</v>
      </c>
      <c r="B45" s="47">
        <v>1.4E-2</v>
      </c>
      <c r="C45" s="47">
        <v>1.4E-2</v>
      </c>
      <c r="D45" s="47">
        <v>1.4E-2</v>
      </c>
      <c r="E45" s="47">
        <v>1.4E-2</v>
      </c>
      <c r="F45" s="47">
        <v>1.4E-2</v>
      </c>
      <c r="G45" s="47">
        <v>1.4E-2</v>
      </c>
      <c r="H45" s="47">
        <v>1.4E-2</v>
      </c>
      <c r="I45" s="47">
        <v>1.4E-2</v>
      </c>
      <c r="J45" s="47">
        <v>1.4E-2</v>
      </c>
      <c r="K45" s="47">
        <v>1.4E-2</v>
      </c>
      <c r="L45" s="47">
        <v>1.4E-2</v>
      </c>
      <c r="M45" s="47">
        <v>1.4E-2</v>
      </c>
      <c r="P45" s="44">
        <v>38</v>
      </c>
      <c r="Q45" s="47">
        <v>1.4E-2</v>
      </c>
      <c r="R45" s="47">
        <v>1.4E-2</v>
      </c>
      <c r="S45" s="47">
        <v>1.4E-2</v>
      </c>
      <c r="T45" s="47">
        <v>1.4E-2</v>
      </c>
      <c r="U45" s="47">
        <v>1.4E-2</v>
      </c>
      <c r="V45" s="47">
        <v>1.4E-2</v>
      </c>
      <c r="W45" s="47">
        <v>1.4E-2</v>
      </c>
      <c r="X45" s="47">
        <v>1.4E-2</v>
      </c>
      <c r="Y45" s="47">
        <v>1.4E-2</v>
      </c>
      <c r="Z45" s="47">
        <v>1.4E-2</v>
      </c>
      <c r="AA45" s="47">
        <v>1.4E-2</v>
      </c>
      <c r="AB45" s="47">
        <v>1.4E-2</v>
      </c>
      <c r="AE45" s="44">
        <v>38</v>
      </c>
      <c r="AF45" s="47">
        <v>1.4E-2</v>
      </c>
      <c r="AG45" s="47">
        <v>1.4E-2</v>
      </c>
      <c r="AH45" s="47">
        <v>1.4E-2</v>
      </c>
      <c r="AI45" s="47">
        <v>1.4E-2</v>
      </c>
      <c r="AJ45" s="47">
        <v>1.4E-2</v>
      </c>
      <c r="AK45" s="47">
        <v>1.4E-2</v>
      </c>
      <c r="AL45" s="47">
        <v>1.4E-2</v>
      </c>
      <c r="AM45" s="47">
        <v>1.4E-2</v>
      </c>
      <c r="AN45" s="47">
        <v>1.4E-2</v>
      </c>
      <c r="AO45" s="47">
        <v>1.2999999999999999E-2</v>
      </c>
      <c r="AP45" s="47">
        <v>1.2999999999999999E-2</v>
      </c>
      <c r="AQ45" s="47">
        <v>1.2999999999999999E-2</v>
      </c>
      <c r="AT45" s="44">
        <v>38</v>
      </c>
      <c r="AU45" s="47">
        <v>1.2999999999999999E-2</v>
      </c>
    </row>
    <row r="46" spans="1:47" x14ac:dyDescent="0.25">
      <c r="A46" s="44">
        <v>39</v>
      </c>
      <c r="B46" s="47">
        <v>1.4999999999999999E-2</v>
      </c>
      <c r="C46" s="47">
        <v>1.4999999999999999E-2</v>
      </c>
      <c r="D46" s="47">
        <v>1.4999999999999999E-2</v>
      </c>
      <c r="E46" s="47">
        <v>1.4999999999999999E-2</v>
      </c>
      <c r="F46" s="47">
        <v>1.4999999999999999E-2</v>
      </c>
      <c r="G46" s="47">
        <v>1.4E-2</v>
      </c>
      <c r="H46" s="47">
        <v>1.4E-2</v>
      </c>
      <c r="I46" s="47">
        <v>1.4E-2</v>
      </c>
      <c r="J46" s="47">
        <v>1.4E-2</v>
      </c>
      <c r="K46" s="47">
        <v>1.4E-2</v>
      </c>
      <c r="L46" s="47">
        <v>1.4E-2</v>
      </c>
      <c r="M46" s="47">
        <v>1.4E-2</v>
      </c>
      <c r="P46" s="44">
        <v>39</v>
      </c>
      <c r="Q46" s="47">
        <v>1.4E-2</v>
      </c>
      <c r="R46" s="47">
        <v>1.4E-2</v>
      </c>
      <c r="S46" s="47">
        <v>1.4E-2</v>
      </c>
      <c r="T46" s="47">
        <v>1.4E-2</v>
      </c>
      <c r="U46" s="47">
        <v>1.4E-2</v>
      </c>
      <c r="V46" s="47">
        <v>1.4E-2</v>
      </c>
      <c r="W46" s="47">
        <v>1.4E-2</v>
      </c>
      <c r="X46" s="47">
        <v>1.4E-2</v>
      </c>
      <c r="Y46" s="47">
        <v>1.4E-2</v>
      </c>
      <c r="Z46" s="47">
        <v>1.4E-2</v>
      </c>
      <c r="AA46" s="47">
        <v>1.4E-2</v>
      </c>
      <c r="AB46" s="47">
        <v>1.4E-2</v>
      </c>
      <c r="AE46" s="44">
        <v>39</v>
      </c>
      <c r="AF46" s="47">
        <v>1.4E-2</v>
      </c>
      <c r="AG46" s="47">
        <v>1.4E-2</v>
      </c>
      <c r="AH46" s="47">
        <v>1.4E-2</v>
      </c>
      <c r="AI46" s="47">
        <v>1.4E-2</v>
      </c>
      <c r="AJ46" s="47">
        <v>1.4E-2</v>
      </c>
      <c r="AK46" s="47">
        <v>1.4E-2</v>
      </c>
      <c r="AL46" s="47">
        <v>1.4E-2</v>
      </c>
      <c r="AM46" s="47">
        <v>1.4E-2</v>
      </c>
      <c r="AN46" s="47">
        <v>1.4E-2</v>
      </c>
      <c r="AO46" s="47">
        <v>1.4E-2</v>
      </c>
      <c r="AP46" s="47">
        <v>1.4E-2</v>
      </c>
      <c r="AQ46" s="47">
        <v>1.4E-2</v>
      </c>
      <c r="AT46" s="44">
        <v>39</v>
      </c>
      <c r="AU46" s="47">
        <v>1.4E-2</v>
      </c>
    </row>
    <row r="47" spans="1:47" x14ac:dyDescent="0.25">
      <c r="A47" s="44">
        <v>40</v>
      </c>
      <c r="B47" s="47">
        <v>1.4999999999999999E-2</v>
      </c>
      <c r="C47" s="47">
        <v>1.4999999999999999E-2</v>
      </c>
      <c r="D47" s="47">
        <v>1.4999999999999999E-2</v>
      </c>
      <c r="E47" s="47">
        <v>1.4999999999999999E-2</v>
      </c>
      <c r="F47" s="47">
        <v>1.4999999999999999E-2</v>
      </c>
      <c r="G47" s="47">
        <v>1.4999999999999999E-2</v>
      </c>
      <c r="H47" s="47">
        <v>1.4999999999999999E-2</v>
      </c>
      <c r="I47" s="47">
        <v>1.4999999999999999E-2</v>
      </c>
      <c r="J47" s="47">
        <v>1.4999999999999999E-2</v>
      </c>
      <c r="K47" s="47">
        <v>1.4999999999999999E-2</v>
      </c>
      <c r="L47" s="47">
        <v>1.4999999999999999E-2</v>
      </c>
      <c r="M47" s="47">
        <v>1.4999999999999999E-2</v>
      </c>
      <c r="P47" s="44">
        <v>40</v>
      </c>
      <c r="Q47" s="47">
        <v>1.4999999999999999E-2</v>
      </c>
      <c r="R47" s="47">
        <v>1.4999999999999999E-2</v>
      </c>
      <c r="S47" s="47">
        <v>1.4E-2</v>
      </c>
      <c r="T47" s="47">
        <v>1.4E-2</v>
      </c>
      <c r="U47" s="47">
        <v>1.4E-2</v>
      </c>
      <c r="V47" s="47">
        <v>1.4E-2</v>
      </c>
      <c r="W47" s="47">
        <v>1.4E-2</v>
      </c>
      <c r="X47" s="47">
        <v>1.4E-2</v>
      </c>
      <c r="Y47" s="47">
        <v>1.4E-2</v>
      </c>
      <c r="Z47" s="47">
        <v>1.4E-2</v>
      </c>
      <c r="AA47" s="47">
        <v>1.4E-2</v>
      </c>
      <c r="AB47" s="47">
        <v>1.4E-2</v>
      </c>
      <c r="AE47" s="44">
        <v>40</v>
      </c>
      <c r="AF47" s="47">
        <v>1.4E-2</v>
      </c>
      <c r="AG47" s="47">
        <v>1.4E-2</v>
      </c>
      <c r="AH47" s="47">
        <v>1.4E-2</v>
      </c>
      <c r="AI47" s="47">
        <v>1.4E-2</v>
      </c>
      <c r="AJ47" s="47">
        <v>1.4E-2</v>
      </c>
      <c r="AK47" s="47">
        <v>1.4E-2</v>
      </c>
      <c r="AL47" s="47">
        <v>1.4E-2</v>
      </c>
      <c r="AM47" s="47">
        <v>1.4E-2</v>
      </c>
      <c r="AN47" s="47">
        <v>1.4E-2</v>
      </c>
      <c r="AO47" s="47">
        <v>1.4E-2</v>
      </c>
      <c r="AP47" s="47">
        <v>1.4E-2</v>
      </c>
      <c r="AQ47" s="47">
        <v>1.4E-2</v>
      </c>
      <c r="AT47" s="44">
        <v>40</v>
      </c>
      <c r="AU47" s="47">
        <v>1.4E-2</v>
      </c>
    </row>
    <row r="48" spans="1:47" x14ac:dyDescent="0.25">
      <c r="A48" s="44">
        <v>41</v>
      </c>
      <c r="B48" s="47">
        <v>1.4999999999999999E-2</v>
      </c>
      <c r="C48" s="47">
        <v>1.4999999999999999E-2</v>
      </c>
      <c r="D48" s="47">
        <v>1.4999999999999999E-2</v>
      </c>
      <c r="E48" s="47">
        <v>1.4999999999999999E-2</v>
      </c>
      <c r="F48" s="47">
        <v>1.4999999999999999E-2</v>
      </c>
      <c r="G48" s="47">
        <v>1.4999999999999999E-2</v>
      </c>
      <c r="H48" s="47">
        <v>1.4999999999999999E-2</v>
      </c>
      <c r="I48" s="47">
        <v>1.4999999999999999E-2</v>
      </c>
      <c r="J48" s="47">
        <v>1.4999999999999999E-2</v>
      </c>
      <c r="K48" s="47">
        <v>1.4999999999999999E-2</v>
      </c>
      <c r="L48" s="47">
        <v>1.4999999999999999E-2</v>
      </c>
      <c r="M48" s="47">
        <v>1.4999999999999999E-2</v>
      </c>
      <c r="P48" s="44">
        <v>41</v>
      </c>
      <c r="Q48" s="47">
        <v>1.4999999999999999E-2</v>
      </c>
      <c r="R48" s="47">
        <v>1.4999999999999999E-2</v>
      </c>
      <c r="S48" s="47">
        <v>1.4999999999999999E-2</v>
      </c>
      <c r="T48" s="47">
        <v>1.4999999999999999E-2</v>
      </c>
      <c r="U48" s="47">
        <v>1.4999999999999999E-2</v>
      </c>
      <c r="V48" s="47">
        <v>1.4999999999999999E-2</v>
      </c>
      <c r="W48" s="47">
        <v>1.4999999999999999E-2</v>
      </c>
      <c r="X48" s="47">
        <v>1.4999999999999999E-2</v>
      </c>
      <c r="Y48" s="47">
        <v>1.4999999999999999E-2</v>
      </c>
      <c r="Z48" s="47">
        <v>1.4999999999999999E-2</v>
      </c>
      <c r="AA48" s="47">
        <v>1.4999999999999999E-2</v>
      </c>
      <c r="AB48" s="47">
        <v>1.4E-2</v>
      </c>
      <c r="AE48" s="44">
        <v>41</v>
      </c>
      <c r="AF48" s="47">
        <v>1.4E-2</v>
      </c>
      <c r="AG48" s="47">
        <v>1.4E-2</v>
      </c>
      <c r="AH48" s="47">
        <v>1.4E-2</v>
      </c>
      <c r="AI48" s="47">
        <v>1.4E-2</v>
      </c>
      <c r="AJ48" s="47">
        <v>1.4E-2</v>
      </c>
      <c r="AK48" s="47">
        <v>1.4E-2</v>
      </c>
      <c r="AL48" s="47">
        <v>1.4E-2</v>
      </c>
      <c r="AM48" s="47">
        <v>1.4E-2</v>
      </c>
      <c r="AN48" s="47">
        <v>1.4E-2</v>
      </c>
      <c r="AO48" s="47">
        <v>1.4E-2</v>
      </c>
      <c r="AP48" s="47">
        <v>1.4E-2</v>
      </c>
      <c r="AQ48" s="47">
        <v>1.4E-2</v>
      </c>
      <c r="AT48" s="44">
        <v>41</v>
      </c>
      <c r="AU48" s="47">
        <v>1.4E-2</v>
      </c>
    </row>
    <row r="49" spans="1:47" x14ac:dyDescent="0.25">
      <c r="A49" s="44">
        <v>42</v>
      </c>
      <c r="B49" s="47">
        <v>1.4999999999999999E-2</v>
      </c>
      <c r="C49" s="47">
        <v>1.4999999999999999E-2</v>
      </c>
      <c r="D49" s="47">
        <v>1.4999999999999999E-2</v>
      </c>
      <c r="E49" s="47">
        <v>1.4999999999999999E-2</v>
      </c>
      <c r="F49" s="47">
        <v>1.4999999999999999E-2</v>
      </c>
      <c r="G49" s="47">
        <v>1.4999999999999999E-2</v>
      </c>
      <c r="H49" s="47">
        <v>1.4999999999999999E-2</v>
      </c>
      <c r="I49" s="47">
        <v>1.4999999999999999E-2</v>
      </c>
      <c r="J49" s="47">
        <v>1.4999999999999999E-2</v>
      </c>
      <c r="K49" s="47">
        <v>1.4999999999999999E-2</v>
      </c>
      <c r="L49" s="47">
        <v>1.4999999999999999E-2</v>
      </c>
      <c r="M49" s="47">
        <v>1.4999999999999999E-2</v>
      </c>
      <c r="P49" s="44">
        <v>42</v>
      </c>
      <c r="Q49" s="47">
        <v>1.4999999999999999E-2</v>
      </c>
      <c r="R49" s="47">
        <v>1.4999999999999999E-2</v>
      </c>
      <c r="S49" s="47">
        <v>1.4999999999999999E-2</v>
      </c>
      <c r="T49" s="47">
        <v>1.4999999999999999E-2</v>
      </c>
      <c r="U49" s="47">
        <v>1.4999999999999999E-2</v>
      </c>
      <c r="V49" s="47">
        <v>1.4999999999999999E-2</v>
      </c>
      <c r="W49" s="47">
        <v>1.4999999999999999E-2</v>
      </c>
      <c r="X49" s="47">
        <v>1.4999999999999999E-2</v>
      </c>
      <c r="Y49" s="47">
        <v>1.4999999999999999E-2</v>
      </c>
      <c r="Z49" s="47">
        <v>1.4999999999999999E-2</v>
      </c>
      <c r="AA49" s="47">
        <v>1.4999999999999999E-2</v>
      </c>
      <c r="AB49" s="47">
        <v>1.4999999999999999E-2</v>
      </c>
      <c r="AE49" s="44">
        <v>42</v>
      </c>
      <c r="AF49" s="47">
        <v>1.4999999999999999E-2</v>
      </c>
      <c r="AG49" s="47">
        <v>1.4999999999999999E-2</v>
      </c>
      <c r="AH49" s="47">
        <v>1.4999999999999999E-2</v>
      </c>
      <c r="AI49" s="47">
        <v>1.4999999999999999E-2</v>
      </c>
      <c r="AJ49" s="47">
        <v>1.4999999999999999E-2</v>
      </c>
      <c r="AK49" s="47">
        <v>1.4999999999999999E-2</v>
      </c>
      <c r="AL49" s="47">
        <v>1.4999999999999999E-2</v>
      </c>
      <c r="AM49" s="47">
        <v>1.4E-2</v>
      </c>
      <c r="AN49" s="47">
        <v>1.4E-2</v>
      </c>
      <c r="AO49" s="47">
        <v>1.4E-2</v>
      </c>
      <c r="AP49" s="47">
        <v>1.4E-2</v>
      </c>
      <c r="AQ49" s="47">
        <v>1.4E-2</v>
      </c>
      <c r="AT49" s="44">
        <v>42</v>
      </c>
      <c r="AU49" s="47">
        <v>1.4E-2</v>
      </c>
    </row>
    <row r="50" spans="1:47" x14ac:dyDescent="0.25">
      <c r="A50" s="44">
        <v>43</v>
      </c>
      <c r="B50" s="47">
        <v>1.6E-2</v>
      </c>
      <c r="C50" s="47">
        <v>1.6E-2</v>
      </c>
      <c r="D50" s="47">
        <v>1.6E-2</v>
      </c>
      <c r="E50" s="47">
        <v>1.6E-2</v>
      </c>
      <c r="F50" s="47">
        <v>1.6E-2</v>
      </c>
      <c r="G50" s="47">
        <v>1.6E-2</v>
      </c>
      <c r="H50" s="47">
        <v>1.4999999999999999E-2</v>
      </c>
      <c r="I50" s="47">
        <v>1.4999999999999999E-2</v>
      </c>
      <c r="J50" s="47">
        <v>1.4999999999999999E-2</v>
      </c>
      <c r="K50" s="47">
        <v>1.4999999999999999E-2</v>
      </c>
      <c r="L50" s="47">
        <v>1.4999999999999999E-2</v>
      </c>
      <c r="M50" s="47">
        <v>1.4999999999999999E-2</v>
      </c>
      <c r="P50" s="44">
        <v>43</v>
      </c>
      <c r="Q50" s="47">
        <v>1.4999999999999999E-2</v>
      </c>
      <c r="R50" s="47">
        <v>1.4999999999999999E-2</v>
      </c>
      <c r="S50" s="47">
        <v>1.4999999999999999E-2</v>
      </c>
      <c r="T50" s="47">
        <v>1.4999999999999999E-2</v>
      </c>
      <c r="U50" s="47">
        <v>1.4999999999999999E-2</v>
      </c>
      <c r="V50" s="47">
        <v>1.4999999999999999E-2</v>
      </c>
      <c r="W50" s="47">
        <v>1.4999999999999999E-2</v>
      </c>
      <c r="X50" s="47">
        <v>1.4999999999999999E-2</v>
      </c>
      <c r="Y50" s="47">
        <v>1.4999999999999999E-2</v>
      </c>
      <c r="Z50" s="47">
        <v>1.4999999999999999E-2</v>
      </c>
      <c r="AA50" s="47">
        <v>1.4999999999999999E-2</v>
      </c>
      <c r="AB50" s="47">
        <v>1.4999999999999999E-2</v>
      </c>
      <c r="AE50" s="44">
        <v>43</v>
      </c>
      <c r="AF50" s="47">
        <v>1.4999999999999999E-2</v>
      </c>
      <c r="AG50" s="47">
        <v>1.4999999999999999E-2</v>
      </c>
      <c r="AH50" s="47">
        <v>1.4999999999999999E-2</v>
      </c>
      <c r="AI50" s="47">
        <v>1.4999999999999999E-2</v>
      </c>
      <c r="AJ50" s="47">
        <v>1.4999999999999999E-2</v>
      </c>
      <c r="AK50" s="47">
        <v>1.4999999999999999E-2</v>
      </c>
      <c r="AL50" s="47">
        <v>1.4999999999999999E-2</v>
      </c>
      <c r="AM50" s="47">
        <v>1.4999999999999999E-2</v>
      </c>
      <c r="AN50" s="47">
        <v>1.4999999999999999E-2</v>
      </c>
      <c r="AO50" s="47">
        <v>1.4999999999999999E-2</v>
      </c>
      <c r="AP50" s="47">
        <v>1.4999999999999999E-2</v>
      </c>
      <c r="AQ50" s="47">
        <v>1.4999999999999999E-2</v>
      </c>
      <c r="AT50" s="44">
        <v>43</v>
      </c>
      <c r="AU50" s="47">
        <v>1.4999999999999999E-2</v>
      </c>
    </row>
    <row r="51" spans="1:47" x14ac:dyDescent="0.25">
      <c r="A51" s="44">
        <v>44</v>
      </c>
      <c r="B51" s="47">
        <v>1.6E-2</v>
      </c>
      <c r="C51" s="47">
        <v>1.6E-2</v>
      </c>
      <c r="D51" s="47">
        <v>1.6E-2</v>
      </c>
      <c r="E51" s="47">
        <v>1.6E-2</v>
      </c>
      <c r="F51" s="47">
        <v>1.6E-2</v>
      </c>
      <c r="G51" s="47">
        <v>1.6E-2</v>
      </c>
      <c r="H51" s="47">
        <v>1.6E-2</v>
      </c>
      <c r="I51" s="47">
        <v>1.6E-2</v>
      </c>
      <c r="J51" s="47">
        <v>1.6E-2</v>
      </c>
      <c r="K51" s="47">
        <v>1.6E-2</v>
      </c>
      <c r="L51" s="47">
        <v>1.6E-2</v>
      </c>
      <c r="M51" s="47">
        <v>1.6E-2</v>
      </c>
      <c r="P51" s="44">
        <v>44</v>
      </c>
      <c r="Q51" s="47">
        <v>1.6E-2</v>
      </c>
      <c r="R51" s="47">
        <v>1.6E-2</v>
      </c>
      <c r="S51" s="47">
        <v>1.6E-2</v>
      </c>
      <c r="T51" s="47">
        <v>1.4999999999999999E-2</v>
      </c>
      <c r="U51" s="47">
        <v>1.4999999999999999E-2</v>
      </c>
      <c r="V51" s="47">
        <v>1.4999999999999999E-2</v>
      </c>
      <c r="W51" s="47">
        <v>1.4999999999999999E-2</v>
      </c>
      <c r="X51" s="47">
        <v>1.4999999999999999E-2</v>
      </c>
      <c r="Y51" s="47">
        <v>1.4999999999999999E-2</v>
      </c>
      <c r="Z51" s="47">
        <v>1.4999999999999999E-2</v>
      </c>
      <c r="AA51" s="47">
        <v>1.4999999999999999E-2</v>
      </c>
      <c r="AB51" s="47">
        <v>1.4999999999999999E-2</v>
      </c>
      <c r="AE51" s="44">
        <v>44</v>
      </c>
      <c r="AF51" s="47">
        <v>1.4999999999999999E-2</v>
      </c>
      <c r="AG51" s="47">
        <v>1.4999999999999999E-2</v>
      </c>
      <c r="AH51" s="47">
        <v>1.4999999999999999E-2</v>
      </c>
      <c r="AI51" s="47">
        <v>1.4999999999999999E-2</v>
      </c>
      <c r="AJ51" s="47">
        <v>1.4999999999999999E-2</v>
      </c>
      <c r="AK51" s="47">
        <v>1.4999999999999999E-2</v>
      </c>
      <c r="AL51" s="47">
        <v>1.4999999999999999E-2</v>
      </c>
      <c r="AM51" s="47">
        <v>1.4999999999999999E-2</v>
      </c>
      <c r="AN51" s="47">
        <v>1.4999999999999999E-2</v>
      </c>
      <c r="AO51" s="47">
        <v>1.4999999999999999E-2</v>
      </c>
      <c r="AP51" s="47">
        <v>1.4999999999999999E-2</v>
      </c>
      <c r="AQ51" s="47">
        <v>1.4999999999999999E-2</v>
      </c>
      <c r="AT51" s="44">
        <v>44</v>
      </c>
      <c r="AU51" s="47">
        <v>1.4999999999999999E-2</v>
      </c>
    </row>
    <row r="52" spans="1:47" x14ac:dyDescent="0.25">
      <c r="A52" s="44">
        <v>45</v>
      </c>
      <c r="B52" s="47">
        <v>1.6E-2</v>
      </c>
      <c r="C52" s="47">
        <v>1.6E-2</v>
      </c>
      <c r="D52" s="47">
        <v>1.6E-2</v>
      </c>
      <c r="E52" s="47">
        <v>1.6E-2</v>
      </c>
      <c r="F52" s="47">
        <v>1.6E-2</v>
      </c>
      <c r="G52" s="47">
        <v>1.6E-2</v>
      </c>
      <c r="H52" s="47">
        <v>1.6E-2</v>
      </c>
      <c r="I52" s="47">
        <v>1.6E-2</v>
      </c>
      <c r="J52" s="47">
        <v>1.6E-2</v>
      </c>
      <c r="K52" s="47">
        <v>1.6E-2</v>
      </c>
      <c r="L52" s="47">
        <v>1.6E-2</v>
      </c>
      <c r="M52" s="47">
        <v>1.6E-2</v>
      </c>
      <c r="P52" s="44">
        <v>45</v>
      </c>
      <c r="Q52" s="47">
        <v>1.6E-2</v>
      </c>
      <c r="R52" s="47">
        <v>1.6E-2</v>
      </c>
      <c r="S52" s="47">
        <v>1.6E-2</v>
      </c>
      <c r="T52" s="47">
        <v>1.6E-2</v>
      </c>
      <c r="U52" s="47">
        <v>1.6E-2</v>
      </c>
      <c r="V52" s="47">
        <v>1.6E-2</v>
      </c>
      <c r="W52" s="47">
        <v>1.6E-2</v>
      </c>
      <c r="X52" s="47">
        <v>1.6E-2</v>
      </c>
      <c r="Y52" s="47">
        <v>1.6E-2</v>
      </c>
      <c r="Z52" s="47">
        <v>1.6E-2</v>
      </c>
      <c r="AA52" s="47">
        <v>1.6E-2</v>
      </c>
      <c r="AB52" s="47">
        <v>1.6E-2</v>
      </c>
      <c r="AE52" s="44">
        <v>45</v>
      </c>
      <c r="AF52" s="47">
        <v>1.4999999999999999E-2</v>
      </c>
      <c r="AG52" s="47">
        <v>1.4999999999999999E-2</v>
      </c>
      <c r="AH52" s="47">
        <v>1.4999999999999999E-2</v>
      </c>
      <c r="AI52" s="47">
        <v>1.4999999999999999E-2</v>
      </c>
      <c r="AJ52" s="47">
        <v>1.4999999999999999E-2</v>
      </c>
      <c r="AK52" s="47">
        <v>1.4999999999999999E-2</v>
      </c>
      <c r="AL52" s="47">
        <v>1.4999999999999999E-2</v>
      </c>
      <c r="AM52" s="47">
        <v>1.4999999999999999E-2</v>
      </c>
      <c r="AN52" s="47">
        <v>1.4999999999999999E-2</v>
      </c>
      <c r="AO52" s="47">
        <v>1.4999999999999999E-2</v>
      </c>
      <c r="AP52" s="47">
        <v>1.4999999999999999E-2</v>
      </c>
      <c r="AQ52" s="47">
        <v>1.4999999999999999E-2</v>
      </c>
      <c r="AT52" s="44">
        <v>45</v>
      </c>
      <c r="AU52" s="47">
        <v>1.4999999999999999E-2</v>
      </c>
    </row>
    <row r="53" spans="1:47" x14ac:dyDescent="0.25">
      <c r="A53" s="44">
        <v>46</v>
      </c>
      <c r="B53" s="47">
        <v>1.7000000000000001E-2</v>
      </c>
      <c r="C53" s="47">
        <v>1.6E-2</v>
      </c>
      <c r="D53" s="47">
        <v>1.6E-2</v>
      </c>
      <c r="E53" s="47">
        <v>1.6E-2</v>
      </c>
      <c r="F53" s="47">
        <v>1.6E-2</v>
      </c>
      <c r="G53" s="47">
        <v>1.6E-2</v>
      </c>
      <c r="H53" s="47">
        <v>1.6E-2</v>
      </c>
      <c r="I53" s="47">
        <v>1.6E-2</v>
      </c>
      <c r="J53" s="47">
        <v>1.6E-2</v>
      </c>
      <c r="K53" s="47">
        <v>1.6E-2</v>
      </c>
      <c r="L53" s="47">
        <v>1.6E-2</v>
      </c>
      <c r="M53" s="47">
        <v>1.6E-2</v>
      </c>
      <c r="P53" s="44">
        <v>46</v>
      </c>
      <c r="Q53" s="47">
        <v>1.6E-2</v>
      </c>
      <c r="R53" s="47">
        <v>1.6E-2</v>
      </c>
      <c r="S53" s="47">
        <v>1.6E-2</v>
      </c>
      <c r="T53" s="47">
        <v>1.6E-2</v>
      </c>
      <c r="U53" s="47">
        <v>1.6E-2</v>
      </c>
      <c r="V53" s="47">
        <v>1.6E-2</v>
      </c>
      <c r="W53" s="47">
        <v>1.6E-2</v>
      </c>
      <c r="X53" s="47">
        <v>1.6E-2</v>
      </c>
      <c r="Y53" s="47">
        <v>1.6E-2</v>
      </c>
      <c r="Z53" s="47">
        <v>1.6E-2</v>
      </c>
      <c r="AA53" s="47">
        <v>1.6E-2</v>
      </c>
      <c r="AB53" s="47">
        <v>1.6E-2</v>
      </c>
      <c r="AE53" s="44">
        <v>46</v>
      </c>
      <c r="AF53" s="47">
        <v>1.6E-2</v>
      </c>
      <c r="AG53" s="47">
        <v>1.6E-2</v>
      </c>
      <c r="AH53" s="47">
        <v>1.6E-2</v>
      </c>
      <c r="AI53" s="47">
        <v>1.6E-2</v>
      </c>
      <c r="AJ53" s="47">
        <v>1.6E-2</v>
      </c>
      <c r="AK53" s="47">
        <v>1.6E-2</v>
      </c>
      <c r="AL53" s="47">
        <v>1.6E-2</v>
      </c>
      <c r="AM53" s="47">
        <v>1.6E-2</v>
      </c>
      <c r="AN53" s="47">
        <v>1.6E-2</v>
      </c>
      <c r="AO53" s="47">
        <v>1.4999999999999999E-2</v>
      </c>
      <c r="AP53" s="47">
        <v>1.4999999999999999E-2</v>
      </c>
      <c r="AQ53" s="47">
        <v>1.4999999999999999E-2</v>
      </c>
      <c r="AT53" s="44">
        <v>46</v>
      </c>
      <c r="AU53" s="47">
        <v>1.4999999999999999E-2</v>
      </c>
    </row>
    <row r="54" spans="1:47" x14ac:dyDescent="0.25">
      <c r="A54" s="44">
        <v>47</v>
      </c>
      <c r="B54" s="47">
        <v>1.7000000000000001E-2</v>
      </c>
      <c r="C54" s="47">
        <v>1.7000000000000001E-2</v>
      </c>
      <c r="D54" s="47">
        <v>1.7000000000000001E-2</v>
      </c>
      <c r="E54" s="47">
        <v>1.7000000000000001E-2</v>
      </c>
      <c r="F54" s="47">
        <v>1.7000000000000001E-2</v>
      </c>
      <c r="G54" s="47">
        <v>1.7000000000000001E-2</v>
      </c>
      <c r="H54" s="47">
        <v>1.7000000000000001E-2</v>
      </c>
      <c r="I54" s="47">
        <v>1.7000000000000001E-2</v>
      </c>
      <c r="J54" s="47">
        <v>1.7000000000000001E-2</v>
      </c>
      <c r="K54" s="47">
        <v>1.7000000000000001E-2</v>
      </c>
      <c r="L54" s="47">
        <v>1.6E-2</v>
      </c>
      <c r="M54" s="47">
        <v>1.6E-2</v>
      </c>
      <c r="P54" s="44">
        <v>47</v>
      </c>
      <c r="Q54" s="47">
        <v>1.6E-2</v>
      </c>
      <c r="R54" s="47">
        <v>1.6E-2</v>
      </c>
      <c r="S54" s="47">
        <v>1.6E-2</v>
      </c>
      <c r="T54" s="47">
        <v>1.6E-2</v>
      </c>
      <c r="U54" s="47">
        <v>1.6E-2</v>
      </c>
      <c r="V54" s="47">
        <v>1.6E-2</v>
      </c>
      <c r="W54" s="47">
        <v>1.6E-2</v>
      </c>
      <c r="X54" s="47">
        <v>1.6E-2</v>
      </c>
      <c r="Y54" s="47">
        <v>1.6E-2</v>
      </c>
      <c r="Z54" s="47">
        <v>1.6E-2</v>
      </c>
      <c r="AA54" s="47">
        <v>1.6E-2</v>
      </c>
      <c r="AB54" s="47">
        <v>1.6E-2</v>
      </c>
      <c r="AE54" s="44">
        <v>47</v>
      </c>
      <c r="AF54" s="47">
        <v>1.6E-2</v>
      </c>
      <c r="AG54" s="47">
        <v>1.6E-2</v>
      </c>
      <c r="AH54" s="47">
        <v>1.6E-2</v>
      </c>
      <c r="AI54" s="47">
        <v>1.6E-2</v>
      </c>
      <c r="AJ54" s="47">
        <v>1.6E-2</v>
      </c>
      <c r="AK54" s="47">
        <v>1.6E-2</v>
      </c>
      <c r="AL54" s="47">
        <v>1.6E-2</v>
      </c>
      <c r="AM54" s="47">
        <v>1.6E-2</v>
      </c>
      <c r="AN54" s="47">
        <v>1.6E-2</v>
      </c>
      <c r="AO54" s="47">
        <v>1.6E-2</v>
      </c>
      <c r="AP54" s="47">
        <v>1.6E-2</v>
      </c>
      <c r="AQ54" s="47">
        <v>1.6E-2</v>
      </c>
      <c r="AT54" s="44">
        <v>47</v>
      </c>
      <c r="AU54" s="47">
        <v>1.6E-2</v>
      </c>
    </row>
    <row r="55" spans="1:47" x14ac:dyDescent="0.25">
      <c r="A55" s="44">
        <v>48</v>
      </c>
      <c r="B55" s="47">
        <v>1.7000000000000001E-2</v>
      </c>
      <c r="C55" s="47">
        <v>1.7000000000000001E-2</v>
      </c>
      <c r="D55" s="47">
        <v>1.7000000000000001E-2</v>
      </c>
      <c r="E55" s="47">
        <v>1.7000000000000001E-2</v>
      </c>
      <c r="F55" s="47">
        <v>1.7000000000000001E-2</v>
      </c>
      <c r="G55" s="47">
        <v>1.7000000000000001E-2</v>
      </c>
      <c r="H55" s="47">
        <v>1.7000000000000001E-2</v>
      </c>
      <c r="I55" s="47">
        <v>1.7000000000000001E-2</v>
      </c>
      <c r="J55" s="47">
        <v>1.7000000000000001E-2</v>
      </c>
      <c r="K55" s="47">
        <v>1.7000000000000001E-2</v>
      </c>
      <c r="L55" s="47">
        <v>1.7000000000000001E-2</v>
      </c>
      <c r="M55" s="47">
        <v>1.7000000000000001E-2</v>
      </c>
      <c r="P55" s="44">
        <v>48</v>
      </c>
      <c r="Q55" s="47">
        <v>1.7000000000000001E-2</v>
      </c>
      <c r="R55" s="47">
        <v>1.7000000000000001E-2</v>
      </c>
      <c r="S55" s="47">
        <v>1.7000000000000001E-2</v>
      </c>
      <c r="T55" s="47">
        <v>1.7000000000000001E-2</v>
      </c>
      <c r="U55" s="47">
        <v>1.7000000000000001E-2</v>
      </c>
      <c r="V55" s="47">
        <v>1.7000000000000001E-2</v>
      </c>
      <c r="W55" s="47">
        <v>1.7000000000000001E-2</v>
      </c>
      <c r="X55" s="47">
        <v>1.6E-2</v>
      </c>
      <c r="Y55" s="47">
        <v>1.6E-2</v>
      </c>
      <c r="Z55" s="47">
        <v>1.6E-2</v>
      </c>
      <c r="AA55" s="47">
        <v>1.6E-2</v>
      </c>
      <c r="AB55" s="47">
        <v>1.6E-2</v>
      </c>
      <c r="AE55" s="44">
        <v>48</v>
      </c>
      <c r="AF55" s="47">
        <v>1.6E-2</v>
      </c>
      <c r="AG55" s="47">
        <v>1.6E-2</v>
      </c>
      <c r="AH55" s="47">
        <v>1.6E-2</v>
      </c>
      <c r="AI55" s="47">
        <v>1.6E-2</v>
      </c>
      <c r="AJ55" s="47">
        <v>1.6E-2</v>
      </c>
      <c r="AK55" s="47">
        <v>1.6E-2</v>
      </c>
      <c r="AL55" s="47">
        <v>1.6E-2</v>
      </c>
      <c r="AM55" s="47">
        <v>1.6E-2</v>
      </c>
      <c r="AN55" s="47">
        <v>1.6E-2</v>
      </c>
      <c r="AO55" s="47">
        <v>1.6E-2</v>
      </c>
      <c r="AP55" s="47">
        <v>1.6E-2</v>
      </c>
      <c r="AQ55" s="47">
        <v>1.6E-2</v>
      </c>
      <c r="AT55" s="44">
        <v>48</v>
      </c>
      <c r="AU55" s="47">
        <v>1.6E-2</v>
      </c>
    </row>
    <row r="56" spans="1:47" x14ac:dyDescent="0.25">
      <c r="A56" s="44">
        <v>49</v>
      </c>
      <c r="B56" s="47">
        <v>1.7000000000000001E-2</v>
      </c>
      <c r="C56" s="47">
        <v>1.7000000000000001E-2</v>
      </c>
      <c r="D56" s="47">
        <v>1.7000000000000001E-2</v>
      </c>
      <c r="E56" s="47">
        <v>1.7000000000000001E-2</v>
      </c>
      <c r="F56" s="47">
        <v>1.7000000000000001E-2</v>
      </c>
      <c r="G56" s="47">
        <v>1.7000000000000001E-2</v>
      </c>
      <c r="H56" s="47">
        <v>1.7000000000000001E-2</v>
      </c>
      <c r="I56" s="47">
        <v>1.7000000000000001E-2</v>
      </c>
      <c r="J56" s="47">
        <v>1.7000000000000001E-2</v>
      </c>
      <c r="K56" s="47">
        <v>1.7000000000000001E-2</v>
      </c>
      <c r="L56" s="47">
        <v>1.7000000000000001E-2</v>
      </c>
      <c r="M56" s="47">
        <v>1.7000000000000001E-2</v>
      </c>
      <c r="P56" s="44">
        <v>49</v>
      </c>
      <c r="Q56" s="47">
        <v>1.7000000000000001E-2</v>
      </c>
      <c r="R56" s="47">
        <v>1.7000000000000001E-2</v>
      </c>
      <c r="S56" s="47">
        <v>1.7000000000000001E-2</v>
      </c>
      <c r="T56" s="47">
        <v>1.7000000000000001E-2</v>
      </c>
      <c r="U56" s="47">
        <v>1.7000000000000001E-2</v>
      </c>
      <c r="V56" s="47">
        <v>1.7000000000000001E-2</v>
      </c>
      <c r="W56" s="47">
        <v>1.7000000000000001E-2</v>
      </c>
      <c r="X56" s="47">
        <v>1.7000000000000001E-2</v>
      </c>
      <c r="Y56" s="47">
        <v>1.7000000000000001E-2</v>
      </c>
      <c r="Z56" s="47">
        <v>1.7000000000000001E-2</v>
      </c>
      <c r="AA56" s="47">
        <v>1.7000000000000001E-2</v>
      </c>
      <c r="AB56" s="47">
        <v>1.7000000000000001E-2</v>
      </c>
      <c r="AE56" s="44">
        <v>49</v>
      </c>
      <c r="AF56" s="47">
        <v>1.7000000000000001E-2</v>
      </c>
      <c r="AG56" s="47">
        <v>1.7000000000000001E-2</v>
      </c>
      <c r="AH56" s="47">
        <v>1.7000000000000001E-2</v>
      </c>
      <c r="AI56" s="47">
        <v>1.7000000000000001E-2</v>
      </c>
      <c r="AJ56" s="47">
        <v>1.6E-2</v>
      </c>
      <c r="AK56" s="47">
        <v>1.6E-2</v>
      </c>
      <c r="AL56" s="47">
        <v>1.6E-2</v>
      </c>
      <c r="AM56" s="47">
        <v>1.6E-2</v>
      </c>
      <c r="AN56" s="47">
        <v>1.6E-2</v>
      </c>
      <c r="AO56" s="47">
        <v>1.6E-2</v>
      </c>
      <c r="AP56" s="47">
        <v>1.6E-2</v>
      </c>
      <c r="AQ56" s="47">
        <v>1.6E-2</v>
      </c>
      <c r="AT56" s="44">
        <v>49</v>
      </c>
      <c r="AU56" s="47">
        <v>1.6E-2</v>
      </c>
    </row>
    <row r="57" spans="1:47" x14ac:dyDescent="0.25">
      <c r="A57" s="44">
        <v>50</v>
      </c>
      <c r="B57" s="47">
        <v>1.7999999999999999E-2</v>
      </c>
      <c r="C57" s="47">
        <v>1.7999999999999999E-2</v>
      </c>
      <c r="D57" s="47">
        <v>1.7999999999999999E-2</v>
      </c>
      <c r="E57" s="47">
        <v>1.7999999999999999E-2</v>
      </c>
      <c r="F57" s="47">
        <v>1.7999999999999999E-2</v>
      </c>
      <c r="G57" s="47">
        <v>1.7999999999999999E-2</v>
      </c>
      <c r="H57" s="47">
        <v>1.7999999999999999E-2</v>
      </c>
      <c r="I57" s="47">
        <v>1.7000000000000001E-2</v>
      </c>
      <c r="J57" s="47">
        <v>1.7000000000000001E-2</v>
      </c>
      <c r="K57" s="47">
        <v>1.7000000000000001E-2</v>
      </c>
      <c r="L57" s="47">
        <v>1.7000000000000001E-2</v>
      </c>
      <c r="M57" s="47">
        <v>1.7000000000000001E-2</v>
      </c>
      <c r="P57" s="44">
        <v>50</v>
      </c>
      <c r="Q57" s="47">
        <v>1.7000000000000001E-2</v>
      </c>
      <c r="R57" s="47">
        <v>1.7000000000000001E-2</v>
      </c>
      <c r="S57" s="47">
        <v>1.7000000000000001E-2</v>
      </c>
      <c r="T57" s="47">
        <v>1.7000000000000001E-2</v>
      </c>
      <c r="U57" s="47">
        <v>1.7000000000000001E-2</v>
      </c>
      <c r="V57" s="47">
        <v>1.7000000000000001E-2</v>
      </c>
      <c r="W57" s="47">
        <v>1.7000000000000001E-2</v>
      </c>
      <c r="X57" s="47">
        <v>1.7000000000000001E-2</v>
      </c>
      <c r="Y57" s="47">
        <v>1.7000000000000001E-2</v>
      </c>
      <c r="Z57" s="47">
        <v>1.7000000000000001E-2</v>
      </c>
      <c r="AA57" s="47">
        <v>1.7000000000000001E-2</v>
      </c>
      <c r="AB57" s="47">
        <v>1.7000000000000001E-2</v>
      </c>
      <c r="AE57" s="44">
        <v>50</v>
      </c>
      <c r="AF57" s="47">
        <v>1.7000000000000001E-2</v>
      </c>
      <c r="AG57" s="47">
        <v>1.7000000000000001E-2</v>
      </c>
      <c r="AH57" s="47">
        <v>1.7000000000000001E-2</v>
      </c>
      <c r="AI57" s="47">
        <v>1.7000000000000001E-2</v>
      </c>
      <c r="AJ57" s="47">
        <v>1.7000000000000001E-2</v>
      </c>
      <c r="AK57" s="47">
        <v>1.7000000000000001E-2</v>
      </c>
      <c r="AL57" s="47">
        <v>1.7000000000000001E-2</v>
      </c>
      <c r="AM57" s="47">
        <v>1.7000000000000001E-2</v>
      </c>
      <c r="AN57" s="47">
        <v>1.7000000000000001E-2</v>
      </c>
      <c r="AO57" s="47">
        <v>1.7000000000000001E-2</v>
      </c>
      <c r="AP57" s="47">
        <v>1.7000000000000001E-2</v>
      </c>
      <c r="AQ57" s="47">
        <v>1.7000000000000001E-2</v>
      </c>
      <c r="AT57" s="44">
        <v>50</v>
      </c>
      <c r="AU57" s="47">
        <v>1.6E-2</v>
      </c>
    </row>
    <row r="58" spans="1:47" x14ac:dyDescent="0.25">
      <c r="A58" s="44">
        <v>51</v>
      </c>
      <c r="B58" s="47">
        <v>1.7999999999999999E-2</v>
      </c>
      <c r="C58" s="47">
        <v>1.7999999999999999E-2</v>
      </c>
      <c r="D58" s="47">
        <v>1.7999999999999999E-2</v>
      </c>
      <c r="E58" s="47">
        <v>1.7999999999999999E-2</v>
      </c>
      <c r="F58" s="47">
        <v>1.7999999999999999E-2</v>
      </c>
      <c r="G58" s="47">
        <v>1.7999999999999999E-2</v>
      </c>
      <c r="H58" s="47">
        <v>1.7999999999999999E-2</v>
      </c>
      <c r="I58" s="47">
        <v>1.7999999999999999E-2</v>
      </c>
      <c r="J58" s="47">
        <v>1.7999999999999999E-2</v>
      </c>
      <c r="K58" s="47">
        <v>1.7999999999999999E-2</v>
      </c>
      <c r="L58" s="47">
        <v>1.7999999999999999E-2</v>
      </c>
      <c r="M58" s="47">
        <v>1.7999999999999999E-2</v>
      </c>
      <c r="P58" s="44">
        <v>51</v>
      </c>
      <c r="Q58" s="47">
        <v>1.7999999999999999E-2</v>
      </c>
      <c r="R58" s="47">
        <v>1.7999999999999999E-2</v>
      </c>
      <c r="S58" s="47">
        <v>1.7999999999999999E-2</v>
      </c>
      <c r="T58" s="47">
        <v>1.7999999999999999E-2</v>
      </c>
      <c r="U58" s="47">
        <v>1.7999999999999999E-2</v>
      </c>
      <c r="V58" s="47">
        <v>1.7000000000000001E-2</v>
      </c>
      <c r="W58" s="47">
        <v>1.7000000000000001E-2</v>
      </c>
      <c r="X58" s="47">
        <v>1.7000000000000001E-2</v>
      </c>
      <c r="Y58" s="47">
        <v>1.7000000000000001E-2</v>
      </c>
      <c r="Z58" s="47">
        <v>1.7000000000000001E-2</v>
      </c>
      <c r="AA58" s="47">
        <v>1.7000000000000001E-2</v>
      </c>
      <c r="AB58" s="47">
        <v>1.7000000000000001E-2</v>
      </c>
      <c r="AE58" s="44">
        <v>51</v>
      </c>
      <c r="AF58" s="47">
        <v>1.7000000000000001E-2</v>
      </c>
      <c r="AG58" s="47">
        <v>1.7000000000000001E-2</v>
      </c>
      <c r="AH58" s="47">
        <v>1.7000000000000001E-2</v>
      </c>
      <c r="AI58" s="47">
        <v>1.7000000000000001E-2</v>
      </c>
      <c r="AJ58" s="47">
        <v>1.7000000000000001E-2</v>
      </c>
      <c r="AK58" s="47">
        <v>1.7000000000000001E-2</v>
      </c>
      <c r="AL58" s="47">
        <v>1.7000000000000001E-2</v>
      </c>
      <c r="AM58" s="47">
        <v>1.7000000000000001E-2</v>
      </c>
      <c r="AN58" s="47">
        <v>1.7000000000000001E-2</v>
      </c>
      <c r="AO58" s="47">
        <v>1.7000000000000001E-2</v>
      </c>
      <c r="AP58" s="47">
        <v>1.7000000000000001E-2</v>
      </c>
      <c r="AQ58" s="47">
        <v>1.7000000000000001E-2</v>
      </c>
      <c r="AT58" s="44">
        <v>51</v>
      </c>
      <c r="AU58" s="47">
        <v>1.7000000000000001E-2</v>
      </c>
    </row>
    <row r="59" spans="1:47" x14ac:dyDescent="0.25">
      <c r="A59" s="44">
        <v>52</v>
      </c>
      <c r="B59" s="47">
        <v>1.7999999999999999E-2</v>
      </c>
      <c r="C59" s="47">
        <v>1.7999999999999999E-2</v>
      </c>
      <c r="D59" s="47">
        <v>1.7999999999999999E-2</v>
      </c>
      <c r="E59" s="47">
        <v>1.7999999999999999E-2</v>
      </c>
      <c r="F59" s="47">
        <v>1.7999999999999999E-2</v>
      </c>
      <c r="G59" s="47">
        <v>1.7999999999999999E-2</v>
      </c>
      <c r="H59" s="47">
        <v>1.7999999999999999E-2</v>
      </c>
      <c r="I59" s="47">
        <v>1.7999999999999999E-2</v>
      </c>
      <c r="J59" s="47">
        <v>1.7999999999999999E-2</v>
      </c>
      <c r="K59" s="47">
        <v>1.7999999999999999E-2</v>
      </c>
      <c r="L59" s="47">
        <v>1.7999999999999999E-2</v>
      </c>
      <c r="M59" s="47">
        <v>1.7999999999999999E-2</v>
      </c>
      <c r="P59" s="44">
        <v>52</v>
      </c>
      <c r="Q59" s="47">
        <v>1.7999999999999999E-2</v>
      </c>
      <c r="R59" s="47">
        <v>1.7999999999999999E-2</v>
      </c>
      <c r="S59" s="47">
        <v>1.7999999999999999E-2</v>
      </c>
      <c r="T59" s="47">
        <v>1.7999999999999999E-2</v>
      </c>
      <c r="U59" s="47">
        <v>1.7999999999999999E-2</v>
      </c>
      <c r="V59" s="47">
        <v>1.7999999999999999E-2</v>
      </c>
      <c r="W59" s="47">
        <v>1.7999999999999999E-2</v>
      </c>
      <c r="X59" s="47">
        <v>1.7999999999999999E-2</v>
      </c>
      <c r="Y59" s="47">
        <v>1.7999999999999999E-2</v>
      </c>
      <c r="Z59" s="47">
        <v>1.7999999999999999E-2</v>
      </c>
      <c r="AA59" s="47">
        <v>1.7999999999999999E-2</v>
      </c>
      <c r="AB59" s="47">
        <v>1.7999999999999999E-2</v>
      </c>
      <c r="AE59" s="44">
        <v>52</v>
      </c>
      <c r="AF59" s="47">
        <v>1.7999999999999999E-2</v>
      </c>
      <c r="AG59" s="47">
        <v>1.7999999999999999E-2</v>
      </c>
      <c r="AH59" s="47">
        <v>1.7000000000000001E-2</v>
      </c>
      <c r="AI59" s="47">
        <v>1.7000000000000001E-2</v>
      </c>
      <c r="AJ59" s="47">
        <v>1.7000000000000001E-2</v>
      </c>
      <c r="AK59" s="47">
        <v>1.7000000000000001E-2</v>
      </c>
      <c r="AL59" s="47">
        <v>1.7000000000000001E-2</v>
      </c>
      <c r="AM59" s="47">
        <v>1.7000000000000001E-2</v>
      </c>
      <c r="AN59" s="47">
        <v>1.7000000000000001E-2</v>
      </c>
      <c r="AO59" s="47">
        <v>1.7000000000000001E-2</v>
      </c>
      <c r="AP59" s="47">
        <v>1.7000000000000001E-2</v>
      </c>
      <c r="AQ59" s="47">
        <v>1.7000000000000001E-2</v>
      </c>
      <c r="AT59" s="44">
        <v>52</v>
      </c>
      <c r="AU59" s="47">
        <v>1.7000000000000001E-2</v>
      </c>
    </row>
    <row r="60" spans="1:47" x14ac:dyDescent="0.25">
      <c r="A60" s="44">
        <v>53</v>
      </c>
      <c r="B60" s="47">
        <v>1.9E-2</v>
      </c>
      <c r="C60" s="47">
        <v>1.9E-2</v>
      </c>
      <c r="D60" s="47">
        <v>1.9E-2</v>
      </c>
      <c r="E60" s="47">
        <v>1.9E-2</v>
      </c>
      <c r="F60" s="47">
        <v>1.9E-2</v>
      </c>
      <c r="G60" s="47">
        <v>1.9E-2</v>
      </c>
      <c r="H60" s="47">
        <v>1.9E-2</v>
      </c>
      <c r="I60" s="47">
        <v>1.7999999999999999E-2</v>
      </c>
      <c r="J60" s="47">
        <v>1.7999999999999999E-2</v>
      </c>
      <c r="K60" s="47">
        <v>1.7999999999999999E-2</v>
      </c>
      <c r="L60" s="47">
        <v>1.7999999999999999E-2</v>
      </c>
      <c r="M60" s="47">
        <v>1.7999999999999999E-2</v>
      </c>
      <c r="P60" s="44">
        <v>53</v>
      </c>
      <c r="Q60" s="47">
        <v>1.7999999999999999E-2</v>
      </c>
      <c r="R60" s="47">
        <v>1.7999999999999999E-2</v>
      </c>
      <c r="S60" s="47">
        <v>1.7999999999999999E-2</v>
      </c>
      <c r="T60" s="47">
        <v>1.7999999999999999E-2</v>
      </c>
      <c r="U60" s="47">
        <v>1.7999999999999999E-2</v>
      </c>
      <c r="V60" s="47">
        <v>1.7999999999999999E-2</v>
      </c>
      <c r="W60" s="47">
        <v>1.7999999999999999E-2</v>
      </c>
      <c r="X60" s="47">
        <v>1.7999999999999999E-2</v>
      </c>
      <c r="Y60" s="47">
        <v>1.7999999999999999E-2</v>
      </c>
      <c r="Z60" s="47">
        <v>1.7999999999999999E-2</v>
      </c>
      <c r="AA60" s="47">
        <v>1.7999999999999999E-2</v>
      </c>
      <c r="AB60" s="47">
        <v>1.7999999999999999E-2</v>
      </c>
      <c r="AE60" s="44">
        <v>53</v>
      </c>
      <c r="AF60" s="47">
        <v>1.7999999999999999E-2</v>
      </c>
      <c r="AG60" s="47">
        <v>1.7999999999999999E-2</v>
      </c>
      <c r="AH60" s="47">
        <v>1.7999999999999999E-2</v>
      </c>
      <c r="AI60" s="47">
        <v>1.7999999999999999E-2</v>
      </c>
      <c r="AJ60" s="47">
        <v>1.7999999999999999E-2</v>
      </c>
      <c r="AK60" s="47">
        <v>1.7999999999999999E-2</v>
      </c>
      <c r="AL60" s="47">
        <v>1.7999999999999999E-2</v>
      </c>
      <c r="AM60" s="47">
        <v>1.7999999999999999E-2</v>
      </c>
      <c r="AN60" s="47">
        <v>1.7999999999999999E-2</v>
      </c>
      <c r="AO60" s="47">
        <v>1.7999999999999999E-2</v>
      </c>
      <c r="AP60" s="47">
        <v>1.7000000000000001E-2</v>
      </c>
      <c r="AQ60" s="47">
        <v>1.7000000000000001E-2</v>
      </c>
      <c r="AT60" s="44">
        <v>53</v>
      </c>
      <c r="AU60" s="47">
        <v>1.7000000000000001E-2</v>
      </c>
    </row>
    <row r="61" spans="1:47" x14ac:dyDescent="0.25">
      <c r="A61" s="44">
        <v>54</v>
      </c>
      <c r="B61" s="47">
        <v>1.9E-2</v>
      </c>
      <c r="C61" s="47">
        <v>1.9E-2</v>
      </c>
      <c r="D61" s="47">
        <v>1.9E-2</v>
      </c>
      <c r="E61" s="47">
        <v>1.9E-2</v>
      </c>
      <c r="F61" s="47">
        <v>1.9E-2</v>
      </c>
      <c r="G61" s="47">
        <v>1.9E-2</v>
      </c>
      <c r="H61" s="47">
        <v>1.9E-2</v>
      </c>
      <c r="I61" s="47">
        <v>1.9E-2</v>
      </c>
      <c r="J61" s="47">
        <v>1.9E-2</v>
      </c>
      <c r="K61" s="47">
        <v>1.9E-2</v>
      </c>
      <c r="L61" s="47">
        <v>1.9E-2</v>
      </c>
      <c r="M61" s="47">
        <v>1.9E-2</v>
      </c>
      <c r="P61" s="44">
        <v>54</v>
      </c>
      <c r="Q61" s="47">
        <v>1.9E-2</v>
      </c>
      <c r="R61" s="47">
        <v>1.9E-2</v>
      </c>
      <c r="S61" s="47">
        <v>1.9E-2</v>
      </c>
      <c r="T61" s="47">
        <v>1.9E-2</v>
      </c>
      <c r="U61" s="47">
        <v>1.9E-2</v>
      </c>
      <c r="V61" s="47">
        <v>1.7999999999999999E-2</v>
      </c>
      <c r="W61" s="47">
        <v>1.7999999999999999E-2</v>
      </c>
      <c r="X61" s="47">
        <v>1.7999999999999999E-2</v>
      </c>
      <c r="Y61" s="47">
        <v>1.7999999999999999E-2</v>
      </c>
      <c r="Z61" s="47">
        <v>1.7999999999999999E-2</v>
      </c>
      <c r="AA61" s="47">
        <v>1.7999999999999999E-2</v>
      </c>
      <c r="AB61" s="47">
        <v>1.7999999999999999E-2</v>
      </c>
      <c r="AE61" s="44">
        <v>54</v>
      </c>
      <c r="AF61" s="47">
        <v>1.7999999999999999E-2</v>
      </c>
      <c r="AG61" s="47">
        <v>1.7999999999999999E-2</v>
      </c>
      <c r="AH61" s="47">
        <v>1.7999999999999999E-2</v>
      </c>
      <c r="AI61" s="47">
        <v>1.7999999999999999E-2</v>
      </c>
      <c r="AJ61" s="47">
        <v>1.7999999999999999E-2</v>
      </c>
      <c r="AK61" s="47">
        <v>1.7999999999999999E-2</v>
      </c>
      <c r="AL61" s="47">
        <v>1.7999999999999999E-2</v>
      </c>
      <c r="AM61" s="47">
        <v>1.7999999999999999E-2</v>
      </c>
      <c r="AN61" s="47">
        <v>1.7999999999999999E-2</v>
      </c>
      <c r="AO61" s="47">
        <v>1.7999999999999999E-2</v>
      </c>
      <c r="AP61" s="47">
        <v>1.7999999999999999E-2</v>
      </c>
      <c r="AQ61" s="47">
        <v>1.7999999999999999E-2</v>
      </c>
      <c r="AT61" s="44">
        <v>54</v>
      </c>
      <c r="AU61" s="47">
        <v>1.7999999999999999E-2</v>
      </c>
    </row>
    <row r="62" spans="1:47" x14ac:dyDescent="0.25">
      <c r="A62" s="44">
        <v>55</v>
      </c>
      <c r="B62" s="47">
        <v>1.9E-2</v>
      </c>
      <c r="C62" s="47">
        <v>1.9E-2</v>
      </c>
      <c r="D62" s="47">
        <v>1.9E-2</v>
      </c>
      <c r="E62" s="47">
        <v>1.9E-2</v>
      </c>
      <c r="F62" s="47">
        <v>1.9E-2</v>
      </c>
      <c r="G62" s="47">
        <v>1.9E-2</v>
      </c>
      <c r="H62" s="47">
        <v>1.9E-2</v>
      </c>
      <c r="I62" s="47">
        <v>1.9E-2</v>
      </c>
      <c r="J62" s="47">
        <v>1.9E-2</v>
      </c>
      <c r="K62" s="47">
        <v>1.9E-2</v>
      </c>
      <c r="L62" s="47">
        <v>1.9E-2</v>
      </c>
      <c r="M62" s="47">
        <v>1.9E-2</v>
      </c>
      <c r="P62" s="44">
        <v>55</v>
      </c>
      <c r="Q62" s="47">
        <v>1.9E-2</v>
      </c>
      <c r="R62" s="47">
        <v>1.9E-2</v>
      </c>
      <c r="S62" s="47">
        <v>1.9E-2</v>
      </c>
      <c r="T62" s="47">
        <v>1.9E-2</v>
      </c>
      <c r="U62" s="47">
        <v>1.9E-2</v>
      </c>
      <c r="V62" s="47">
        <v>1.9E-2</v>
      </c>
      <c r="W62" s="47">
        <v>1.9E-2</v>
      </c>
      <c r="X62" s="47">
        <v>1.9E-2</v>
      </c>
      <c r="Y62" s="47">
        <v>1.9E-2</v>
      </c>
      <c r="Z62" s="47">
        <v>1.9E-2</v>
      </c>
      <c r="AA62" s="47">
        <v>1.9E-2</v>
      </c>
      <c r="AB62" s="47">
        <v>1.9E-2</v>
      </c>
      <c r="AE62" s="44">
        <v>55</v>
      </c>
      <c r="AF62" s="47">
        <v>1.9E-2</v>
      </c>
      <c r="AG62" s="47">
        <v>1.9E-2</v>
      </c>
      <c r="AH62" s="47">
        <v>1.7999999999999999E-2</v>
      </c>
      <c r="AI62" s="47">
        <v>1.7999999999999999E-2</v>
      </c>
      <c r="AJ62" s="47">
        <v>1.7999999999999999E-2</v>
      </c>
      <c r="AK62" s="47">
        <v>1.7999999999999999E-2</v>
      </c>
      <c r="AL62" s="47">
        <v>1.7999999999999999E-2</v>
      </c>
      <c r="AM62" s="47">
        <v>1.7999999999999999E-2</v>
      </c>
      <c r="AN62" s="47">
        <v>1.7999999999999999E-2</v>
      </c>
      <c r="AO62" s="47">
        <v>1.7999999999999999E-2</v>
      </c>
      <c r="AP62" s="47">
        <v>1.7999999999999999E-2</v>
      </c>
      <c r="AQ62" s="47">
        <v>1.7999999999999999E-2</v>
      </c>
      <c r="AT62" s="44">
        <v>55</v>
      </c>
      <c r="AU62" s="47">
        <v>1.7999999999999999E-2</v>
      </c>
    </row>
    <row r="63" spans="1:47" x14ac:dyDescent="0.25">
      <c r="A63" s="44">
        <v>56</v>
      </c>
      <c r="B63" s="47">
        <v>0.02</v>
      </c>
      <c r="C63" s="47">
        <v>0.02</v>
      </c>
      <c r="D63" s="47">
        <v>0.02</v>
      </c>
      <c r="E63" s="47">
        <v>0.02</v>
      </c>
      <c r="F63" s="47">
        <v>0.02</v>
      </c>
      <c r="G63" s="47">
        <v>0.02</v>
      </c>
      <c r="H63" s="47">
        <v>0.02</v>
      </c>
      <c r="I63" s="47">
        <v>0.02</v>
      </c>
      <c r="J63" s="47">
        <v>0.02</v>
      </c>
      <c r="K63" s="47">
        <v>1.9E-2</v>
      </c>
      <c r="L63" s="47">
        <v>1.9E-2</v>
      </c>
      <c r="M63" s="47">
        <v>1.9E-2</v>
      </c>
      <c r="P63" s="44">
        <v>56</v>
      </c>
      <c r="Q63" s="47">
        <v>1.9E-2</v>
      </c>
      <c r="R63" s="47">
        <v>1.9E-2</v>
      </c>
      <c r="S63" s="47">
        <v>1.9E-2</v>
      </c>
      <c r="T63" s="47">
        <v>1.9E-2</v>
      </c>
      <c r="U63" s="47">
        <v>1.9E-2</v>
      </c>
      <c r="V63" s="47">
        <v>1.9E-2</v>
      </c>
      <c r="W63" s="47">
        <v>1.9E-2</v>
      </c>
      <c r="X63" s="47">
        <v>1.9E-2</v>
      </c>
      <c r="Y63" s="47">
        <v>1.9E-2</v>
      </c>
      <c r="Z63" s="47">
        <v>1.9E-2</v>
      </c>
      <c r="AA63" s="47">
        <v>1.9E-2</v>
      </c>
      <c r="AB63" s="47">
        <v>1.9E-2</v>
      </c>
      <c r="AE63" s="44">
        <v>56</v>
      </c>
      <c r="AF63" s="47">
        <v>1.9E-2</v>
      </c>
      <c r="AG63" s="47">
        <v>1.9E-2</v>
      </c>
      <c r="AH63" s="47">
        <v>1.9E-2</v>
      </c>
      <c r="AI63" s="47">
        <v>1.9E-2</v>
      </c>
      <c r="AJ63" s="47">
        <v>1.9E-2</v>
      </c>
      <c r="AK63" s="47">
        <v>1.9E-2</v>
      </c>
      <c r="AL63" s="47">
        <v>1.9E-2</v>
      </c>
      <c r="AM63" s="47">
        <v>1.9E-2</v>
      </c>
      <c r="AN63" s="47">
        <v>1.9E-2</v>
      </c>
      <c r="AO63" s="47">
        <v>1.9E-2</v>
      </c>
      <c r="AP63" s="47">
        <v>1.9E-2</v>
      </c>
      <c r="AQ63" s="47">
        <v>1.7999999999999999E-2</v>
      </c>
      <c r="AT63" s="44">
        <v>56</v>
      </c>
      <c r="AU63" s="47">
        <v>1.7999999999999999E-2</v>
      </c>
    </row>
    <row r="64" spans="1:47" x14ac:dyDescent="0.25">
      <c r="A64" s="44">
        <v>57</v>
      </c>
      <c r="B64" s="47">
        <v>0.02</v>
      </c>
      <c r="C64" s="47">
        <v>0.02</v>
      </c>
      <c r="D64" s="47">
        <v>0.02</v>
      </c>
      <c r="E64" s="47">
        <v>0.02</v>
      </c>
      <c r="F64" s="47">
        <v>0.02</v>
      </c>
      <c r="G64" s="47">
        <v>0.02</v>
      </c>
      <c r="H64" s="47">
        <v>0.02</v>
      </c>
      <c r="I64" s="47">
        <v>0.02</v>
      </c>
      <c r="J64" s="47">
        <v>0.02</v>
      </c>
      <c r="K64" s="47">
        <v>0.02</v>
      </c>
      <c r="L64" s="47">
        <v>0.02</v>
      </c>
      <c r="M64" s="47">
        <v>0.02</v>
      </c>
      <c r="P64" s="44">
        <v>57</v>
      </c>
      <c r="Q64" s="47">
        <v>0.02</v>
      </c>
      <c r="R64" s="47">
        <v>0.02</v>
      </c>
      <c r="S64" s="47">
        <v>0.02</v>
      </c>
      <c r="T64" s="47">
        <v>0.02</v>
      </c>
      <c r="U64" s="47">
        <v>0.02</v>
      </c>
      <c r="V64" s="47">
        <v>0.02</v>
      </c>
      <c r="W64" s="47">
        <v>0.02</v>
      </c>
      <c r="X64" s="47">
        <v>1.9E-2</v>
      </c>
      <c r="Y64" s="47">
        <v>1.9E-2</v>
      </c>
      <c r="Z64" s="47">
        <v>1.9E-2</v>
      </c>
      <c r="AA64" s="47">
        <v>1.9E-2</v>
      </c>
      <c r="AB64" s="47">
        <v>1.9E-2</v>
      </c>
      <c r="AE64" s="44">
        <v>57</v>
      </c>
      <c r="AF64" s="47">
        <v>1.9E-2</v>
      </c>
      <c r="AG64" s="47">
        <v>1.9E-2</v>
      </c>
      <c r="AH64" s="47">
        <v>1.9E-2</v>
      </c>
      <c r="AI64" s="47">
        <v>1.9E-2</v>
      </c>
      <c r="AJ64" s="47">
        <v>1.9E-2</v>
      </c>
      <c r="AK64" s="47">
        <v>1.9E-2</v>
      </c>
      <c r="AL64" s="47">
        <v>1.9E-2</v>
      </c>
      <c r="AM64" s="47">
        <v>1.9E-2</v>
      </c>
      <c r="AN64" s="47">
        <v>1.9E-2</v>
      </c>
      <c r="AO64" s="47">
        <v>1.9E-2</v>
      </c>
      <c r="AP64" s="47">
        <v>1.9E-2</v>
      </c>
      <c r="AQ64" s="47">
        <v>1.9E-2</v>
      </c>
      <c r="AT64" s="44">
        <v>57</v>
      </c>
      <c r="AU64" s="47">
        <v>1.9E-2</v>
      </c>
    </row>
    <row r="65" spans="1:47" x14ac:dyDescent="0.25">
      <c r="A65" s="44">
        <v>58</v>
      </c>
      <c r="B65" s="47">
        <v>2.1000000000000001E-2</v>
      </c>
      <c r="C65" s="47">
        <v>2.1000000000000001E-2</v>
      </c>
      <c r="D65" s="47">
        <v>2.1000000000000001E-2</v>
      </c>
      <c r="E65" s="47">
        <v>2.1000000000000001E-2</v>
      </c>
      <c r="F65" s="47">
        <v>0.02</v>
      </c>
      <c r="G65" s="47">
        <v>0.02</v>
      </c>
      <c r="H65" s="47">
        <v>0.02</v>
      </c>
      <c r="I65" s="47">
        <v>0.02</v>
      </c>
      <c r="J65" s="47">
        <v>0.02</v>
      </c>
      <c r="K65" s="47">
        <v>0.02</v>
      </c>
      <c r="L65" s="47">
        <v>0.02</v>
      </c>
      <c r="M65" s="47">
        <v>0.02</v>
      </c>
      <c r="P65" s="44">
        <v>58</v>
      </c>
      <c r="Q65" s="47">
        <v>0.02</v>
      </c>
      <c r="R65" s="47">
        <v>0.02</v>
      </c>
      <c r="S65" s="47">
        <v>0.02</v>
      </c>
      <c r="T65" s="47">
        <v>0.02</v>
      </c>
      <c r="U65" s="47">
        <v>0.02</v>
      </c>
      <c r="V65" s="47">
        <v>0.02</v>
      </c>
      <c r="W65" s="47">
        <v>0.02</v>
      </c>
      <c r="X65" s="47">
        <v>0.02</v>
      </c>
      <c r="Y65" s="47">
        <v>0.02</v>
      </c>
      <c r="Z65" s="47">
        <v>0.02</v>
      </c>
      <c r="AA65" s="47">
        <v>0.02</v>
      </c>
      <c r="AB65" s="47">
        <v>0.02</v>
      </c>
      <c r="AE65" s="44">
        <v>58</v>
      </c>
      <c r="AF65" s="47">
        <v>0.02</v>
      </c>
      <c r="AG65" s="47">
        <v>0.02</v>
      </c>
      <c r="AH65" s="47">
        <v>0.02</v>
      </c>
      <c r="AI65" s="47">
        <v>0.02</v>
      </c>
      <c r="AJ65" s="47">
        <v>0.02</v>
      </c>
      <c r="AK65" s="47">
        <v>1.9E-2</v>
      </c>
      <c r="AL65" s="47">
        <v>1.9E-2</v>
      </c>
      <c r="AM65" s="47">
        <v>1.9E-2</v>
      </c>
      <c r="AN65" s="47">
        <v>1.9E-2</v>
      </c>
      <c r="AO65" s="47">
        <v>1.9E-2</v>
      </c>
      <c r="AP65" s="47">
        <v>1.9E-2</v>
      </c>
      <c r="AQ65" s="47">
        <v>1.9E-2</v>
      </c>
      <c r="AT65" s="44">
        <v>58</v>
      </c>
      <c r="AU65" s="47">
        <v>1.9E-2</v>
      </c>
    </row>
    <row r="66" spans="1:47" x14ac:dyDescent="0.25">
      <c r="A66" s="44">
        <v>59</v>
      </c>
      <c r="B66" s="47">
        <v>2.1000000000000001E-2</v>
      </c>
      <c r="C66" s="47">
        <v>2.1000000000000001E-2</v>
      </c>
      <c r="D66" s="47">
        <v>2.1000000000000001E-2</v>
      </c>
      <c r="E66" s="47">
        <v>2.1000000000000001E-2</v>
      </c>
      <c r="F66" s="47">
        <v>2.1000000000000001E-2</v>
      </c>
      <c r="G66" s="47">
        <v>2.1000000000000001E-2</v>
      </c>
      <c r="H66" s="47">
        <v>2.1000000000000001E-2</v>
      </c>
      <c r="I66" s="47">
        <v>2.1000000000000001E-2</v>
      </c>
      <c r="J66" s="47">
        <v>2.1000000000000001E-2</v>
      </c>
      <c r="K66" s="47">
        <v>2.1000000000000001E-2</v>
      </c>
      <c r="L66" s="47">
        <v>2.1000000000000001E-2</v>
      </c>
      <c r="M66" s="47">
        <v>2.1000000000000001E-2</v>
      </c>
      <c r="P66" s="44">
        <v>59</v>
      </c>
      <c r="Q66" s="47">
        <v>2.1000000000000001E-2</v>
      </c>
      <c r="R66" s="47">
        <v>2.1000000000000001E-2</v>
      </c>
      <c r="S66" s="47">
        <v>0.02</v>
      </c>
      <c r="T66" s="47">
        <v>0.02</v>
      </c>
      <c r="U66" s="47">
        <v>0.02</v>
      </c>
      <c r="V66" s="47">
        <v>0.02</v>
      </c>
      <c r="W66" s="47">
        <v>0.02</v>
      </c>
      <c r="X66" s="47">
        <v>0.02</v>
      </c>
      <c r="Y66" s="47">
        <v>0.02</v>
      </c>
      <c r="Z66" s="47">
        <v>0.02</v>
      </c>
      <c r="AA66" s="47">
        <v>0.02</v>
      </c>
      <c r="AB66" s="47">
        <v>0.02</v>
      </c>
      <c r="AE66" s="44">
        <v>59</v>
      </c>
      <c r="AF66" s="47">
        <v>0.02</v>
      </c>
      <c r="AG66" s="47">
        <v>0.02</v>
      </c>
      <c r="AH66" s="47">
        <v>0.02</v>
      </c>
      <c r="AI66" s="47">
        <v>0.02</v>
      </c>
      <c r="AJ66" s="47">
        <v>0.02</v>
      </c>
      <c r="AK66" s="47">
        <v>0.02</v>
      </c>
      <c r="AL66" s="47">
        <v>0.02</v>
      </c>
      <c r="AM66" s="47">
        <v>0.02</v>
      </c>
      <c r="AN66" s="47">
        <v>0.02</v>
      </c>
      <c r="AO66" s="47">
        <v>0.02</v>
      </c>
      <c r="AP66" s="47">
        <v>0.02</v>
      </c>
      <c r="AQ66" s="47">
        <v>0.02</v>
      </c>
      <c r="AT66" s="44">
        <v>59</v>
      </c>
      <c r="AU66" s="47">
        <v>0.02</v>
      </c>
    </row>
    <row r="67" spans="1:47" x14ac:dyDescent="0.25">
      <c r="A67" s="44">
        <v>60</v>
      </c>
      <c r="B67" s="47">
        <v>2.1999999999999999E-2</v>
      </c>
      <c r="C67" s="47">
        <v>2.1000000000000001E-2</v>
      </c>
      <c r="D67" s="47">
        <v>2.1000000000000001E-2</v>
      </c>
      <c r="E67" s="47">
        <v>2.1000000000000001E-2</v>
      </c>
      <c r="F67" s="47">
        <v>2.1000000000000001E-2</v>
      </c>
      <c r="G67" s="47">
        <v>2.1000000000000001E-2</v>
      </c>
      <c r="H67" s="47">
        <v>2.1000000000000001E-2</v>
      </c>
      <c r="I67" s="47">
        <v>2.1000000000000001E-2</v>
      </c>
      <c r="J67" s="47">
        <v>2.1000000000000001E-2</v>
      </c>
      <c r="K67" s="47">
        <v>2.1000000000000001E-2</v>
      </c>
      <c r="L67" s="47">
        <v>2.1000000000000001E-2</v>
      </c>
      <c r="M67" s="47">
        <v>2.1000000000000001E-2</v>
      </c>
      <c r="P67" s="44">
        <v>60</v>
      </c>
      <c r="Q67" s="47">
        <v>2.1000000000000001E-2</v>
      </c>
      <c r="R67" s="47">
        <v>2.1000000000000001E-2</v>
      </c>
      <c r="S67" s="47">
        <v>2.1000000000000001E-2</v>
      </c>
      <c r="T67" s="47">
        <v>2.1000000000000001E-2</v>
      </c>
      <c r="U67" s="47">
        <v>2.1000000000000001E-2</v>
      </c>
      <c r="V67" s="47">
        <v>2.1000000000000001E-2</v>
      </c>
      <c r="W67" s="47">
        <v>2.1000000000000001E-2</v>
      </c>
      <c r="X67" s="47">
        <v>2.1000000000000001E-2</v>
      </c>
      <c r="Y67" s="47">
        <v>2.1000000000000001E-2</v>
      </c>
      <c r="Z67" s="47">
        <v>2.1000000000000001E-2</v>
      </c>
      <c r="AA67" s="47">
        <v>2.1000000000000001E-2</v>
      </c>
      <c r="AB67" s="47">
        <v>2.1000000000000001E-2</v>
      </c>
      <c r="AE67" s="44">
        <v>60</v>
      </c>
      <c r="AF67" s="47">
        <v>0.02</v>
      </c>
      <c r="AG67" s="47">
        <v>0.02</v>
      </c>
      <c r="AH67" s="47">
        <v>0.02</v>
      </c>
      <c r="AI67" s="47">
        <v>0.02</v>
      </c>
      <c r="AJ67" s="47">
        <v>0.02</v>
      </c>
      <c r="AK67" s="47">
        <v>0.02</v>
      </c>
      <c r="AL67" s="47">
        <v>0.02</v>
      </c>
      <c r="AM67" s="47">
        <v>0.02</v>
      </c>
      <c r="AN67" s="47">
        <v>0.02</v>
      </c>
      <c r="AO67" s="47">
        <v>0.02</v>
      </c>
      <c r="AP67" s="47">
        <v>0.02</v>
      </c>
      <c r="AQ67" s="47">
        <v>0.02</v>
      </c>
      <c r="AT67" s="44">
        <v>60</v>
      </c>
      <c r="AU67" s="47">
        <v>0.02</v>
      </c>
    </row>
    <row r="68" spans="1:47" x14ac:dyDescent="0.25">
      <c r="A68" s="44">
        <v>61</v>
      </c>
      <c r="B68" s="47">
        <v>2.1999999999999999E-2</v>
      </c>
      <c r="C68" s="47">
        <v>2.1999999999999999E-2</v>
      </c>
      <c r="D68" s="47">
        <v>2.1999999999999999E-2</v>
      </c>
      <c r="E68" s="47">
        <v>2.1999999999999999E-2</v>
      </c>
      <c r="F68" s="47">
        <v>2.1999999999999999E-2</v>
      </c>
      <c r="G68" s="47">
        <v>2.1999999999999999E-2</v>
      </c>
      <c r="H68" s="47">
        <v>2.1999999999999999E-2</v>
      </c>
      <c r="I68" s="47">
        <v>2.1999999999999999E-2</v>
      </c>
      <c r="J68" s="47">
        <v>2.1999999999999999E-2</v>
      </c>
      <c r="K68" s="47">
        <v>2.1999999999999999E-2</v>
      </c>
      <c r="L68" s="47">
        <v>2.1999999999999999E-2</v>
      </c>
      <c r="M68" s="47">
        <v>2.1999999999999999E-2</v>
      </c>
      <c r="P68" s="44">
        <v>61</v>
      </c>
      <c r="Q68" s="47">
        <v>2.1000000000000001E-2</v>
      </c>
      <c r="R68" s="47">
        <v>2.1000000000000001E-2</v>
      </c>
      <c r="S68" s="47">
        <v>2.1000000000000001E-2</v>
      </c>
      <c r="T68" s="47">
        <v>2.1000000000000001E-2</v>
      </c>
      <c r="U68" s="47">
        <v>2.1000000000000001E-2</v>
      </c>
      <c r="V68" s="47">
        <v>2.1000000000000001E-2</v>
      </c>
      <c r="W68" s="47">
        <v>2.1000000000000001E-2</v>
      </c>
      <c r="X68" s="47">
        <v>2.1000000000000001E-2</v>
      </c>
      <c r="Y68" s="47">
        <v>2.1000000000000001E-2</v>
      </c>
      <c r="Z68" s="47">
        <v>2.1000000000000001E-2</v>
      </c>
      <c r="AA68" s="47">
        <v>2.1000000000000001E-2</v>
      </c>
      <c r="AB68" s="47">
        <v>2.1000000000000001E-2</v>
      </c>
      <c r="AE68" s="44">
        <v>61</v>
      </c>
      <c r="AF68" s="47">
        <v>2.1000000000000001E-2</v>
      </c>
      <c r="AG68" s="47">
        <v>2.1000000000000001E-2</v>
      </c>
      <c r="AH68" s="47">
        <v>2.1000000000000001E-2</v>
      </c>
      <c r="AI68" s="47">
        <v>2.1000000000000001E-2</v>
      </c>
      <c r="AJ68" s="47">
        <v>2.1000000000000001E-2</v>
      </c>
      <c r="AK68" s="47">
        <v>2.1000000000000001E-2</v>
      </c>
      <c r="AL68" s="47">
        <v>2.1000000000000001E-2</v>
      </c>
      <c r="AM68" s="47">
        <v>2.1000000000000001E-2</v>
      </c>
      <c r="AN68" s="47">
        <v>2.1000000000000001E-2</v>
      </c>
      <c r="AO68" s="47">
        <v>2.1000000000000001E-2</v>
      </c>
      <c r="AP68" s="47">
        <v>0.02</v>
      </c>
      <c r="AQ68" s="47">
        <v>0.02</v>
      </c>
      <c r="AT68" s="44">
        <v>61</v>
      </c>
      <c r="AU68" s="47">
        <v>0.02</v>
      </c>
    </row>
    <row r="69" spans="1:47" x14ac:dyDescent="0.25">
      <c r="A69" s="44">
        <v>62</v>
      </c>
      <c r="B69" s="47">
        <v>2.1999999999999999E-2</v>
      </c>
      <c r="C69" s="47">
        <v>2.1999999999999999E-2</v>
      </c>
      <c r="D69" s="47">
        <v>2.1999999999999999E-2</v>
      </c>
      <c r="E69" s="47">
        <v>2.1999999999999999E-2</v>
      </c>
      <c r="F69" s="47">
        <v>2.1999999999999999E-2</v>
      </c>
      <c r="G69" s="47">
        <v>2.1999999999999999E-2</v>
      </c>
      <c r="H69" s="47">
        <v>2.1999999999999999E-2</v>
      </c>
      <c r="I69" s="47">
        <v>2.1999999999999999E-2</v>
      </c>
      <c r="J69" s="47">
        <v>2.1999999999999999E-2</v>
      </c>
      <c r="K69" s="47">
        <v>2.1999999999999999E-2</v>
      </c>
      <c r="L69" s="47">
        <v>2.1999999999999999E-2</v>
      </c>
      <c r="M69" s="47">
        <v>2.1999999999999999E-2</v>
      </c>
      <c r="P69" s="44">
        <v>62</v>
      </c>
      <c r="Q69" s="47">
        <v>2.1999999999999999E-2</v>
      </c>
      <c r="R69" s="47">
        <v>2.1999999999999999E-2</v>
      </c>
      <c r="S69" s="47">
        <v>2.1999999999999999E-2</v>
      </c>
      <c r="T69" s="47">
        <v>2.1999999999999999E-2</v>
      </c>
      <c r="U69" s="47">
        <v>2.1999999999999999E-2</v>
      </c>
      <c r="V69" s="47">
        <v>2.1999999999999999E-2</v>
      </c>
      <c r="W69" s="47">
        <v>2.1999999999999999E-2</v>
      </c>
      <c r="X69" s="47">
        <v>2.1999999999999999E-2</v>
      </c>
      <c r="Y69" s="47">
        <v>2.1999999999999999E-2</v>
      </c>
      <c r="Z69" s="47">
        <v>2.1999999999999999E-2</v>
      </c>
      <c r="AA69" s="47">
        <v>2.1000000000000001E-2</v>
      </c>
      <c r="AB69" s="47">
        <v>2.1000000000000001E-2</v>
      </c>
      <c r="AE69" s="44">
        <v>62</v>
      </c>
      <c r="AF69" s="47">
        <v>2.1000000000000001E-2</v>
      </c>
      <c r="AG69" s="47">
        <v>2.1000000000000001E-2</v>
      </c>
      <c r="AH69" s="47">
        <v>2.1000000000000001E-2</v>
      </c>
      <c r="AI69" s="47">
        <v>2.1000000000000001E-2</v>
      </c>
      <c r="AJ69" s="47">
        <v>2.1000000000000001E-2</v>
      </c>
      <c r="AK69" s="47">
        <v>2.1000000000000001E-2</v>
      </c>
      <c r="AL69" s="47">
        <v>2.1000000000000001E-2</v>
      </c>
      <c r="AM69" s="47">
        <v>2.1000000000000001E-2</v>
      </c>
      <c r="AN69" s="47">
        <v>2.1000000000000001E-2</v>
      </c>
      <c r="AO69" s="47">
        <v>2.1000000000000001E-2</v>
      </c>
      <c r="AP69" s="47">
        <v>2.1000000000000001E-2</v>
      </c>
      <c r="AQ69" s="47">
        <v>2.1000000000000001E-2</v>
      </c>
      <c r="AT69" s="44">
        <v>62</v>
      </c>
      <c r="AU69" s="47">
        <v>2.1000000000000001E-2</v>
      </c>
    </row>
    <row r="70" spans="1:47" x14ac:dyDescent="0.25">
      <c r="A70" s="44">
        <v>63</v>
      </c>
      <c r="B70" s="47">
        <v>2.3E-2</v>
      </c>
      <c r="C70" s="47">
        <v>2.3E-2</v>
      </c>
      <c r="D70" s="47">
        <v>2.3E-2</v>
      </c>
      <c r="E70" s="47">
        <v>2.3E-2</v>
      </c>
      <c r="F70" s="47">
        <v>2.3E-2</v>
      </c>
      <c r="G70" s="47">
        <v>2.3E-2</v>
      </c>
      <c r="H70" s="47">
        <v>2.3E-2</v>
      </c>
      <c r="I70" s="47">
        <v>2.3E-2</v>
      </c>
      <c r="J70" s="47">
        <v>2.3E-2</v>
      </c>
      <c r="K70" s="47">
        <v>2.3E-2</v>
      </c>
      <c r="L70" s="47">
        <v>2.3E-2</v>
      </c>
      <c r="M70" s="47">
        <v>2.1999999999999999E-2</v>
      </c>
      <c r="P70" s="44">
        <v>63</v>
      </c>
      <c r="Q70" s="47">
        <v>2.1999999999999999E-2</v>
      </c>
      <c r="R70" s="47">
        <v>2.1999999999999999E-2</v>
      </c>
      <c r="S70" s="47">
        <v>2.1999999999999999E-2</v>
      </c>
      <c r="T70" s="47">
        <v>2.1999999999999999E-2</v>
      </c>
      <c r="U70" s="47">
        <v>2.1999999999999999E-2</v>
      </c>
      <c r="V70" s="47">
        <v>2.1999999999999999E-2</v>
      </c>
      <c r="W70" s="47">
        <v>2.1999999999999999E-2</v>
      </c>
      <c r="X70" s="47">
        <v>2.1999999999999999E-2</v>
      </c>
      <c r="Y70" s="47">
        <v>2.1999999999999999E-2</v>
      </c>
      <c r="Z70" s="47">
        <v>2.1999999999999999E-2</v>
      </c>
      <c r="AA70" s="47">
        <v>2.1999999999999999E-2</v>
      </c>
      <c r="AB70" s="47">
        <v>2.1999999999999999E-2</v>
      </c>
      <c r="AE70" s="44">
        <v>63</v>
      </c>
      <c r="AF70" s="47">
        <v>2.1999999999999999E-2</v>
      </c>
      <c r="AG70" s="47">
        <v>2.1999999999999999E-2</v>
      </c>
      <c r="AH70" s="47">
        <v>2.1999999999999999E-2</v>
      </c>
      <c r="AI70" s="47">
        <v>2.1999999999999999E-2</v>
      </c>
      <c r="AJ70" s="47">
        <v>2.1999999999999999E-2</v>
      </c>
      <c r="AK70" s="47">
        <v>2.1999999999999999E-2</v>
      </c>
      <c r="AL70" s="47">
        <v>2.1999999999999999E-2</v>
      </c>
      <c r="AM70" s="47">
        <v>2.1999999999999999E-2</v>
      </c>
      <c r="AN70" s="47">
        <v>2.1000000000000001E-2</v>
      </c>
      <c r="AO70" s="47">
        <v>2.1000000000000001E-2</v>
      </c>
      <c r="AP70" s="47">
        <v>2.1000000000000001E-2</v>
      </c>
      <c r="AQ70" s="47">
        <v>2.1000000000000001E-2</v>
      </c>
      <c r="AT70" s="44">
        <v>63</v>
      </c>
      <c r="AU70" s="47">
        <v>2.1000000000000001E-2</v>
      </c>
    </row>
    <row r="71" spans="1:47" x14ac:dyDescent="0.25">
      <c r="A71" s="44">
        <v>64</v>
      </c>
      <c r="B71" s="47">
        <v>2.3E-2</v>
      </c>
      <c r="C71" s="47">
        <v>2.3E-2</v>
      </c>
      <c r="D71" s="47">
        <v>2.3E-2</v>
      </c>
      <c r="E71" s="47">
        <v>2.3E-2</v>
      </c>
      <c r="F71" s="47">
        <v>2.3E-2</v>
      </c>
      <c r="G71" s="47">
        <v>2.3E-2</v>
      </c>
      <c r="H71" s="47">
        <v>2.3E-2</v>
      </c>
      <c r="I71" s="47">
        <v>2.3E-2</v>
      </c>
      <c r="J71" s="47">
        <v>2.3E-2</v>
      </c>
      <c r="K71" s="47">
        <v>2.3E-2</v>
      </c>
      <c r="L71" s="47">
        <v>2.3E-2</v>
      </c>
      <c r="M71" s="47">
        <v>2.3E-2</v>
      </c>
      <c r="P71" s="44">
        <v>64</v>
      </c>
      <c r="Q71" s="47">
        <v>2.3E-2</v>
      </c>
      <c r="R71" s="47">
        <v>2.3E-2</v>
      </c>
      <c r="S71" s="47">
        <v>2.3E-2</v>
      </c>
      <c r="T71" s="47">
        <v>2.3E-2</v>
      </c>
      <c r="U71" s="47">
        <v>2.3E-2</v>
      </c>
      <c r="V71" s="47">
        <v>2.3E-2</v>
      </c>
      <c r="W71" s="47">
        <v>2.3E-2</v>
      </c>
      <c r="X71" s="47">
        <v>2.3E-2</v>
      </c>
      <c r="Y71" s="47">
        <v>2.3E-2</v>
      </c>
      <c r="Z71" s="47">
        <v>2.3E-2</v>
      </c>
      <c r="AA71" s="47">
        <v>2.1999999999999999E-2</v>
      </c>
      <c r="AB71" s="47">
        <v>2.1999999999999999E-2</v>
      </c>
      <c r="AE71" s="44">
        <v>64</v>
      </c>
      <c r="AF71" s="47">
        <v>2.1999999999999999E-2</v>
      </c>
      <c r="AG71" s="47">
        <v>2.1999999999999999E-2</v>
      </c>
      <c r="AH71" s="47">
        <v>2.1999999999999999E-2</v>
      </c>
      <c r="AI71" s="47">
        <v>2.1999999999999999E-2</v>
      </c>
      <c r="AJ71" s="47">
        <v>2.1999999999999999E-2</v>
      </c>
      <c r="AK71" s="47">
        <v>2.1999999999999999E-2</v>
      </c>
      <c r="AL71" s="47">
        <v>2.1999999999999999E-2</v>
      </c>
      <c r="AM71" s="47">
        <v>2.1999999999999999E-2</v>
      </c>
      <c r="AN71" s="47">
        <v>2.1999999999999999E-2</v>
      </c>
      <c r="AO71" s="47">
        <v>2.1999999999999999E-2</v>
      </c>
      <c r="AP71" s="47">
        <v>2.1999999999999999E-2</v>
      </c>
      <c r="AQ71" s="47">
        <v>2.1999999999999999E-2</v>
      </c>
      <c r="AT71" s="44">
        <v>64</v>
      </c>
      <c r="AU71" s="47">
        <v>2.1999999999999999E-2</v>
      </c>
    </row>
    <row r="72" spans="1:47" x14ac:dyDescent="0.25">
      <c r="P72" s="44">
        <v>65</v>
      </c>
      <c r="Q72" s="47">
        <v>2.3E-2</v>
      </c>
      <c r="R72" s="47">
        <v>2.3E-2</v>
      </c>
      <c r="S72" s="47">
        <v>2.3E-2</v>
      </c>
      <c r="T72" s="47">
        <v>2.3E-2</v>
      </c>
      <c r="U72" s="47">
        <v>2.3E-2</v>
      </c>
      <c r="V72" s="47">
        <v>2.3E-2</v>
      </c>
      <c r="W72" s="47">
        <v>2.3E-2</v>
      </c>
      <c r="X72" s="47">
        <v>2.3E-2</v>
      </c>
      <c r="Y72" s="47">
        <v>2.3E-2</v>
      </c>
      <c r="Z72" s="47">
        <v>2.3E-2</v>
      </c>
      <c r="AA72" s="47">
        <v>2.3E-2</v>
      </c>
      <c r="AB72" s="47">
        <v>2.3E-2</v>
      </c>
      <c r="AE72" s="44">
        <v>65</v>
      </c>
      <c r="AF72" s="47">
        <v>2.3E-2</v>
      </c>
      <c r="AG72" s="47">
        <v>2.3E-2</v>
      </c>
      <c r="AH72" s="47">
        <v>2.3E-2</v>
      </c>
      <c r="AI72" s="47">
        <v>2.3E-2</v>
      </c>
      <c r="AJ72" s="47">
        <v>2.3E-2</v>
      </c>
      <c r="AK72" s="47">
        <v>2.3E-2</v>
      </c>
      <c r="AL72" s="47">
        <v>2.3E-2</v>
      </c>
      <c r="AM72" s="47">
        <v>2.3E-2</v>
      </c>
      <c r="AN72" s="47">
        <v>2.3E-2</v>
      </c>
      <c r="AO72" s="47">
        <v>2.1999999999999999E-2</v>
      </c>
      <c r="AP72" s="47">
        <v>2.1999999999999999E-2</v>
      </c>
      <c r="AQ72" s="47">
        <v>2.1999999999999999E-2</v>
      </c>
      <c r="AT72" s="44">
        <v>65</v>
      </c>
      <c r="AU72" s="47">
        <v>2.1999999999999999E-2</v>
      </c>
    </row>
    <row r="73" spans="1:47" x14ac:dyDescent="0.25">
      <c r="AE73" s="44">
        <v>66</v>
      </c>
      <c r="AF73" s="47">
        <v>2.3E-2</v>
      </c>
      <c r="AG73" s="47">
        <v>2.3E-2</v>
      </c>
      <c r="AH73" s="47">
        <v>2.3E-2</v>
      </c>
      <c r="AI73" s="47">
        <v>2.3E-2</v>
      </c>
      <c r="AJ73" s="47">
        <v>2.3E-2</v>
      </c>
      <c r="AK73" s="47">
        <v>2.3E-2</v>
      </c>
      <c r="AL73" s="47">
        <v>2.3E-2</v>
      </c>
      <c r="AM73" s="47">
        <v>2.3E-2</v>
      </c>
      <c r="AN73" s="47">
        <v>2.3E-2</v>
      </c>
      <c r="AO73" s="47">
        <v>2.3E-2</v>
      </c>
      <c r="AP73" s="47">
        <v>2.3E-2</v>
      </c>
      <c r="AQ73" s="47">
        <v>2.3E-2</v>
      </c>
      <c r="AT73" s="44">
        <v>66</v>
      </c>
      <c r="AU73" s="47">
        <v>2.3E-2</v>
      </c>
    </row>
  </sheetData>
  <sheetProtection algorithmName="SHA-512" hashValue="JhHeFUouuUmMKKhi2ms3DjI2GP4y6nalgslM/DJbtfVFLJiMJ3LkO2CPnXngISRR/yVKXLwqBdqn6I7MAq/7pg==" saltValue="eUkelUgMq21XMeIGRXbzcA==" spinCount="100000" sheet="1" objects="1" scenarios="1"/>
  <conditionalFormatting sqref="A6:A21">
    <cfRule type="expression" dxfId="273" priority="13" stopIfTrue="1">
      <formula>MOD(ROW(),2)=0</formula>
    </cfRule>
    <cfRule type="expression" dxfId="272" priority="14" stopIfTrue="1">
      <formula>MOD(ROW(),2)&lt;&gt;0</formula>
    </cfRule>
  </conditionalFormatting>
  <conditionalFormatting sqref="B6:M21">
    <cfRule type="expression" dxfId="271" priority="15" stopIfTrue="1">
      <formula>MOD(ROW(),2)=0</formula>
    </cfRule>
    <cfRule type="expression" dxfId="270" priority="16" stopIfTrue="1">
      <formula>MOD(ROW(),2)&lt;&gt;0</formula>
    </cfRule>
  </conditionalFormatting>
  <conditionalFormatting sqref="A26:A71">
    <cfRule type="expression" dxfId="269" priority="17" stopIfTrue="1">
      <formula>MOD(ROW(),2)=0</formula>
    </cfRule>
    <cfRule type="expression" dxfId="268" priority="18" stopIfTrue="1">
      <formula>MOD(ROW(),2)&lt;&gt;0</formula>
    </cfRule>
  </conditionalFormatting>
  <conditionalFormatting sqref="B26:M71">
    <cfRule type="expression" dxfId="267" priority="19" stopIfTrue="1">
      <formula>MOD(ROW(),2)=0</formula>
    </cfRule>
    <cfRule type="expression" dxfId="266" priority="20" stopIfTrue="1">
      <formula>MOD(ROW(),2)&lt;&gt;0</formula>
    </cfRule>
  </conditionalFormatting>
  <conditionalFormatting sqref="P6:P21">
    <cfRule type="expression" dxfId="265" priority="21" stopIfTrue="1">
      <formula>MOD(ROW(),2)=0</formula>
    </cfRule>
    <cfRule type="expression" dxfId="264" priority="22" stopIfTrue="1">
      <formula>MOD(ROW(),2)&lt;&gt;0</formula>
    </cfRule>
  </conditionalFormatting>
  <conditionalFormatting sqref="Q6:AB21">
    <cfRule type="expression" dxfId="263" priority="23" stopIfTrue="1">
      <formula>MOD(ROW(),2)=0</formula>
    </cfRule>
    <cfRule type="expression" dxfId="262" priority="24" stopIfTrue="1">
      <formula>MOD(ROW(),2)&lt;&gt;0</formula>
    </cfRule>
  </conditionalFormatting>
  <conditionalFormatting sqref="P26:P72">
    <cfRule type="expression" dxfId="261" priority="25" stopIfTrue="1">
      <formula>MOD(ROW(),2)=0</formula>
    </cfRule>
    <cfRule type="expression" dxfId="260" priority="26" stopIfTrue="1">
      <formula>MOD(ROW(),2)&lt;&gt;0</formula>
    </cfRule>
  </conditionalFormatting>
  <conditionalFormatting sqref="Q26:AB72">
    <cfRule type="expression" dxfId="259" priority="27" stopIfTrue="1">
      <formula>MOD(ROW(),2)=0</formula>
    </cfRule>
    <cfRule type="expression" dxfId="258" priority="28" stopIfTrue="1">
      <formula>MOD(ROW(),2)&lt;&gt;0</formula>
    </cfRule>
  </conditionalFormatting>
  <conditionalFormatting sqref="AE6:AE21">
    <cfRule type="expression" dxfId="257" priority="29" stopIfTrue="1">
      <formula>MOD(ROW(),2)=0</formula>
    </cfRule>
  </conditionalFormatting>
  <conditionalFormatting sqref="AE6:AE21">
    <cfRule type="expression" dxfId="256" priority="30" stopIfTrue="1">
      <formula>MOD(ROW(),2)&lt;&gt;0</formula>
    </cfRule>
  </conditionalFormatting>
  <conditionalFormatting sqref="AF6:AQ21">
    <cfRule type="expression" dxfId="255" priority="31" stopIfTrue="1">
      <formula>MOD(ROW(),2)=0</formula>
    </cfRule>
  </conditionalFormatting>
  <conditionalFormatting sqref="AF6:AQ21">
    <cfRule type="expression" dxfId="254" priority="32" stopIfTrue="1">
      <formula>MOD(ROW(),2)&lt;&gt;0</formula>
    </cfRule>
  </conditionalFormatting>
  <conditionalFormatting sqref="AE26:AE73">
    <cfRule type="expression" dxfId="253" priority="33" stopIfTrue="1">
      <formula>MOD(ROW(),2)=0</formula>
    </cfRule>
  </conditionalFormatting>
  <conditionalFormatting sqref="AE26:AE73">
    <cfRule type="expression" dxfId="252" priority="34" stopIfTrue="1">
      <formula>MOD(ROW(),2)&lt;&gt;0</formula>
    </cfRule>
  </conditionalFormatting>
  <conditionalFormatting sqref="AF26:AQ73">
    <cfRule type="expression" dxfId="251" priority="35" stopIfTrue="1">
      <formula>MOD(ROW(),2)=0</formula>
    </cfRule>
  </conditionalFormatting>
  <conditionalFormatting sqref="AF26:AQ73">
    <cfRule type="expression" dxfId="250" priority="36" stopIfTrue="1">
      <formula>MOD(ROW(),2)&lt;&gt;0</formula>
    </cfRule>
  </conditionalFormatting>
  <conditionalFormatting sqref="AT6:AT21">
    <cfRule type="expression" dxfId="249" priority="37" stopIfTrue="1">
      <formula>MOD(ROW(),2)=0</formula>
    </cfRule>
  </conditionalFormatting>
  <conditionalFormatting sqref="AT6:AT21">
    <cfRule type="expression" dxfId="248" priority="38" stopIfTrue="1">
      <formula>MOD(ROW(),2)&lt;&gt;0</formula>
    </cfRule>
  </conditionalFormatting>
  <conditionalFormatting sqref="AU6:AU21">
    <cfRule type="expression" dxfId="247" priority="39" stopIfTrue="1">
      <formula>MOD(ROW(),2)=0</formula>
    </cfRule>
  </conditionalFormatting>
  <conditionalFormatting sqref="AU6:AU21">
    <cfRule type="expression" dxfId="246" priority="40" stopIfTrue="1">
      <formula>MOD(ROW(),2)&lt;&gt;0</formula>
    </cfRule>
  </conditionalFormatting>
  <conditionalFormatting sqref="AT26:AT73">
    <cfRule type="expression" dxfId="245" priority="41" stopIfTrue="1">
      <formula>MOD(ROW(),2)=0</formula>
    </cfRule>
  </conditionalFormatting>
  <conditionalFormatting sqref="AT26:AT73">
    <cfRule type="expression" dxfId="244" priority="42" stopIfTrue="1">
      <formula>MOD(ROW(),2)&lt;&gt;0</formula>
    </cfRule>
  </conditionalFormatting>
  <conditionalFormatting sqref="AU26:AU73">
    <cfRule type="expression" dxfId="243" priority="43" stopIfTrue="1">
      <formula>MOD(ROW(),2)=0</formula>
    </cfRule>
  </conditionalFormatting>
  <conditionalFormatting sqref="AU26:AU73">
    <cfRule type="expression" dxfId="242" priority="44" stopIfTrue="1">
      <formula>MOD(ROW(),2)&lt;&gt;0</formula>
    </cfRule>
  </conditionalFormatting>
  <pageMargins left="0.7" right="0.7" top="0.75" bottom="0.75" header="0.3" footer="0.3"/>
  <tableParts count="4">
    <tablePart r:id="rId1"/>
    <tablePart r:id="rId2"/>
    <tablePart r:id="rId3"/>
    <tablePart r:id="rId4"/>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73CD-E23E-4241-BB05-1CC7127A9624}">
  <sheetPr codeName="Sheet79"/>
  <dimension ref="A1:AU7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 min="31" max="31" width="31.54296875" customWidth="1"/>
    <col min="32" max="32" width="40.81640625" customWidth="1"/>
  </cols>
  <sheetData>
    <row r="1" spans="1:32" s="1" customFormat="1" ht="20" x14ac:dyDescent="0.4">
      <c r="A1" s="2" t="s">
        <v>0</v>
      </c>
    </row>
    <row r="2" spans="1:32" s="1" customFormat="1" ht="15.5" x14ac:dyDescent="0.35">
      <c r="A2" s="30" t="s">
        <v>1</v>
      </c>
      <c r="B2" s="3" t="str">
        <f>wb_title</f>
        <v>PCSPS_NI - Consolidated Factor Spreadsheet</v>
      </c>
    </row>
    <row r="3" spans="1:32" s="1" customFormat="1" ht="15.5" x14ac:dyDescent="0.35">
      <c r="A3" s="30" t="s">
        <v>2</v>
      </c>
      <c r="B3" s="3" t="str">
        <f>TABLE_FACTOR_TYPE_1 &amp; " - x-" &amp; TABLE_SERIES_NUMBER_1</f>
        <v>EPA - x-718</v>
      </c>
    </row>
    <row r="6" spans="1:32" x14ac:dyDescent="0.25">
      <c r="A6" s="41" t="s">
        <v>485</v>
      </c>
      <c r="B6" s="48" t="s">
        <v>486</v>
      </c>
      <c r="C6" s="48"/>
      <c r="D6" s="48"/>
      <c r="E6" s="48"/>
      <c r="F6" s="48"/>
      <c r="G6" s="48"/>
      <c r="H6" s="48"/>
      <c r="I6" s="48"/>
      <c r="J6" s="48"/>
      <c r="K6" s="48"/>
      <c r="L6" s="48"/>
      <c r="M6" s="48"/>
      <c r="P6" s="41" t="s">
        <v>485</v>
      </c>
      <c r="Q6" s="48" t="s">
        <v>486</v>
      </c>
      <c r="R6" s="48"/>
      <c r="S6" s="48"/>
      <c r="T6" s="48"/>
      <c r="U6" s="48"/>
      <c r="V6" s="48"/>
      <c r="W6" s="48"/>
      <c r="X6" s="48"/>
      <c r="Y6" s="48"/>
      <c r="Z6" s="48"/>
      <c r="AA6" s="48"/>
      <c r="AB6" s="48"/>
      <c r="AE6" s="41" t="s">
        <v>485</v>
      </c>
      <c r="AF6" s="48" t="s">
        <v>486</v>
      </c>
    </row>
    <row r="7" spans="1:32" ht="37.5" x14ac:dyDescent="0.25">
      <c r="A7" s="41" t="s">
        <v>487</v>
      </c>
      <c r="B7" s="48" t="s">
        <v>157</v>
      </c>
      <c r="C7" s="48"/>
      <c r="D7" s="48"/>
      <c r="E7" s="48"/>
      <c r="F7" s="48"/>
      <c r="G7" s="48"/>
      <c r="H7" s="48"/>
      <c r="I7" s="48"/>
      <c r="J7" s="48"/>
      <c r="K7" s="48"/>
      <c r="L7" s="48"/>
      <c r="M7" s="48"/>
      <c r="P7" s="41" t="s">
        <v>487</v>
      </c>
      <c r="Q7" s="48" t="s">
        <v>157</v>
      </c>
      <c r="R7" s="48"/>
      <c r="S7" s="48"/>
      <c r="T7" s="48"/>
      <c r="U7" s="48"/>
      <c r="V7" s="48"/>
      <c r="W7" s="48"/>
      <c r="X7" s="48"/>
      <c r="Y7" s="48"/>
      <c r="Z7" s="48"/>
      <c r="AA7" s="48"/>
      <c r="AB7" s="48"/>
      <c r="AE7" s="41" t="s">
        <v>143</v>
      </c>
      <c r="AF7" s="48" t="s">
        <v>157</v>
      </c>
    </row>
    <row r="8" spans="1:32" x14ac:dyDescent="0.25">
      <c r="A8" s="41" t="s">
        <v>144</v>
      </c>
      <c r="B8" s="48" t="s">
        <v>158</v>
      </c>
      <c r="C8" s="48"/>
      <c r="D8" s="48"/>
      <c r="E8" s="48"/>
      <c r="F8" s="48"/>
      <c r="G8" s="48"/>
      <c r="H8" s="48"/>
      <c r="I8" s="48"/>
      <c r="J8" s="48"/>
      <c r="K8" s="48"/>
      <c r="L8" s="48"/>
      <c r="M8" s="48"/>
      <c r="P8" s="41" t="s">
        <v>144</v>
      </c>
      <c r="Q8" s="48" t="s">
        <v>158</v>
      </c>
      <c r="R8" s="48"/>
      <c r="S8" s="48"/>
      <c r="T8" s="48"/>
      <c r="U8" s="48"/>
      <c r="V8" s="48"/>
      <c r="W8" s="48"/>
      <c r="X8" s="48"/>
      <c r="Y8" s="48"/>
      <c r="Z8" s="48"/>
      <c r="AA8" s="48"/>
      <c r="AB8" s="48"/>
      <c r="AE8" s="41" t="s">
        <v>488</v>
      </c>
      <c r="AF8" s="48" t="s">
        <v>158</v>
      </c>
    </row>
    <row r="9" spans="1:32" x14ac:dyDescent="0.25">
      <c r="A9" s="41" t="s">
        <v>145</v>
      </c>
      <c r="B9" s="48" t="s">
        <v>414</v>
      </c>
      <c r="C9" s="48"/>
      <c r="D9" s="48"/>
      <c r="E9" s="48"/>
      <c r="F9" s="48"/>
      <c r="G9" s="48"/>
      <c r="H9" s="48"/>
      <c r="I9" s="48"/>
      <c r="J9" s="48"/>
      <c r="K9" s="48"/>
      <c r="L9" s="48"/>
      <c r="M9" s="48"/>
      <c r="P9" s="41" t="s">
        <v>145</v>
      </c>
      <c r="Q9" s="48" t="s">
        <v>414</v>
      </c>
      <c r="R9" s="48"/>
      <c r="S9" s="48"/>
      <c r="T9" s="48"/>
      <c r="U9" s="48"/>
      <c r="V9" s="48"/>
      <c r="W9" s="48"/>
      <c r="X9" s="48"/>
      <c r="Y9" s="48"/>
      <c r="Z9" s="48"/>
      <c r="AA9" s="48"/>
      <c r="AB9" s="48"/>
      <c r="AE9" s="41" t="s">
        <v>145</v>
      </c>
      <c r="AF9" s="48" t="s">
        <v>414</v>
      </c>
    </row>
    <row r="10" spans="1:32" ht="37.5" x14ac:dyDescent="0.25">
      <c r="A10" s="41" t="s">
        <v>6</v>
      </c>
      <c r="B10" s="48" t="s">
        <v>419</v>
      </c>
      <c r="C10" s="48"/>
      <c r="D10" s="48"/>
      <c r="E10" s="48"/>
      <c r="F10" s="48"/>
      <c r="G10" s="48"/>
      <c r="H10" s="48"/>
      <c r="I10" s="48"/>
      <c r="J10" s="48"/>
      <c r="K10" s="48"/>
      <c r="L10" s="48"/>
      <c r="M10" s="48"/>
      <c r="P10" s="41" t="s">
        <v>6</v>
      </c>
      <c r="Q10" s="48" t="s">
        <v>422</v>
      </c>
      <c r="R10" s="48"/>
      <c r="S10" s="48"/>
      <c r="T10" s="48"/>
      <c r="U10" s="48"/>
      <c r="V10" s="48"/>
      <c r="W10" s="48"/>
      <c r="X10" s="48"/>
      <c r="Y10" s="48"/>
      <c r="Z10" s="48"/>
      <c r="AA10" s="48"/>
      <c r="AB10" s="48"/>
      <c r="AE10" s="41" t="s">
        <v>6</v>
      </c>
      <c r="AF10" s="48" t="s">
        <v>424</v>
      </c>
    </row>
    <row r="11" spans="1:32" x14ac:dyDescent="0.25">
      <c r="A11" s="41" t="s">
        <v>146</v>
      </c>
      <c r="B11" s="48" t="s">
        <v>161</v>
      </c>
      <c r="C11" s="48"/>
      <c r="D11" s="48"/>
      <c r="E11" s="48"/>
      <c r="F11" s="48"/>
      <c r="G11" s="48"/>
      <c r="H11" s="48"/>
      <c r="I11" s="48"/>
      <c r="J11" s="48"/>
      <c r="K11" s="48"/>
      <c r="L11" s="48"/>
      <c r="M11" s="48"/>
      <c r="P11" s="41" t="s">
        <v>146</v>
      </c>
      <c r="Q11" s="48" t="s">
        <v>161</v>
      </c>
      <c r="R11" s="48"/>
      <c r="S11" s="48"/>
      <c r="T11" s="48"/>
      <c r="U11" s="48"/>
      <c r="V11" s="48"/>
      <c r="W11" s="48"/>
      <c r="X11" s="48"/>
      <c r="Y11" s="48"/>
      <c r="Z11" s="48"/>
      <c r="AA11" s="48"/>
      <c r="AB11" s="48"/>
      <c r="AE11" s="41" t="s">
        <v>146</v>
      </c>
      <c r="AF11" s="48" t="s">
        <v>161</v>
      </c>
    </row>
    <row r="12" spans="1:32" ht="25" x14ac:dyDescent="0.25">
      <c r="A12" s="41" t="s">
        <v>147</v>
      </c>
      <c r="B12" s="48" t="s">
        <v>416</v>
      </c>
      <c r="C12" s="48"/>
      <c r="D12" s="48"/>
      <c r="E12" s="48"/>
      <c r="F12" s="48"/>
      <c r="G12" s="48"/>
      <c r="H12" s="48"/>
      <c r="I12" s="48"/>
      <c r="J12" s="48"/>
      <c r="K12" s="48"/>
      <c r="L12" s="48"/>
      <c r="M12" s="48"/>
      <c r="P12" s="41" t="s">
        <v>147</v>
      </c>
      <c r="Q12" s="48" t="s">
        <v>416</v>
      </c>
      <c r="R12" s="48"/>
      <c r="S12" s="48"/>
      <c r="T12" s="48"/>
      <c r="U12" s="48"/>
      <c r="V12" s="48"/>
      <c r="W12" s="48"/>
      <c r="X12" s="48"/>
      <c r="Y12" s="48"/>
      <c r="Z12" s="48"/>
      <c r="AA12" s="48"/>
      <c r="AB12" s="48"/>
      <c r="AE12" s="41" t="s">
        <v>147</v>
      </c>
      <c r="AF12" s="48" t="s">
        <v>425</v>
      </c>
    </row>
    <row r="13" spans="1:32" x14ac:dyDescent="0.25">
      <c r="A13" s="41" t="s">
        <v>489</v>
      </c>
      <c r="B13" s="48">
        <v>0</v>
      </c>
      <c r="C13" s="48"/>
      <c r="D13" s="48"/>
      <c r="E13" s="48"/>
      <c r="F13" s="48"/>
      <c r="G13" s="48"/>
      <c r="H13" s="48"/>
      <c r="I13" s="48"/>
      <c r="J13" s="48"/>
      <c r="K13" s="48"/>
      <c r="L13" s="48"/>
      <c r="M13" s="48"/>
      <c r="P13" s="41" t="s">
        <v>489</v>
      </c>
      <c r="Q13" s="48">
        <v>0</v>
      </c>
      <c r="R13" s="48"/>
      <c r="S13" s="48"/>
      <c r="T13" s="48"/>
      <c r="U13" s="48"/>
      <c r="V13" s="48"/>
      <c r="W13" s="48"/>
      <c r="X13" s="48"/>
      <c r="Y13" s="48"/>
      <c r="Z13" s="48"/>
      <c r="AA13" s="48"/>
      <c r="AB13" s="48"/>
      <c r="AE13" s="41" t="s">
        <v>675</v>
      </c>
      <c r="AF13" s="48">
        <v>0</v>
      </c>
    </row>
    <row r="14" spans="1:32" x14ac:dyDescent="0.25">
      <c r="A14" s="41" t="s">
        <v>149</v>
      </c>
      <c r="B14" s="48">
        <v>718</v>
      </c>
      <c r="C14" s="48"/>
      <c r="D14" s="48"/>
      <c r="E14" s="48"/>
      <c r="F14" s="48"/>
      <c r="G14" s="48"/>
      <c r="H14" s="48"/>
      <c r="I14" s="48"/>
      <c r="J14" s="48"/>
      <c r="K14" s="48"/>
      <c r="L14" s="48"/>
      <c r="M14" s="48"/>
      <c r="P14" s="41" t="s">
        <v>149</v>
      </c>
      <c r="Q14" s="48">
        <v>718</v>
      </c>
      <c r="R14" s="48"/>
      <c r="S14" s="48"/>
      <c r="T14" s="48"/>
      <c r="U14" s="48"/>
      <c r="V14" s="48"/>
      <c r="W14" s="48"/>
      <c r="X14" s="48"/>
      <c r="Y14" s="48"/>
      <c r="Z14" s="48"/>
      <c r="AA14" s="48"/>
      <c r="AB14" s="48"/>
      <c r="AE14" s="41" t="s">
        <v>149</v>
      </c>
      <c r="AF14" s="48">
        <v>718</v>
      </c>
    </row>
    <row r="15" spans="1:32" x14ac:dyDescent="0.25">
      <c r="A15" s="41" t="s">
        <v>490</v>
      </c>
      <c r="B15" s="48" t="s">
        <v>420</v>
      </c>
      <c r="C15" s="48"/>
      <c r="D15" s="48"/>
      <c r="E15" s="48"/>
      <c r="F15" s="48"/>
      <c r="G15" s="48"/>
      <c r="H15" s="48"/>
      <c r="I15" s="48"/>
      <c r="J15" s="48"/>
      <c r="K15" s="48"/>
      <c r="L15" s="48"/>
      <c r="M15" s="48"/>
      <c r="P15" s="41" t="s">
        <v>490</v>
      </c>
      <c r="Q15" s="48" t="s">
        <v>423</v>
      </c>
      <c r="R15" s="48"/>
      <c r="S15" s="48"/>
      <c r="T15" s="48"/>
      <c r="U15" s="48"/>
      <c r="V15" s="48"/>
      <c r="W15" s="48"/>
      <c r="X15" s="48"/>
      <c r="Y15" s="48"/>
      <c r="Z15" s="48"/>
      <c r="AA15" s="48"/>
      <c r="AB15" s="48"/>
      <c r="AE15" s="41" t="s">
        <v>490</v>
      </c>
      <c r="AF15" s="48" t="s">
        <v>426</v>
      </c>
    </row>
    <row r="16" spans="1:32" x14ac:dyDescent="0.25">
      <c r="A16" s="41" t="s">
        <v>151</v>
      </c>
      <c r="B16" s="48" t="s">
        <v>421</v>
      </c>
      <c r="C16" s="48"/>
      <c r="D16" s="48"/>
      <c r="E16" s="48"/>
      <c r="F16" s="48"/>
      <c r="G16" s="48"/>
      <c r="H16" s="48"/>
      <c r="I16" s="48"/>
      <c r="J16" s="48"/>
      <c r="K16" s="48"/>
      <c r="L16" s="48"/>
      <c r="M16" s="48"/>
      <c r="P16" s="41" t="s">
        <v>151</v>
      </c>
      <c r="Q16" s="48" t="s">
        <v>421</v>
      </c>
      <c r="R16" s="48"/>
      <c r="S16" s="48"/>
      <c r="T16" s="48"/>
      <c r="U16" s="48"/>
      <c r="V16" s="48"/>
      <c r="W16" s="48"/>
      <c r="X16" s="48"/>
      <c r="Y16" s="48"/>
      <c r="Z16" s="48"/>
      <c r="AA16" s="48"/>
      <c r="AB16" s="48"/>
      <c r="AE16" s="41" t="s">
        <v>151</v>
      </c>
      <c r="AF16" s="48" t="s">
        <v>421</v>
      </c>
    </row>
    <row r="17" spans="1:47" x14ac:dyDescent="0.25">
      <c r="A17" s="42" t="s">
        <v>491</v>
      </c>
      <c r="B17" s="48"/>
      <c r="C17" s="48"/>
      <c r="D17" s="48"/>
      <c r="E17" s="48"/>
      <c r="F17" s="48"/>
      <c r="G17" s="48"/>
      <c r="H17" s="48"/>
      <c r="I17" s="48"/>
      <c r="J17" s="48"/>
      <c r="K17" s="48"/>
      <c r="L17" s="48"/>
      <c r="M17" s="48"/>
      <c r="P17" s="42" t="s">
        <v>491</v>
      </c>
      <c r="Q17" s="48"/>
      <c r="R17" s="48"/>
      <c r="S17" s="48"/>
      <c r="T17" s="48"/>
      <c r="U17" s="48"/>
      <c r="V17" s="48"/>
      <c r="W17" s="48"/>
      <c r="X17" s="48"/>
      <c r="Y17" s="48"/>
      <c r="Z17" s="48"/>
      <c r="AA17" s="48"/>
      <c r="AB17" s="48"/>
      <c r="AE17" s="42" t="s">
        <v>152</v>
      </c>
      <c r="AF17" s="48"/>
    </row>
    <row r="18" spans="1:47" x14ac:dyDescent="0.25">
      <c r="A18" s="41" t="s">
        <v>153</v>
      </c>
      <c r="B18" s="49">
        <v>45184</v>
      </c>
      <c r="C18" s="49"/>
      <c r="D18" s="49"/>
      <c r="E18" s="49"/>
      <c r="F18" s="49"/>
      <c r="G18" s="49"/>
      <c r="H18" s="49"/>
      <c r="I18" s="49"/>
      <c r="J18" s="49"/>
      <c r="K18" s="49"/>
      <c r="L18" s="49"/>
      <c r="M18" s="49"/>
      <c r="P18" s="41" t="s">
        <v>153</v>
      </c>
      <c r="Q18" s="49">
        <v>45184</v>
      </c>
      <c r="R18" s="49"/>
      <c r="S18" s="49"/>
      <c r="T18" s="49"/>
      <c r="U18" s="49"/>
      <c r="V18" s="49"/>
      <c r="W18" s="49"/>
      <c r="X18" s="49"/>
      <c r="Y18" s="49"/>
      <c r="Z18" s="49"/>
      <c r="AA18" s="49"/>
      <c r="AB18" s="49"/>
      <c r="AE18" s="41" t="s">
        <v>153</v>
      </c>
      <c r="AF18" s="49">
        <v>45184</v>
      </c>
      <c r="AU18" s="31"/>
    </row>
    <row r="19" spans="1:47" x14ac:dyDescent="0.25">
      <c r="A19" s="41" t="s">
        <v>154</v>
      </c>
      <c r="B19" s="49">
        <v>45383</v>
      </c>
      <c r="C19" s="49"/>
      <c r="D19" s="49"/>
      <c r="E19" s="49"/>
      <c r="F19" s="49"/>
      <c r="G19" s="49"/>
      <c r="H19" s="49"/>
      <c r="I19" s="49"/>
      <c r="J19" s="49"/>
      <c r="K19" s="49"/>
      <c r="L19" s="49"/>
      <c r="M19" s="49"/>
      <c r="P19" s="41" t="s">
        <v>154</v>
      </c>
      <c r="Q19" s="49">
        <v>45383</v>
      </c>
      <c r="R19" s="49"/>
      <c r="S19" s="49"/>
      <c r="T19" s="49"/>
      <c r="U19" s="49"/>
      <c r="V19" s="49"/>
      <c r="W19" s="49"/>
      <c r="X19" s="49"/>
      <c r="Y19" s="49"/>
      <c r="Z19" s="49"/>
      <c r="AA19" s="49"/>
      <c r="AB19" s="49"/>
      <c r="AE19" s="41" t="s">
        <v>154</v>
      </c>
      <c r="AF19" s="49">
        <v>45383</v>
      </c>
      <c r="AU19" s="31"/>
    </row>
    <row r="20" spans="1:47" x14ac:dyDescent="0.25">
      <c r="A20" s="41" t="s">
        <v>155</v>
      </c>
      <c r="B20" s="48" t="s">
        <v>167</v>
      </c>
      <c r="C20" s="48"/>
      <c r="D20" s="48"/>
      <c r="E20" s="48"/>
      <c r="F20" s="48"/>
      <c r="G20" s="48"/>
      <c r="H20" s="48"/>
      <c r="I20" s="48"/>
      <c r="J20" s="48"/>
      <c r="K20" s="48"/>
      <c r="L20" s="48"/>
      <c r="M20" s="48"/>
      <c r="P20" s="41" t="s">
        <v>155</v>
      </c>
      <c r="Q20" s="48" t="s">
        <v>167</v>
      </c>
      <c r="R20" s="48"/>
      <c r="S20" s="48"/>
      <c r="T20" s="48"/>
      <c r="U20" s="48"/>
      <c r="V20" s="48"/>
      <c r="W20" s="48"/>
      <c r="X20" s="48"/>
      <c r="Y20" s="48"/>
      <c r="Z20" s="48"/>
      <c r="AA20" s="48"/>
      <c r="AB20" s="48"/>
      <c r="AE20" s="41" t="s">
        <v>155</v>
      </c>
      <c r="AF20" s="48" t="s">
        <v>167</v>
      </c>
    </row>
    <row r="21" spans="1:47" x14ac:dyDescent="0.25">
      <c r="A21" s="41" t="s">
        <v>492</v>
      </c>
      <c r="B21" s="48" t="s">
        <v>85</v>
      </c>
      <c r="C21" s="48"/>
      <c r="D21" s="48"/>
      <c r="E21" s="48"/>
      <c r="F21" s="48"/>
      <c r="G21" s="48"/>
      <c r="H21" s="48"/>
      <c r="I21" s="48"/>
      <c r="J21" s="48"/>
      <c r="K21" s="48"/>
      <c r="L21" s="48"/>
      <c r="M21" s="48"/>
      <c r="P21" s="41" t="s">
        <v>492</v>
      </c>
      <c r="Q21" s="48" t="s">
        <v>85</v>
      </c>
      <c r="R21" s="48"/>
      <c r="S21" s="48"/>
      <c r="T21" s="48"/>
      <c r="U21" s="48"/>
      <c r="V21" s="48"/>
      <c r="W21" s="48"/>
      <c r="X21" s="48"/>
      <c r="Y21" s="48"/>
      <c r="Z21" s="48"/>
      <c r="AA21" s="48"/>
      <c r="AB21" s="48"/>
      <c r="AE21" s="41" t="s">
        <v>492</v>
      </c>
      <c r="AF21" s="48" t="s">
        <v>85</v>
      </c>
    </row>
    <row r="23" spans="1:47" x14ac:dyDescent="0.25">
      <c r="A23" s="23" t="str">
        <f>HYPERLINK("#'Factor List'!A1", "Back to Factor List")</f>
        <v>Back to Factor List</v>
      </c>
      <c r="B23" s="23" t="str">
        <f>HYPERLINK("#'Assumptions'!A1", "Assumptions")</f>
        <v>Assumptions</v>
      </c>
    </row>
    <row r="26" spans="1:47" s="56" customFormat="1" ht="13" x14ac:dyDescent="0.25">
      <c r="A26" s="55" t="s">
        <v>674</v>
      </c>
      <c r="B26" s="55">
        <v>0</v>
      </c>
      <c r="C26" s="55">
        <v>1</v>
      </c>
      <c r="D26" s="55">
        <v>2</v>
      </c>
      <c r="E26" s="55">
        <v>3</v>
      </c>
      <c r="F26" s="55">
        <v>4</v>
      </c>
      <c r="G26" s="55">
        <v>5</v>
      </c>
      <c r="H26" s="55">
        <v>6</v>
      </c>
      <c r="I26" s="55">
        <v>7</v>
      </c>
      <c r="J26" s="55">
        <v>8</v>
      </c>
      <c r="K26" s="55">
        <v>9</v>
      </c>
      <c r="L26" s="55">
        <v>10</v>
      </c>
      <c r="M26" s="55">
        <v>11</v>
      </c>
      <c r="P26" s="55" t="s">
        <v>674</v>
      </c>
      <c r="Q26" s="55">
        <v>0</v>
      </c>
      <c r="R26" s="55">
        <v>1</v>
      </c>
      <c r="S26" s="55">
        <v>2</v>
      </c>
      <c r="T26" s="55">
        <v>3</v>
      </c>
      <c r="U26" s="55">
        <v>4</v>
      </c>
      <c r="V26" s="55">
        <v>5</v>
      </c>
      <c r="W26" s="55">
        <v>6</v>
      </c>
      <c r="X26" s="55">
        <v>7</v>
      </c>
      <c r="Y26" s="55">
        <v>8</v>
      </c>
      <c r="Z26" s="55">
        <v>9</v>
      </c>
      <c r="AA26" s="55">
        <v>10</v>
      </c>
      <c r="AB26" s="55">
        <v>11</v>
      </c>
      <c r="AE26" s="55" t="s">
        <v>328</v>
      </c>
      <c r="AF26" s="55" t="s">
        <v>494</v>
      </c>
    </row>
    <row r="27" spans="1:47" x14ac:dyDescent="0.25">
      <c r="A27" s="44">
        <v>20</v>
      </c>
      <c r="B27" s="47">
        <v>2.1000000000000001E-2</v>
      </c>
      <c r="C27" s="47">
        <v>2.1000000000000001E-2</v>
      </c>
      <c r="D27" s="47">
        <v>2.1000000000000001E-2</v>
      </c>
      <c r="E27" s="47">
        <v>2.1000000000000001E-2</v>
      </c>
      <c r="F27" s="47">
        <v>2.1000000000000001E-2</v>
      </c>
      <c r="G27" s="47">
        <v>2.1000000000000001E-2</v>
      </c>
      <c r="H27" s="47">
        <v>2.1000000000000001E-2</v>
      </c>
      <c r="I27" s="47">
        <v>2.1000000000000001E-2</v>
      </c>
      <c r="J27" s="47">
        <v>2.1000000000000001E-2</v>
      </c>
      <c r="K27" s="47">
        <v>2.1000000000000001E-2</v>
      </c>
      <c r="L27" s="47">
        <v>2.1000000000000001E-2</v>
      </c>
      <c r="M27" s="47">
        <v>2.1000000000000001E-2</v>
      </c>
      <c r="P27" s="44">
        <v>20</v>
      </c>
      <c r="Q27" s="47">
        <v>2.1000000000000001E-2</v>
      </c>
      <c r="R27" s="47">
        <v>2.1000000000000001E-2</v>
      </c>
      <c r="S27" s="47">
        <v>2.1000000000000001E-2</v>
      </c>
      <c r="T27" s="47">
        <v>2.1000000000000001E-2</v>
      </c>
      <c r="U27" s="47">
        <v>0.02</v>
      </c>
      <c r="V27" s="47">
        <v>0.02</v>
      </c>
      <c r="W27" s="47">
        <v>0.02</v>
      </c>
      <c r="X27" s="47">
        <v>0.02</v>
      </c>
      <c r="Y27" s="47">
        <v>0.02</v>
      </c>
      <c r="Z27" s="47">
        <v>0.02</v>
      </c>
      <c r="AA27" s="47">
        <v>0.02</v>
      </c>
      <c r="AB27" s="47">
        <v>0.02</v>
      </c>
      <c r="AE27" s="44">
        <v>20</v>
      </c>
      <c r="AF27" s="47">
        <v>0.02</v>
      </c>
    </row>
    <row r="28" spans="1:47" x14ac:dyDescent="0.25">
      <c r="A28" s="44">
        <v>21</v>
      </c>
      <c r="B28" s="47">
        <v>2.1000000000000001E-2</v>
      </c>
      <c r="C28" s="47">
        <v>2.1000000000000001E-2</v>
      </c>
      <c r="D28" s="47">
        <v>2.1000000000000001E-2</v>
      </c>
      <c r="E28" s="47">
        <v>2.1000000000000001E-2</v>
      </c>
      <c r="F28" s="47">
        <v>2.1000000000000001E-2</v>
      </c>
      <c r="G28" s="47">
        <v>2.1000000000000001E-2</v>
      </c>
      <c r="H28" s="47">
        <v>2.1000000000000001E-2</v>
      </c>
      <c r="I28" s="47">
        <v>2.1000000000000001E-2</v>
      </c>
      <c r="J28" s="47">
        <v>2.1000000000000001E-2</v>
      </c>
      <c r="K28" s="47">
        <v>2.1000000000000001E-2</v>
      </c>
      <c r="L28" s="47">
        <v>2.1000000000000001E-2</v>
      </c>
      <c r="M28" s="47">
        <v>2.1000000000000001E-2</v>
      </c>
      <c r="P28" s="44">
        <v>21</v>
      </c>
      <c r="Q28" s="47">
        <v>2.1000000000000001E-2</v>
      </c>
      <c r="R28" s="47">
        <v>2.1000000000000001E-2</v>
      </c>
      <c r="S28" s="47">
        <v>2.1000000000000001E-2</v>
      </c>
      <c r="T28" s="47">
        <v>2.1000000000000001E-2</v>
      </c>
      <c r="U28" s="47">
        <v>2.1000000000000001E-2</v>
      </c>
      <c r="V28" s="47">
        <v>2.1000000000000001E-2</v>
      </c>
      <c r="W28" s="47">
        <v>2.1000000000000001E-2</v>
      </c>
      <c r="X28" s="47">
        <v>2.1000000000000001E-2</v>
      </c>
      <c r="Y28" s="47">
        <v>2.1000000000000001E-2</v>
      </c>
      <c r="Z28" s="47">
        <v>2.1000000000000001E-2</v>
      </c>
      <c r="AA28" s="47">
        <v>2.1000000000000001E-2</v>
      </c>
      <c r="AB28" s="47">
        <v>2.1000000000000001E-2</v>
      </c>
      <c r="AE28" s="44">
        <v>21</v>
      </c>
      <c r="AF28" s="47">
        <v>2.1000000000000001E-2</v>
      </c>
    </row>
    <row r="29" spans="1:47" x14ac:dyDescent="0.25">
      <c r="A29" s="44">
        <v>22</v>
      </c>
      <c r="B29" s="47">
        <v>2.1999999999999999E-2</v>
      </c>
      <c r="C29" s="47">
        <v>2.1999999999999999E-2</v>
      </c>
      <c r="D29" s="47">
        <v>2.1999999999999999E-2</v>
      </c>
      <c r="E29" s="47">
        <v>2.1999999999999999E-2</v>
      </c>
      <c r="F29" s="47">
        <v>2.1999999999999999E-2</v>
      </c>
      <c r="G29" s="47">
        <v>2.1999999999999999E-2</v>
      </c>
      <c r="H29" s="47">
        <v>2.1999999999999999E-2</v>
      </c>
      <c r="I29" s="47">
        <v>2.1999999999999999E-2</v>
      </c>
      <c r="J29" s="47">
        <v>2.1000000000000001E-2</v>
      </c>
      <c r="K29" s="47">
        <v>2.1000000000000001E-2</v>
      </c>
      <c r="L29" s="47">
        <v>2.1000000000000001E-2</v>
      </c>
      <c r="M29" s="47">
        <v>2.1000000000000001E-2</v>
      </c>
      <c r="P29" s="44">
        <v>22</v>
      </c>
      <c r="Q29" s="47">
        <v>2.1000000000000001E-2</v>
      </c>
      <c r="R29" s="47">
        <v>2.1000000000000001E-2</v>
      </c>
      <c r="S29" s="47">
        <v>2.1000000000000001E-2</v>
      </c>
      <c r="T29" s="47">
        <v>2.1000000000000001E-2</v>
      </c>
      <c r="U29" s="47">
        <v>2.1000000000000001E-2</v>
      </c>
      <c r="V29" s="47">
        <v>2.1000000000000001E-2</v>
      </c>
      <c r="W29" s="47">
        <v>2.1000000000000001E-2</v>
      </c>
      <c r="X29" s="47">
        <v>2.1000000000000001E-2</v>
      </c>
      <c r="Y29" s="47">
        <v>2.1000000000000001E-2</v>
      </c>
      <c r="Z29" s="47">
        <v>2.1000000000000001E-2</v>
      </c>
      <c r="AA29" s="47">
        <v>2.1000000000000001E-2</v>
      </c>
      <c r="AB29" s="47">
        <v>2.1000000000000001E-2</v>
      </c>
      <c r="AE29" s="44">
        <v>22</v>
      </c>
      <c r="AF29" s="47">
        <v>2.1000000000000001E-2</v>
      </c>
    </row>
    <row r="30" spans="1:47" x14ac:dyDescent="0.25">
      <c r="A30" s="44">
        <v>23</v>
      </c>
      <c r="B30" s="47">
        <v>2.1999999999999999E-2</v>
      </c>
      <c r="C30" s="47">
        <v>2.1999999999999999E-2</v>
      </c>
      <c r="D30" s="47">
        <v>2.1999999999999999E-2</v>
      </c>
      <c r="E30" s="47">
        <v>2.1999999999999999E-2</v>
      </c>
      <c r="F30" s="47">
        <v>2.1999999999999999E-2</v>
      </c>
      <c r="G30" s="47">
        <v>2.1999999999999999E-2</v>
      </c>
      <c r="H30" s="47">
        <v>2.1999999999999999E-2</v>
      </c>
      <c r="I30" s="47">
        <v>2.1999999999999999E-2</v>
      </c>
      <c r="J30" s="47">
        <v>2.1999999999999999E-2</v>
      </c>
      <c r="K30" s="47">
        <v>2.1999999999999999E-2</v>
      </c>
      <c r="L30" s="47">
        <v>2.1999999999999999E-2</v>
      </c>
      <c r="M30" s="47">
        <v>2.1999999999999999E-2</v>
      </c>
      <c r="P30" s="44">
        <v>23</v>
      </c>
      <c r="Q30" s="47">
        <v>2.1999999999999999E-2</v>
      </c>
      <c r="R30" s="47">
        <v>2.1999999999999999E-2</v>
      </c>
      <c r="S30" s="47">
        <v>2.1999999999999999E-2</v>
      </c>
      <c r="T30" s="47">
        <v>2.1999999999999999E-2</v>
      </c>
      <c r="U30" s="47">
        <v>2.1999999999999999E-2</v>
      </c>
      <c r="V30" s="47">
        <v>2.1000000000000001E-2</v>
      </c>
      <c r="W30" s="47">
        <v>2.1000000000000001E-2</v>
      </c>
      <c r="X30" s="47">
        <v>2.1000000000000001E-2</v>
      </c>
      <c r="Y30" s="47">
        <v>2.1000000000000001E-2</v>
      </c>
      <c r="Z30" s="47">
        <v>2.1000000000000001E-2</v>
      </c>
      <c r="AA30" s="47">
        <v>2.1000000000000001E-2</v>
      </c>
      <c r="AB30" s="47">
        <v>2.1000000000000001E-2</v>
      </c>
      <c r="AE30" s="44">
        <v>23</v>
      </c>
      <c r="AF30" s="47">
        <v>2.1000000000000001E-2</v>
      </c>
    </row>
    <row r="31" spans="1:47" x14ac:dyDescent="0.25">
      <c r="A31" s="44">
        <v>24</v>
      </c>
      <c r="B31" s="47">
        <v>2.3E-2</v>
      </c>
      <c r="C31" s="47">
        <v>2.1999999999999999E-2</v>
      </c>
      <c r="D31" s="47">
        <v>2.1999999999999999E-2</v>
      </c>
      <c r="E31" s="47">
        <v>2.1999999999999999E-2</v>
      </c>
      <c r="F31" s="47">
        <v>2.1999999999999999E-2</v>
      </c>
      <c r="G31" s="47">
        <v>2.1999999999999999E-2</v>
      </c>
      <c r="H31" s="47">
        <v>2.1999999999999999E-2</v>
      </c>
      <c r="I31" s="47">
        <v>2.1999999999999999E-2</v>
      </c>
      <c r="J31" s="47">
        <v>2.1999999999999999E-2</v>
      </c>
      <c r="K31" s="47">
        <v>2.1999999999999999E-2</v>
      </c>
      <c r="L31" s="47">
        <v>2.1999999999999999E-2</v>
      </c>
      <c r="M31" s="47">
        <v>2.1999999999999999E-2</v>
      </c>
      <c r="P31" s="44">
        <v>24</v>
      </c>
      <c r="Q31" s="47">
        <v>2.1999999999999999E-2</v>
      </c>
      <c r="R31" s="47">
        <v>2.1999999999999999E-2</v>
      </c>
      <c r="S31" s="47">
        <v>2.1999999999999999E-2</v>
      </c>
      <c r="T31" s="47">
        <v>2.1999999999999999E-2</v>
      </c>
      <c r="U31" s="47">
        <v>2.1999999999999999E-2</v>
      </c>
      <c r="V31" s="47">
        <v>2.1999999999999999E-2</v>
      </c>
      <c r="W31" s="47">
        <v>2.1999999999999999E-2</v>
      </c>
      <c r="X31" s="47">
        <v>2.1999999999999999E-2</v>
      </c>
      <c r="Y31" s="47">
        <v>2.1999999999999999E-2</v>
      </c>
      <c r="Z31" s="47">
        <v>2.1999999999999999E-2</v>
      </c>
      <c r="AA31" s="47">
        <v>2.1999999999999999E-2</v>
      </c>
      <c r="AB31" s="47">
        <v>2.1999999999999999E-2</v>
      </c>
      <c r="AE31" s="44">
        <v>24</v>
      </c>
      <c r="AF31" s="47">
        <v>2.1999999999999999E-2</v>
      </c>
    </row>
    <row r="32" spans="1:47" x14ac:dyDescent="0.25">
      <c r="A32" s="44">
        <v>25</v>
      </c>
      <c r="B32" s="47">
        <v>2.3E-2</v>
      </c>
      <c r="C32" s="47">
        <v>2.3E-2</v>
      </c>
      <c r="D32" s="47">
        <v>2.3E-2</v>
      </c>
      <c r="E32" s="47">
        <v>2.3E-2</v>
      </c>
      <c r="F32" s="47">
        <v>2.3E-2</v>
      </c>
      <c r="G32" s="47">
        <v>2.3E-2</v>
      </c>
      <c r="H32" s="47">
        <v>2.3E-2</v>
      </c>
      <c r="I32" s="47">
        <v>2.3E-2</v>
      </c>
      <c r="J32" s="47">
        <v>2.3E-2</v>
      </c>
      <c r="K32" s="47">
        <v>2.3E-2</v>
      </c>
      <c r="L32" s="47">
        <v>2.1999999999999999E-2</v>
      </c>
      <c r="M32" s="47">
        <v>2.1999999999999999E-2</v>
      </c>
      <c r="P32" s="44">
        <v>25</v>
      </c>
      <c r="Q32" s="47">
        <v>2.1999999999999999E-2</v>
      </c>
      <c r="R32" s="47">
        <v>2.1999999999999999E-2</v>
      </c>
      <c r="S32" s="47">
        <v>2.1999999999999999E-2</v>
      </c>
      <c r="T32" s="47">
        <v>2.1999999999999999E-2</v>
      </c>
      <c r="U32" s="47">
        <v>2.1999999999999999E-2</v>
      </c>
      <c r="V32" s="47">
        <v>2.1999999999999999E-2</v>
      </c>
      <c r="W32" s="47">
        <v>2.1999999999999999E-2</v>
      </c>
      <c r="X32" s="47">
        <v>2.1999999999999999E-2</v>
      </c>
      <c r="Y32" s="47">
        <v>2.1999999999999999E-2</v>
      </c>
      <c r="Z32" s="47">
        <v>2.1999999999999999E-2</v>
      </c>
      <c r="AA32" s="47">
        <v>2.1999999999999999E-2</v>
      </c>
      <c r="AB32" s="47">
        <v>2.1999999999999999E-2</v>
      </c>
      <c r="AE32" s="44">
        <v>25</v>
      </c>
      <c r="AF32" s="47">
        <v>2.1999999999999999E-2</v>
      </c>
    </row>
    <row r="33" spans="1:32" x14ac:dyDescent="0.25">
      <c r="A33" s="44">
        <v>26</v>
      </c>
      <c r="B33" s="47">
        <v>2.3E-2</v>
      </c>
      <c r="C33" s="47">
        <v>2.3E-2</v>
      </c>
      <c r="D33" s="47">
        <v>2.3E-2</v>
      </c>
      <c r="E33" s="47">
        <v>2.3E-2</v>
      </c>
      <c r="F33" s="47">
        <v>2.3E-2</v>
      </c>
      <c r="G33" s="47">
        <v>2.3E-2</v>
      </c>
      <c r="H33" s="47">
        <v>2.3E-2</v>
      </c>
      <c r="I33" s="47">
        <v>2.3E-2</v>
      </c>
      <c r="J33" s="47">
        <v>2.3E-2</v>
      </c>
      <c r="K33" s="47">
        <v>2.3E-2</v>
      </c>
      <c r="L33" s="47">
        <v>2.3E-2</v>
      </c>
      <c r="M33" s="47">
        <v>2.3E-2</v>
      </c>
      <c r="P33" s="44">
        <v>26</v>
      </c>
      <c r="Q33" s="47">
        <v>2.3E-2</v>
      </c>
      <c r="R33" s="47">
        <v>2.3E-2</v>
      </c>
      <c r="S33" s="47">
        <v>2.3E-2</v>
      </c>
      <c r="T33" s="47">
        <v>2.3E-2</v>
      </c>
      <c r="U33" s="47">
        <v>2.3E-2</v>
      </c>
      <c r="V33" s="47">
        <v>2.3E-2</v>
      </c>
      <c r="W33" s="47">
        <v>2.3E-2</v>
      </c>
      <c r="X33" s="47">
        <v>2.1999999999999999E-2</v>
      </c>
      <c r="Y33" s="47">
        <v>2.1999999999999999E-2</v>
      </c>
      <c r="Z33" s="47">
        <v>2.1999999999999999E-2</v>
      </c>
      <c r="AA33" s="47">
        <v>2.1999999999999999E-2</v>
      </c>
      <c r="AB33" s="47">
        <v>2.1999999999999999E-2</v>
      </c>
      <c r="AE33" s="44">
        <v>26</v>
      </c>
      <c r="AF33" s="47">
        <v>2.1999999999999999E-2</v>
      </c>
    </row>
    <row r="34" spans="1:32" x14ac:dyDescent="0.25">
      <c r="A34" s="44">
        <v>27</v>
      </c>
      <c r="B34" s="47">
        <v>2.4E-2</v>
      </c>
      <c r="C34" s="47">
        <v>2.4E-2</v>
      </c>
      <c r="D34" s="47">
        <v>2.4E-2</v>
      </c>
      <c r="E34" s="47">
        <v>2.4E-2</v>
      </c>
      <c r="F34" s="47">
        <v>2.4E-2</v>
      </c>
      <c r="G34" s="47">
        <v>2.3E-2</v>
      </c>
      <c r="H34" s="47">
        <v>2.3E-2</v>
      </c>
      <c r="I34" s="47">
        <v>2.3E-2</v>
      </c>
      <c r="J34" s="47">
        <v>2.3E-2</v>
      </c>
      <c r="K34" s="47">
        <v>2.3E-2</v>
      </c>
      <c r="L34" s="47">
        <v>2.3E-2</v>
      </c>
      <c r="M34" s="47">
        <v>2.3E-2</v>
      </c>
      <c r="P34" s="44">
        <v>27</v>
      </c>
      <c r="Q34" s="47">
        <v>2.3E-2</v>
      </c>
      <c r="R34" s="47">
        <v>2.3E-2</v>
      </c>
      <c r="S34" s="47">
        <v>2.3E-2</v>
      </c>
      <c r="T34" s="47">
        <v>2.3E-2</v>
      </c>
      <c r="U34" s="47">
        <v>2.3E-2</v>
      </c>
      <c r="V34" s="47">
        <v>2.3E-2</v>
      </c>
      <c r="W34" s="47">
        <v>2.3E-2</v>
      </c>
      <c r="X34" s="47">
        <v>2.3E-2</v>
      </c>
      <c r="Y34" s="47">
        <v>2.3E-2</v>
      </c>
      <c r="Z34" s="47">
        <v>2.3E-2</v>
      </c>
      <c r="AA34" s="47">
        <v>2.3E-2</v>
      </c>
      <c r="AB34" s="47">
        <v>2.3E-2</v>
      </c>
      <c r="AE34" s="44">
        <v>27</v>
      </c>
      <c r="AF34" s="47">
        <v>2.3E-2</v>
      </c>
    </row>
    <row r="35" spans="1:32" x14ac:dyDescent="0.25">
      <c r="A35" s="44">
        <v>28</v>
      </c>
      <c r="B35" s="47">
        <v>2.4E-2</v>
      </c>
      <c r="C35" s="47">
        <v>2.4E-2</v>
      </c>
      <c r="D35" s="47">
        <v>2.4E-2</v>
      </c>
      <c r="E35" s="47">
        <v>2.4E-2</v>
      </c>
      <c r="F35" s="47">
        <v>2.4E-2</v>
      </c>
      <c r="G35" s="47">
        <v>2.4E-2</v>
      </c>
      <c r="H35" s="47">
        <v>2.4E-2</v>
      </c>
      <c r="I35" s="47">
        <v>2.4E-2</v>
      </c>
      <c r="J35" s="47">
        <v>2.4E-2</v>
      </c>
      <c r="K35" s="47">
        <v>2.4E-2</v>
      </c>
      <c r="L35" s="47">
        <v>2.4E-2</v>
      </c>
      <c r="M35" s="47">
        <v>2.4E-2</v>
      </c>
      <c r="P35" s="44">
        <v>28</v>
      </c>
      <c r="Q35" s="47">
        <v>2.4E-2</v>
      </c>
      <c r="R35" s="47">
        <v>2.3E-2</v>
      </c>
      <c r="S35" s="47">
        <v>2.3E-2</v>
      </c>
      <c r="T35" s="47">
        <v>2.3E-2</v>
      </c>
      <c r="U35" s="47">
        <v>2.3E-2</v>
      </c>
      <c r="V35" s="47">
        <v>2.3E-2</v>
      </c>
      <c r="W35" s="47">
        <v>2.3E-2</v>
      </c>
      <c r="X35" s="47">
        <v>2.3E-2</v>
      </c>
      <c r="Y35" s="47">
        <v>2.3E-2</v>
      </c>
      <c r="Z35" s="47">
        <v>2.3E-2</v>
      </c>
      <c r="AA35" s="47">
        <v>2.3E-2</v>
      </c>
      <c r="AB35" s="47">
        <v>2.3E-2</v>
      </c>
      <c r="AE35" s="44">
        <v>28</v>
      </c>
      <c r="AF35" s="47">
        <v>2.3E-2</v>
      </c>
    </row>
    <row r="36" spans="1:32" x14ac:dyDescent="0.25">
      <c r="A36" s="44">
        <v>29</v>
      </c>
      <c r="B36" s="47">
        <v>2.4E-2</v>
      </c>
      <c r="C36" s="47">
        <v>2.4E-2</v>
      </c>
      <c r="D36" s="47">
        <v>2.4E-2</v>
      </c>
      <c r="E36" s="47">
        <v>2.4E-2</v>
      </c>
      <c r="F36" s="47">
        <v>2.4E-2</v>
      </c>
      <c r="G36" s="47">
        <v>2.4E-2</v>
      </c>
      <c r="H36" s="47">
        <v>2.4E-2</v>
      </c>
      <c r="I36" s="47">
        <v>2.4E-2</v>
      </c>
      <c r="J36" s="47">
        <v>2.4E-2</v>
      </c>
      <c r="K36" s="47">
        <v>2.4E-2</v>
      </c>
      <c r="L36" s="47">
        <v>2.4E-2</v>
      </c>
      <c r="M36" s="47">
        <v>2.4E-2</v>
      </c>
      <c r="P36" s="44">
        <v>29</v>
      </c>
      <c r="Q36" s="47">
        <v>2.4E-2</v>
      </c>
      <c r="R36" s="47">
        <v>2.4E-2</v>
      </c>
      <c r="S36" s="47">
        <v>2.4E-2</v>
      </c>
      <c r="T36" s="47">
        <v>2.4E-2</v>
      </c>
      <c r="U36" s="47">
        <v>2.4E-2</v>
      </c>
      <c r="V36" s="47">
        <v>2.4E-2</v>
      </c>
      <c r="W36" s="47">
        <v>2.4E-2</v>
      </c>
      <c r="X36" s="47">
        <v>2.4E-2</v>
      </c>
      <c r="Y36" s="47">
        <v>2.4E-2</v>
      </c>
      <c r="Z36" s="47">
        <v>2.4E-2</v>
      </c>
      <c r="AA36" s="47">
        <v>2.3E-2</v>
      </c>
      <c r="AB36" s="47">
        <v>2.3E-2</v>
      </c>
      <c r="AE36" s="44">
        <v>29</v>
      </c>
      <c r="AF36" s="47">
        <v>2.3E-2</v>
      </c>
    </row>
    <row r="37" spans="1:32" x14ac:dyDescent="0.25">
      <c r="A37" s="44">
        <v>30</v>
      </c>
      <c r="B37" s="47">
        <v>2.5000000000000001E-2</v>
      </c>
      <c r="C37" s="47">
        <v>2.5000000000000001E-2</v>
      </c>
      <c r="D37" s="47">
        <v>2.5000000000000001E-2</v>
      </c>
      <c r="E37" s="47">
        <v>2.5000000000000001E-2</v>
      </c>
      <c r="F37" s="47">
        <v>2.5000000000000001E-2</v>
      </c>
      <c r="G37" s="47">
        <v>2.5000000000000001E-2</v>
      </c>
      <c r="H37" s="47">
        <v>2.5000000000000001E-2</v>
      </c>
      <c r="I37" s="47">
        <v>2.5000000000000001E-2</v>
      </c>
      <c r="J37" s="47">
        <v>2.5000000000000001E-2</v>
      </c>
      <c r="K37" s="47">
        <v>2.4E-2</v>
      </c>
      <c r="L37" s="47">
        <v>2.4E-2</v>
      </c>
      <c r="M37" s="47">
        <v>2.4E-2</v>
      </c>
      <c r="P37" s="44">
        <v>30</v>
      </c>
      <c r="Q37" s="47">
        <v>2.4E-2</v>
      </c>
      <c r="R37" s="47">
        <v>2.4E-2</v>
      </c>
      <c r="S37" s="47">
        <v>2.4E-2</v>
      </c>
      <c r="T37" s="47">
        <v>2.4E-2</v>
      </c>
      <c r="U37" s="47">
        <v>2.4E-2</v>
      </c>
      <c r="V37" s="47">
        <v>2.4E-2</v>
      </c>
      <c r="W37" s="47">
        <v>2.4E-2</v>
      </c>
      <c r="X37" s="47">
        <v>2.4E-2</v>
      </c>
      <c r="Y37" s="47">
        <v>2.4E-2</v>
      </c>
      <c r="Z37" s="47">
        <v>2.4E-2</v>
      </c>
      <c r="AA37" s="47">
        <v>2.4E-2</v>
      </c>
      <c r="AB37" s="47">
        <v>2.4E-2</v>
      </c>
      <c r="AE37" s="44">
        <v>30</v>
      </c>
      <c r="AF37" s="47">
        <v>2.4E-2</v>
      </c>
    </row>
    <row r="38" spans="1:32" x14ac:dyDescent="0.25">
      <c r="A38" s="44">
        <v>31</v>
      </c>
      <c r="B38" s="47">
        <v>2.5000000000000001E-2</v>
      </c>
      <c r="C38" s="47">
        <v>2.5000000000000001E-2</v>
      </c>
      <c r="D38" s="47">
        <v>2.5000000000000001E-2</v>
      </c>
      <c r="E38" s="47">
        <v>2.5000000000000001E-2</v>
      </c>
      <c r="F38" s="47">
        <v>2.5000000000000001E-2</v>
      </c>
      <c r="G38" s="47">
        <v>2.5000000000000001E-2</v>
      </c>
      <c r="H38" s="47">
        <v>2.5000000000000001E-2</v>
      </c>
      <c r="I38" s="47">
        <v>2.5000000000000001E-2</v>
      </c>
      <c r="J38" s="47">
        <v>2.5000000000000001E-2</v>
      </c>
      <c r="K38" s="47">
        <v>2.5000000000000001E-2</v>
      </c>
      <c r="L38" s="47">
        <v>2.5000000000000001E-2</v>
      </c>
      <c r="M38" s="47">
        <v>2.5000000000000001E-2</v>
      </c>
      <c r="P38" s="44">
        <v>31</v>
      </c>
      <c r="Q38" s="47">
        <v>2.5000000000000001E-2</v>
      </c>
      <c r="R38" s="47">
        <v>2.5000000000000001E-2</v>
      </c>
      <c r="S38" s="47">
        <v>2.5000000000000001E-2</v>
      </c>
      <c r="T38" s="47">
        <v>2.5000000000000001E-2</v>
      </c>
      <c r="U38" s="47">
        <v>2.5000000000000001E-2</v>
      </c>
      <c r="V38" s="47">
        <v>2.5000000000000001E-2</v>
      </c>
      <c r="W38" s="47">
        <v>2.4E-2</v>
      </c>
      <c r="X38" s="47">
        <v>2.4E-2</v>
      </c>
      <c r="Y38" s="47">
        <v>2.4E-2</v>
      </c>
      <c r="Z38" s="47">
        <v>2.4E-2</v>
      </c>
      <c r="AA38" s="47">
        <v>2.4E-2</v>
      </c>
      <c r="AB38" s="47">
        <v>2.4E-2</v>
      </c>
      <c r="AE38" s="44">
        <v>31</v>
      </c>
      <c r="AF38" s="47">
        <v>2.4E-2</v>
      </c>
    </row>
    <row r="39" spans="1:32" x14ac:dyDescent="0.25">
      <c r="A39" s="44">
        <v>32</v>
      </c>
      <c r="B39" s="47">
        <v>2.5999999999999999E-2</v>
      </c>
      <c r="C39" s="47">
        <v>2.5999999999999999E-2</v>
      </c>
      <c r="D39" s="47">
        <v>2.5999999999999999E-2</v>
      </c>
      <c r="E39" s="47">
        <v>2.5999999999999999E-2</v>
      </c>
      <c r="F39" s="47">
        <v>2.5999999999999999E-2</v>
      </c>
      <c r="G39" s="47">
        <v>2.5000000000000001E-2</v>
      </c>
      <c r="H39" s="47">
        <v>2.5000000000000001E-2</v>
      </c>
      <c r="I39" s="47">
        <v>2.5000000000000001E-2</v>
      </c>
      <c r="J39" s="47">
        <v>2.5000000000000001E-2</v>
      </c>
      <c r="K39" s="47">
        <v>2.5000000000000001E-2</v>
      </c>
      <c r="L39" s="47">
        <v>2.5000000000000001E-2</v>
      </c>
      <c r="M39" s="47">
        <v>2.5000000000000001E-2</v>
      </c>
      <c r="P39" s="44">
        <v>32</v>
      </c>
      <c r="Q39" s="47">
        <v>2.5000000000000001E-2</v>
      </c>
      <c r="R39" s="47">
        <v>2.5000000000000001E-2</v>
      </c>
      <c r="S39" s="47">
        <v>2.5000000000000001E-2</v>
      </c>
      <c r="T39" s="47">
        <v>2.5000000000000001E-2</v>
      </c>
      <c r="U39" s="47">
        <v>2.5000000000000001E-2</v>
      </c>
      <c r="V39" s="47">
        <v>2.5000000000000001E-2</v>
      </c>
      <c r="W39" s="47">
        <v>2.5000000000000001E-2</v>
      </c>
      <c r="X39" s="47">
        <v>2.5000000000000001E-2</v>
      </c>
      <c r="Y39" s="47">
        <v>2.5000000000000001E-2</v>
      </c>
      <c r="Z39" s="47">
        <v>2.5000000000000001E-2</v>
      </c>
      <c r="AA39" s="47">
        <v>2.5000000000000001E-2</v>
      </c>
      <c r="AB39" s="47">
        <v>2.5000000000000001E-2</v>
      </c>
      <c r="AE39" s="44">
        <v>32</v>
      </c>
      <c r="AF39" s="47">
        <v>2.5000000000000001E-2</v>
      </c>
    </row>
    <row r="40" spans="1:32" x14ac:dyDescent="0.25">
      <c r="A40" s="44">
        <v>33</v>
      </c>
      <c r="B40" s="47">
        <v>2.5999999999999999E-2</v>
      </c>
      <c r="C40" s="47">
        <v>2.5999999999999999E-2</v>
      </c>
      <c r="D40" s="47">
        <v>2.5999999999999999E-2</v>
      </c>
      <c r="E40" s="47">
        <v>2.5999999999999999E-2</v>
      </c>
      <c r="F40" s="47">
        <v>2.5999999999999999E-2</v>
      </c>
      <c r="G40" s="47">
        <v>2.5999999999999999E-2</v>
      </c>
      <c r="H40" s="47">
        <v>2.5999999999999999E-2</v>
      </c>
      <c r="I40" s="47">
        <v>2.5999999999999999E-2</v>
      </c>
      <c r="J40" s="47">
        <v>2.5999999999999999E-2</v>
      </c>
      <c r="K40" s="47">
        <v>2.5999999999999999E-2</v>
      </c>
      <c r="L40" s="47">
        <v>2.5999999999999999E-2</v>
      </c>
      <c r="M40" s="47">
        <v>2.5999999999999999E-2</v>
      </c>
      <c r="P40" s="44">
        <v>33</v>
      </c>
      <c r="Q40" s="47">
        <v>2.5999999999999999E-2</v>
      </c>
      <c r="R40" s="47">
        <v>2.5999999999999999E-2</v>
      </c>
      <c r="S40" s="47">
        <v>2.5000000000000001E-2</v>
      </c>
      <c r="T40" s="47">
        <v>2.5000000000000001E-2</v>
      </c>
      <c r="U40" s="47">
        <v>2.5000000000000001E-2</v>
      </c>
      <c r="V40" s="47">
        <v>2.5000000000000001E-2</v>
      </c>
      <c r="W40" s="47">
        <v>2.5000000000000001E-2</v>
      </c>
      <c r="X40" s="47">
        <v>2.5000000000000001E-2</v>
      </c>
      <c r="Y40" s="47">
        <v>2.5000000000000001E-2</v>
      </c>
      <c r="Z40" s="47">
        <v>2.5000000000000001E-2</v>
      </c>
      <c r="AA40" s="47">
        <v>2.5000000000000001E-2</v>
      </c>
      <c r="AB40" s="47">
        <v>2.5000000000000001E-2</v>
      </c>
      <c r="AE40" s="44">
        <v>33</v>
      </c>
      <c r="AF40" s="47">
        <v>2.5000000000000001E-2</v>
      </c>
    </row>
    <row r="41" spans="1:32" x14ac:dyDescent="0.25">
      <c r="A41" s="44">
        <v>34</v>
      </c>
      <c r="B41" s="47">
        <v>2.7E-2</v>
      </c>
      <c r="C41" s="47">
        <v>2.7E-2</v>
      </c>
      <c r="D41" s="47">
        <v>2.5999999999999999E-2</v>
      </c>
      <c r="E41" s="47">
        <v>2.5999999999999999E-2</v>
      </c>
      <c r="F41" s="47">
        <v>2.5999999999999999E-2</v>
      </c>
      <c r="G41" s="47">
        <v>2.5999999999999999E-2</v>
      </c>
      <c r="H41" s="47">
        <v>2.5999999999999999E-2</v>
      </c>
      <c r="I41" s="47">
        <v>2.5999999999999999E-2</v>
      </c>
      <c r="J41" s="47">
        <v>2.5999999999999999E-2</v>
      </c>
      <c r="K41" s="47">
        <v>2.5999999999999999E-2</v>
      </c>
      <c r="L41" s="47">
        <v>2.5999999999999999E-2</v>
      </c>
      <c r="M41" s="47">
        <v>2.5999999999999999E-2</v>
      </c>
      <c r="P41" s="44">
        <v>34</v>
      </c>
      <c r="Q41" s="47">
        <v>2.5999999999999999E-2</v>
      </c>
      <c r="R41" s="47">
        <v>2.5999999999999999E-2</v>
      </c>
      <c r="S41" s="47">
        <v>2.5999999999999999E-2</v>
      </c>
      <c r="T41" s="47">
        <v>2.5999999999999999E-2</v>
      </c>
      <c r="U41" s="47">
        <v>2.5999999999999999E-2</v>
      </c>
      <c r="V41" s="47">
        <v>2.5999999999999999E-2</v>
      </c>
      <c r="W41" s="47">
        <v>2.5999999999999999E-2</v>
      </c>
      <c r="X41" s="47">
        <v>2.5999999999999999E-2</v>
      </c>
      <c r="Y41" s="47">
        <v>2.5999999999999999E-2</v>
      </c>
      <c r="Z41" s="47">
        <v>2.5999999999999999E-2</v>
      </c>
      <c r="AA41" s="47">
        <v>2.5999999999999999E-2</v>
      </c>
      <c r="AB41" s="47">
        <v>2.5000000000000001E-2</v>
      </c>
      <c r="AE41" s="44">
        <v>34</v>
      </c>
      <c r="AF41" s="47">
        <v>2.5000000000000001E-2</v>
      </c>
    </row>
    <row r="42" spans="1:32" x14ac:dyDescent="0.25">
      <c r="A42" s="44">
        <v>35</v>
      </c>
      <c r="B42" s="47">
        <v>2.7E-2</v>
      </c>
      <c r="C42" s="47">
        <v>2.7E-2</v>
      </c>
      <c r="D42" s="47">
        <v>2.7E-2</v>
      </c>
      <c r="E42" s="47">
        <v>2.7E-2</v>
      </c>
      <c r="F42" s="47">
        <v>2.7E-2</v>
      </c>
      <c r="G42" s="47">
        <v>2.7E-2</v>
      </c>
      <c r="H42" s="47">
        <v>2.7E-2</v>
      </c>
      <c r="I42" s="47">
        <v>2.7E-2</v>
      </c>
      <c r="J42" s="47">
        <v>2.7E-2</v>
      </c>
      <c r="K42" s="47">
        <v>2.7E-2</v>
      </c>
      <c r="L42" s="47">
        <v>2.7E-2</v>
      </c>
      <c r="M42" s="47">
        <v>2.5999999999999999E-2</v>
      </c>
      <c r="P42" s="44">
        <v>35</v>
      </c>
      <c r="Q42" s="47">
        <v>2.5999999999999999E-2</v>
      </c>
      <c r="R42" s="47">
        <v>2.5999999999999999E-2</v>
      </c>
      <c r="S42" s="47">
        <v>2.5999999999999999E-2</v>
      </c>
      <c r="T42" s="47">
        <v>2.5999999999999999E-2</v>
      </c>
      <c r="U42" s="47">
        <v>2.5999999999999999E-2</v>
      </c>
      <c r="V42" s="47">
        <v>2.5999999999999999E-2</v>
      </c>
      <c r="W42" s="47">
        <v>2.5999999999999999E-2</v>
      </c>
      <c r="X42" s="47">
        <v>2.5999999999999999E-2</v>
      </c>
      <c r="Y42" s="47">
        <v>2.5999999999999999E-2</v>
      </c>
      <c r="Z42" s="47">
        <v>2.5999999999999999E-2</v>
      </c>
      <c r="AA42" s="47">
        <v>2.5999999999999999E-2</v>
      </c>
      <c r="AB42" s="47">
        <v>2.5999999999999999E-2</v>
      </c>
      <c r="AE42" s="44">
        <v>35</v>
      </c>
      <c r="AF42" s="47">
        <v>2.5999999999999999E-2</v>
      </c>
    </row>
    <row r="43" spans="1:32" x14ac:dyDescent="0.25">
      <c r="A43" s="44">
        <v>36</v>
      </c>
      <c r="B43" s="47">
        <v>2.8000000000000001E-2</v>
      </c>
      <c r="C43" s="47">
        <v>2.7E-2</v>
      </c>
      <c r="D43" s="47">
        <v>2.7E-2</v>
      </c>
      <c r="E43" s="47">
        <v>2.7E-2</v>
      </c>
      <c r="F43" s="47">
        <v>2.7E-2</v>
      </c>
      <c r="G43" s="47">
        <v>2.7E-2</v>
      </c>
      <c r="H43" s="47">
        <v>2.7E-2</v>
      </c>
      <c r="I43" s="47">
        <v>2.7E-2</v>
      </c>
      <c r="J43" s="47">
        <v>2.7E-2</v>
      </c>
      <c r="K43" s="47">
        <v>2.7E-2</v>
      </c>
      <c r="L43" s="47">
        <v>2.7E-2</v>
      </c>
      <c r="M43" s="47">
        <v>2.7E-2</v>
      </c>
      <c r="P43" s="44">
        <v>36</v>
      </c>
      <c r="Q43" s="47">
        <v>2.7E-2</v>
      </c>
      <c r="R43" s="47">
        <v>2.7E-2</v>
      </c>
      <c r="S43" s="47">
        <v>2.7E-2</v>
      </c>
      <c r="T43" s="47">
        <v>2.7E-2</v>
      </c>
      <c r="U43" s="47">
        <v>2.7E-2</v>
      </c>
      <c r="V43" s="47">
        <v>2.7E-2</v>
      </c>
      <c r="W43" s="47">
        <v>2.7E-2</v>
      </c>
      <c r="X43" s="47">
        <v>2.7E-2</v>
      </c>
      <c r="Y43" s="47">
        <v>2.5999999999999999E-2</v>
      </c>
      <c r="Z43" s="47">
        <v>2.5999999999999999E-2</v>
      </c>
      <c r="AA43" s="47">
        <v>2.5999999999999999E-2</v>
      </c>
      <c r="AB43" s="47">
        <v>2.5999999999999999E-2</v>
      </c>
      <c r="AE43" s="44">
        <v>36</v>
      </c>
      <c r="AF43" s="47">
        <v>2.5999999999999999E-2</v>
      </c>
    </row>
    <row r="44" spans="1:32" x14ac:dyDescent="0.25">
      <c r="A44" s="44">
        <v>37</v>
      </c>
      <c r="B44" s="47">
        <v>2.8000000000000001E-2</v>
      </c>
      <c r="C44" s="47">
        <v>2.8000000000000001E-2</v>
      </c>
      <c r="D44" s="47">
        <v>2.8000000000000001E-2</v>
      </c>
      <c r="E44" s="47">
        <v>2.8000000000000001E-2</v>
      </c>
      <c r="F44" s="47">
        <v>2.8000000000000001E-2</v>
      </c>
      <c r="G44" s="47">
        <v>2.8000000000000001E-2</v>
      </c>
      <c r="H44" s="47">
        <v>2.8000000000000001E-2</v>
      </c>
      <c r="I44" s="47">
        <v>2.8000000000000001E-2</v>
      </c>
      <c r="J44" s="47">
        <v>2.8000000000000001E-2</v>
      </c>
      <c r="K44" s="47">
        <v>2.7E-2</v>
      </c>
      <c r="L44" s="47">
        <v>2.7E-2</v>
      </c>
      <c r="M44" s="47">
        <v>2.7E-2</v>
      </c>
      <c r="P44" s="44">
        <v>37</v>
      </c>
      <c r="Q44" s="47">
        <v>2.7E-2</v>
      </c>
      <c r="R44" s="47">
        <v>2.7E-2</v>
      </c>
      <c r="S44" s="47">
        <v>2.7E-2</v>
      </c>
      <c r="T44" s="47">
        <v>2.7E-2</v>
      </c>
      <c r="U44" s="47">
        <v>2.7E-2</v>
      </c>
      <c r="V44" s="47">
        <v>2.7E-2</v>
      </c>
      <c r="W44" s="47">
        <v>2.7E-2</v>
      </c>
      <c r="X44" s="47">
        <v>2.7E-2</v>
      </c>
      <c r="Y44" s="47">
        <v>2.7E-2</v>
      </c>
      <c r="Z44" s="47">
        <v>2.7E-2</v>
      </c>
      <c r="AA44" s="47">
        <v>2.7E-2</v>
      </c>
      <c r="AB44" s="47">
        <v>2.7E-2</v>
      </c>
      <c r="AE44" s="44">
        <v>37</v>
      </c>
      <c r="AF44" s="47">
        <v>2.7E-2</v>
      </c>
    </row>
    <row r="45" spans="1:32" x14ac:dyDescent="0.25">
      <c r="A45" s="44">
        <v>38</v>
      </c>
      <c r="B45" s="47">
        <v>2.8000000000000001E-2</v>
      </c>
      <c r="C45" s="47">
        <v>2.8000000000000001E-2</v>
      </c>
      <c r="D45" s="47">
        <v>2.8000000000000001E-2</v>
      </c>
      <c r="E45" s="47">
        <v>2.8000000000000001E-2</v>
      </c>
      <c r="F45" s="47">
        <v>2.8000000000000001E-2</v>
      </c>
      <c r="G45" s="47">
        <v>2.8000000000000001E-2</v>
      </c>
      <c r="H45" s="47">
        <v>2.8000000000000001E-2</v>
      </c>
      <c r="I45" s="47">
        <v>2.8000000000000001E-2</v>
      </c>
      <c r="J45" s="47">
        <v>2.8000000000000001E-2</v>
      </c>
      <c r="K45" s="47">
        <v>2.8000000000000001E-2</v>
      </c>
      <c r="L45" s="47">
        <v>2.8000000000000001E-2</v>
      </c>
      <c r="M45" s="47">
        <v>2.8000000000000001E-2</v>
      </c>
      <c r="P45" s="44">
        <v>38</v>
      </c>
      <c r="Q45" s="47">
        <v>2.8000000000000001E-2</v>
      </c>
      <c r="R45" s="47">
        <v>2.8000000000000001E-2</v>
      </c>
      <c r="S45" s="47">
        <v>2.8000000000000001E-2</v>
      </c>
      <c r="T45" s="47">
        <v>2.8000000000000001E-2</v>
      </c>
      <c r="U45" s="47">
        <v>2.8000000000000001E-2</v>
      </c>
      <c r="V45" s="47">
        <v>2.8000000000000001E-2</v>
      </c>
      <c r="W45" s="47">
        <v>2.7E-2</v>
      </c>
      <c r="X45" s="47">
        <v>2.7E-2</v>
      </c>
      <c r="Y45" s="47">
        <v>2.7E-2</v>
      </c>
      <c r="Z45" s="47">
        <v>2.7E-2</v>
      </c>
      <c r="AA45" s="47">
        <v>2.7E-2</v>
      </c>
      <c r="AB45" s="47">
        <v>2.7E-2</v>
      </c>
      <c r="AE45" s="44">
        <v>38</v>
      </c>
      <c r="AF45" s="47">
        <v>2.7E-2</v>
      </c>
    </row>
    <row r="46" spans="1:32" x14ac:dyDescent="0.25">
      <c r="A46" s="44">
        <v>39</v>
      </c>
      <c r="B46" s="47">
        <v>2.9000000000000001E-2</v>
      </c>
      <c r="C46" s="47">
        <v>2.9000000000000001E-2</v>
      </c>
      <c r="D46" s="47">
        <v>2.9000000000000001E-2</v>
      </c>
      <c r="E46" s="47">
        <v>2.9000000000000001E-2</v>
      </c>
      <c r="F46" s="47">
        <v>2.9000000000000001E-2</v>
      </c>
      <c r="G46" s="47">
        <v>2.9000000000000001E-2</v>
      </c>
      <c r="H46" s="47">
        <v>2.9000000000000001E-2</v>
      </c>
      <c r="I46" s="47">
        <v>2.9000000000000001E-2</v>
      </c>
      <c r="J46" s="47">
        <v>2.8000000000000001E-2</v>
      </c>
      <c r="K46" s="47">
        <v>2.8000000000000001E-2</v>
      </c>
      <c r="L46" s="47">
        <v>2.8000000000000001E-2</v>
      </c>
      <c r="M46" s="47">
        <v>2.8000000000000001E-2</v>
      </c>
      <c r="P46" s="44">
        <v>39</v>
      </c>
      <c r="Q46" s="47">
        <v>2.8000000000000001E-2</v>
      </c>
      <c r="R46" s="47">
        <v>2.8000000000000001E-2</v>
      </c>
      <c r="S46" s="47">
        <v>2.8000000000000001E-2</v>
      </c>
      <c r="T46" s="47">
        <v>2.8000000000000001E-2</v>
      </c>
      <c r="U46" s="47">
        <v>2.8000000000000001E-2</v>
      </c>
      <c r="V46" s="47">
        <v>2.8000000000000001E-2</v>
      </c>
      <c r="W46" s="47">
        <v>2.8000000000000001E-2</v>
      </c>
      <c r="X46" s="47">
        <v>2.8000000000000001E-2</v>
      </c>
      <c r="Y46" s="47">
        <v>2.8000000000000001E-2</v>
      </c>
      <c r="Z46" s="47">
        <v>2.8000000000000001E-2</v>
      </c>
      <c r="AA46" s="47">
        <v>2.8000000000000001E-2</v>
      </c>
      <c r="AB46" s="47">
        <v>2.8000000000000001E-2</v>
      </c>
      <c r="AE46" s="44">
        <v>39</v>
      </c>
      <c r="AF46" s="47">
        <v>2.8000000000000001E-2</v>
      </c>
    </row>
    <row r="47" spans="1:32" x14ac:dyDescent="0.25">
      <c r="A47" s="44">
        <v>40</v>
      </c>
      <c r="B47" s="47">
        <v>2.9000000000000001E-2</v>
      </c>
      <c r="C47" s="47">
        <v>2.9000000000000001E-2</v>
      </c>
      <c r="D47" s="47">
        <v>2.9000000000000001E-2</v>
      </c>
      <c r="E47" s="47">
        <v>2.9000000000000001E-2</v>
      </c>
      <c r="F47" s="47">
        <v>2.9000000000000001E-2</v>
      </c>
      <c r="G47" s="47">
        <v>2.9000000000000001E-2</v>
      </c>
      <c r="H47" s="47">
        <v>2.9000000000000001E-2</v>
      </c>
      <c r="I47" s="47">
        <v>2.9000000000000001E-2</v>
      </c>
      <c r="J47" s="47">
        <v>2.9000000000000001E-2</v>
      </c>
      <c r="K47" s="47">
        <v>2.9000000000000001E-2</v>
      </c>
      <c r="L47" s="47">
        <v>2.9000000000000001E-2</v>
      </c>
      <c r="M47" s="47">
        <v>2.9000000000000001E-2</v>
      </c>
      <c r="P47" s="44">
        <v>40</v>
      </c>
      <c r="Q47" s="47">
        <v>2.9000000000000001E-2</v>
      </c>
      <c r="R47" s="47">
        <v>2.9000000000000001E-2</v>
      </c>
      <c r="S47" s="47">
        <v>2.9000000000000001E-2</v>
      </c>
      <c r="T47" s="47">
        <v>2.9000000000000001E-2</v>
      </c>
      <c r="U47" s="47">
        <v>2.9000000000000001E-2</v>
      </c>
      <c r="V47" s="47">
        <v>2.8000000000000001E-2</v>
      </c>
      <c r="W47" s="47">
        <v>2.8000000000000001E-2</v>
      </c>
      <c r="X47" s="47">
        <v>2.8000000000000001E-2</v>
      </c>
      <c r="Y47" s="47">
        <v>2.8000000000000001E-2</v>
      </c>
      <c r="Z47" s="47">
        <v>2.8000000000000001E-2</v>
      </c>
      <c r="AA47" s="47">
        <v>2.8000000000000001E-2</v>
      </c>
      <c r="AB47" s="47">
        <v>2.8000000000000001E-2</v>
      </c>
      <c r="AE47" s="44">
        <v>40</v>
      </c>
      <c r="AF47" s="47">
        <v>2.8000000000000001E-2</v>
      </c>
    </row>
    <row r="48" spans="1:32" x14ac:dyDescent="0.25">
      <c r="A48" s="44">
        <v>41</v>
      </c>
      <c r="B48" s="47">
        <v>0.03</v>
      </c>
      <c r="C48" s="47">
        <v>0.03</v>
      </c>
      <c r="D48" s="47">
        <v>0.03</v>
      </c>
      <c r="E48" s="47">
        <v>0.03</v>
      </c>
      <c r="F48" s="47">
        <v>0.03</v>
      </c>
      <c r="G48" s="47">
        <v>0.03</v>
      </c>
      <c r="H48" s="47">
        <v>0.03</v>
      </c>
      <c r="I48" s="47">
        <v>0.03</v>
      </c>
      <c r="J48" s="47">
        <v>2.9000000000000001E-2</v>
      </c>
      <c r="K48" s="47">
        <v>2.9000000000000001E-2</v>
      </c>
      <c r="L48" s="47">
        <v>2.9000000000000001E-2</v>
      </c>
      <c r="M48" s="47">
        <v>2.9000000000000001E-2</v>
      </c>
      <c r="P48" s="44">
        <v>41</v>
      </c>
      <c r="Q48" s="47">
        <v>2.9000000000000001E-2</v>
      </c>
      <c r="R48" s="47">
        <v>2.9000000000000001E-2</v>
      </c>
      <c r="S48" s="47">
        <v>2.9000000000000001E-2</v>
      </c>
      <c r="T48" s="47">
        <v>2.9000000000000001E-2</v>
      </c>
      <c r="U48" s="47">
        <v>2.9000000000000001E-2</v>
      </c>
      <c r="V48" s="47">
        <v>2.9000000000000001E-2</v>
      </c>
      <c r="W48" s="47">
        <v>2.9000000000000001E-2</v>
      </c>
      <c r="X48" s="47">
        <v>2.9000000000000001E-2</v>
      </c>
      <c r="Y48" s="47">
        <v>2.9000000000000001E-2</v>
      </c>
      <c r="Z48" s="47">
        <v>2.9000000000000001E-2</v>
      </c>
      <c r="AA48" s="47">
        <v>2.9000000000000001E-2</v>
      </c>
      <c r="AB48" s="47">
        <v>2.9000000000000001E-2</v>
      </c>
      <c r="AE48" s="44">
        <v>41</v>
      </c>
      <c r="AF48" s="47">
        <v>2.9000000000000001E-2</v>
      </c>
    </row>
    <row r="49" spans="1:32" x14ac:dyDescent="0.25">
      <c r="A49" s="44">
        <v>42</v>
      </c>
      <c r="B49" s="47">
        <v>0.03</v>
      </c>
      <c r="C49" s="47">
        <v>0.03</v>
      </c>
      <c r="D49" s="47">
        <v>0.03</v>
      </c>
      <c r="E49" s="47">
        <v>0.03</v>
      </c>
      <c r="F49" s="47">
        <v>0.03</v>
      </c>
      <c r="G49" s="47">
        <v>0.03</v>
      </c>
      <c r="H49" s="47">
        <v>0.03</v>
      </c>
      <c r="I49" s="47">
        <v>0.03</v>
      </c>
      <c r="J49" s="47">
        <v>0.03</v>
      </c>
      <c r="K49" s="47">
        <v>0.03</v>
      </c>
      <c r="L49" s="47">
        <v>0.03</v>
      </c>
      <c r="M49" s="47">
        <v>0.03</v>
      </c>
      <c r="P49" s="44">
        <v>42</v>
      </c>
      <c r="Q49" s="47">
        <v>0.03</v>
      </c>
      <c r="R49" s="47">
        <v>0.03</v>
      </c>
      <c r="S49" s="47">
        <v>0.03</v>
      </c>
      <c r="T49" s="47">
        <v>0.03</v>
      </c>
      <c r="U49" s="47">
        <v>0.03</v>
      </c>
      <c r="V49" s="47">
        <v>2.9000000000000001E-2</v>
      </c>
      <c r="W49" s="47">
        <v>2.9000000000000001E-2</v>
      </c>
      <c r="X49" s="47">
        <v>2.9000000000000001E-2</v>
      </c>
      <c r="Y49" s="47">
        <v>2.9000000000000001E-2</v>
      </c>
      <c r="Z49" s="47">
        <v>2.9000000000000001E-2</v>
      </c>
      <c r="AA49" s="47">
        <v>2.9000000000000001E-2</v>
      </c>
      <c r="AB49" s="47">
        <v>2.9000000000000001E-2</v>
      </c>
      <c r="AE49" s="44">
        <v>42</v>
      </c>
      <c r="AF49" s="47">
        <v>2.9000000000000001E-2</v>
      </c>
    </row>
    <row r="50" spans="1:32" x14ac:dyDescent="0.25">
      <c r="A50" s="44">
        <v>43</v>
      </c>
      <c r="B50" s="47">
        <v>3.1E-2</v>
      </c>
      <c r="C50" s="47">
        <v>3.1E-2</v>
      </c>
      <c r="D50" s="47">
        <v>3.1E-2</v>
      </c>
      <c r="E50" s="47">
        <v>3.1E-2</v>
      </c>
      <c r="F50" s="47">
        <v>3.1E-2</v>
      </c>
      <c r="G50" s="47">
        <v>3.1E-2</v>
      </c>
      <c r="H50" s="47">
        <v>3.1E-2</v>
      </c>
      <c r="I50" s="47">
        <v>3.1E-2</v>
      </c>
      <c r="J50" s="47">
        <v>3.1E-2</v>
      </c>
      <c r="K50" s="47">
        <v>0.03</v>
      </c>
      <c r="L50" s="47">
        <v>0.03</v>
      </c>
      <c r="M50" s="47">
        <v>0.03</v>
      </c>
      <c r="P50" s="44">
        <v>43</v>
      </c>
      <c r="Q50" s="47">
        <v>0.03</v>
      </c>
      <c r="R50" s="47">
        <v>0.03</v>
      </c>
      <c r="S50" s="47">
        <v>0.03</v>
      </c>
      <c r="T50" s="47">
        <v>0.03</v>
      </c>
      <c r="U50" s="47">
        <v>0.03</v>
      </c>
      <c r="V50" s="47">
        <v>0.03</v>
      </c>
      <c r="W50" s="47">
        <v>0.03</v>
      </c>
      <c r="X50" s="47">
        <v>0.03</v>
      </c>
      <c r="Y50" s="47">
        <v>0.03</v>
      </c>
      <c r="Z50" s="47">
        <v>0.03</v>
      </c>
      <c r="AA50" s="47">
        <v>0.03</v>
      </c>
      <c r="AB50" s="47">
        <v>0.03</v>
      </c>
      <c r="AE50" s="44">
        <v>43</v>
      </c>
      <c r="AF50" s="47">
        <v>0.03</v>
      </c>
    </row>
    <row r="51" spans="1:32" x14ac:dyDescent="0.25">
      <c r="A51" s="44">
        <v>44</v>
      </c>
      <c r="B51" s="47">
        <v>3.2000000000000001E-2</v>
      </c>
      <c r="C51" s="47">
        <v>3.1E-2</v>
      </c>
      <c r="D51" s="47">
        <v>3.1E-2</v>
      </c>
      <c r="E51" s="47">
        <v>3.1E-2</v>
      </c>
      <c r="F51" s="47">
        <v>3.1E-2</v>
      </c>
      <c r="G51" s="47">
        <v>3.1E-2</v>
      </c>
      <c r="H51" s="47">
        <v>3.1E-2</v>
      </c>
      <c r="I51" s="47">
        <v>3.1E-2</v>
      </c>
      <c r="J51" s="47">
        <v>3.1E-2</v>
      </c>
      <c r="K51" s="47">
        <v>3.1E-2</v>
      </c>
      <c r="L51" s="47">
        <v>3.1E-2</v>
      </c>
      <c r="M51" s="47">
        <v>3.1E-2</v>
      </c>
      <c r="P51" s="44">
        <v>44</v>
      </c>
      <c r="Q51" s="47">
        <v>3.1E-2</v>
      </c>
      <c r="R51" s="47">
        <v>3.1E-2</v>
      </c>
      <c r="S51" s="47">
        <v>3.1E-2</v>
      </c>
      <c r="T51" s="47">
        <v>3.1E-2</v>
      </c>
      <c r="U51" s="47">
        <v>3.1E-2</v>
      </c>
      <c r="V51" s="47">
        <v>0.03</v>
      </c>
      <c r="W51" s="47">
        <v>0.03</v>
      </c>
      <c r="X51" s="47">
        <v>0.03</v>
      </c>
      <c r="Y51" s="47">
        <v>0.03</v>
      </c>
      <c r="Z51" s="47">
        <v>0.03</v>
      </c>
      <c r="AA51" s="47">
        <v>0.03</v>
      </c>
      <c r="AB51" s="47">
        <v>0.03</v>
      </c>
      <c r="AE51" s="44">
        <v>44</v>
      </c>
      <c r="AF51" s="47">
        <v>0.03</v>
      </c>
    </row>
    <row r="52" spans="1:32" x14ac:dyDescent="0.25">
      <c r="A52" s="44">
        <v>45</v>
      </c>
      <c r="B52" s="47">
        <v>3.2000000000000001E-2</v>
      </c>
      <c r="C52" s="47">
        <v>3.2000000000000001E-2</v>
      </c>
      <c r="D52" s="47">
        <v>3.2000000000000001E-2</v>
      </c>
      <c r="E52" s="47">
        <v>3.2000000000000001E-2</v>
      </c>
      <c r="F52" s="47">
        <v>3.2000000000000001E-2</v>
      </c>
      <c r="G52" s="47">
        <v>3.2000000000000001E-2</v>
      </c>
      <c r="H52" s="47">
        <v>3.2000000000000001E-2</v>
      </c>
      <c r="I52" s="47">
        <v>3.2000000000000001E-2</v>
      </c>
      <c r="J52" s="47">
        <v>3.2000000000000001E-2</v>
      </c>
      <c r="K52" s="47">
        <v>3.2000000000000001E-2</v>
      </c>
      <c r="L52" s="47">
        <v>3.1E-2</v>
      </c>
      <c r="M52" s="47">
        <v>3.1E-2</v>
      </c>
      <c r="P52" s="44">
        <v>45</v>
      </c>
      <c r="Q52" s="47">
        <v>3.1E-2</v>
      </c>
      <c r="R52" s="47">
        <v>3.1E-2</v>
      </c>
      <c r="S52" s="47">
        <v>3.1E-2</v>
      </c>
      <c r="T52" s="47">
        <v>3.1E-2</v>
      </c>
      <c r="U52" s="47">
        <v>3.1E-2</v>
      </c>
      <c r="V52" s="47">
        <v>3.1E-2</v>
      </c>
      <c r="W52" s="47">
        <v>3.1E-2</v>
      </c>
      <c r="X52" s="47">
        <v>3.1E-2</v>
      </c>
      <c r="Y52" s="47">
        <v>3.1E-2</v>
      </c>
      <c r="Z52" s="47">
        <v>3.1E-2</v>
      </c>
      <c r="AA52" s="47">
        <v>3.1E-2</v>
      </c>
      <c r="AB52" s="47">
        <v>3.1E-2</v>
      </c>
      <c r="AE52" s="44">
        <v>45</v>
      </c>
      <c r="AF52" s="47">
        <v>3.1E-2</v>
      </c>
    </row>
    <row r="53" spans="1:32" x14ac:dyDescent="0.25">
      <c r="A53" s="44">
        <v>46</v>
      </c>
      <c r="B53" s="47">
        <v>3.3000000000000002E-2</v>
      </c>
      <c r="C53" s="47">
        <v>3.3000000000000002E-2</v>
      </c>
      <c r="D53" s="47">
        <v>3.3000000000000002E-2</v>
      </c>
      <c r="E53" s="47">
        <v>3.2000000000000001E-2</v>
      </c>
      <c r="F53" s="47">
        <v>3.2000000000000001E-2</v>
      </c>
      <c r="G53" s="47">
        <v>3.2000000000000001E-2</v>
      </c>
      <c r="H53" s="47">
        <v>3.2000000000000001E-2</v>
      </c>
      <c r="I53" s="47">
        <v>3.2000000000000001E-2</v>
      </c>
      <c r="J53" s="47">
        <v>3.2000000000000001E-2</v>
      </c>
      <c r="K53" s="47">
        <v>3.2000000000000001E-2</v>
      </c>
      <c r="L53" s="47">
        <v>3.2000000000000001E-2</v>
      </c>
      <c r="M53" s="47">
        <v>3.2000000000000001E-2</v>
      </c>
      <c r="P53" s="44">
        <v>46</v>
      </c>
      <c r="Q53" s="47">
        <v>3.2000000000000001E-2</v>
      </c>
      <c r="R53" s="47">
        <v>3.2000000000000001E-2</v>
      </c>
      <c r="S53" s="47">
        <v>3.2000000000000001E-2</v>
      </c>
      <c r="T53" s="47">
        <v>3.2000000000000001E-2</v>
      </c>
      <c r="U53" s="47">
        <v>3.2000000000000001E-2</v>
      </c>
      <c r="V53" s="47">
        <v>3.2000000000000001E-2</v>
      </c>
      <c r="W53" s="47">
        <v>3.2000000000000001E-2</v>
      </c>
      <c r="X53" s="47">
        <v>3.1E-2</v>
      </c>
      <c r="Y53" s="47">
        <v>3.1E-2</v>
      </c>
      <c r="Z53" s="47">
        <v>3.1E-2</v>
      </c>
      <c r="AA53" s="47">
        <v>3.1E-2</v>
      </c>
      <c r="AB53" s="47">
        <v>3.1E-2</v>
      </c>
      <c r="AE53" s="44">
        <v>46</v>
      </c>
      <c r="AF53" s="47">
        <v>3.1E-2</v>
      </c>
    </row>
    <row r="54" spans="1:32" x14ac:dyDescent="0.25">
      <c r="A54" s="44">
        <v>47</v>
      </c>
      <c r="B54" s="47">
        <v>3.3000000000000002E-2</v>
      </c>
      <c r="C54" s="47">
        <v>3.3000000000000002E-2</v>
      </c>
      <c r="D54" s="47">
        <v>3.3000000000000002E-2</v>
      </c>
      <c r="E54" s="47">
        <v>3.3000000000000002E-2</v>
      </c>
      <c r="F54" s="47">
        <v>3.3000000000000002E-2</v>
      </c>
      <c r="G54" s="47">
        <v>3.3000000000000002E-2</v>
      </c>
      <c r="H54" s="47">
        <v>3.3000000000000002E-2</v>
      </c>
      <c r="I54" s="47">
        <v>3.3000000000000002E-2</v>
      </c>
      <c r="J54" s="47">
        <v>3.3000000000000002E-2</v>
      </c>
      <c r="K54" s="47">
        <v>3.3000000000000002E-2</v>
      </c>
      <c r="L54" s="47">
        <v>3.3000000000000002E-2</v>
      </c>
      <c r="M54" s="47">
        <v>3.3000000000000002E-2</v>
      </c>
      <c r="P54" s="44">
        <v>47</v>
      </c>
      <c r="Q54" s="47">
        <v>3.2000000000000001E-2</v>
      </c>
      <c r="R54" s="47">
        <v>3.2000000000000001E-2</v>
      </c>
      <c r="S54" s="47">
        <v>3.2000000000000001E-2</v>
      </c>
      <c r="T54" s="47">
        <v>3.2000000000000001E-2</v>
      </c>
      <c r="U54" s="47">
        <v>3.2000000000000001E-2</v>
      </c>
      <c r="V54" s="47">
        <v>3.2000000000000001E-2</v>
      </c>
      <c r="W54" s="47">
        <v>3.2000000000000001E-2</v>
      </c>
      <c r="X54" s="47">
        <v>3.2000000000000001E-2</v>
      </c>
      <c r="Y54" s="47">
        <v>3.2000000000000001E-2</v>
      </c>
      <c r="Z54" s="47">
        <v>3.2000000000000001E-2</v>
      </c>
      <c r="AA54" s="47">
        <v>3.2000000000000001E-2</v>
      </c>
      <c r="AB54" s="47">
        <v>3.2000000000000001E-2</v>
      </c>
      <c r="AE54" s="44">
        <v>47</v>
      </c>
      <c r="AF54" s="47">
        <v>3.2000000000000001E-2</v>
      </c>
    </row>
    <row r="55" spans="1:32" x14ac:dyDescent="0.25">
      <c r="A55" s="44">
        <v>48</v>
      </c>
      <c r="B55" s="47">
        <v>3.4000000000000002E-2</v>
      </c>
      <c r="C55" s="47">
        <v>3.4000000000000002E-2</v>
      </c>
      <c r="D55" s="47">
        <v>3.4000000000000002E-2</v>
      </c>
      <c r="E55" s="47">
        <v>3.4000000000000002E-2</v>
      </c>
      <c r="F55" s="47">
        <v>3.4000000000000002E-2</v>
      </c>
      <c r="G55" s="47">
        <v>3.3000000000000002E-2</v>
      </c>
      <c r="H55" s="47">
        <v>3.3000000000000002E-2</v>
      </c>
      <c r="I55" s="47">
        <v>3.3000000000000002E-2</v>
      </c>
      <c r="J55" s="47">
        <v>3.3000000000000002E-2</v>
      </c>
      <c r="K55" s="47">
        <v>3.3000000000000002E-2</v>
      </c>
      <c r="L55" s="47">
        <v>3.3000000000000002E-2</v>
      </c>
      <c r="M55" s="47">
        <v>3.3000000000000002E-2</v>
      </c>
      <c r="P55" s="44">
        <v>48</v>
      </c>
      <c r="Q55" s="47">
        <v>3.3000000000000002E-2</v>
      </c>
      <c r="R55" s="47">
        <v>3.3000000000000002E-2</v>
      </c>
      <c r="S55" s="47">
        <v>3.3000000000000002E-2</v>
      </c>
      <c r="T55" s="47">
        <v>3.3000000000000002E-2</v>
      </c>
      <c r="U55" s="47">
        <v>3.3000000000000002E-2</v>
      </c>
      <c r="V55" s="47">
        <v>3.3000000000000002E-2</v>
      </c>
      <c r="W55" s="47">
        <v>3.3000000000000002E-2</v>
      </c>
      <c r="X55" s="47">
        <v>3.3000000000000002E-2</v>
      </c>
      <c r="Y55" s="47">
        <v>3.3000000000000002E-2</v>
      </c>
      <c r="Z55" s="47">
        <v>3.2000000000000001E-2</v>
      </c>
      <c r="AA55" s="47">
        <v>3.2000000000000001E-2</v>
      </c>
      <c r="AB55" s="47">
        <v>3.2000000000000001E-2</v>
      </c>
      <c r="AE55" s="44">
        <v>48</v>
      </c>
      <c r="AF55" s="47">
        <v>3.2000000000000001E-2</v>
      </c>
    </row>
    <row r="56" spans="1:32" x14ac:dyDescent="0.25">
      <c r="A56" s="44">
        <v>49</v>
      </c>
      <c r="B56" s="47">
        <v>3.4000000000000002E-2</v>
      </c>
      <c r="C56" s="47">
        <v>3.4000000000000002E-2</v>
      </c>
      <c r="D56" s="47">
        <v>3.4000000000000002E-2</v>
      </c>
      <c r="E56" s="47">
        <v>3.4000000000000002E-2</v>
      </c>
      <c r="F56" s="47">
        <v>3.4000000000000002E-2</v>
      </c>
      <c r="G56" s="47">
        <v>3.4000000000000002E-2</v>
      </c>
      <c r="H56" s="47">
        <v>3.4000000000000002E-2</v>
      </c>
      <c r="I56" s="47">
        <v>3.4000000000000002E-2</v>
      </c>
      <c r="J56" s="47">
        <v>3.4000000000000002E-2</v>
      </c>
      <c r="K56" s="47">
        <v>3.4000000000000002E-2</v>
      </c>
      <c r="L56" s="47">
        <v>3.4000000000000002E-2</v>
      </c>
      <c r="M56" s="47">
        <v>3.4000000000000002E-2</v>
      </c>
      <c r="P56" s="44">
        <v>49</v>
      </c>
      <c r="Q56" s="47">
        <v>3.4000000000000002E-2</v>
      </c>
      <c r="R56" s="47">
        <v>3.4000000000000002E-2</v>
      </c>
      <c r="S56" s="47">
        <v>3.3000000000000002E-2</v>
      </c>
      <c r="T56" s="47">
        <v>3.3000000000000002E-2</v>
      </c>
      <c r="U56" s="47">
        <v>3.3000000000000002E-2</v>
      </c>
      <c r="V56" s="47">
        <v>3.3000000000000002E-2</v>
      </c>
      <c r="W56" s="47">
        <v>3.3000000000000002E-2</v>
      </c>
      <c r="X56" s="47">
        <v>3.3000000000000002E-2</v>
      </c>
      <c r="Y56" s="47">
        <v>3.3000000000000002E-2</v>
      </c>
      <c r="Z56" s="47">
        <v>3.3000000000000002E-2</v>
      </c>
      <c r="AA56" s="47">
        <v>3.3000000000000002E-2</v>
      </c>
      <c r="AB56" s="47">
        <v>3.3000000000000002E-2</v>
      </c>
      <c r="AE56" s="44">
        <v>49</v>
      </c>
      <c r="AF56" s="47">
        <v>3.3000000000000002E-2</v>
      </c>
    </row>
    <row r="57" spans="1:32" x14ac:dyDescent="0.25">
      <c r="A57" s="44">
        <v>50</v>
      </c>
      <c r="B57" s="47">
        <v>3.5000000000000003E-2</v>
      </c>
      <c r="C57" s="47">
        <v>3.5000000000000003E-2</v>
      </c>
      <c r="D57" s="47">
        <v>3.5000000000000003E-2</v>
      </c>
      <c r="E57" s="47">
        <v>3.5000000000000003E-2</v>
      </c>
      <c r="F57" s="47">
        <v>3.5000000000000003E-2</v>
      </c>
      <c r="G57" s="47">
        <v>3.5000000000000003E-2</v>
      </c>
      <c r="H57" s="47">
        <v>3.5000000000000003E-2</v>
      </c>
      <c r="I57" s="47">
        <v>3.5000000000000003E-2</v>
      </c>
      <c r="J57" s="47">
        <v>3.5000000000000003E-2</v>
      </c>
      <c r="K57" s="47">
        <v>3.4000000000000002E-2</v>
      </c>
      <c r="L57" s="47">
        <v>3.4000000000000002E-2</v>
      </c>
      <c r="M57" s="47">
        <v>3.4000000000000002E-2</v>
      </c>
      <c r="P57" s="44">
        <v>50</v>
      </c>
      <c r="Q57" s="47">
        <v>3.4000000000000002E-2</v>
      </c>
      <c r="R57" s="47">
        <v>3.4000000000000002E-2</v>
      </c>
      <c r="S57" s="47">
        <v>3.4000000000000002E-2</v>
      </c>
      <c r="T57" s="47">
        <v>3.4000000000000002E-2</v>
      </c>
      <c r="U57" s="47">
        <v>3.4000000000000002E-2</v>
      </c>
      <c r="V57" s="47">
        <v>3.4000000000000002E-2</v>
      </c>
      <c r="W57" s="47">
        <v>3.4000000000000002E-2</v>
      </c>
      <c r="X57" s="47">
        <v>3.4000000000000002E-2</v>
      </c>
      <c r="Y57" s="47">
        <v>3.4000000000000002E-2</v>
      </c>
      <c r="Z57" s="47">
        <v>3.4000000000000002E-2</v>
      </c>
      <c r="AA57" s="47">
        <v>3.4000000000000002E-2</v>
      </c>
      <c r="AB57" s="47">
        <v>3.3000000000000002E-2</v>
      </c>
      <c r="AE57" s="44">
        <v>50</v>
      </c>
      <c r="AF57" s="47">
        <v>3.3000000000000002E-2</v>
      </c>
    </row>
    <row r="58" spans="1:32" x14ac:dyDescent="0.25">
      <c r="A58" s="44">
        <v>51</v>
      </c>
      <c r="B58" s="47">
        <v>3.5999999999999997E-2</v>
      </c>
      <c r="C58" s="47">
        <v>3.5999999999999997E-2</v>
      </c>
      <c r="D58" s="47">
        <v>3.5999999999999997E-2</v>
      </c>
      <c r="E58" s="47">
        <v>3.5000000000000003E-2</v>
      </c>
      <c r="F58" s="47">
        <v>3.5000000000000003E-2</v>
      </c>
      <c r="G58" s="47">
        <v>3.5000000000000003E-2</v>
      </c>
      <c r="H58" s="47">
        <v>3.5000000000000003E-2</v>
      </c>
      <c r="I58" s="47">
        <v>3.5000000000000003E-2</v>
      </c>
      <c r="J58" s="47">
        <v>3.5000000000000003E-2</v>
      </c>
      <c r="K58" s="47">
        <v>3.5000000000000003E-2</v>
      </c>
      <c r="L58" s="47">
        <v>3.5000000000000003E-2</v>
      </c>
      <c r="M58" s="47">
        <v>3.5000000000000003E-2</v>
      </c>
      <c r="P58" s="44">
        <v>51</v>
      </c>
      <c r="Q58" s="47">
        <v>3.5000000000000003E-2</v>
      </c>
      <c r="R58" s="47">
        <v>3.5000000000000003E-2</v>
      </c>
      <c r="S58" s="47">
        <v>3.5000000000000003E-2</v>
      </c>
      <c r="T58" s="47">
        <v>3.5000000000000003E-2</v>
      </c>
      <c r="U58" s="47">
        <v>3.5000000000000003E-2</v>
      </c>
      <c r="V58" s="47">
        <v>3.5000000000000003E-2</v>
      </c>
      <c r="W58" s="47">
        <v>3.4000000000000002E-2</v>
      </c>
      <c r="X58" s="47">
        <v>3.4000000000000002E-2</v>
      </c>
      <c r="Y58" s="47">
        <v>3.4000000000000002E-2</v>
      </c>
      <c r="Z58" s="47">
        <v>3.4000000000000002E-2</v>
      </c>
      <c r="AA58" s="47">
        <v>3.4000000000000002E-2</v>
      </c>
      <c r="AB58" s="47">
        <v>3.4000000000000002E-2</v>
      </c>
      <c r="AE58" s="44">
        <v>51</v>
      </c>
      <c r="AF58" s="47">
        <v>3.4000000000000002E-2</v>
      </c>
    </row>
    <row r="59" spans="1:32" x14ac:dyDescent="0.25">
      <c r="A59" s="44">
        <v>52</v>
      </c>
      <c r="B59" s="47">
        <v>3.5999999999999997E-2</v>
      </c>
      <c r="C59" s="47">
        <v>3.5999999999999997E-2</v>
      </c>
      <c r="D59" s="47">
        <v>3.5999999999999997E-2</v>
      </c>
      <c r="E59" s="47">
        <v>3.5999999999999997E-2</v>
      </c>
      <c r="F59" s="47">
        <v>3.5999999999999997E-2</v>
      </c>
      <c r="G59" s="47">
        <v>3.5999999999999997E-2</v>
      </c>
      <c r="H59" s="47">
        <v>3.5999999999999997E-2</v>
      </c>
      <c r="I59" s="47">
        <v>3.5999999999999997E-2</v>
      </c>
      <c r="J59" s="47">
        <v>3.5999999999999997E-2</v>
      </c>
      <c r="K59" s="47">
        <v>3.5999999999999997E-2</v>
      </c>
      <c r="L59" s="47">
        <v>3.5999999999999997E-2</v>
      </c>
      <c r="M59" s="47">
        <v>3.5999999999999997E-2</v>
      </c>
      <c r="P59" s="44">
        <v>52</v>
      </c>
      <c r="Q59" s="47">
        <v>3.5999999999999997E-2</v>
      </c>
      <c r="R59" s="47">
        <v>3.5000000000000003E-2</v>
      </c>
      <c r="S59" s="47">
        <v>3.5000000000000003E-2</v>
      </c>
      <c r="T59" s="47">
        <v>3.5000000000000003E-2</v>
      </c>
      <c r="U59" s="47">
        <v>3.5000000000000003E-2</v>
      </c>
      <c r="V59" s="47">
        <v>3.5000000000000003E-2</v>
      </c>
      <c r="W59" s="47">
        <v>3.5000000000000003E-2</v>
      </c>
      <c r="X59" s="47">
        <v>3.5000000000000003E-2</v>
      </c>
      <c r="Y59" s="47">
        <v>3.5000000000000003E-2</v>
      </c>
      <c r="Z59" s="47">
        <v>3.5000000000000003E-2</v>
      </c>
      <c r="AA59" s="47">
        <v>3.5000000000000003E-2</v>
      </c>
      <c r="AB59" s="47">
        <v>3.5000000000000003E-2</v>
      </c>
      <c r="AE59" s="44">
        <v>52</v>
      </c>
      <c r="AF59" s="47">
        <v>3.5000000000000003E-2</v>
      </c>
    </row>
    <row r="60" spans="1:32" x14ac:dyDescent="0.25">
      <c r="A60" s="44">
        <v>53</v>
      </c>
      <c r="B60" s="47">
        <v>3.6999999999999998E-2</v>
      </c>
      <c r="C60" s="47">
        <v>3.6999999999999998E-2</v>
      </c>
      <c r="D60" s="47">
        <v>3.6999999999999998E-2</v>
      </c>
      <c r="E60" s="47">
        <v>3.6999999999999998E-2</v>
      </c>
      <c r="F60" s="47">
        <v>3.6999999999999998E-2</v>
      </c>
      <c r="G60" s="47">
        <v>3.6999999999999998E-2</v>
      </c>
      <c r="H60" s="47">
        <v>3.6999999999999998E-2</v>
      </c>
      <c r="I60" s="47">
        <v>3.6999999999999998E-2</v>
      </c>
      <c r="J60" s="47">
        <v>3.5999999999999997E-2</v>
      </c>
      <c r="K60" s="47">
        <v>3.5999999999999997E-2</v>
      </c>
      <c r="L60" s="47">
        <v>3.5999999999999997E-2</v>
      </c>
      <c r="M60" s="47">
        <v>3.5999999999999997E-2</v>
      </c>
      <c r="P60" s="44">
        <v>53</v>
      </c>
      <c r="Q60" s="47">
        <v>3.5999999999999997E-2</v>
      </c>
      <c r="R60" s="47">
        <v>3.5999999999999997E-2</v>
      </c>
      <c r="S60" s="47">
        <v>3.5999999999999997E-2</v>
      </c>
      <c r="T60" s="47">
        <v>3.5999999999999997E-2</v>
      </c>
      <c r="U60" s="47">
        <v>3.5999999999999997E-2</v>
      </c>
      <c r="V60" s="47">
        <v>3.5999999999999997E-2</v>
      </c>
      <c r="W60" s="47">
        <v>3.5999999999999997E-2</v>
      </c>
      <c r="X60" s="47">
        <v>3.5999999999999997E-2</v>
      </c>
      <c r="Y60" s="47">
        <v>3.5999999999999997E-2</v>
      </c>
      <c r="Z60" s="47">
        <v>3.5999999999999997E-2</v>
      </c>
      <c r="AA60" s="47">
        <v>3.5000000000000003E-2</v>
      </c>
      <c r="AB60" s="47">
        <v>3.5000000000000003E-2</v>
      </c>
      <c r="AE60" s="44">
        <v>53</v>
      </c>
      <c r="AF60" s="47">
        <v>3.5000000000000003E-2</v>
      </c>
    </row>
    <row r="61" spans="1:32" x14ac:dyDescent="0.25">
      <c r="A61" s="44">
        <v>54</v>
      </c>
      <c r="B61" s="47">
        <v>3.7999999999999999E-2</v>
      </c>
      <c r="C61" s="47">
        <v>3.7999999999999999E-2</v>
      </c>
      <c r="D61" s="47">
        <v>3.7999999999999999E-2</v>
      </c>
      <c r="E61" s="47">
        <v>3.7999999999999999E-2</v>
      </c>
      <c r="F61" s="47">
        <v>3.6999999999999998E-2</v>
      </c>
      <c r="G61" s="47">
        <v>3.6999999999999998E-2</v>
      </c>
      <c r="H61" s="47">
        <v>3.6999999999999998E-2</v>
      </c>
      <c r="I61" s="47">
        <v>3.6999999999999998E-2</v>
      </c>
      <c r="J61" s="47">
        <v>3.6999999999999998E-2</v>
      </c>
      <c r="K61" s="47">
        <v>3.6999999999999998E-2</v>
      </c>
      <c r="L61" s="47">
        <v>3.6999999999999998E-2</v>
      </c>
      <c r="M61" s="47">
        <v>3.6999999999999998E-2</v>
      </c>
      <c r="P61" s="44">
        <v>54</v>
      </c>
      <c r="Q61" s="47">
        <v>3.6999999999999998E-2</v>
      </c>
      <c r="R61" s="47">
        <v>3.6999999999999998E-2</v>
      </c>
      <c r="S61" s="47">
        <v>3.6999999999999998E-2</v>
      </c>
      <c r="T61" s="47">
        <v>3.6999999999999998E-2</v>
      </c>
      <c r="U61" s="47">
        <v>3.6999999999999998E-2</v>
      </c>
      <c r="V61" s="47">
        <v>3.5999999999999997E-2</v>
      </c>
      <c r="W61" s="47">
        <v>3.5999999999999997E-2</v>
      </c>
      <c r="X61" s="47">
        <v>3.5999999999999997E-2</v>
      </c>
      <c r="Y61" s="47">
        <v>3.5999999999999997E-2</v>
      </c>
      <c r="Z61" s="47">
        <v>3.5999999999999997E-2</v>
      </c>
      <c r="AA61" s="47">
        <v>3.5999999999999997E-2</v>
      </c>
      <c r="AB61" s="47">
        <v>3.5999999999999997E-2</v>
      </c>
      <c r="AE61" s="44">
        <v>54</v>
      </c>
      <c r="AF61" s="47">
        <v>3.5999999999999997E-2</v>
      </c>
    </row>
    <row r="62" spans="1:32" x14ac:dyDescent="0.25">
      <c r="A62" s="44">
        <v>55</v>
      </c>
      <c r="B62" s="47">
        <v>3.7999999999999999E-2</v>
      </c>
      <c r="C62" s="47">
        <v>3.7999999999999999E-2</v>
      </c>
      <c r="D62" s="47">
        <v>3.7999999999999999E-2</v>
      </c>
      <c r="E62" s="47">
        <v>3.7999999999999999E-2</v>
      </c>
      <c r="F62" s="47">
        <v>3.7999999999999999E-2</v>
      </c>
      <c r="G62" s="47">
        <v>3.7999999999999999E-2</v>
      </c>
      <c r="H62" s="47">
        <v>3.7999999999999999E-2</v>
      </c>
      <c r="I62" s="47">
        <v>3.7999999999999999E-2</v>
      </c>
      <c r="J62" s="47">
        <v>3.7999999999999999E-2</v>
      </c>
      <c r="K62" s="47">
        <v>3.7999999999999999E-2</v>
      </c>
      <c r="L62" s="47">
        <v>3.7999999999999999E-2</v>
      </c>
      <c r="M62" s="47">
        <v>3.7999999999999999E-2</v>
      </c>
      <c r="P62" s="44">
        <v>55</v>
      </c>
      <c r="Q62" s="47">
        <v>3.7999999999999999E-2</v>
      </c>
      <c r="R62" s="47">
        <v>3.6999999999999998E-2</v>
      </c>
      <c r="S62" s="47">
        <v>3.6999999999999998E-2</v>
      </c>
      <c r="T62" s="47">
        <v>3.6999999999999998E-2</v>
      </c>
      <c r="U62" s="47">
        <v>3.6999999999999998E-2</v>
      </c>
      <c r="V62" s="47">
        <v>3.6999999999999998E-2</v>
      </c>
      <c r="W62" s="47">
        <v>3.6999999999999998E-2</v>
      </c>
      <c r="X62" s="47">
        <v>3.6999999999999998E-2</v>
      </c>
      <c r="Y62" s="47">
        <v>3.6999999999999998E-2</v>
      </c>
      <c r="Z62" s="47">
        <v>3.6999999999999998E-2</v>
      </c>
      <c r="AA62" s="47">
        <v>3.6999999999999998E-2</v>
      </c>
      <c r="AB62" s="47">
        <v>3.6999999999999998E-2</v>
      </c>
      <c r="AE62" s="44">
        <v>55</v>
      </c>
      <c r="AF62" s="47">
        <v>3.6999999999999998E-2</v>
      </c>
    </row>
    <row r="63" spans="1:32" x14ac:dyDescent="0.25">
      <c r="A63" s="44">
        <v>56</v>
      </c>
      <c r="B63" s="47">
        <v>3.9E-2</v>
      </c>
      <c r="C63" s="47">
        <v>3.9E-2</v>
      </c>
      <c r="D63" s="47">
        <v>3.9E-2</v>
      </c>
      <c r="E63" s="47">
        <v>3.9E-2</v>
      </c>
      <c r="F63" s="47">
        <v>3.9E-2</v>
      </c>
      <c r="G63" s="47">
        <v>3.9E-2</v>
      </c>
      <c r="H63" s="47">
        <v>3.9E-2</v>
      </c>
      <c r="I63" s="47">
        <v>3.9E-2</v>
      </c>
      <c r="J63" s="47">
        <v>3.9E-2</v>
      </c>
      <c r="K63" s="47">
        <v>3.9E-2</v>
      </c>
      <c r="L63" s="47">
        <v>3.7999999999999999E-2</v>
      </c>
      <c r="M63" s="47">
        <v>3.7999999999999999E-2</v>
      </c>
      <c r="P63" s="44">
        <v>56</v>
      </c>
      <c r="Q63" s="47">
        <v>3.7999999999999999E-2</v>
      </c>
      <c r="R63" s="47">
        <v>3.7999999999999999E-2</v>
      </c>
      <c r="S63" s="47">
        <v>3.7999999999999999E-2</v>
      </c>
      <c r="T63" s="47">
        <v>3.7999999999999999E-2</v>
      </c>
      <c r="U63" s="47">
        <v>3.7999999999999999E-2</v>
      </c>
      <c r="V63" s="47">
        <v>3.7999999999999999E-2</v>
      </c>
      <c r="W63" s="47">
        <v>3.7999999999999999E-2</v>
      </c>
      <c r="X63" s="47">
        <v>3.7999999999999999E-2</v>
      </c>
      <c r="Y63" s="47">
        <v>3.7999999999999999E-2</v>
      </c>
      <c r="Z63" s="47">
        <v>3.7999999999999999E-2</v>
      </c>
      <c r="AA63" s="47">
        <v>3.7999999999999999E-2</v>
      </c>
      <c r="AB63" s="47">
        <v>3.6999999999999998E-2</v>
      </c>
      <c r="AE63" s="44">
        <v>56</v>
      </c>
      <c r="AF63" s="47">
        <v>3.6999999999999998E-2</v>
      </c>
    </row>
    <row r="64" spans="1:32" x14ac:dyDescent="0.25">
      <c r="A64" s="44">
        <v>57</v>
      </c>
      <c r="B64" s="47">
        <v>0.04</v>
      </c>
      <c r="C64" s="47">
        <v>0.04</v>
      </c>
      <c r="D64" s="47">
        <v>0.04</v>
      </c>
      <c r="E64" s="47">
        <v>0.04</v>
      </c>
      <c r="F64" s="47">
        <v>0.04</v>
      </c>
      <c r="G64" s="47">
        <v>0.04</v>
      </c>
      <c r="H64" s="47">
        <v>0.04</v>
      </c>
      <c r="I64" s="47">
        <v>3.9E-2</v>
      </c>
      <c r="J64" s="47">
        <v>3.9E-2</v>
      </c>
      <c r="K64" s="47">
        <v>3.9E-2</v>
      </c>
      <c r="L64" s="47">
        <v>3.9E-2</v>
      </c>
      <c r="M64" s="47">
        <v>3.9E-2</v>
      </c>
      <c r="P64" s="44">
        <v>57</v>
      </c>
      <c r="Q64" s="47">
        <v>3.9E-2</v>
      </c>
      <c r="R64" s="47">
        <v>3.9E-2</v>
      </c>
      <c r="S64" s="47">
        <v>3.9E-2</v>
      </c>
      <c r="T64" s="47">
        <v>3.9E-2</v>
      </c>
      <c r="U64" s="47">
        <v>3.9E-2</v>
      </c>
      <c r="V64" s="47">
        <v>3.9E-2</v>
      </c>
      <c r="W64" s="47">
        <v>3.9E-2</v>
      </c>
      <c r="X64" s="47">
        <v>3.7999999999999999E-2</v>
      </c>
      <c r="Y64" s="47">
        <v>3.7999999999999999E-2</v>
      </c>
      <c r="Z64" s="47">
        <v>3.7999999999999999E-2</v>
      </c>
      <c r="AA64" s="47">
        <v>3.7999999999999999E-2</v>
      </c>
      <c r="AB64" s="47">
        <v>3.7999999999999999E-2</v>
      </c>
      <c r="AE64" s="44">
        <v>57</v>
      </c>
      <c r="AF64" s="47">
        <v>3.7999999999999999E-2</v>
      </c>
    </row>
    <row r="65" spans="1:32" x14ac:dyDescent="0.25">
      <c r="A65" s="44">
        <v>58</v>
      </c>
      <c r="B65" s="47">
        <v>4.1000000000000002E-2</v>
      </c>
      <c r="C65" s="47">
        <v>4.1000000000000002E-2</v>
      </c>
      <c r="D65" s="47">
        <v>4.1000000000000002E-2</v>
      </c>
      <c r="E65" s="47">
        <v>4.1000000000000002E-2</v>
      </c>
      <c r="F65" s="47">
        <v>0.04</v>
      </c>
      <c r="G65" s="47">
        <v>0.04</v>
      </c>
      <c r="H65" s="47">
        <v>0.04</v>
      </c>
      <c r="I65" s="47">
        <v>0.04</v>
      </c>
      <c r="J65" s="47">
        <v>0.04</v>
      </c>
      <c r="K65" s="47">
        <v>0.04</v>
      </c>
      <c r="L65" s="47">
        <v>0.04</v>
      </c>
      <c r="M65" s="47">
        <v>0.04</v>
      </c>
      <c r="P65" s="44">
        <v>58</v>
      </c>
      <c r="Q65" s="47">
        <v>0.04</v>
      </c>
      <c r="R65" s="47">
        <v>0.04</v>
      </c>
      <c r="S65" s="47">
        <v>0.04</v>
      </c>
      <c r="T65" s="47">
        <v>0.04</v>
      </c>
      <c r="U65" s="47">
        <v>3.9E-2</v>
      </c>
      <c r="V65" s="47">
        <v>3.9E-2</v>
      </c>
      <c r="W65" s="47">
        <v>3.9E-2</v>
      </c>
      <c r="X65" s="47">
        <v>3.9E-2</v>
      </c>
      <c r="Y65" s="47">
        <v>3.9E-2</v>
      </c>
      <c r="Z65" s="47">
        <v>3.9E-2</v>
      </c>
      <c r="AA65" s="47">
        <v>3.9E-2</v>
      </c>
      <c r="AB65" s="47">
        <v>3.9E-2</v>
      </c>
      <c r="AE65" s="44">
        <v>58</v>
      </c>
      <c r="AF65" s="47">
        <v>3.9E-2</v>
      </c>
    </row>
    <row r="66" spans="1:32" x14ac:dyDescent="0.25">
      <c r="A66" s="44">
        <v>59</v>
      </c>
      <c r="B66" s="47">
        <v>4.2000000000000003E-2</v>
      </c>
      <c r="C66" s="47">
        <v>4.2000000000000003E-2</v>
      </c>
      <c r="D66" s="47">
        <v>4.1000000000000002E-2</v>
      </c>
      <c r="E66" s="47">
        <v>4.1000000000000002E-2</v>
      </c>
      <c r="F66" s="47">
        <v>4.1000000000000002E-2</v>
      </c>
      <c r="G66" s="47">
        <v>4.1000000000000002E-2</v>
      </c>
      <c r="H66" s="47">
        <v>4.1000000000000002E-2</v>
      </c>
      <c r="I66" s="47">
        <v>4.1000000000000002E-2</v>
      </c>
      <c r="J66" s="47">
        <v>4.1000000000000002E-2</v>
      </c>
      <c r="K66" s="47">
        <v>4.1000000000000002E-2</v>
      </c>
      <c r="L66" s="47">
        <v>4.1000000000000002E-2</v>
      </c>
      <c r="M66" s="47">
        <v>4.1000000000000002E-2</v>
      </c>
      <c r="P66" s="44">
        <v>59</v>
      </c>
      <c r="Q66" s="47">
        <v>4.1000000000000002E-2</v>
      </c>
      <c r="R66" s="47">
        <v>4.1000000000000002E-2</v>
      </c>
      <c r="S66" s="47">
        <v>0.04</v>
      </c>
      <c r="T66" s="47">
        <v>0.04</v>
      </c>
      <c r="U66" s="47">
        <v>0.04</v>
      </c>
      <c r="V66" s="47">
        <v>0.04</v>
      </c>
      <c r="W66" s="47">
        <v>0.04</v>
      </c>
      <c r="X66" s="47">
        <v>0.04</v>
      </c>
      <c r="Y66" s="47">
        <v>0.04</v>
      </c>
      <c r="Z66" s="47">
        <v>0.04</v>
      </c>
      <c r="AA66" s="47">
        <v>0.04</v>
      </c>
      <c r="AB66" s="47">
        <v>0.04</v>
      </c>
      <c r="AE66" s="44">
        <v>59</v>
      </c>
      <c r="AF66" s="47">
        <v>0.04</v>
      </c>
    </row>
    <row r="67" spans="1:32" x14ac:dyDescent="0.25">
      <c r="A67" s="44">
        <v>60</v>
      </c>
      <c r="B67" s="47">
        <v>4.2999999999999997E-2</v>
      </c>
      <c r="C67" s="47">
        <v>4.2000000000000003E-2</v>
      </c>
      <c r="D67" s="47">
        <v>4.2000000000000003E-2</v>
      </c>
      <c r="E67" s="47">
        <v>4.2000000000000003E-2</v>
      </c>
      <c r="F67" s="47">
        <v>4.2000000000000003E-2</v>
      </c>
      <c r="G67" s="47">
        <v>4.2000000000000003E-2</v>
      </c>
      <c r="H67" s="47">
        <v>4.2000000000000003E-2</v>
      </c>
      <c r="I67" s="47">
        <v>4.2000000000000003E-2</v>
      </c>
      <c r="J67" s="47">
        <v>4.2000000000000003E-2</v>
      </c>
      <c r="K67" s="47">
        <v>4.2000000000000003E-2</v>
      </c>
      <c r="L67" s="47">
        <v>4.2000000000000003E-2</v>
      </c>
      <c r="M67" s="47">
        <v>4.2000000000000003E-2</v>
      </c>
      <c r="P67" s="44">
        <v>60</v>
      </c>
      <c r="Q67" s="47">
        <v>4.1000000000000002E-2</v>
      </c>
      <c r="R67" s="47">
        <v>4.1000000000000002E-2</v>
      </c>
      <c r="S67" s="47">
        <v>4.1000000000000002E-2</v>
      </c>
      <c r="T67" s="47">
        <v>4.1000000000000002E-2</v>
      </c>
      <c r="U67" s="47">
        <v>4.1000000000000002E-2</v>
      </c>
      <c r="V67" s="47">
        <v>4.1000000000000002E-2</v>
      </c>
      <c r="W67" s="47">
        <v>4.1000000000000002E-2</v>
      </c>
      <c r="X67" s="47">
        <v>4.1000000000000002E-2</v>
      </c>
      <c r="Y67" s="47">
        <v>4.1000000000000002E-2</v>
      </c>
      <c r="Z67" s="47">
        <v>4.1000000000000002E-2</v>
      </c>
      <c r="AA67" s="47">
        <v>4.1000000000000002E-2</v>
      </c>
      <c r="AB67" s="47">
        <v>4.1000000000000002E-2</v>
      </c>
      <c r="AE67" s="44">
        <v>60</v>
      </c>
      <c r="AF67" s="47">
        <v>0.04</v>
      </c>
    </row>
    <row r="68" spans="1:32" x14ac:dyDescent="0.25">
      <c r="A68" s="44">
        <v>61</v>
      </c>
      <c r="B68" s="47">
        <v>4.2999999999999997E-2</v>
      </c>
      <c r="C68" s="47">
        <v>4.2999999999999997E-2</v>
      </c>
      <c r="D68" s="47">
        <v>4.2999999999999997E-2</v>
      </c>
      <c r="E68" s="47">
        <v>4.2999999999999997E-2</v>
      </c>
      <c r="F68" s="47">
        <v>4.2999999999999997E-2</v>
      </c>
      <c r="G68" s="47">
        <v>4.2999999999999997E-2</v>
      </c>
      <c r="H68" s="47">
        <v>4.2999999999999997E-2</v>
      </c>
      <c r="I68" s="47">
        <v>4.2999999999999997E-2</v>
      </c>
      <c r="J68" s="47">
        <v>4.2999999999999997E-2</v>
      </c>
      <c r="K68" s="47">
        <v>4.2999999999999997E-2</v>
      </c>
      <c r="L68" s="47">
        <v>4.2999999999999997E-2</v>
      </c>
      <c r="M68" s="47">
        <v>4.2000000000000003E-2</v>
      </c>
      <c r="P68" s="44">
        <v>61</v>
      </c>
      <c r="Q68" s="47">
        <v>4.2000000000000003E-2</v>
      </c>
      <c r="R68" s="47">
        <v>4.2000000000000003E-2</v>
      </c>
      <c r="S68" s="47">
        <v>4.2000000000000003E-2</v>
      </c>
      <c r="T68" s="47">
        <v>4.2000000000000003E-2</v>
      </c>
      <c r="U68" s="47">
        <v>4.2000000000000003E-2</v>
      </c>
      <c r="V68" s="47">
        <v>4.2000000000000003E-2</v>
      </c>
      <c r="W68" s="47">
        <v>4.2000000000000003E-2</v>
      </c>
      <c r="X68" s="47">
        <v>4.2000000000000003E-2</v>
      </c>
      <c r="Y68" s="47">
        <v>4.2000000000000003E-2</v>
      </c>
      <c r="Z68" s="47">
        <v>4.2000000000000003E-2</v>
      </c>
      <c r="AA68" s="47">
        <v>4.1000000000000002E-2</v>
      </c>
      <c r="AB68" s="47">
        <v>4.1000000000000002E-2</v>
      </c>
      <c r="AE68" s="44">
        <v>61</v>
      </c>
      <c r="AF68" s="47">
        <v>4.1000000000000002E-2</v>
      </c>
    </row>
    <row r="69" spans="1:32" x14ac:dyDescent="0.25">
      <c r="A69" s="44">
        <v>62</v>
      </c>
      <c r="B69" s="47">
        <v>4.3999999999999997E-2</v>
      </c>
      <c r="C69" s="47">
        <v>4.3999999999999997E-2</v>
      </c>
      <c r="D69" s="47">
        <v>4.3999999999999997E-2</v>
      </c>
      <c r="E69" s="47">
        <v>4.3999999999999997E-2</v>
      </c>
      <c r="F69" s="47">
        <v>4.3999999999999997E-2</v>
      </c>
      <c r="G69" s="47">
        <v>4.3999999999999997E-2</v>
      </c>
      <c r="H69" s="47">
        <v>4.3999999999999997E-2</v>
      </c>
      <c r="I69" s="47">
        <v>4.3999999999999997E-2</v>
      </c>
      <c r="J69" s="47">
        <v>4.3999999999999997E-2</v>
      </c>
      <c r="K69" s="47">
        <v>4.3999999999999997E-2</v>
      </c>
      <c r="L69" s="47">
        <v>4.2999999999999997E-2</v>
      </c>
      <c r="M69" s="47">
        <v>4.2999999999999997E-2</v>
      </c>
      <c r="P69" s="44">
        <v>62</v>
      </c>
      <c r="Q69" s="47">
        <v>4.2999999999999997E-2</v>
      </c>
      <c r="R69" s="47">
        <v>4.2999999999999997E-2</v>
      </c>
      <c r="S69" s="47">
        <v>4.2999999999999997E-2</v>
      </c>
      <c r="T69" s="47">
        <v>4.2999999999999997E-2</v>
      </c>
      <c r="U69" s="47">
        <v>4.2999999999999997E-2</v>
      </c>
      <c r="V69" s="47">
        <v>4.2999999999999997E-2</v>
      </c>
      <c r="W69" s="47">
        <v>4.2999999999999997E-2</v>
      </c>
      <c r="X69" s="47">
        <v>4.2999999999999997E-2</v>
      </c>
      <c r="Y69" s="47">
        <v>4.2999999999999997E-2</v>
      </c>
      <c r="Z69" s="47">
        <v>4.2000000000000003E-2</v>
      </c>
      <c r="AA69" s="47">
        <v>4.2000000000000003E-2</v>
      </c>
      <c r="AB69" s="47">
        <v>4.2000000000000003E-2</v>
      </c>
      <c r="AE69" s="44">
        <v>62</v>
      </c>
      <c r="AF69" s="47">
        <v>4.2000000000000003E-2</v>
      </c>
    </row>
    <row r="70" spans="1:32" x14ac:dyDescent="0.25">
      <c r="A70" s="44">
        <v>63</v>
      </c>
      <c r="B70" s="47">
        <v>4.4999999999999998E-2</v>
      </c>
      <c r="C70" s="47">
        <v>4.4999999999999998E-2</v>
      </c>
      <c r="D70" s="47">
        <v>4.4999999999999998E-2</v>
      </c>
      <c r="E70" s="47">
        <v>4.4999999999999998E-2</v>
      </c>
      <c r="F70" s="47">
        <v>4.4999999999999998E-2</v>
      </c>
      <c r="G70" s="47">
        <v>4.4999999999999998E-2</v>
      </c>
      <c r="H70" s="47">
        <v>4.4999999999999998E-2</v>
      </c>
      <c r="I70" s="47">
        <v>4.4999999999999998E-2</v>
      </c>
      <c r="J70" s="47">
        <v>4.4999999999999998E-2</v>
      </c>
      <c r="K70" s="47">
        <v>4.4999999999999998E-2</v>
      </c>
      <c r="L70" s="47">
        <v>4.3999999999999997E-2</v>
      </c>
      <c r="M70" s="47">
        <v>4.3999999999999997E-2</v>
      </c>
      <c r="P70" s="44">
        <v>63</v>
      </c>
      <c r="Q70" s="47">
        <v>4.3999999999999997E-2</v>
      </c>
      <c r="R70" s="47">
        <v>4.3999999999999997E-2</v>
      </c>
      <c r="S70" s="47">
        <v>4.3999999999999997E-2</v>
      </c>
      <c r="T70" s="47">
        <v>4.3999999999999997E-2</v>
      </c>
      <c r="U70" s="47">
        <v>4.3999999999999997E-2</v>
      </c>
      <c r="V70" s="47">
        <v>4.3999999999999997E-2</v>
      </c>
      <c r="W70" s="47">
        <v>4.3999999999999997E-2</v>
      </c>
      <c r="X70" s="47">
        <v>4.3999999999999997E-2</v>
      </c>
      <c r="Y70" s="47">
        <v>4.3999999999999997E-2</v>
      </c>
      <c r="Z70" s="47">
        <v>4.2999999999999997E-2</v>
      </c>
      <c r="AA70" s="47">
        <v>4.2999999999999997E-2</v>
      </c>
      <c r="AB70" s="47">
        <v>4.2999999999999997E-2</v>
      </c>
      <c r="AE70" s="44">
        <v>63</v>
      </c>
      <c r="AF70" s="47">
        <v>4.2999999999999997E-2</v>
      </c>
    </row>
    <row r="71" spans="1:32" x14ac:dyDescent="0.25">
      <c r="A71" s="44">
        <v>64</v>
      </c>
      <c r="B71" s="47">
        <v>4.5999999999999999E-2</v>
      </c>
      <c r="C71" s="47">
        <v>4.5999999999999999E-2</v>
      </c>
      <c r="D71" s="47">
        <v>4.5999999999999999E-2</v>
      </c>
      <c r="E71" s="47">
        <v>4.5999999999999999E-2</v>
      </c>
      <c r="F71" s="47">
        <v>4.5999999999999999E-2</v>
      </c>
      <c r="G71" s="47">
        <v>4.5999999999999999E-2</v>
      </c>
      <c r="H71" s="47">
        <v>4.5999999999999999E-2</v>
      </c>
      <c r="I71" s="47">
        <v>4.5999999999999999E-2</v>
      </c>
      <c r="J71" s="47">
        <v>4.5999999999999999E-2</v>
      </c>
      <c r="K71" s="47">
        <v>4.4999999999999998E-2</v>
      </c>
      <c r="L71" s="47">
        <v>4.4999999999999998E-2</v>
      </c>
      <c r="M71" s="47">
        <v>4.4999999999999998E-2</v>
      </c>
      <c r="P71" s="44">
        <v>64</v>
      </c>
      <c r="Q71" s="47">
        <v>4.4999999999999998E-2</v>
      </c>
      <c r="R71" s="47">
        <v>4.4999999999999998E-2</v>
      </c>
      <c r="S71" s="47">
        <v>4.4999999999999998E-2</v>
      </c>
      <c r="T71" s="47">
        <v>4.4999999999999998E-2</v>
      </c>
      <c r="U71" s="47">
        <v>4.4999999999999998E-2</v>
      </c>
      <c r="V71" s="47">
        <v>4.4999999999999998E-2</v>
      </c>
      <c r="W71" s="47">
        <v>4.4999999999999998E-2</v>
      </c>
      <c r="X71" s="47">
        <v>4.4999999999999998E-2</v>
      </c>
      <c r="Y71" s="47">
        <v>4.4999999999999998E-2</v>
      </c>
      <c r="Z71" s="47">
        <v>4.3999999999999997E-2</v>
      </c>
      <c r="AA71" s="47">
        <v>4.3999999999999997E-2</v>
      </c>
      <c r="AB71" s="47">
        <v>4.3999999999999997E-2</v>
      </c>
      <c r="AE71" s="44">
        <v>64</v>
      </c>
      <c r="AF71" s="47">
        <v>4.3999999999999997E-2</v>
      </c>
    </row>
    <row r="72" spans="1:32" x14ac:dyDescent="0.25">
      <c r="P72" s="44">
        <v>65</v>
      </c>
      <c r="Q72" s="47">
        <v>4.5999999999999999E-2</v>
      </c>
      <c r="R72" s="47">
        <v>4.5999999999999999E-2</v>
      </c>
      <c r="S72" s="47">
        <v>4.5999999999999999E-2</v>
      </c>
      <c r="T72" s="47">
        <v>4.5999999999999999E-2</v>
      </c>
      <c r="U72" s="47">
        <v>4.5999999999999999E-2</v>
      </c>
      <c r="V72" s="47">
        <v>4.5999999999999999E-2</v>
      </c>
      <c r="W72" s="47">
        <v>4.5999999999999999E-2</v>
      </c>
      <c r="X72" s="47">
        <v>4.5999999999999999E-2</v>
      </c>
      <c r="Y72" s="47">
        <v>4.4999999999999998E-2</v>
      </c>
      <c r="Z72" s="47">
        <v>4.4999999999999998E-2</v>
      </c>
      <c r="AA72" s="47">
        <v>4.4999999999999998E-2</v>
      </c>
      <c r="AB72" s="47">
        <v>4.4999999999999998E-2</v>
      </c>
      <c r="AE72" s="44">
        <v>65</v>
      </c>
      <c r="AF72" s="47">
        <v>4.4999999999999998E-2</v>
      </c>
    </row>
  </sheetData>
  <sheetProtection algorithmName="SHA-512" hashValue="t/0cUAe8nHFumSIITRM8CsNvRWADa4VQNE6uoZNTeH2Lq1ss5bZvEFY9FqEG+n5OqDkmuNWIPj1gQCICeE2Vvw==" saltValue="PsxyqzIwL1MNfBdHFcz9iw==" spinCount="100000" sheet="1" objects="1" scenarios="1"/>
  <conditionalFormatting sqref="A6:A21">
    <cfRule type="expression" dxfId="233" priority="9" stopIfTrue="1">
      <formula>MOD(ROW(),2)=0</formula>
    </cfRule>
    <cfRule type="expression" dxfId="232" priority="10" stopIfTrue="1">
      <formula>MOD(ROW(),2)&lt;&gt;0</formula>
    </cfRule>
  </conditionalFormatting>
  <conditionalFormatting sqref="B6:M21">
    <cfRule type="expression" dxfId="231" priority="11" stopIfTrue="1">
      <formula>MOD(ROW(),2)=0</formula>
    </cfRule>
    <cfRule type="expression" dxfId="230" priority="12" stopIfTrue="1">
      <formula>MOD(ROW(),2)&lt;&gt;0</formula>
    </cfRule>
  </conditionalFormatting>
  <conditionalFormatting sqref="A26:A71">
    <cfRule type="expression" dxfId="229" priority="13" stopIfTrue="1">
      <formula>MOD(ROW(),2)=0</formula>
    </cfRule>
    <cfRule type="expression" dxfId="228" priority="14" stopIfTrue="1">
      <formula>MOD(ROW(),2)&lt;&gt;0</formula>
    </cfRule>
  </conditionalFormatting>
  <conditionalFormatting sqref="B26:M71">
    <cfRule type="expression" dxfId="227" priority="15" stopIfTrue="1">
      <formula>MOD(ROW(),2)=0</formula>
    </cfRule>
    <cfRule type="expression" dxfId="226" priority="16" stopIfTrue="1">
      <formula>MOD(ROW(),2)&lt;&gt;0</formula>
    </cfRule>
  </conditionalFormatting>
  <conditionalFormatting sqref="P6:P21">
    <cfRule type="expression" dxfId="225" priority="17" stopIfTrue="1">
      <formula>MOD(ROW(),2)=0</formula>
    </cfRule>
    <cfRule type="expression" dxfId="224" priority="18" stopIfTrue="1">
      <formula>MOD(ROW(),2)&lt;&gt;0</formula>
    </cfRule>
  </conditionalFormatting>
  <conditionalFormatting sqref="Q6:AB21">
    <cfRule type="expression" dxfId="223" priority="19" stopIfTrue="1">
      <formula>MOD(ROW(),2)=0</formula>
    </cfRule>
    <cfRule type="expression" dxfId="222" priority="20" stopIfTrue="1">
      <formula>MOD(ROW(),2)&lt;&gt;0</formula>
    </cfRule>
  </conditionalFormatting>
  <conditionalFormatting sqref="P26:P72">
    <cfRule type="expression" dxfId="221" priority="21" stopIfTrue="1">
      <formula>MOD(ROW(),2)=0</formula>
    </cfRule>
    <cfRule type="expression" dxfId="220" priority="22" stopIfTrue="1">
      <formula>MOD(ROW(),2)&lt;&gt;0</formula>
    </cfRule>
  </conditionalFormatting>
  <conditionalFormatting sqref="Q26:AB72">
    <cfRule type="expression" dxfId="219" priority="23" stopIfTrue="1">
      <formula>MOD(ROW(),2)=0</formula>
    </cfRule>
    <cfRule type="expression" dxfId="218" priority="24" stopIfTrue="1">
      <formula>MOD(ROW(),2)&lt;&gt;0</formula>
    </cfRule>
  </conditionalFormatting>
  <conditionalFormatting sqref="AE6:AE21">
    <cfRule type="expression" dxfId="217" priority="25" stopIfTrue="1">
      <formula>MOD(ROW(),2)=0</formula>
    </cfRule>
  </conditionalFormatting>
  <conditionalFormatting sqref="AE6:AE21">
    <cfRule type="expression" dxfId="216" priority="26" stopIfTrue="1">
      <formula>MOD(ROW(),2)&lt;&gt;0</formula>
    </cfRule>
  </conditionalFormatting>
  <conditionalFormatting sqref="AF6:AF21">
    <cfRule type="expression" dxfId="215" priority="27" stopIfTrue="1">
      <formula>MOD(ROW(),2)=0</formula>
    </cfRule>
  </conditionalFormatting>
  <conditionalFormatting sqref="AF6:AF21">
    <cfRule type="expression" dxfId="214" priority="28" stopIfTrue="1">
      <formula>MOD(ROW(),2)&lt;&gt;0</formula>
    </cfRule>
  </conditionalFormatting>
  <conditionalFormatting sqref="AE26:AE72">
    <cfRule type="expression" dxfId="213" priority="29" stopIfTrue="1">
      <formula>MOD(ROW(),2)=0</formula>
    </cfRule>
  </conditionalFormatting>
  <conditionalFormatting sqref="AE26:AE72">
    <cfRule type="expression" dxfId="212" priority="30" stopIfTrue="1">
      <formula>MOD(ROW(),2)&lt;&gt;0</formula>
    </cfRule>
  </conditionalFormatting>
  <conditionalFormatting sqref="AF26:AF72">
    <cfRule type="expression" dxfId="211" priority="31" stopIfTrue="1">
      <formula>MOD(ROW(),2)=0</formula>
    </cfRule>
  </conditionalFormatting>
  <conditionalFormatting sqref="AF26:AF72">
    <cfRule type="expression" dxfId="210" priority="32" stopIfTrue="1">
      <formula>MOD(ROW(),2)&lt;&gt;0</formula>
    </cfRule>
  </conditionalFormatting>
  <pageMargins left="0.7" right="0.7" top="0.75" bottom="0.75" header="0.3" footer="0.3"/>
  <tableParts count="3">
    <tablePart r:id="rId1"/>
    <tablePart r:id="rId2"/>
    <tablePart r:id="rId3"/>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E9C1-FFA4-4435-988A-F3AA57B8D032}">
  <sheetPr codeName="Sheet80"/>
  <dimension ref="A1:Q71"/>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17" width="40.81640625" customWidth="1"/>
  </cols>
  <sheetData>
    <row r="1" spans="1:17" s="1" customFormat="1" ht="20" x14ac:dyDescent="0.4">
      <c r="A1" s="2" t="s">
        <v>0</v>
      </c>
    </row>
    <row r="2" spans="1:17" s="1" customFormat="1" ht="15.5" x14ac:dyDescent="0.35">
      <c r="A2" s="30" t="s">
        <v>1</v>
      </c>
      <c r="B2" s="3" t="str">
        <f>wb_title</f>
        <v>PCSPS_NI - Consolidated Factor Spreadsheet</v>
      </c>
    </row>
    <row r="3" spans="1:17" s="1" customFormat="1" ht="15.5" x14ac:dyDescent="0.35">
      <c r="A3" s="30" t="s">
        <v>2</v>
      </c>
      <c r="B3" s="3" t="str">
        <f>TABLE_FACTOR_TYPE_1 &amp; " - x-" &amp; TABLE_SERIES_NUMBER_1</f>
        <v>EPA - x-719</v>
      </c>
    </row>
    <row r="6" spans="1:17" x14ac:dyDescent="0.25">
      <c r="A6" s="41" t="s">
        <v>485</v>
      </c>
      <c r="B6" s="48" t="s">
        <v>486</v>
      </c>
      <c r="C6" s="48"/>
      <c r="D6" s="48"/>
      <c r="E6" s="48"/>
      <c r="F6" s="48"/>
      <c r="G6" s="48"/>
      <c r="H6" s="48"/>
      <c r="I6" s="48"/>
      <c r="J6" s="48"/>
      <c r="K6" s="48"/>
      <c r="L6" s="48"/>
      <c r="M6" s="48"/>
      <c r="P6" s="41" t="s">
        <v>485</v>
      </c>
      <c r="Q6" s="48" t="s">
        <v>486</v>
      </c>
    </row>
    <row r="7" spans="1:17" ht="37.5" x14ac:dyDescent="0.25">
      <c r="A7" s="41" t="s">
        <v>487</v>
      </c>
      <c r="B7" s="48" t="s">
        <v>157</v>
      </c>
      <c r="C7" s="48"/>
      <c r="D7" s="48"/>
      <c r="E7" s="48"/>
      <c r="F7" s="48"/>
      <c r="G7" s="48"/>
      <c r="H7" s="48"/>
      <c r="I7" s="48"/>
      <c r="J7" s="48"/>
      <c r="K7" s="48"/>
      <c r="L7" s="48"/>
      <c r="M7" s="48"/>
      <c r="P7" s="41" t="s">
        <v>487</v>
      </c>
      <c r="Q7" s="48" t="s">
        <v>157</v>
      </c>
    </row>
    <row r="8" spans="1:17" x14ac:dyDescent="0.25">
      <c r="A8" s="41" t="s">
        <v>144</v>
      </c>
      <c r="B8" s="48" t="s">
        <v>158</v>
      </c>
      <c r="C8" s="48"/>
      <c r="D8" s="48"/>
      <c r="E8" s="48"/>
      <c r="F8" s="48"/>
      <c r="G8" s="48"/>
      <c r="H8" s="48"/>
      <c r="I8" s="48"/>
      <c r="J8" s="48"/>
      <c r="K8" s="48"/>
      <c r="L8" s="48"/>
      <c r="M8" s="48"/>
      <c r="P8" s="41" t="s">
        <v>144</v>
      </c>
      <c r="Q8" s="48" t="s">
        <v>158</v>
      </c>
    </row>
    <row r="9" spans="1:17" x14ac:dyDescent="0.25">
      <c r="A9" s="41" t="s">
        <v>145</v>
      </c>
      <c r="B9" s="48" t="s">
        <v>414</v>
      </c>
      <c r="C9" s="48"/>
      <c r="D9" s="48"/>
      <c r="E9" s="48"/>
      <c r="F9" s="48"/>
      <c r="G9" s="48"/>
      <c r="H9" s="48"/>
      <c r="I9" s="48"/>
      <c r="J9" s="48"/>
      <c r="K9" s="48"/>
      <c r="L9" s="48"/>
      <c r="M9" s="48"/>
      <c r="P9" s="41" t="s">
        <v>145</v>
      </c>
      <c r="Q9" s="48" t="s">
        <v>414</v>
      </c>
    </row>
    <row r="10" spans="1:17" ht="37.5" x14ac:dyDescent="0.25">
      <c r="A10" s="41" t="s">
        <v>6</v>
      </c>
      <c r="B10" s="48" t="s">
        <v>427</v>
      </c>
      <c r="C10" s="48"/>
      <c r="D10" s="48"/>
      <c r="E10" s="48"/>
      <c r="F10" s="48"/>
      <c r="G10" s="48"/>
      <c r="H10" s="48"/>
      <c r="I10" s="48"/>
      <c r="J10" s="48"/>
      <c r="K10" s="48"/>
      <c r="L10" s="48"/>
      <c r="M10" s="48"/>
      <c r="P10" s="41" t="s">
        <v>6</v>
      </c>
      <c r="Q10" s="48" t="s">
        <v>430</v>
      </c>
    </row>
    <row r="11" spans="1:17" x14ac:dyDescent="0.25">
      <c r="A11" s="41" t="s">
        <v>146</v>
      </c>
      <c r="B11" s="48" t="s">
        <v>161</v>
      </c>
      <c r="C11" s="48"/>
      <c r="D11" s="48"/>
      <c r="E11" s="48"/>
      <c r="F11" s="48"/>
      <c r="G11" s="48"/>
      <c r="H11" s="48"/>
      <c r="I11" s="48"/>
      <c r="J11" s="48"/>
      <c r="K11" s="48"/>
      <c r="L11" s="48"/>
      <c r="M11" s="48"/>
      <c r="P11" s="41" t="s">
        <v>146</v>
      </c>
      <c r="Q11" s="48" t="s">
        <v>161</v>
      </c>
    </row>
    <row r="12" spans="1:17" ht="25" x14ac:dyDescent="0.25">
      <c r="A12" s="41" t="s">
        <v>147</v>
      </c>
      <c r="B12" s="48" t="s">
        <v>416</v>
      </c>
      <c r="C12" s="48"/>
      <c r="D12" s="48"/>
      <c r="E12" s="48"/>
      <c r="F12" s="48"/>
      <c r="G12" s="48"/>
      <c r="H12" s="48"/>
      <c r="I12" s="48"/>
      <c r="J12" s="48"/>
      <c r="K12" s="48"/>
      <c r="L12" s="48"/>
      <c r="M12" s="48"/>
      <c r="P12" s="41" t="s">
        <v>147</v>
      </c>
      <c r="Q12" s="48" t="s">
        <v>425</v>
      </c>
    </row>
    <row r="13" spans="1:17" x14ac:dyDescent="0.25">
      <c r="A13" s="41" t="s">
        <v>489</v>
      </c>
      <c r="B13" s="48">
        <v>0</v>
      </c>
      <c r="C13" s="48"/>
      <c r="D13" s="48"/>
      <c r="E13" s="48"/>
      <c r="F13" s="48"/>
      <c r="G13" s="48"/>
      <c r="H13" s="48"/>
      <c r="I13" s="48"/>
      <c r="J13" s="48"/>
      <c r="K13" s="48"/>
      <c r="L13" s="48"/>
      <c r="M13" s="48"/>
      <c r="P13" s="41" t="s">
        <v>489</v>
      </c>
      <c r="Q13" s="48">
        <v>0</v>
      </c>
    </row>
    <row r="14" spans="1:17" x14ac:dyDescent="0.25">
      <c r="A14" s="41" t="s">
        <v>149</v>
      </c>
      <c r="B14" s="48">
        <v>719</v>
      </c>
      <c r="C14" s="48"/>
      <c r="D14" s="48"/>
      <c r="E14" s="48"/>
      <c r="F14" s="48"/>
      <c r="G14" s="48"/>
      <c r="H14" s="48"/>
      <c r="I14" s="48"/>
      <c r="J14" s="48"/>
      <c r="K14" s="48"/>
      <c r="L14" s="48"/>
      <c r="M14" s="48"/>
      <c r="P14" s="41" t="s">
        <v>149</v>
      </c>
      <c r="Q14" s="48">
        <v>719</v>
      </c>
    </row>
    <row r="15" spans="1:17" x14ac:dyDescent="0.25">
      <c r="A15" s="41" t="s">
        <v>490</v>
      </c>
      <c r="B15" s="48" t="s">
        <v>428</v>
      </c>
      <c r="C15" s="48"/>
      <c r="D15" s="48"/>
      <c r="E15" s="48"/>
      <c r="F15" s="48"/>
      <c r="G15" s="48"/>
      <c r="H15" s="48"/>
      <c r="I15" s="48"/>
      <c r="J15" s="48"/>
      <c r="K15" s="48"/>
      <c r="L15" s="48"/>
      <c r="M15" s="48"/>
      <c r="P15" s="41" t="s">
        <v>490</v>
      </c>
      <c r="Q15" s="48" t="s">
        <v>431</v>
      </c>
    </row>
    <row r="16" spans="1:17" x14ac:dyDescent="0.25">
      <c r="A16" s="41" t="s">
        <v>151</v>
      </c>
      <c r="B16" s="48" t="s">
        <v>429</v>
      </c>
      <c r="C16" s="48"/>
      <c r="D16" s="48"/>
      <c r="E16" s="48"/>
      <c r="F16" s="48"/>
      <c r="G16" s="48"/>
      <c r="H16" s="48"/>
      <c r="I16" s="48"/>
      <c r="J16" s="48"/>
      <c r="K16" s="48"/>
      <c r="L16" s="48"/>
      <c r="M16" s="48"/>
      <c r="P16" s="41" t="s">
        <v>151</v>
      </c>
      <c r="Q16" s="48" t="s">
        <v>429</v>
      </c>
    </row>
    <row r="17" spans="1:17" x14ac:dyDescent="0.25">
      <c r="A17" s="42" t="s">
        <v>491</v>
      </c>
      <c r="B17" s="48"/>
      <c r="C17" s="48"/>
      <c r="D17" s="48"/>
      <c r="E17" s="48"/>
      <c r="F17" s="48"/>
      <c r="G17" s="48"/>
      <c r="H17" s="48"/>
      <c r="I17" s="48"/>
      <c r="J17" s="48"/>
      <c r="K17" s="48"/>
      <c r="L17" s="48"/>
      <c r="M17" s="48"/>
      <c r="P17" s="42" t="s">
        <v>491</v>
      </c>
      <c r="Q17" s="48"/>
    </row>
    <row r="18" spans="1:17" x14ac:dyDescent="0.25">
      <c r="A18" s="41" t="s">
        <v>153</v>
      </c>
      <c r="B18" s="49">
        <v>45184</v>
      </c>
      <c r="C18" s="49"/>
      <c r="D18" s="49"/>
      <c r="E18" s="49"/>
      <c r="F18" s="49"/>
      <c r="G18" s="49"/>
      <c r="H18" s="49"/>
      <c r="I18" s="49"/>
      <c r="J18" s="49"/>
      <c r="K18" s="49"/>
      <c r="L18" s="49"/>
      <c r="M18" s="49"/>
      <c r="P18" s="41" t="s">
        <v>153</v>
      </c>
      <c r="Q18" s="49">
        <v>45184</v>
      </c>
    </row>
    <row r="19" spans="1:17" x14ac:dyDescent="0.25">
      <c r="A19" s="41" t="s">
        <v>154</v>
      </c>
      <c r="B19" s="49">
        <v>45383</v>
      </c>
      <c r="C19" s="49"/>
      <c r="D19" s="49"/>
      <c r="E19" s="49"/>
      <c r="F19" s="49"/>
      <c r="G19" s="49"/>
      <c r="H19" s="49"/>
      <c r="I19" s="49"/>
      <c r="J19" s="49"/>
      <c r="K19" s="49"/>
      <c r="L19" s="49"/>
      <c r="M19" s="49"/>
      <c r="P19" s="41" t="s">
        <v>154</v>
      </c>
      <c r="Q19" s="49">
        <v>45383</v>
      </c>
    </row>
    <row r="20" spans="1:17" x14ac:dyDescent="0.25">
      <c r="A20" s="41" t="s">
        <v>155</v>
      </c>
      <c r="B20" s="48" t="s">
        <v>167</v>
      </c>
      <c r="C20" s="48"/>
      <c r="D20" s="48"/>
      <c r="E20" s="48"/>
      <c r="F20" s="48"/>
      <c r="G20" s="48"/>
      <c r="H20" s="48"/>
      <c r="I20" s="48"/>
      <c r="J20" s="48"/>
      <c r="K20" s="48"/>
      <c r="L20" s="48"/>
      <c r="M20" s="48"/>
      <c r="P20" s="41" t="s">
        <v>155</v>
      </c>
      <c r="Q20" s="48" t="s">
        <v>167</v>
      </c>
    </row>
    <row r="21" spans="1:17" x14ac:dyDescent="0.25">
      <c r="A21" s="41" t="s">
        <v>492</v>
      </c>
      <c r="B21" s="48" t="s">
        <v>85</v>
      </c>
      <c r="C21" s="48"/>
      <c r="D21" s="48"/>
      <c r="E21" s="48"/>
      <c r="F21" s="48"/>
      <c r="G21" s="48"/>
      <c r="H21" s="48"/>
      <c r="I21" s="48"/>
      <c r="J21" s="48"/>
      <c r="K21" s="48"/>
      <c r="L21" s="48"/>
      <c r="M21" s="48"/>
      <c r="P21" s="41" t="s">
        <v>492</v>
      </c>
      <c r="Q21" s="48" t="s">
        <v>85</v>
      </c>
    </row>
    <row r="23" spans="1:17" x14ac:dyDescent="0.25">
      <c r="A23" s="23" t="str">
        <f>HYPERLINK("#'Factor List'!A1", "Back to Factor List")</f>
        <v>Back to Factor List</v>
      </c>
      <c r="B23" s="23" t="str">
        <f>HYPERLINK("#'Assumptions'!A1", "Assumptions")</f>
        <v>Assumptions</v>
      </c>
    </row>
    <row r="26" spans="1:17" s="56" customFormat="1" ht="13" x14ac:dyDescent="0.25">
      <c r="A26" s="55" t="s">
        <v>674</v>
      </c>
      <c r="B26" s="55">
        <v>0</v>
      </c>
      <c r="C26" s="55">
        <v>1</v>
      </c>
      <c r="D26" s="55">
        <v>2</v>
      </c>
      <c r="E26" s="55">
        <v>3</v>
      </c>
      <c r="F26" s="55">
        <v>4</v>
      </c>
      <c r="G26" s="55">
        <v>5</v>
      </c>
      <c r="H26" s="55">
        <v>6</v>
      </c>
      <c r="I26" s="55">
        <v>7</v>
      </c>
      <c r="J26" s="55">
        <v>8</v>
      </c>
      <c r="K26" s="55">
        <v>9</v>
      </c>
      <c r="L26" s="55">
        <v>10</v>
      </c>
      <c r="M26" s="55">
        <v>11</v>
      </c>
      <c r="P26" s="55" t="s">
        <v>328</v>
      </c>
      <c r="Q26" s="55" t="s">
        <v>494</v>
      </c>
    </row>
    <row r="27" spans="1:17" x14ac:dyDescent="0.25">
      <c r="A27" s="44">
        <v>20</v>
      </c>
      <c r="B27" s="47">
        <v>3.1E-2</v>
      </c>
      <c r="C27" s="47">
        <v>3.1E-2</v>
      </c>
      <c r="D27" s="47">
        <v>3.1E-2</v>
      </c>
      <c r="E27" s="47">
        <v>3.1E-2</v>
      </c>
      <c r="F27" s="47">
        <v>3.1E-2</v>
      </c>
      <c r="G27" s="47">
        <v>3.1E-2</v>
      </c>
      <c r="H27" s="47">
        <v>3.1E-2</v>
      </c>
      <c r="I27" s="47">
        <v>3.1E-2</v>
      </c>
      <c r="J27" s="47">
        <v>3.1E-2</v>
      </c>
      <c r="K27" s="47">
        <v>3.1E-2</v>
      </c>
      <c r="L27" s="47">
        <v>3.1E-2</v>
      </c>
      <c r="M27" s="47">
        <v>3.1E-2</v>
      </c>
      <c r="P27" s="44">
        <v>20</v>
      </c>
      <c r="Q27" s="47">
        <v>3.1E-2</v>
      </c>
    </row>
    <row r="28" spans="1:17" x14ac:dyDescent="0.25">
      <c r="A28" s="44">
        <v>21</v>
      </c>
      <c r="B28" s="47">
        <v>3.2000000000000001E-2</v>
      </c>
      <c r="C28" s="47">
        <v>3.2000000000000001E-2</v>
      </c>
      <c r="D28" s="47">
        <v>3.2000000000000001E-2</v>
      </c>
      <c r="E28" s="47">
        <v>3.2000000000000001E-2</v>
      </c>
      <c r="F28" s="47">
        <v>3.2000000000000001E-2</v>
      </c>
      <c r="G28" s="47">
        <v>3.2000000000000001E-2</v>
      </c>
      <c r="H28" s="47">
        <v>3.1E-2</v>
      </c>
      <c r="I28" s="47">
        <v>3.1E-2</v>
      </c>
      <c r="J28" s="47">
        <v>3.1E-2</v>
      </c>
      <c r="K28" s="47">
        <v>3.1E-2</v>
      </c>
      <c r="L28" s="47">
        <v>3.1E-2</v>
      </c>
      <c r="M28" s="47">
        <v>3.1E-2</v>
      </c>
      <c r="P28" s="44">
        <v>21</v>
      </c>
      <c r="Q28" s="47">
        <v>3.1E-2</v>
      </c>
    </row>
    <row r="29" spans="1:17" x14ac:dyDescent="0.25">
      <c r="A29" s="44">
        <v>22</v>
      </c>
      <c r="B29" s="47">
        <v>3.2000000000000001E-2</v>
      </c>
      <c r="C29" s="47">
        <v>3.2000000000000001E-2</v>
      </c>
      <c r="D29" s="47">
        <v>3.2000000000000001E-2</v>
      </c>
      <c r="E29" s="47">
        <v>3.2000000000000001E-2</v>
      </c>
      <c r="F29" s="47">
        <v>3.2000000000000001E-2</v>
      </c>
      <c r="G29" s="47">
        <v>3.2000000000000001E-2</v>
      </c>
      <c r="H29" s="47">
        <v>3.2000000000000001E-2</v>
      </c>
      <c r="I29" s="47">
        <v>3.2000000000000001E-2</v>
      </c>
      <c r="J29" s="47">
        <v>3.2000000000000001E-2</v>
      </c>
      <c r="K29" s="47">
        <v>3.2000000000000001E-2</v>
      </c>
      <c r="L29" s="47">
        <v>3.2000000000000001E-2</v>
      </c>
      <c r="M29" s="47">
        <v>3.2000000000000001E-2</v>
      </c>
      <c r="P29" s="44">
        <v>22</v>
      </c>
      <c r="Q29" s="47">
        <v>3.2000000000000001E-2</v>
      </c>
    </row>
    <row r="30" spans="1:17" x14ac:dyDescent="0.25">
      <c r="A30" s="44">
        <v>23</v>
      </c>
      <c r="B30" s="47">
        <v>3.3000000000000002E-2</v>
      </c>
      <c r="C30" s="47">
        <v>3.3000000000000002E-2</v>
      </c>
      <c r="D30" s="47">
        <v>3.3000000000000002E-2</v>
      </c>
      <c r="E30" s="47">
        <v>3.3000000000000002E-2</v>
      </c>
      <c r="F30" s="47">
        <v>3.3000000000000002E-2</v>
      </c>
      <c r="G30" s="47">
        <v>3.3000000000000002E-2</v>
      </c>
      <c r="H30" s="47">
        <v>3.3000000000000002E-2</v>
      </c>
      <c r="I30" s="47">
        <v>3.2000000000000001E-2</v>
      </c>
      <c r="J30" s="47">
        <v>3.2000000000000001E-2</v>
      </c>
      <c r="K30" s="47">
        <v>3.2000000000000001E-2</v>
      </c>
      <c r="L30" s="47">
        <v>3.2000000000000001E-2</v>
      </c>
      <c r="M30" s="47">
        <v>3.2000000000000001E-2</v>
      </c>
      <c r="P30" s="44">
        <v>23</v>
      </c>
      <c r="Q30" s="47">
        <v>3.2000000000000001E-2</v>
      </c>
    </row>
    <row r="31" spans="1:17" x14ac:dyDescent="0.25">
      <c r="A31" s="44">
        <v>24</v>
      </c>
      <c r="B31" s="47">
        <v>3.3000000000000002E-2</v>
      </c>
      <c r="C31" s="47">
        <v>3.3000000000000002E-2</v>
      </c>
      <c r="D31" s="47">
        <v>3.3000000000000002E-2</v>
      </c>
      <c r="E31" s="47">
        <v>3.3000000000000002E-2</v>
      </c>
      <c r="F31" s="47">
        <v>3.3000000000000002E-2</v>
      </c>
      <c r="G31" s="47">
        <v>3.3000000000000002E-2</v>
      </c>
      <c r="H31" s="47">
        <v>3.3000000000000002E-2</v>
      </c>
      <c r="I31" s="47">
        <v>3.3000000000000002E-2</v>
      </c>
      <c r="J31" s="47">
        <v>3.3000000000000002E-2</v>
      </c>
      <c r="K31" s="47">
        <v>3.3000000000000002E-2</v>
      </c>
      <c r="L31" s="47">
        <v>3.3000000000000002E-2</v>
      </c>
      <c r="M31" s="47">
        <v>3.3000000000000002E-2</v>
      </c>
      <c r="P31" s="44">
        <v>24</v>
      </c>
      <c r="Q31" s="47">
        <v>3.3000000000000002E-2</v>
      </c>
    </row>
    <row r="32" spans="1:17" x14ac:dyDescent="0.25">
      <c r="A32" s="44">
        <v>25</v>
      </c>
      <c r="B32" s="47">
        <v>3.4000000000000002E-2</v>
      </c>
      <c r="C32" s="47">
        <v>3.4000000000000002E-2</v>
      </c>
      <c r="D32" s="47">
        <v>3.4000000000000002E-2</v>
      </c>
      <c r="E32" s="47">
        <v>3.4000000000000002E-2</v>
      </c>
      <c r="F32" s="47">
        <v>3.4000000000000002E-2</v>
      </c>
      <c r="G32" s="47">
        <v>3.4000000000000002E-2</v>
      </c>
      <c r="H32" s="47">
        <v>3.4000000000000002E-2</v>
      </c>
      <c r="I32" s="47">
        <v>3.4000000000000002E-2</v>
      </c>
      <c r="J32" s="47">
        <v>3.3000000000000002E-2</v>
      </c>
      <c r="K32" s="47">
        <v>3.3000000000000002E-2</v>
      </c>
      <c r="L32" s="47">
        <v>3.3000000000000002E-2</v>
      </c>
      <c r="M32" s="47">
        <v>3.3000000000000002E-2</v>
      </c>
      <c r="P32" s="44">
        <v>25</v>
      </c>
      <c r="Q32" s="47">
        <v>3.3000000000000002E-2</v>
      </c>
    </row>
    <row r="33" spans="1:17" x14ac:dyDescent="0.25">
      <c r="A33" s="44">
        <v>26</v>
      </c>
      <c r="B33" s="47">
        <v>3.5000000000000003E-2</v>
      </c>
      <c r="C33" s="47">
        <v>3.4000000000000002E-2</v>
      </c>
      <c r="D33" s="47">
        <v>3.4000000000000002E-2</v>
      </c>
      <c r="E33" s="47">
        <v>3.4000000000000002E-2</v>
      </c>
      <c r="F33" s="47">
        <v>3.4000000000000002E-2</v>
      </c>
      <c r="G33" s="47">
        <v>3.4000000000000002E-2</v>
      </c>
      <c r="H33" s="47">
        <v>3.4000000000000002E-2</v>
      </c>
      <c r="I33" s="47">
        <v>3.4000000000000002E-2</v>
      </c>
      <c r="J33" s="47">
        <v>3.4000000000000002E-2</v>
      </c>
      <c r="K33" s="47">
        <v>3.4000000000000002E-2</v>
      </c>
      <c r="L33" s="47">
        <v>3.4000000000000002E-2</v>
      </c>
      <c r="M33" s="47">
        <v>3.4000000000000002E-2</v>
      </c>
      <c r="P33" s="44">
        <v>26</v>
      </c>
      <c r="Q33" s="47">
        <v>3.4000000000000002E-2</v>
      </c>
    </row>
    <row r="34" spans="1:17" x14ac:dyDescent="0.25">
      <c r="A34" s="44">
        <v>27</v>
      </c>
      <c r="B34" s="47">
        <v>3.5000000000000003E-2</v>
      </c>
      <c r="C34" s="47">
        <v>3.5000000000000003E-2</v>
      </c>
      <c r="D34" s="47">
        <v>3.5000000000000003E-2</v>
      </c>
      <c r="E34" s="47">
        <v>3.5000000000000003E-2</v>
      </c>
      <c r="F34" s="47">
        <v>3.5000000000000003E-2</v>
      </c>
      <c r="G34" s="47">
        <v>3.5000000000000003E-2</v>
      </c>
      <c r="H34" s="47">
        <v>3.5000000000000003E-2</v>
      </c>
      <c r="I34" s="47">
        <v>3.5000000000000003E-2</v>
      </c>
      <c r="J34" s="47">
        <v>3.5000000000000003E-2</v>
      </c>
      <c r="K34" s="47">
        <v>3.5000000000000003E-2</v>
      </c>
      <c r="L34" s="47">
        <v>3.4000000000000002E-2</v>
      </c>
      <c r="M34" s="47">
        <v>3.4000000000000002E-2</v>
      </c>
      <c r="P34" s="44">
        <v>27</v>
      </c>
      <c r="Q34" s="47">
        <v>3.4000000000000002E-2</v>
      </c>
    </row>
    <row r="35" spans="1:17" x14ac:dyDescent="0.25">
      <c r="A35" s="44">
        <v>28</v>
      </c>
      <c r="B35" s="47">
        <v>3.5999999999999997E-2</v>
      </c>
      <c r="C35" s="47">
        <v>3.5999999999999997E-2</v>
      </c>
      <c r="D35" s="47">
        <v>3.5999999999999997E-2</v>
      </c>
      <c r="E35" s="47">
        <v>3.5999999999999997E-2</v>
      </c>
      <c r="F35" s="47">
        <v>3.5000000000000003E-2</v>
      </c>
      <c r="G35" s="47">
        <v>3.5000000000000003E-2</v>
      </c>
      <c r="H35" s="47">
        <v>3.5000000000000003E-2</v>
      </c>
      <c r="I35" s="47">
        <v>3.5000000000000003E-2</v>
      </c>
      <c r="J35" s="47">
        <v>3.5000000000000003E-2</v>
      </c>
      <c r="K35" s="47">
        <v>3.5000000000000003E-2</v>
      </c>
      <c r="L35" s="47">
        <v>3.5000000000000003E-2</v>
      </c>
      <c r="M35" s="47">
        <v>3.5000000000000003E-2</v>
      </c>
      <c r="P35" s="44">
        <v>28</v>
      </c>
      <c r="Q35" s="47">
        <v>3.5000000000000003E-2</v>
      </c>
    </row>
    <row r="36" spans="1:17" x14ac:dyDescent="0.25">
      <c r="A36" s="44">
        <v>29</v>
      </c>
      <c r="B36" s="47">
        <v>3.5999999999999997E-2</v>
      </c>
      <c r="C36" s="47">
        <v>3.5999999999999997E-2</v>
      </c>
      <c r="D36" s="47">
        <v>3.5999999999999997E-2</v>
      </c>
      <c r="E36" s="47">
        <v>3.5999999999999997E-2</v>
      </c>
      <c r="F36" s="47">
        <v>3.5999999999999997E-2</v>
      </c>
      <c r="G36" s="47">
        <v>3.5999999999999997E-2</v>
      </c>
      <c r="H36" s="47">
        <v>3.5999999999999997E-2</v>
      </c>
      <c r="I36" s="47">
        <v>3.5999999999999997E-2</v>
      </c>
      <c r="J36" s="47">
        <v>3.5999999999999997E-2</v>
      </c>
      <c r="K36" s="47">
        <v>3.5999999999999997E-2</v>
      </c>
      <c r="L36" s="47">
        <v>3.5999999999999997E-2</v>
      </c>
      <c r="M36" s="47">
        <v>3.5999999999999997E-2</v>
      </c>
      <c r="P36" s="44">
        <v>29</v>
      </c>
      <c r="Q36" s="47">
        <v>3.5000000000000003E-2</v>
      </c>
    </row>
    <row r="37" spans="1:17" x14ac:dyDescent="0.25">
      <c r="A37" s="44">
        <v>30</v>
      </c>
      <c r="B37" s="47">
        <v>3.6999999999999998E-2</v>
      </c>
      <c r="C37" s="47">
        <v>3.6999999999999998E-2</v>
      </c>
      <c r="D37" s="47">
        <v>3.6999999999999998E-2</v>
      </c>
      <c r="E37" s="47">
        <v>3.6999999999999998E-2</v>
      </c>
      <c r="F37" s="47">
        <v>3.6999999999999998E-2</v>
      </c>
      <c r="G37" s="47">
        <v>3.6999999999999998E-2</v>
      </c>
      <c r="H37" s="47">
        <v>3.5999999999999997E-2</v>
      </c>
      <c r="I37" s="47">
        <v>3.5999999999999997E-2</v>
      </c>
      <c r="J37" s="47">
        <v>3.5999999999999997E-2</v>
      </c>
      <c r="K37" s="47">
        <v>3.5999999999999997E-2</v>
      </c>
      <c r="L37" s="47">
        <v>3.5999999999999997E-2</v>
      </c>
      <c r="M37" s="47">
        <v>3.5999999999999997E-2</v>
      </c>
      <c r="P37" s="44">
        <v>30</v>
      </c>
      <c r="Q37" s="47">
        <v>3.5999999999999997E-2</v>
      </c>
    </row>
    <row r="38" spans="1:17" x14ac:dyDescent="0.25">
      <c r="A38" s="44">
        <v>31</v>
      </c>
      <c r="B38" s="47">
        <v>3.7999999999999999E-2</v>
      </c>
      <c r="C38" s="47">
        <v>3.6999999999999998E-2</v>
      </c>
      <c r="D38" s="47">
        <v>3.6999999999999998E-2</v>
      </c>
      <c r="E38" s="47">
        <v>3.6999999999999998E-2</v>
      </c>
      <c r="F38" s="47">
        <v>3.6999999999999998E-2</v>
      </c>
      <c r="G38" s="47">
        <v>3.6999999999999998E-2</v>
      </c>
      <c r="H38" s="47">
        <v>3.6999999999999998E-2</v>
      </c>
      <c r="I38" s="47">
        <v>3.6999999999999998E-2</v>
      </c>
      <c r="J38" s="47">
        <v>3.6999999999999998E-2</v>
      </c>
      <c r="K38" s="47">
        <v>3.6999999999999998E-2</v>
      </c>
      <c r="L38" s="47">
        <v>3.6999999999999998E-2</v>
      </c>
      <c r="M38" s="47">
        <v>3.6999999999999998E-2</v>
      </c>
      <c r="P38" s="44">
        <v>31</v>
      </c>
      <c r="Q38" s="47">
        <v>3.6999999999999998E-2</v>
      </c>
    </row>
    <row r="39" spans="1:17" x14ac:dyDescent="0.25">
      <c r="A39" s="44">
        <v>32</v>
      </c>
      <c r="B39" s="47">
        <v>3.7999999999999999E-2</v>
      </c>
      <c r="C39" s="47">
        <v>3.7999999999999999E-2</v>
      </c>
      <c r="D39" s="47">
        <v>3.7999999999999999E-2</v>
      </c>
      <c r="E39" s="47">
        <v>3.7999999999999999E-2</v>
      </c>
      <c r="F39" s="47">
        <v>3.7999999999999999E-2</v>
      </c>
      <c r="G39" s="47">
        <v>3.7999999999999999E-2</v>
      </c>
      <c r="H39" s="47">
        <v>3.7999999999999999E-2</v>
      </c>
      <c r="I39" s="47">
        <v>3.7999999999999999E-2</v>
      </c>
      <c r="J39" s="47">
        <v>3.7999999999999999E-2</v>
      </c>
      <c r="K39" s="47">
        <v>3.7999999999999999E-2</v>
      </c>
      <c r="L39" s="47">
        <v>3.6999999999999998E-2</v>
      </c>
      <c r="M39" s="47">
        <v>3.6999999999999998E-2</v>
      </c>
      <c r="P39" s="44">
        <v>32</v>
      </c>
      <c r="Q39" s="47">
        <v>3.6999999999999998E-2</v>
      </c>
    </row>
    <row r="40" spans="1:17" x14ac:dyDescent="0.25">
      <c r="A40" s="44">
        <v>33</v>
      </c>
      <c r="B40" s="47">
        <v>3.9E-2</v>
      </c>
      <c r="C40" s="47">
        <v>3.9E-2</v>
      </c>
      <c r="D40" s="47">
        <v>3.9E-2</v>
      </c>
      <c r="E40" s="47">
        <v>3.9E-2</v>
      </c>
      <c r="F40" s="47">
        <v>3.9E-2</v>
      </c>
      <c r="G40" s="47">
        <v>3.7999999999999999E-2</v>
      </c>
      <c r="H40" s="47">
        <v>3.7999999999999999E-2</v>
      </c>
      <c r="I40" s="47">
        <v>3.7999999999999999E-2</v>
      </c>
      <c r="J40" s="47">
        <v>3.7999999999999999E-2</v>
      </c>
      <c r="K40" s="47">
        <v>3.7999999999999999E-2</v>
      </c>
      <c r="L40" s="47">
        <v>3.7999999999999999E-2</v>
      </c>
      <c r="M40" s="47">
        <v>3.7999999999999999E-2</v>
      </c>
      <c r="P40" s="44">
        <v>33</v>
      </c>
      <c r="Q40" s="47">
        <v>3.7999999999999999E-2</v>
      </c>
    </row>
    <row r="41" spans="1:17" x14ac:dyDescent="0.25">
      <c r="A41" s="44">
        <v>34</v>
      </c>
      <c r="B41" s="47">
        <v>3.9E-2</v>
      </c>
      <c r="C41" s="47">
        <v>3.9E-2</v>
      </c>
      <c r="D41" s="47">
        <v>3.9E-2</v>
      </c>
      <c r="E41" s="47">
        <v>3.9E-2</v>
      </c>
      <c r="F41" s="47">
        <v>3.9E-2</v>
      </c>
      <c r="G41" s="47">
        <v>3.9E-2</v>
      </c>
      <c r="H41" s="47">
        <v>3.9E-2</v>
      </c>
      <c r="I41" s="47">
        <v>3.9E-2</v>
      </c>
      <c r="J41" s="47">
        <v>3.9E-2</v>
      </c>
      <c r="K41" s="47">
        <v>3.9E-2</v>
      </c>
      <c r="L41" s="47">
        <v>3.9E-2</v>
      </c>
      <c r="M41" s="47">
        <v>3.9E-2</v>
      </c>
      <c r="P41" s="44">
        <v>34</v>
      </c>
      <c r="Q41" s="47">
        <v>3.9E-2</v>
      </c>
    </row>
    <row r="42" spans="1:17" x14ac:dyDescent="0.25">
      <c r="A42" s="44">
        <v>35</v>
      </c>
      <c r="B42" s="47">
        <v>0.04</v>
      </c>
      <c r="C42" s="47">
        <v>0.04</v>
      </c>
      <c r="D42" s="47">
        <v>0.04</v>
      </c>
      <c r="E42" s="47">
        <v>0.04</v>
      </c>
      <c r="F42" s="47">
        <v>0.04</v>
      </c>
      <c r="G42" s="47">
        <v>0.04</v>
      </c>
      <c r="H42" s="47">
        <v>0.04</v>
      </c>
      <c r="I42" s="47">
        <v>0.04</v>
      </c>
      <c r="J42" s="47">
        <v>0.04</v>
      </c>
      <c r="K42" s="47">
        <v>3.9E-2</v>
      </c>
      <c r="L42" s="47">
        <v>3.9E-2</v>
      </c>
      <c r="M42" s="47">
        <v>3.9E-2</v>
      </c>
      <c r="P42" s="44">
        <v>35</v>
      </c>
      <c r="Q42" s="47">
        <v>3.9E-2</v>
      </c>
    </row>
    <row r="43" spans="1:17" x14ac:dyDescent="0.25">
      <c r="A43" s="44">
        <v>36</v>
      </c>
      <c r="B43" s="47">
        <v>4.1000000000000002E-2</v>
      </c>
      <c r="C43" s="47">
        <v>4.1000000000000002E-2</v>
      </c>
      <c r="D43" s="47">
        <v>4.1000000000000002E-2</v>
      </c>
      <c r="E43" s="47">
        <v>4.1000000000000002E-2</v>
      </c>
      <c r="F43" s="47">
        <v>0.04</v>
      </c>
      <c r="G43" s="47">
        <v>0.04</v>
      </c>
      <c r="H43" s="47">
        <v>0.04</v>
      </c>
      <c r="I43" s="47">
        <v>0.04</v>
      </c>
      <c r="J43" s="47">
        <v>0.04</v>
      </c>
      <c r="K43" s="47">
        <v>0.04</v>
      </c>
      <c r="L43" s="47">
        <v>0.04</v>
      </c>
      <c r="M43" s="47">
        <v>0.04</v>
      </c>
      <c r="P43" s="44">
        <v>36</v>
      </c>
      <c r="Q43" s="47">
        <v>0.04</v>
      </c>
    </row>
    <row r="44" spans="1:17" x14ac:dyDescent="0.25">
      <c r="A44" s="44">
        <v>37</v>
      </c>
      <c r="B44" s="47">
        <v>4.1000000000000002E-2</v>
      </c>
      <c r="C44" s="47">
        <v>4.1000000000000002E-2</v>
      </c>
      <c r="D44" s="47">
        <v>4.1000000000000002E-2</v>
      </c>
      <c r="E44" s="47">
        <v>4.1000000000000002E-2</v>
      </c>
      <c r="F44" s="47">
        <v>4.1000000000000002E-2</v>
      </c>
      <c r="G44" s="47">
        <v>4.1000000000000002E-2</v>
      </c>
      <c r="H44" s="47">
        <v>4.1000000000000002E-2</v>
      </c>
      <c r="I44" s="47">
        <v>4.1000000000000002E-2</v>
      </c>
      <c r="J44" s="47">
        <v>4.1000000000000002E-2</v>
      </c>
      <c r="K44" s="47">
        <v>4.1000000000000002E-2</v>
      </c>
      <c r="L44" s="47">
        <v>4.1000000000000002E-2</v>
      </c>
      <c r="M44" s="47">
        <v>4.1000000000000002E-2</v>
      </c>
      <c r="P44" s="44">
        <v>37</v>
      </c>
      <c r="Q44" s="47">
        <v>4.1000000000000002E-2</v>
      </c>
    </row>
    <row r="45" spans="1:17" x14ac:dyDescent="0.25">
      <c r="A45" s="44">
        <v>38</v>
      </c>
      <c r="B45" s="47">
        <v>4.2000000000000003E-2</v>
      </c>
      <c r="C45" s="47">
        <v>4.2000000000000003E-2</v>
      </c>
      <c r="D45" s="47">
        <v>4.2000000000000003E-2</v>
      </c>
      <c r="E45" s="47">
        <v>4.2000000000000003E-2</v>
      </c>
      <c r="F45" s="47">
        <v>4.2000000000000003E-2</v>
      </c>
      <c r="G45" s="47">
        <v>4.2000000000000003E-2</v>
      </c>
      <c r="H45" s="47">
        <v>4.2000000000000003E-2</v>
      </c>
      <c r="I45" s="47">
        <v>4.2000000000000003E-2</v>
      </c>
      <c r="J45" s="47">
        <v>4.2000000000000003E-2</v>
      </c>
      <c r="K45" s="47">
        <v>4.1000000000000002E-2</v>
      </c>
      <c r="L45" s="47">
        <v>4.1000000000000002E-2</v>
      </c>
      <c r="M45" s="47">
        <v>4.1000000000000002E-2</v>
      </c>
      <c r="P45" s="44">
        <v>38</v>
      </c>
      <c r="Q45" s="47">
        <v>4.1000000000000002E-2</v>
      </c>
    </row>
    <row r="46" spans="1:17" x14ac:dyDescent="0.25">
      <c r="A46" s="44">
        <v>39</v>
      </c>
      <c r="B46" s="47">
        <v>4.2999999999999997E-2</v>
      </c>
      <c r="C46" s="47">
        <v>4.2999999999999997E-2</v>
      </c>
      <c r="D46" s="47">
        <v>4.2999999999999997E-2</v>
      </c>
      <c r="E46" s="47">
        <v>4.2999999999999997E-2</v>
      </c>
      <c r="F46" s="47">
        <v>4.2999999999999997E-2</v>
      </c>
      <c r="G46" s="47">
        <v>4.2000000000000003E-2</v>
      </c>
      <c r="H46" s="47">
        <v>4.2000000000000003E-2</v>
      </c>
      <c r="I46" s="47">
        <v>4.2000000000000003E-2</v>
      </c>
      <c r="J46" s="47">
        <v>4.2000000000000003E-2</v>
      </c>
      <c r="K46" s="47">
        <v>4.2000000000000003E-2</v>
      </c>
      <c r="L46" s="47">
        <v>4.2000000000000003E-2</v>
      </c>
      <c r="M46" s="47">
        <v>4.2000000000000003E-2</v>
      </c>
      <c r="P46" s="44">
        <v>39</v>
      </c>
      <c r="Q46" s="47">
        <v>4.2000000000000003E-2</v>
      </c>
    </row>
    <row r="47" spans="1:17" x14ac:dyDescent="0.25">
      <c r="A47" s="44">
        <v>40</v>
      </c>
      <c r="B47" s="47">
        <v>4.3999999999999997E-2</v>
      </c>
      <c r="C47" s="47">
        <v>4.3999999999999997E-2</v>
      </c>
      <c r="D47" s="47">
        <v>4.2999999999999997E-2</v>
      </c>
      <c r="E47" s="47">
        <v>4.2999999999999997E-2</v>
      </c>
      <c r="F47" s="47">
        <v>4.2999999999999997E-2</v>
      </c>
      <c r="G47" s="47">
        <v>4.2999999999999997E-2</v>
      </c>
      <c r="H47" s="47">
        <v>4.2999999999999997E-2</v>
      </c>
      <c r="I47" s="47">
        <v>4.2999999999999997E-2</v>
      </c>
      <c r="J47" s="47">
        <v>4.2999999999999997E-2</v>
      </c>
      <c r="K47" s="47">
        <v>4.2999999999999997E-2</v>
      </c>
      <c r="L47" s="47">
        <v>4.2999999999999997E-2</v>
      </c>
      <c r="M47" s="47">
        <v>4.2999999999999997E-2</v>
      </c>
      <c r="P47" s="44">
        <v>40</v>
      </c>
      <c r="Q47" s="47">
        <v>4.2999999999999997E-2</v>
      </c>
    </row>
    <row r="48" spans="1:17" x14ac:dyDescent="0.25">
      <c r="A48" s="44">
        <v>41</v>
      </c>
      <c r="B48" s="47">
        <v>4.3999999999999997E-2</v>
      </c>
      <c r="C48" s="47">
        <v>4.3999999999999997E-2</v>
      </c>
      <c r="D48" s="47">
        <v>4.3999999999999997E-2</v>
      </c>
      <c r="E48" s="47">
        <v>4.3999999999999997E-2</v>
      </c>
      <c r="F48" s="47">
        <v>4.3999999999999997E-2</v>
      </c>
      <c r="G48" s="47">
        <v>4.3999999999999997E-2</v>
      </c>
      <c r="H48" s="47">
        <v>4.3999999999999997E-2</v>
      </c>
      <c r="I48" s="47">
        <v>4.3999999999999997E-2</v>
      </c>
      <c r="J48" s="47">
        <v>4.3999999999999997E-2</v>
      </c>
      <c r="K48" s="47">
        <v>4.3999999999999997E-2</v>
      </c>
      <c r="L48" s="47">
        <v>4.3999999999999997E-2</v>
      </c>
      <c r="M48" s="47">
        <v>4.2999999999999997E-2</v>
      </c>
      <c r="P48" s="44">
        <v>41</v>
      </c>
      <c r="Q48" s="47">
        <v>4.2999999999999997E-2</v>
      </c>
    </row>
    <row r="49" spans="1:17" x14ac:dyDescent="0.25">
      <c r="A49" s="44">
        <v>42</v>
      </c>
      <c r="B49" s="47">
        <v>4.4999999999999998E-2</v>
      </c>
      <c r="C49" s="47">
        <v>4.4999999999999998E-2</v>
      </c>
      <c r="D49" s="47">
        <v>4.4999999999999998E-2</v>
      </c>
      <c r="E49" s="47">
        <v>4.4999999999999998E-2</v>
      </c>
      <c r="F49" s="47">
        <v>4.4999999999999998E-2</v>
      </c>
      <c r="G49" s="47">
        <v>4.4999999999999998E-2</v>
      </c>
      <c r="H49" s="47">
        <v>4.4999999999999998E-2</v>
      </c>
      <c r="I49" s="47">
        <v>4.4999999999999998E-2</v>
      </c>
      <c r="J49" s="47">
        <v>4.3999999999999997E-2</v>
      </c>
      <c r="K49" s="47">
        <v>4.3999999999999997E-2</v>
      </c>
      <c r="L49" s="47">
        <v>4.3999999999999997E-2</v>
      </c>
      <c r="M49" s="47">
        <v>4.3999999999999997E-2</v>
      </c>
      <c r="P49" s="44">
        <v>42</v>
      </c>
      <c r="Q49" s="47">
        <v>4.3999999999999997E-2</v>
      </c>
    </row>
    <row r="50" spans="1:17" x14ac:dyDescent="0.25">
      <c r="A50" s="44">
        <v>43</v>
      </c>
      <c r="B50" s="47">
        <v>4.5999999999999999E-2</v>
      </c>
      <c r="C50" s="47">
        <v>4.5999999999999999E-2</v>
      </c>
      <c r="D50" s="47">
        <v>4.5999999999999999E-2</v>
      </c>
      <c r="E50" s="47">
        <v>4.5999999999999999E-2</v>
      </c>
      <c r="F50" s="47">
        <v>4.5999999999999999E-2</v>
      </c>
      <c r="G50" s="47">
        <v>4.4999999999999998E-2</v>
      </c>
      <c r="H50" s="47">
        <v>4.4999999999999998E-2</v>
      </c>
      <c r="I50" s="47">
        <v>4.4999999999999998E-2</v>
      </c>
      <c r="J50" s="47">
        <v>4.4999999999999998E-2</v>
      </c>
      <c r="K50" s="47">
        <v>4.4999999999999998E-2</v>
      </c>
      <c r="L50" s="47">
        <v>4.4999999999999998E-2</v>
      </c>
      <c r="M50" s="47">
        <v>4.4999999999999998E-2</v>
      </c>
      <c r="P50" s="44">
        <v>43</v>
      </c>
      <c r="Q50" s="47">
        <v>4.4999999999999998E-2</v>
      </c>
    </row>
    <row r="51" spans="1:17" x14ac:dyDescent="0.25">
      <c r="A51" s="44">
        <v>44</v>
      </c>
      <c r="B51" s="47">
        <v>4.7E-2</v>
      </c>
      <c r="C51" s="47">
        <v>4.7E-2</v>
      </c>
      <c r="D51" s="47">
        <v>4.7E-2</v>
      </c>
      <c r="E51" s="47">
        <v>4.5999999999999999E-2</v>
      </c>
      <c r="F51" s="47">
        <v>4.5999999999999999E-2</v>
      </c>
      <c r="G51" s="47">
        <v>4.5999999999999999E-2</v>
      </c>
      <c r="H51" s="47">
        <v>4.5999999999999999E-2</v>
      </c>
      <c r="I51" s="47">
        <v>4.5999999999999999E-2</v>
      </c>
      <c r="J51" s="47">
        <v>4.5999999999999999E-2</v>
      </c>
      <c r="K51" s="47">
        <v>4.5999999999999999E-2</v>
      </c>
      <c r="L51" s="47">
        <v>4.5999999999999999E-2</v>
      </c>
      <c r="M51" s="47">
        <v>4.5999999999999999E-2</v>
      </c>
      <c r="P51" s="44">
        <v>44</v>
      </c>
      <c r="Q51" s="47">
        <v>4.5999999999999999E-2</v>
      </c>
    </row>
    <row r="52" spans="1:17" x14ac:dyDescent="0.25">
      <c r="A52" s="44">
        <v>45</v>
      </c>
      <c r="B52" s="47">
        <v>4.8000000000000001E-2</v>
      </c>
      <c r="C52" s="47">
        <v>4.7E-2</v>
      </c>
      <c r="D52" s="47">
        <v>4.7E-2</v>
      </c>
      <c r="E52" s="47">
        <v>4.7E-2</v>
      </c>
      <c r="F52" s="47">
        <v>4.7E-2</v>
      </c>
      <c r="G52" s="47">
        <v>4.7E-2</v>
      </c>
      <c r="H52" s="47">
        <v>4.7E-2</v>
      </c>
      <c r="I52" s="47">
        <v>4.7E-2</v>
      </c>
      <c r="J52" s="47">
        <v>4.7E-2</v>
      </c>
      <c r="K52" s="47">
        <v>4.7E-2</v>
      </c>
      <c r="L52" s="47">
        <v>4.7E-2</v>
      </c>
      <c r="M52" s="47">
        <v>4.7E-2</v>
      </c>
      <c r="P52" s="44">
        <v>45</v>
      </c>
      <c r="Q52" s="47">
        <v>4.5999999999999999E-2</v>
      </c>
    </row>
    <row r="53" spans="1:17" x14ac:dyDescent="0.25">
      <c r="A53" s="44">
        <v>46</v>
      </c>
      <c r="B53" s="47">
        <v>4.8000000000000001E-2</v>
      </c>
      <c r="C53" s="47">
        <v>4.8000000000000001E-2</v>
      </c>
      <c r="D53" s="47">
        <v>4.8000000000000001E-2</v>
      </c>
      <c r="E53" s="47">
        <v>4.8000000000000001E-2</v>
      </c>
      <c r="F53" s="47">
        <v>4.8000000000000001E-2</v>
      </c>
      <c r="G53" s="47">
        <v>4.8000000000000001E-2</v>
      </c>
      <c r="H53" s="47">
        <v>4.8000000000000001E-2</v>
      </c>
      <c r="I53" s="47">
        <v>4.8000000000000001E-2</v>
      </c>
      <c r="J53" s="47">
        <v>4.8000000000000001E-2</v>
      </c>
      <c r="K53" s="47">
        <v>4.8000000000000001E-2</v>
      </c>
      <c r="L53" s="47">
        <v>4.7E-2</v>
      </c>
      <c r="M53" s="47">
        <v>4.7E-2</v>
      </c>
      <c r="P53" s="44">
        <v>46</v>
      </c>
      <c r="Q53" s="47">
        <v>4.7E-2</v>
      </c>
    </row>
    <row r="54" spans="1:17" x14ac:dyDescent="0.25">
      <c r="A54" s="44">
        <v>47</v>
      </c>
      <c r="B54" s="47">
        <v>4.9000000000000002E-2</v>
      </c>
      <c r="C54" s="47">
        <v>4.9000000000000002E-2</v>
      </c>
      <c r="D54" s="47">
        <v>4.9000000000000002E-2</v>
      </c>
      <c r="E54" s="47">
        <v>4.9000000000000002E-2</v>
      </c>
      <c r="F54" s="47">
        <v>4.9000000000000002E-2</v>
      </c>
      <c r="G54" s="47">
        <v>4.9000000000000002E-2</v>
      </c>
      <c r="H54" s="47">
        <v>4.9000000000000002E-2</v>
      </c>
      <c r="I54" s="47">
        <v>4.9000000000000002E-2</v>
      </c>
      <c r="J54" s="47">
        <v>4.8000000000000001E-2</v>
      </c>
      <c r="K54" s="47">
        <v>4.8000000000000001E-2</v>
      </c>
      <c r="L54" s="47">
        <v>4.8000000000000001E-2</v>
      </c>
      <c r="M54" s="47">
        <v>4.8000000000000001E-2</v>
      </c>
      <c r="P54" s="44">
        <v>47</v>
      </c>
      <c r="Q54" s="47">
        <v>4.8000000000000001E-2</v>
      </c>
    </row>
    <row r="55" spans="1:17" x14ac:dyDescent="0.25">
      <c r="A55" s="44">
        <v>48</v>
      </c>
      <c r="B55" s="47">
        <v>0.05</v>
      </c>
      <c r="C55" s="47">
        <v>0.05</v>
      </c>
      <c r="D55" s="47">
        <v>0.05</v>
      </c>
      <c r="E55" s="47">
        <v>0.05</v>
      </c>
      <c r="F55" s="47">
        <v>0.05</v>
      </c>
      <c r="G55" s="47">
        <v>0.05</v>
      </c>
      <c r="H55" s="47">
        <v>0.05</v>
      </c>
      <c r="I55" s="47">
        <v>4.9000000000000002E-2</v>
      </c>
      <c r="J55" s="47">
        <v>4.9000000000000002E-2</v>
      </c>
      <c r="K55" s="47">
        <v>4.9000000000000002E-2</v>
      </c>
      <c r="L55" s="47">
        <v>4.9000000000000002E-2</v>
      </c>
      <c r="M55" s="47">
        <v>4.9000000000000002E-2</v>
      </c>
      <c r="P55" s="44">
        <v>48</v>
      </c>
      <c r="Q55" s="47">
        <v>4.9000000000000002E-2</v>
      </c>
    </row>
    <row r="56" spans="1:17" x14ac:dyDescent="0.25">
      <c r="A56" s="44">
        <v>49</v>
      </c>
      <c r="B56" s="47">
        <v>5.0999999999999997E-2</v>
      </c>
      <c r="C56" s="47">
        <v>5.0999999999999997E-2</v>
      </c>
      <c r="D56" s="47">
        <v>5.0999999999999997E-2</v>
      </c>
      <c r="E56" s="47">
        <v>5.0999999999999997E-2</v>
      </c>
      <c r="F56" s="47">
        <v>5.0999999999999997E-2</v>
      </c>
      <c r="G56" s="47">
        <v>5.0999999999999997E-2</v>
      </c>
      <c r="H56" s="47">
        <v>0.05</v>
      </c>
      <c r="I56" s="47">
        <v>0.05</v>
      </c>
      <c r="J56" s="47">
        <v>0.05</v>
      </c>
      <c r="K56" s="47">
        <v>0.05</v>
      </c>
      <c r="L56" s="47">
        <v>0.05</v>
      </c>
      <c r="M56" s="47">
        <v>0.05</v>
      </c>
      <c r="P56" s="44">
        <v>49</v>
      </c>
      <c r="Q56" s="47">
        <v>0.05</v>
      </c>
    </row>
    <row r="57" spans="1:17" x14ac:dyDescent="0.25">
      <c r="A57" s="44">
        <v>50</v>
      </c>
      <c r="B57" s="47">
        <v>5.1999999999999998E-2</v>
      </c>
      <c r="C57" s="47">
        <v>5.1999999999999998E-2</v>
      </c>
      <c r="D57" s="47">
        <v>5.1999999999999998E-2</v>
      </c>
      <c r="E57" s="47">
        <v>5.1999999999999998E-2</v>
      </c>
      <c r="F57" s="47">
        <v>5.1999999999999998E-2</v>
      </c>
      <c r="G57" s="47">
        <v>5.0999999999999997E-2</v>
      </c>
      <c r="H57" s="47">
        <v>5.0999999999999997E-2</v>
      </c>
      <c r="I57" s="47">
        <v>5.0999999999999997E-2</v>
      </c>
      <c r="J57" s="47">
        <v>5.0999999999999997E-2</v>
      </c>
      <c r="K57" s="47">
        <v>5.0999999999999997E-2</v>
      </c>
      <c r="L57" s="47">
        <v>5.0999999999999997E-2</v>
      </c>
      <c r="M57" s="47">
        <v>5.0999999999999997E-2</v>
      </c>
      <c r="P57" s="44">
        <v>50</v>
      </c>
      <c r="Q57" s="47">
        <v>5.0999999999999997E-2</v>
      </c>
    </row>
    <row r="58" spans="1:17" x14ac:dyDescent="0.25">
      <c r="A58" s="44">
        <v>51</v>
      </c>
      <c r="B58" s="47">
        <v>5.2999999999999999E-2</v>
      </c>
      <c r="C58" s="47">
        <v>5.2999999999999999E-2</v>
      </c>
      <c r="D58" s="47">
        <v>5.2999999999999999E-2</v>
      </c>
      <c r="E58" s="47">
        <v>5.2999999999999999E-2</v>
      </c>
      <c r="F58" s="47">
        <v>5.2999999999999999E-2</v>
      </c>
      <c r="G58" s="47">
        <v>5.1999999999999998E-2</v>
      </c>
      <c r="H58" s="47">
        <v>5.1999999999999998E-2</v>
      </c>
      <c r="I58" s="47">
        <v>5.1999999999999998E-2</v>
      </c>
      <c r="J58" s="47">
        <v>5.1999999999999998E-2</v>
      </c>
      <c r="K58" s="47">
        <v>5.1999999999999998E-2</v>
      </c>
      <c r="L58" s="47">
        <v>5.1999999999999998E-2</v>
      </c>
      <c r="M58" s="47">
        <v>5.1999999999999998E-2</v>
      </c>
      <c r="P58" s="44">
        <v>51</v>
      </c>
      <c r="Q58" s="47">
        <v>5.1999999999999998E-2</v>
      </c>
    </row>
    <row r="59" spans="1:17" x14ac:dyDescent="0.25">
      <c r="A59" s="44">
        <v>52</v>
      </c>
      <c r="B59" s="47">
        <v>5.3999999999999999E-2</v>
      </c>
      <c r="C59" s="47">
        <v>5.3999999999999999E-2</v>
      </c>
      <c r="D59" s="47">
        <v>5.3999999999999999E-2</v>
      </c>
      <c r="E59" s="47">
        <v>5.3999999999999999E-2</v>
      </c>
      <c r="F59" s="47">
        <v>5.2999999999999999E-2</v>
      </c>
      <c r="G59" s="47">
        <v>5.2999999999999999E-2</v>
      </c>
      <c r="H59" s="47">
        <v>5.2999999999999999E-2</v>
      </c>
      <c r="I59" s="47">
        <v>5.2999999999999999E-2</v>
      </c>
      <c r="J59" s="47">
        <v>5.2999999999999999E-2</v>
      </c>
      <c r="K59" s="47">
        <v>5.2999999999999999E-2</v>
      </c>
      <c r="L59" s="47">
        <v>5.2999999999999999E-2</v>
      </c>
      <c r="M59" s="47">
        <v>5.2999999999999999E-2</v>
      </c>
      <c r="P59" s="44">
        <v>52</v>
      </c>
      <c r="Q59" s="47">
        <v>5.2999999999999999E-2</v>
      </c>
    </row>
    <row r="60" spans="1:17" x14ac:dyDescent="0.25">
      <c r="A60" s="44">
        <v>53</v>
      </c>
      <c r="B60" s="47">
        <v>5.5E-2</v>
      </c>
      <c r="C60" s="47">
        <v>5.5E-2</v>
      </c>
      <c r="D60" s="47">
        <v>5.5E-2</v>
      </c>
      <c r="E60" s="47">
        <v>5.5E-2</v>
      </c>
      <c r="F60" s="47">
        <v>5.3999999999999999E-2</v>
      </c>
      <c r="G60" s="47">
        <v>5.3999999999999999E-2</v>
      </c>
      <c r="H60" s="47">
        <v>5.3999999999999999E-2</v>
      </c>
      <c r="I60" s="47">
        <v>5.3999999999999999E-2</v>
      </c>
      <c r="J60" s="47">
        <v>5.3999999999999999E-2</v>
      </c>
      <c r="K60" s="47">
        <v>5.3999999999999999E-2</v>
      </c>
      <c r="L60" s="47">
        <v>5.3999999999999999E-2</v>
      </c>
      <c r="M60" s="47">
        <v>5.3999999999999999E-2</v>
      </c>
      <c r="P60" s="44">
        <v>53</v>
      </c>
      <c r="Q60" s="47">
        <v>5.3999999999999999E-2</v>
      </c>
    </row>
    <row r="61" spans="1:17" x14ac:dyDescent="0.25">
      <c r="A61" s="44">
        <v>54</v>
      </c>
      <c r="B61" s="47">
        <v>5.6000000000000001E-2</v>
      </c>
      <c r="C61" s="47">
        <v>5.6000000000000001E-2</v>
      </c>
      <c r="D61" s="47">
        <v>5.6000000000000001E-2</v>
      </c>
      <c r="E61" s="47">
        <v>5.6000000000000001E-2</v>
      </c>
      <c r="F61" s="47">
        <v>5.6000000000000001E-2</v>
      </c>
      <c r="G61" s="47">
        <v>5.5E-2</v>
      </c>
      <c r="H61" s="47">
        <v>5.5E-2</v>
      </c>
      <c r="I61" s="47">
        <v>5.5E-2</v>
      </c>
      <c r="J61" s="47">
        <v>5.5E-2</v>
      </c>
      <c r="K61" s="47">
        <v>5.5E-2</v>
      </c>
      <c r="L61" s="47">
        <v>5.5E-2</v>
      </c>
      <c r="M61" s="47">
        <v>5.5E-2</v>
      </c>
      <c r="P61" s="44">
        <v>54</v>
      </c>
      <c r="Q61" s="47">
        <v>5.5E-2</v>
      </c>
    </row>
    <row r="62" spans="1:17" x14ac:dyDescent="0.25">
      <c r="A62" s="44">
        <v>55</v>
      </c>
      <c r="B62" s="47">
        <v>5.7000000000000002E-2</v>
      </c>
      <c r="C62" s="47">
        <v>5.7000000000000002E-2</v>
      </c>
      <c r="D62" s="47">
        <v>5.7000000000000002E-2</v>
      </c>
      <c r="E62" s="47">
        <v>5.7000000000000002E-2</v>
      </c>
      <c r="F62" s="47">
        <v>5.7000000000000002E-2</v>
      </c>
      <c r="G62" s="47">
        <v>5.6000000000000001E-2</v>
      </c>
      <c r="H62" s="47">
        <v>5.6000000000000001E-2</v>
      </c>
      <c r="I62" s="47">
        <v>5.6000000000000001E-2</v>
      </c>
      <c r="J62" s="47">
        <v>5.6000000000000001E-2</v>
      </c>
      <c r="K62" s="47">
        <v>5.6000000000000001E-2</v>
      </c>
      <c r="L62" s="47">
        <v>5.6000000000000001E-2</v>
      </c>
      <c r="M62" s="47">
        <v>5.6000000000000001E-2</v>
      </c>
      <c r="P62" s="44">
        <v>55</v>
      </c>
      <c r="Q62" s="47">
        <v>5.6000000000000001E-2</v>
      </c>
    </row>
    <row r="63" spans="1:17" x14ac:dyDescent="0.25">
      <c r="A63" s="44">
        <v>56</v>
      </c>
      <c r="B63" s="47">
        <v>5.8000000000000003E-2</v>
      </c>
      <c r="C63" s="47">
        <v>5.8000000000000003E-2</v>
      </c>
      <c r="D63" s="47">
        <v>5.8000000000000003E-2</v>
      </c>
      <c r="E63" s="47">
        <v>5.8000000000000003E-2</v>
      </c>
      <c r="F63" s="47">
        <v>5.8000000000000003E-2</v>
      </c>
      <c r="G63" s="47">
        <v>5.8000000000000003E-2</v>
      </c>
      <c r="H63" s="47">
        <v>5.7000000000000002E-2</v>
      </c>
      <c r="I63" s="47">
        <v>5.7000000000000002E-2</v>
      </c>
      <c r="J63" s="47">
        <v>5.7000000000000002E-2</v>
      </c>
      <c r="K63" s="47">
        <v>5.7000000000000002E-2</v>
      </c>
      <c r="L63" s="47">
        <v>5.7000000000000002E-2</v>
      </c>
      <c r="M63" s="47">
        <v>5.7000000000000002E-2</v>
      </c>
      <c r="P63" s="44">
        <v>56</v>
      </c>
      <c r="Q63" s="47">
        <v>5.7000000000000002E-2</v>
      </c>
    </row>
    <row r="64" spans="1:17" x14ac:dyDescent="0.25">
      <c r="A64" s="44">
        <v>57</v>
      </c>
      <c r="B64" s="47">
        <v>5.8999999999999997E-2</v>
      </c>
      <c r="C64" s="47">
        <v>5.8999999999999997E-2</v>
      </c>
      <c r="D64" s="47">
        <v>5.8999999999999997E-2</v>
      </c>
      <c r="E64" s="47">
        <v>5.8999999999999997E-2</v>
      </c>
      <c r="F64" s="47">
        <v>5.8999999999999997E-2</v>
      </c>
      <c r="G64" s="47">
        <v>5.8999999999999997E-2</v>
      </c>
      <c r="H64" s="47">
        <v>5.8999999999999997E-2</v>
      </c>
      <c r="I64" s="47">
        <v>5.8000000000000003E-2</v>
      </c>
      <c r="J64" s="47">
        <v>5.8000000000000003E-2</v>
      </c>
      <c r="K64" s="47">
        <v>5.8000000000000003E-2</v>
      </c>
      <c r="L64" s="47">
        <v>5.8000000000000003E-2</v>
      </c>
      <c r="M64" s="47">
        <v>5.8000000000000003E-2</v>
      </c>
      <c r="P64" s="44">
        <v>57</v>
      </c>
      <c r="Q64" s="47">
        <v>5.8000000000000003E-2</v>
      </c>
    </row>
    <row r="65" spans="1:17" x14ac:dyDescent="0.25">
      <c r="A65" s="44">
        <v>58</v>
      </c>
      <c r="B65" s="47">
        <v>0.06</v>
      </c>
      <c r="C65" s="47">
        <v>0.06</v>
      </c>
      <c r="D65" s="47">
        <v>0.06</v>
      </c>
      <c r="E65" s="47">
        <v>0.06</v>
      </c>
      <c r="F65" s="47">
        <v>0.06</v>
      </c>
      <c r="G65" s="47">
        <v>0.06</v>
      </c>
      <c r="H65" s="47">
        <v>0.06</v>
      </c>
      <c r="I65" s="47">
        <v>0.06</v>
      </c>
      <c r="J65" s="47">
        <v>5.8999999999999997E-2</v>
      </c>
      <c r="K65" s="47">
        <v>5.8999999999999997E-2</v>
      </c>
      <c r="L65" s="47">
        <v>5.8999999999999997E-2</v>
      </c>
      <c r="M65" s="47">
        <v>5.8999999999999997E-2</v>
      </c>
      <c r="P65" s="44">
        <v>58</v>
      </c>
      <c r="Q65" s="47">
        <v>5.8999999999999997E-2</v>
      </c>
    </row>
    <row r="66" spans="1:17" x14ac:dyDescent="0.25">
      <c r="A66" s="44">
        <v>59</v>
      </c>
      <c r="B66" s="47">
        <v>6.2E-2</v>
      </c>
      <c r="C66" s="47">
        <v>6.2E-2</v>
      </c>
      <c r="D66" s="47">
        <v>6.0999999999999999E-2</v>
      </c>
      <c r="E66" s="47">
        <v>6.0999999999999999E-2</v>
      </c>
      <c r="F66" s="47">
        <v>6.0999999999999999E-2</v>
      </c>
      <c r="G66" s="47">
        <v>6.0999999999999999E-2</v>
      </c>
      <c r="H66" s="47">
        <v>6.0999999999999999E-2</v>
      </c>
      <c r="I66" s="47">
        <v>6.0999999999999999E-2</v>
      </c>
      <c r="J66" s="47">
        <v>6.0999999999999999E-2</v>
      </c>
      <c r="K66" s="47">
        <v>6.0999999999999999E-2</v>
      </c>
      <c r="L66" s="47">
        <v>0.06</v>
      </c>
      <c r="M66" s="47">
        <v>0.06</v>
      </c>
      <c r="P66" s="44">
        <v>59</v>
      </c>
      <c r="Q66" s="47">
        <v>0.06</v>
      </c>
    </row>
    <row r="67" spans="1:17" x14ac:dyDescent="0.25">
      <c r="A67" s="44">
        <v>60</v>
      </c>
      <c r="B67" s="47">
        <v>6.3E-2</v>
      </c>
      <c r="C67" s="47">
        <v>6.3E-2</v>
      </c>
      <c r="D67" s="47">
        <v>6.3E-2</v>
      </c>
      <c r="E67" s="47">
        <v>6.3E-2</v>
      </c>
      <c r="F67" s="47">
        <v>6.2E-2</v>
      </c>
      <c r="G67" s="47">
        <v>6.2E-2</v>
      </c>
      <c r="H67" s="47">
        <v>6.2E-2</v>
      </c>
      <c r="I67" s="47">
        <v>6.2E-2</v>
      </c>
      <c r="J67" s="47">
        <v>6.2E-2</v>
      </c>
      <c r="K67" s="47">
        <v>6.2E-2</v>
      </c>
      <c r="L67" s="47">
        <v>6.2E-2</v>
      </c>
      <c r="M67" s="47">
        <v>6.2E-2</v>
      </c>
      <c r="P67" s="44">
        <v>60</v>
      </c>
      <c r="Q67" s="47">
        <v>6.0999999999999999E-2</v>
      </c>
    </row>
    <row r="68" spans="1:17" x14ac:dyDescent="0.25">
      <c r="A68" s="44">
        <v>61</v>
      </c>
      <c r="B68" s="47">
        <v>6.4000000000000001E-2</v>
      </c>
      <c r="C68" s="47">
        <v>6.4000000000000001E-2</v>
      </c>
      <c r="D68" s="47">
        <v>6.4000000000000001E-2</v>
      </c>
      <c r="E68" s="47">
        <v>6.4000000000000001E-2</v>
      </c>
      <c r="F68" s="47">
        <v>6.4000000000000001E-2</v>
      </c>
      <c r="G68" s="47">
        <v>6.4000000000000001E-2</v>
      </c>
      <c r="H68" s="47">
        <v>6.4000000000000001E-2</v>
      </c>
      <c r="I68" s="47">
        <v>6.3E-2</v>
      </c>
      <c r="J68" s="47">
        <v>6.3E-2</v>
      </c>
      <c r="K68" s="47">
        <v>6.3E-2</v>
      </c>
      <c r="L68" s="47">
        <v>6.3E-2</v>
      </c>
      <c r="M68" s="47">
        <v>6.3E-2</v>
      </c>
      <c r="P68" s="44">
        <v>61</v>
      </c>
      <c r="Q68" s="47">
        <v>6.3E-2</v>
      </c>
    </row>
    <row r="69" spans="1:17" x14ac:dyDescent="0.25">
      <c r="A69" s="44">
        <v>62</v>
      </c>
      <c r="B69" s="47">
        <v>6.6000000000000003E-2</v>
      </c>
      <c r="C69" s="47">
        <v>6.6000000000000003E-2</v>
      </c>
      <c r="D69" s="47">
        <v>6.6000000000000003E-2</v>
      </c>
      <c r="E69" s="47">
        <v>6.5000000000000002E-2</v>
      </c>
      <c r="F69" s="47">
        <v>6.5000000000000002E-2</v>
      </c>
      <c r="G69" s="47">
        <v>6.5000000000000002E-2</v>
      </c>
      <c r="H69" s="47">
        <v>6.5000000000000002E-2</v>
      </c>
      <c r="I69" s="47">
        <v>6.5000000000000002E-2</v>
      </c>
      <c r="J69" s="47">
        <v>6.5000000000000002E-2</v>
      </c>
      <c r="K69" s="47">
        <v>6.5000000000000002E-2</v>
      </c>
      <c r="L69" s="47">
        <v>6.4000000000000001E-2</v>
      </c>
      <c r="M69" s="47">
        <v>6.4000000000000001E-2</v>
      </c>
      <c r="P69" s="44">
        <v>62</v>
      </c>
      <c r="Q69" s="47">
        <v>6.4000000000000001E-2</v>
      </c>
    </row>
    <row r="70" spans="1:17" x14ac:dyDescent="0.25">
      <c r="A70" s="44">
        <v>63</v>
      </c>
      <c r="B70" s="47">
        <v>6.7000000000000004E-2</v>
      </c>
      <c r="C70" s="47">
        <v>6.7000000000000004E-2</v>
      </c>
      <c r="D70" s="47">
        <v>6.7000000000000004E-2</v>
      </c>
      <c r="E70" s="47">
        <v>6.7000000000000004E-2</v>
      </c>
      <c r="F70" s="47">
        <v>6.7000000000000004E-2</v>
      </c>
      <c r="G70" s="47">
        <v>6.7000000000000004E-2</v>
      </c>
      <c r="H70" s="47">
        <v>6.6000000000000003E-2</v>
      </c>
      <c r="I70" s="47">
        <v>6.6000000000000003E-2</v>
      </c>
      <c r="J70" s="47">
        <v>6.6000000000000003E-2</v>
      </c>
      <c r="K70" s="47">
        <v>6.6000000000000003E-2</v>
      </c>
      <c r="L70" s="47">
        <v>6.6000000000000003E-2</v>
      </c>
      <c r="M70" s="47">
        <v>6.6000000000000003E-2</v>
      </c>
      <c r="P70" s="44">
        <v>63</v>
      </c>
      <c r="Q70" s="47">
        <v>6.6000000000000003E-2</v>
      </c>
    </row>
    <row r="71" spans="1:17" x14ac:dyDescent="0.25">
      <c r="A71" s="44">
        <v>64</v>
      </c>
      <c r="B71" s="47">
        <v>6.8000000000000005E-2</v>
      </c>
      <c r="C71" s="47">
        <v>6.8000000000000005E-2</v>
      </c>
      <c r="D71" s="47">
        <v>6.8000000000000005E-2</v>
      </c>
      <c r="E71" s="47">
        <v>6.8000000000000005E-2</v>
      </c>
      <c r="F71" s="47">
        <v>6.8000000000000005E-2</v>
      </c>
      <c r="G71" s="47">
        <v>6.8000000000000005E-2</v>
      </c>
      <c r="H71" s="47">
        <v>6.8000000000000005E-2</v>
      </c>
      <c r="I71" s="47">
        <v>6.8000000000000005E-2</v>
      </c>
      <c r="J71" s="47">
        <v>6.7000000000000004E-2</v>
      </c>
      <c r="K71" s="47">
        <v>6.7000000000000004E-2</v>
      </c>
      <c r="L71" s="47">
        <v>6.7000000000000004E-2</v>
      </c>
      <c r="M71" s="47">
        <v>6.7000000000000004E-2</v>
      </c>
      <c r="P71" s="44">
        <v>64</v>
      </c>
      <c r="Q71" s="47">
        <v>6.7000000000000004E-2</v>
      </c>
    </row>
  </sheetData>
  <sheetProtection algorithmName="SHA-512" hashValue="ZjPJ6YUA70bXvY0kXnjNWzbrveSmekbMixx/sADTLd/Ykd9vmk589e5SMMnU2yXL8mxXfOV89DZMmobkCdHMtw==" saltValue="mX2jWdvYDUY2W8YjVNqAaQ==" spinCount="100000" sheet="1" objects="1" scenarios="1"/>
  <conditionalFormatting sqref="A6:A21">
    <cfRule type="expression" dxfId="203" priority="5" stopIfTrue="1">
      <formula>MOD(ROW(),2)=0</formula>
    </cfRule>
    <cfRule type="expression" dxfId="202" priority="6" stopIfTrue="1">
      <formula>MOD(ROW(),2)&lt;&gt;0</formula>
    </cfRule>
  </conditionalFormatting>
  <conditionalFormatting sqref="B6:M21">
    <cfRule type="expression" dxfId="201" priority="7" stopIfTrue="1">
      <formula>MOD(ROW(),2)=0</formula>
    </cfRule>
    <cfRule type="expression" dxfId="200" priority="8" stopIfTrue="1">
      <formula>MOD(ROW(),2)&lt;&gt;0</formula>
    </cfRule>
  </conditionalFormatting>
  <conditionalFormatting sqref="A26:A71">
    <cfRule type="expression" dxfId="199" priority="9" stopIfTrue="1">
      <formula>MOD(ROW(),2)=0</formula>
    </cfRule>
    <cfRule type="expression" dxfId="198" priority="10" stopIfTrue="1">
      <formula>MOD(ROW(),2)&lt;&gt;0</formula>
    </cfRule>
  </conditionalFormatting>
  <conditionalFormatting sqref="B26:M71">
    <cfRule type="expression" dxfId="197" priority="11" stopIfTrue="1">
      <formula>MOD(ROW(),2)=0</formula>
    </cfRule>
    <cfRule type="expression" dxfId="196" priority="12" stopIfTrue="1">
      <formula>MOD(ROW(),2)&lt;&gt;0</formula>
    </cfRule>
  </conditionalFormatting>
  <conditionalFormatting sqref="P6:P21">
    <cfRule type="expression" dxfId="195" priority="13" stopIfTrue="1">
      <formula>MOD(ROW(),2)=0</formula>
    </cfRule>
    <cfRule type="expression" dxfId="194" priority="14" stopIfTrue="1">
      <formula>MOD(ROW(),2)&lt;&gt;0</formula>
    </cfRule>
  </conditionalFormatting>
  <conditionalFormatting sqref="Q6:Q21">
    <cfRule type="expression" dxfId="193" priority="15" stopIfTrue="1">
      <formula>MOD(ROW(),2)=0</formula>
    </cfRule>
    <cfRule type="expression" dxfId="192" priority="16" stopIfTrue="1">
      <formula>MOD(ROW(),2)&lt;&gt;0</formula>
    </cfRule>
  </conditionalFormatting>
  <conditionalFormatting sqref="P26:P71">
    <cfRule type="expression" dxfId="191" priority="17" stopIfTrue="1">
      <formula>MOD(ROW(),2)=0</formula>
    </cfRule>
    <cfRule type="expression" dxfId="190" priority="18" stopIfTrue="1">
      <formula>MOD(ROW(),2)&lt;&gt;0</formula>
    </cfRule>
  </conditionalFormatting>
  <conditionalFormatting sqref="Q26:Q71">
    <cfRule type="expression" dxfId="189" priority="19" stopIfTrue="1">
      <formula>MOD(ROW(),2)=0</formula>
    </cfRule>
    <cfRule type="expression" dxfId="188" priority="20" stopIfTrue="1">
      <formula>MOD(ROW(),2)&lt;&gt;0</formula>
    </cfRule>
  </conditionalFormatting>
  <pageMargins left="0.7" right="0.7" top="0.75" bottom="0.75" header="0.3" footer="0.3"/>
  <tableParts count="2">
    <tablePart r:id="rId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5BF4-E93D-4BC6-8EA6-81294E83D087}">
  <sheetPr codeName="Sheet81"/>
  <dimension ref="A1:M78"/>
  <sheetViews>
    <sheetView showGridLines="0" topLeftCell="A3"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EPA - x-720</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414</v>
      </c>
      <c r="C9" s="48"/>
      <c r="D9" s="48"/>
      <c r="E9" s="48"/>
      <c r="F9" s="48"/>
      <c r="G9" s="48"/>
      <c r="H9" s="48"/>
      <c r="I9" s="48"/>
      <c r="J9" s="48"/>
      <c r="K9" s="48"/>
      <c r="L9" s="48"/>
      <c r="M9" s="48"/>
    </row>
    <row r="10" spans="1:13" x14ac:dyDescent="0.25">
      <c r="A10" s="41" t="s">
        <v>6</v>
      </c>
      <c r="B10" s="48" t="s">
        <v>432</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433</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720</v>
      </c>
      <c r="C14" s="48"/>
      <c r="D14" s="48"/>
      <c r="E14" s="48"/>
      <c r="F14" s="48"/>
      <c r="G14" s="48"/>
      <c r="H14" s="48"/>
      <c r="I14" s="48"/>
      <c r="J14" s="48"/>
      <c r="K14" s="48"/>
      <c r="L14" s="48"/>
      <c r="M14" s="48"/>
    </row>
    <row r="15" spans="1:13" x14ac:dyDescent="0.25">
      <c r="A15" s="41" t="s">
        <v>490</v>
      </c>
      <c r="B15" s="48" t="s">
        <v>434</v>
      </c>
      <c r="C15" s="48"/>
      <c r="D15" s="48"/>
      <c r="E15" s="48"/>
      <c r="F15" s="48"/>
      <c r="G15" s="48"/>
      <c r="H15" s="48"/>
      <c r="I15" s="48"/>
      <c r="J15" s="48"/>
      <c r="K15" s="48"/>
      <c r="L15" s="48"/>
      <c r="M15" s="48"/>
    </row>
    <row r="16" spans="1:13" x14ac:dyDescent="0.25">
      <c r="A16" s="41" t="s">
        <v>151</v>
      </c>
      <c r="B16" s="48" t="s">
        <v>435</v>
      </c>
      <c r="C16" s="48"/>
      <c r="D16" s="48"/>
      <c r="E16" s="48"/>
      <c r="F16" s="48"/>
      <c r="G16" s="48"/>
      <c r="H16" s="48"/>
      <c r="I16" s="48"/>
      <c r="J16" s="48"/>
      <c r="K16" s="48"/>
      <c r="L16" s="48"/>
      <c r="M16" s="48"/>
    </row>
    <row r="17" spans="1:13" x14ac:dyDescent="0.25">
      <c r="A17" s="42" t="s">
        <v>491</v>
      </c>
      <c r="B17" s="48"/>
      <c r="C17" s="48"/>
      <c r="D17" s="48"/>
      <c r="E17" s="48"/>
      <c r="F17" s="48"/>
      <c r="G17" s="48"/>
      <c r="H17" s="48"/>
      <c r="I17" s="48"/>
      <c r="J17" s="48"/>
      <c r="K17" s="48"/>
      <c r="L17" s="48"/>
      <c r="M17" s="48"/>
    </row>
    <row r="18" spans="1:13" x14ac:dyDescent="0.25">
      <c r="A18" s="41" t="s">
        <v>153</v>
      </c>
      <c r="B18" s="49">
        <v>45184</v>
      </c>
      <c r="C18" s="49"/>
      <c r="D18" s="49"/>
      <c r="E18" s="49"/>
      <c r="F18" s="49"/>
      <c r="G18" s="49"/>
      <c r="H18" s="49"/>
      <c r="I18" s="49"/>
      <c r="J18" s="49"/>
      <c r="K18" s="49"/>
      <c r="L18" s="49"/>
      <c r="M18" s="49"/>
    </row>
    <row r="19" spans="1:13" x14ac:dyDescent="0.25">
      <c r="A19" s="41" t="s">
        <v>154</v>
      </c>
      <c r="B19" s="49">
        <v>45383</v>
      </c>
      <c r="C19" s="49"/>
      <c r="D19" s="49"/>
      <c r="E19" s="49"/>
      <c r="F19" s="49"/>
      <c r="G19" s="49"/>
      <c r="H19" s="49"/>
      <c r="I19" s="49"/>
      <c r="J19" s="49"/>
      <c r="K19" s="49"/>
      <c r="L19" s="49"/>
      <c r="M19" s="49"/>
    </row>
    <row r="20" spans="1:13" x14ac:dyDescent="0.25">
      <c r="A20" s="41" t="s">
        <v>155</v>
      </c>
      <c r="B20" s="48" t="s">
        <v>167</v>
      </c>
      <c r="C20" s="48"/>
      <c r="D20" s="48"/>
      <c r="E20" s="48"/>
      <c r="F20" s="48"/>
      <c r="G20" s="48"/>
      <c r="H20" s="48"/>
      <c r="I20" s="48"/>
      <c r="J20" s="48"/>
      <c r="K20" s="48"/>
      <c r="L20" s="48"/>
      <c r="M20" s="48"/>
    </row>
    <row r="21" spans="1:13" x14ac:dyDescent="0.25">
      <c r="A21" s="41" t="s">
        <v>492</v>
      </c>
      <c r="B21" s="48" t="s">
        <v>85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6" customFormat="1" ht="13" x14ac:dyDescent="0.25">
      <c r="A26" s="55" t="s">
        <v>676</v>
      </c>
      <c r="B26" s="55">
        <v>0</v>
      </c>
      <c r="C26" s="55">
        <v>1</v>
      </c>
      <c r="D26" s="55">
        <v>2</v>
      </c>
      <c r="E26" s="55">
        <v>3</v>
      </c>
      <c r="F26" s="55">
        <v>4</v>
      </c>
      <c r="G26" s="55">
        <v>5</v>
      </c>
      <c r="H26" s="55">
        <v>6</v>
      </c>
      <c r="I26" s="55">
        <v>7</v>
      </c>
      <c r="J26" s="55">
        <v>8</v>
      </c>
      <c r="K26" s="55">
        <v>9</v>
      </c>
      <c r="L26" s="55">
        <v>10</v>
      </c>
      <c r="M26" s="55">
        <v>11</v>
      </c>
    </row>
    <row r="27" spans="1:13" x14ac:dyDescent="0.25">
      <c r="A27" s="44">
        <v>0</v>
      </c>
      <c r="B27" s="45">
        <v>0</v>
      </c>
      <c r="C27" s="45">
        <v>0</v>
      </c>
      <c r="D27" s="45">
        <v>0</v>
      </c>
      <c r="E27" s="45">
        <v>0.01</v>
      </c>
      <c r="F27" s="45">
        <v>0.01</v>
      </c>
      <c r="G27" s="45">
        <v>0.01</v>
      </c>
      <c r="H27" s="45">
        <v>0.01</v>
      </c>
      <c r="I27" s="45">
        <v>0.01</v>
      </c>
      <c r="J27" s="45">
        <v>0.02</v>
      </c>
      <c r="K27" s="45">
        <v>0.02</v>
      </c>
      <c r="L27" s="45">
        <v>0.02</v>
      </c>
      <c r="M27" s="45">
        <v>0.02</v>
      </c>
    </row>
    <row r="28" spans="1:13" x14ac:dyDescent="0.25">
      <c r="A28" s="44">
        <v>1</v>
      </c>
      <c r="B28" s="45">
        <v>0.02</v>
      </c>
      <c r="C28" s="45">
        <v>0.03</v>
      </c>
      <c r="D28" s="45">
        <v>0.03</v>
      </c>
      <c r="E28" s="45">
        <v>0.03</v>
      </c>
      <c r="F28" s="45">
        <v>0.03</v>
      </c>
      <c r="G28" s="45">
        <v>0.03</v>
      </c>
      <c r="H28" s="45">
        <v>0.04</v>
      </c>
      <c r="I28" s="45">
        <v>0.04</v>
      </c>
      <c r="J28" s="45">
        <v>0.04</v>
      </c>
      <c r="K28" s="45">
        <v>0.04</v>
      </c>
      <c r="L28" s="45">
        <v>0.04</v>
      </c>
      <c r="M28" s="45">
        <v>0.05</v>
      </c>
    </row>
    <row r="29" spans="1:13" x14ac:dyDescent="0.25">
      <c r="A29" s="44">
        <v>2</v>
      </c>
      <c r="B29" s="45">
        <v>0.05</v>
      </c>
      <c r="C29" s="45">
        <v>0.05</v>
      </c>
      <c r="D29" s="45">
        <v>0.05</v>
      </c>
      <c r="E29" s="45">
        <v>0.06</v>
      </c>
      <c r="F29" s="45">
        <v>0.06</v>
      </c>
      <c r="G29" s="45">
        <v>0.06</v>
      </c>
      <c r="H29" s="45">
        <v>0.06</v>
      </c>
      <c r="I29" s="45">
        <v>0.06</v>
      </c>
      <c r="J29" s="45">
        <v>7.0000000000000007E-2</v>
      </c>
      <c r="K29" s="45">
        <v>7.0000000000000007E-2</v>
      </c>
      <c r="L29" s="45">
        <v>7.0000000000000007E-2</v>
      </c>
      <c r="M29" s="45">
        <v>7.0000000000000007E-2</v>
      </c>
    </row>
    <row r="30" spans="1:13" x14ac:dyDescent="0.25">
      <c r="A30" s="44">
        <v>3</v>
      </c>
      <c r="B30" s="45">
        <v>0.08</v>
      </c>
      <c r="C30" s="45">
        <v>0.08</v>
      </c>
      <c r="D30" s="45">
        <v>0.08</v>
      </c>
      <c r="E30" s="45">
        <v>0.08</v>
      </c>
      <c r="F30" s="45">
        <v>0.08</v>
      </c>
      <c r="G30" s="45">
        <v>0.09</v>
      </c>
      <c r="H30" s="45">
        <v>0.09</v>
      </c>
      <c r="I30" s="45">
        <v>0.09</v>
      </c>
      <c r="J30" s="45">
        <v>0.09</v>
      </c>
      <c r="K30" s="45">
        <v>0.1</v>
      </c>
      <c r="L30" s="45">
        <v>0.1</v>
      </c>
      <c r="M30" s="45">
        <v>0.1</v>
      </c>
    </row>
    <row r="31" spans="1:13" x14ac:dyDescent="0.25">
      <c r="A31" s="44">
        <v>4</v>
      </c>
      <c r="B31" s="45">
        <v>0.1</v>
      </c>
      <c r="C31" s="45">
        <v>0.11</v>
      </c>
      <c r="D31" s="45">
        <v>0.11</v>
      </c>
      <c r="E31" s="45">
        <v>0.11</v>
      </c>
      <c r="F31" s="45">
        <v>0.11</v>
      </c>
      <c r="G31" s="45">
        <v>0.12</v>
      </c>
      <c r="H31" s="45">
        <v>0.12</v>
      </c>
      <c r="I31" s="45">
        <v>0.12</v>
      </c>
      <c r="J31" s="45">
        <v>0.12</v>
      </c>
      <c r="K31" s="45">
        <v>0.13</v>
      </c>
      <c r="L31" s="45">
        <v>0.13</v>
      </c>
      <c r="M31" s="45">
        <v>0.13</v>
      </c>
    </row>
    <row r="32" spans="1:13" x14ac:dyDescent="0.25">
      <c r="A32" s="44">
        <v>5</v>
      </c>
      <c r="B32" s="45">
        <v>0.13</v>
      </c>
      <c r="C32" s="45">
        <v>0.14000000000000001</v>
      </c>
      <c r="D32" s="45">
        <v>0.14000000000000001</v>
      </c>
      <c r="E32" s="45">
        <v>0.14000000000000001</v>
      </c>
      <c r="F32" s="45">
        <v>0.14000000000000001</v>
      </c>
      <c r="G32" s="45">
        <v>0.15</v>
      </c>
      <c r="H32" s="45">
        <v>0.15</v>
      </c>
      <c r="I32" s="45">
        <v>0.15</v>
      </c>
      <c r="J32" s="45">
        <v>0.15</v>
      </c>
      <c r="K32" s="45">
        <v>0.16</v>
      </c>
      <c r="L32" s="45">
        <v>0.16</v>
      </c>
      <c r="M32" s="45">
        <v>0.16</v>
      </c>
    </row>
    <row r="33" spans="1:13" x14ac:dyDescent="0.25">
      <c r="A33" s="44">
        <v>6</v>
      </c>
      <c r="B33" s="45">
        <v>0.16</v>
      </c>
      <c r="C33" s="45">
        <v>0.17</v>
      </c>
      <c r="D33" s="45">
        <v>0.17</v>
      </c>
      <c r="E33" s="45">
        <v>0.17</v>
      </c>
      <c r="F33" s="45">
        <v>0.17</v>
      </c>
      <c r="G33" s="45">
        <v>0.18</v>
      </c>
      <c r="H33" s="45">
        <v>0.18</v>
      </c>
      <c r="I33" s="45">
        <v>0.18</v>
      </c>
      <c r="J33" s="45">
        <v>0.19</v>
      </c>
      <c r="K33" s="45">
        <v>0.19</v>
      </c>
      <c r="L33" s="45">
        <v>0.19</v>
      </c>
      <c r="M33" s="45">
        <v>0.19</v>
      </c>
    </row>
    <row r="34" spans="1:13" x14ac:dyDescent="0.25">
      <c r="A34" s="44">
        <v>7</v>
      </c>
      <c r="B34" s="45">
        <v>0.2</v>
      </c>
      <c r="C34" s="45">
        <v>0.2</v>
      </c>
      <c r="D34" s="45">
        <v>0.2</v>
      </c>
      <c r="E34" s="45">
        <v>0.21</v>
      </c>
      <c r="F34" s="45">
        <v>0.21</v>
      </c>
      <c r="G34" s="45">
        <v>0.21</v>
      </c>
      <c r="H34" s="45">
        <v>0.21</v>
      </c>
      <c r="I34" s="45">
        <v>0.22</v>
      </c>
      <c r="J34" s="45">
        <v>0.22</v>
      </c>
      <c r="K34" s="45">
        <v>0.22</v>
      </c>
      <c r="L34" s="45">
        <v>0.23</v>
      </c>
      <c r="M34" s="45">
        <v>0.23</v>
      </c>
    </row>
    <row r="35" spans="1:13" x14ac:dyDescent="0.25">
      <c r="A35" s="44">
        <v>8</v>
      </c>
      <c r="B35" s="45">
        <v>0.23</v>
      </c>
      <c r="C35" s="45">
        <v>0.23</v>
      </c>
      <c r="D35" s="45">
        <v>0.24</v>
      </c>
      <c r="E35" s="45">
        <v>0.24</v>
      </c>
      <c r="F35" s="45">
        <v>0.24</v>
      </c>
      <c r="G35" s="45">
        <v>0.25</v>
      </c>
      <c r="H35" s="45">
        <v>0.25</v>
      </c>
      <c r="I35" s="45">
        <v>0.25</v>
      </c>
      <c r="J35" s="45">
        <v>0.26</v>
      </c>
      <c r="K35" s="45">
        <v>0.26</v>
      </c>
      <c r="L35" s="45">
        <v>0.26</v>
      </c>
      <c r="M35" s="45">
        <v>0.26</v>
      </c>
    </row>
    <row r="36" spans="1:13" x14ac:dyDescent="0.25">
      <c r="A36" s="44">
        <v>9</v>
      </c>
      <c r="B36" s="45">
        <v>0.27</v>
      </c>
      <c r="C36" s="45">
        <v>0.27</v>
      </c>
      <c r="D36" s="45">
        <v>0.27</v>
      </c>
      <c r="E36" s="45">
        <v>0.28000000000000003</v>
      </c>
      <c r="F36" s="45">
        <v>0.28000000000000003</v>
      </c>
      <c r="G36" s="45">
        <v>0.28000000000000003</v>
      </c>
      <c r="H36" s="45">
        <v>0.28999999999999998</v>
      </c>
      <c r="I36" s="45">
        <v>0.28999999999999998</v>
      </c>
      <c r="J36" s="45">
        <v>0.28999999999999998</v>
      </c>
      <c r="K36" s="45">
        <v>0.3</v>
      </c>
      <c r="L36" s="45">
        <v>0.3</v>
      </c>
      <c r="M36" s="45">
        <v>0.3</v>
      </c>
    </row>
    <row r="37" spans="1:13" x14ac:dyDescent="0.25">
      <c r="A37" s="44">
        <v>10</v>
      </c>
      <c r="B37" s="45">
        <v>0.31</v>
      </c>
      <c r="C37" s="45">
        <v>0.31</v>
      </c>
      <c r="D37" s="45">
        <v>0.31</v>
      </c>
      <c r="E37" s="45">
        <v>0.32</v>
      </c>
      <c r="F37" s="45">
        <v>0.32</v>
      </c>
      <c r="G37" s="45">
        <v>0.32</v>
      </c>
      <c r="H37" s="45">
        <v>0.33</v>
      </c>
      <c r="I37" s="45">
        <v>0.33</v>
      </c>
      <c r="J37" s="45">
        <v>0.33</v>
      </c>
      <c r="K37" s="45">
        <v>0.34</v>
      </c>
      <c r="L37" s="45">
        <v>0.34</v>
      </c>
      <c r="M37" s="45">
        <v>0.34</v>
      </c>
    </row>
    <row r="38" spans="1:13" x14ac:dyDescent="0.25">
      <c r="A38" s="44">
        <v>11</v>
      </c>
      <c r="B38" s="45">
        <v>0.35</v>
      </c>
      <c r="C38" s="45">
        <v>0.35</v>
      </c>
      <c r="D38" s="45">
        <v>0.35</v>
      </c>
      <c r="E38" s="45">
        <v>0.36</v>
      </c>
      <c r="F38" s="45">
        <v>0.36</v>
      </c>
      <c r="G38" s="45">
        <v>0.36</v>
      </c>
      <c r="H38" s="45">
        <v>0.37</v>
      </c>
      <c r="I38" s="45">
        <v>0.37</v>
      </c>
      <c r="J38" s="45">
        <v>0.37</v>
      </c>
      <c r="K38" s="45">
        <v>0.38</v>
      </c>
      <c r="L38" s="45">
        <v>0.38</v>
      </c>
      <c r="M38" s="45">
        <v>0.39</v>
      </c>
    </row>
    <row r="39" spans="1:13" x14ac:dyDescent="0.25">
      <c r="A39" s="44">
        <v>12</v>
      </c>
      <c r="B39" s="45">
        <v>0.39</v>
      </c>
      <c r="C39" s="45">
        <v>0.39</v>
      </c>
      <c r="D39" s="45">
        <v>0.4</v>
      </c>
      <c r="E39" s="45">
        <v>0.4</v>
      </c>
      <c r="F39" s="45">
        <v>0.4</v>
      </c>
      <c r="G39" s="45">
        <v>0.41</v>
      </c>
      <c r="H39" s="45">
        <v>0.41</v>
      </c>
      <c r="I39" s="45">
        <v>0.42</v>
      </c>
      <c r="J39" s="45">
        <v>0.42</v>
      </c>
      <c r="K39" s="45">
        <v>0.42</v>
      </c>
      <c r="L39" s="45">
        <v>0.43</v>
      </c>
      <c r="M39" s="45">
        <v>0.43</v>
      </c>
    </row>
    <row r="40" spans="1:13" x14ac:dyDescent="0.25">
      <c r="A40" s="44">
        <v>13</v>
      </c>
      <c r="B40" s="45">
        <v>0.43</v>
      </c>
      <c r="C40" s="45">
        <v>0.44</v>
      </c>
      <c r="D40" s="45">
        <v>0.44</v>
      </c>
      <c r="E40" s="45">
        <v>0.45</v>
      </c>
      <c r="F40" s="45">
        <v>0.45</v>
      </c>
      <c r="G40" s="45">
        <v>0.45</v>
      </c>
      <c r="H40" s="45">
        <v>0.46</v>
      </c>
      <c r="I40" s="45">
        <v>0.46</v>
      </c>
      <c r="J40" s="45">
        <v>0.47</v>
      </c>
      <c r="K40" s="45">
        <v>0.47</v>
      </c>
      <c r="L40" s="45">
        <v>0.47</v>
      </c>
      <c r="M40" s="45">
        <v>0.48</v>
      </c>
    </row>
    <row r="41" spans="1:13" x14ac:dyDescent="0.25">
      <c r="A41" s="44">
        <v>14</v>
      </c>
      <c r="B41" s="45">
        <v>0.48</v>
      </c>
      <c r="C41" s="45">
        <v>0.48</v>
      </c>
      <c r="D41" s="45">
        <v>0.49</v>
      </c>
      <c r="E41" s="45">
        <v>0.49</v>
      </c>
      <c r="F41" s="45">
        <v>0.5</v>
      </c>
      <c r="G41" s="45">
        <v>0.5</v>
      </c>
      <c r="H41" s="45">
        <v>0.51</v>
      </c>
      <c r="I41" s="45">
        <v>0.51</v>
      </c>
      <c r="J41" s="45">
        <v>0.51</v>
      </c>
      <c r="K41" s="45">
        <v>0.52</v>
      </c>
      <c r="L41" s="45">
        <v>0.52</v>
      </c>
      <c r="M41" s="45">
        <v>0.53</v>
      </c>
    </row>
    <row r="42" spans="1:13" x14ac:dyDescent="0.25">
      <c r="A42" s="44">
        <v>15</v>
      </c>
      <c r="B42" s="45">
        <v>0.53</v>
      </c>
      <c r="C42" s="45">
        <v>0.53</v>
      </c>
      <c r="D42" s="45">
        <v>0.54</v>
      </c>
      <c r="E42" s="45">
        <v>0.54</v>
      </c>
      <c r="F42" s="45">
        <v>0.55000000000000004</v>
      </c>
      <c r="G42" s="45">
        <v>0.55000000000000004</v>
      </c>
      <c r="H42" s="45">
        <v>0.56000000000000005</v>
      </c>
      <c r="I42" s="45">
        <v>0.56000000000000005</v>
      </c>
      <c r="J42" s="45">
        <v>0.56000000000000005</v>
      </c>
      <c r="K42" s="45">
        <v>0.56999999999999995</v>
      </c>
      <c r="L42" s="45">
        <v>0.56999999999999995</v>
      </c>
      <c r="M42" s="45">
        <v>0.57999999999999996</v>
      </c>
    </row>
    <row r="43" spans="1:13" x14ac:dyDescent="0.25">
      <c r="A43" s="44">
        <v>16</v>
      </c>
      <c r="B43" s="45">
        <v>0.57999999999999996</v>
      </c>
      <c r="C43" s="45">
        <v>0.59</v>
      </c>
      <c r="D43" s="45">
        <v>0.59</v>
      </c>
      <c r="E43" s="45">
        <v>0.6</v>
      </c>
      <c r="F43" s="45">
        <v>0.6</v>
      </c>
      <c r="G43" s="45">
        <v>0.6</v>
      </c>
      <c r="H43" s="45">
        <v>0.61</v>
      </c>
      <c r="I43" s="45">
        <v>0.61</v>
      </c>
      <c r="J43" s="45">
        <v>0.62</v>
      </c>
      <c r="K43" s="45">
        <v>0.62</v>
      </c>
      <c r="L43" s="45">
        <v>0.63</v>
      </c>
      <c r="M43" s="45">
        <v>0.63</v>
      </c>
    </row>
    <row r="44" spans="1:13" x14ac:dyDescent="0.25">
      <c r="A44" s="44">
        <v>17</v>
      </c>
      <c r="B44" s="45">
        <v>0.64</v>
      </c>
      <c r="C44" s="45">
        <v>0.64</v>
      </c>
      <c r="D44" s="45">
        <v>0.65</v>
      </c>
      <c r="E44" s="45">
        <v>0.65</v>
      </c>
      <c r="F44" s="45">
        <v>0.66</v>
      </c>
      <c r="G44" s="45">
        <v>0.66</v>
      </c>
      <c r="H44" s="45">
        <v>0.67</v>
      </c>
      <c r="I44" s="45">
        <v>0.67</v>
      </c>
      <c r="J44" s="45">
        <v>0.68</v>
      </c>
      <c r="K44" s="45">
        <v>0.68</v>
      </c>
      <c r="L44" s="45">
        <v>0.68</v>
      </c>
      <c r="M44" s="45">
        <v>0.69</v>
      </c>
    </row>
    <row r="45" spans="1:13" x14ac:dyDescent="0.25">
      <c r="A45" s="44">
        <v>18</v>
      </c>
      <c r="B45" s="45">
        <v>0.69</v>
      </c>
      <c r="C45" s="45">
        <v>0.7</v>
      </c>
      <c r="D45" s="45">
        <v>0.7</v>
      </c>
      <c r="E45" s="45">
        <v>0.71</v>
      </c>
      <c r="F45" s="45">
        <v>0.71</v>
      </c>
      <c r="G45" s="45">
        <v>0.72</v>
      </c>
      <c r="H45" s="45">
        <v>0.72</v>
      </c>
      <c r="I45" s="45">
        <v>0.73</v>
      </c>
      <c r="J45" s="45">
        <v>0.73</v>
      </c>
      <c r="K45" s="45">
        <v>0.74</v>
      </c>
      <c r="L45" s="45">
        <v>0.74</v>
      </c>
      <c r="M45" s="45">
        <v>0.75</v>
      </c>
    </row>
    <row r="46" spans="1:13" x14ac:dyDescent="0.25">
      <c r="A46" s="44">
        <v>19</v>
      </c>
      <c r="B46" s="45">
        <v>0.75</v>
      </c>
      <c r="C46" s="45">
        <v>0.76</v>
      </c>
      <c r="D46" s="45">
        <v>0.76</v>
      </c>
      <c r="E46" s="45">
        <v>0.77</v>
      </c>
      <c r="F46" s="45">
        <v>0.78</v>
      </c>
      <c r="G46" s="45">
        <v>0.78</v>
      </c>
      <c r="H46" s="45">
        <v>0.79</v>
      </c>
      <c r="I46" s="45">
        <v>0.79</v>
      </c>
      <c r="J46" s="45">
        <v>0.8</v>
      </c>
      <c r="K46" s="45">
        <v>0.8</v>
      </c>
      <c r="L46" s="45">
        <v>0.81</v>
      </c>
      <c r="M46" s="45">
        <v>0.81</v>
      </c>
    </row>
    <row r="47" spans="1:13" x14ac:dyDescent="0.25">
      <c r="A47" s="44">
        <v>20</v>
      </c>
      <c r="B47" s="45">
        <v>0.82</v>
      </c>
      <c r="C47" s="45">
        <v>0.82</v>
      </c>
      <c r="D47" s="45">
        <v>0.83</v>
      </c>
      <c r="E47" s="45">
        <v>0.83</v>
      </c>
      <c r="F47" s="45">
        <v>0.84</v>
      </c>
      <c r="G47" s="45">
        <v>0.84</v>
      </c>
      <c r="H47" s="45">
        <v>0.85</v>
      </c>
      <c r="I47" s="45">
        <v>0.86</v>
      </c>
      <c r="J47" s="45">
        <v>0.86</v>
      </c>
      <c r="K47" s="45">
        <v>0.87</v>
      </c>
      <c r="L47" s="45">
        <v>0.87</v>
      </c>
      <c r="M47" s="45">
        <v>0.88</v>
      </c>
    </row>
    <row r="48" spans="1:13" x14ac:dyDescent="0.25">
      <c r="A48" s="44">
        <v>21</v>
      </c>
      <c r="B48" s="45">
        <v>0.88</v>
      </c>
      <c r="C48" s="45">
        <v>0.89</v>
      </c>
      <c r="D48" s="45">
        <v>0.9</v>
      </c>
      <c r="E48" s="45">
        <v>0.9</v>
      </c>
      <c r="F48" s="45">
        <v>0.91</v>
      </c>
      <c r="G48" s="45">
        <v>0.91</v>
      </c>
      <c r="H48" s="45">
        <v>0.92</v>
      </c>
      <c r="I48" s="45">
        <v>0.92</v>
      </c>
      <c r="J48" s="45">
        <v>0.93</v>
      </c>
      <c r="K48" s="45">
        <v>0.94</v>
      </c>
      <c r="L48" s="45">
        <v>0.94</v>
      </c>
      <c r="M48" s="45">
        <v>0.95</v>
      </c>
    </row>
    <row r="49" spans="1:13" x14ac:dyDescent="0.25">
      <c r="A49" s="44">
        <v>22</v>
      </c>
      <c r="B49" s="45">
        <v>0.95</v>
      </c>
      <c r="C49" s="45">
        <v>0.96</v>
      </c>
      <c r="D49" s="45">
        <v>0.97</v>
      </c>
      <c r="E49" s="45">
        <v>0.97</v>
      </c>
      <c r="F49" s="45">
        <v>0.98</v>
      </c>
      <c r="G49" s="45">
        <v>0.98</v>
      </c>
      <c r="H49" s="45">
        <v>0.99</v>
      </c>
      <c r="I49" s="45">
        <v>1</v>
      </c>
      <c r="J49" s="45">
        <v>1</v>
      </c>
      <c r="K49" s="45">
        <v>1.01</v>
      </c>
      <c r="L49" s="45">
        <v>1.01</v>
      </c>
      <c r="M49" s="45">
        <v>1.02</v>
      </c>
    </row>
    <row r="50" spans="1:13" x14ac:dyDescent="0.25">
      <c r="A50" s="44">
        <v>23</v>
      </c>
      <c r="B50" s="45">
        <v>1.03</v>
      </c>
      <c r="C50" s="45">
        <v>1.03</v>
      </c>
      <c r="D50" s="45">
        <v>1.04</v>
      </c>
      <c r="E50" s="45">
        <v>1.04</v>
      </c>
      <c r="F50" s="45">
        <v>1.05</v>
      </c>
      <c r="G50" s="45">
        <v>1.06</v>
      </c>
      <c r="H50" s="45">
        <v>1.06</v>
      </c>
      <c r="I50" s="45">
        <v>1.07</v>
      </c>
      <c r="J50" s="45">
        <v>1.08</v>
      </c>
      <c r="K50" s="45">
        <v>1.08</v>
      </c>
      <c r="L50" s="45">
        <v>1.0900000000000001</v>
      </c>
      <c r="M50" s="45">
        <v>1.1000000000000001</v>
      </c>
    </row>
    <row r="51" spans="1:13" x14ac:dyDescent="0.25">
      <c r="A51" s="44">
        <v>24</v>
      </c>
      <c r="B51" s="45">
        <v>1.1000000000000001</v>
      </c>
      <c r="C51" s="45">
        <v>1.1100000000000001</v>
      </c>
      <c r="D51" s="45">
        <v>1.1200000000000001</v>
      </c>
      <c r="E51" s="45">
        <v>1.1200000000000001</v>
      </c>
      <c r="F51" s="45">
        <v>1.1299999999999999</v>
      </c>
      <c r="G51" s="45">
        <v>1.1399999999999999</v>
      </c>
      <c r="H51" s="45">
        <v>1.1399999999999999</v>
      </c>
      <c r="I51" s="45">
        <v>1.1499999999999999</v>
      </c>
      <c r="J51" s="45">
        <v>1.1599999999999999</v>
      </c>
      <c r="K51" s="45">
        <v>1.1599999999999999</v>
      </c>
      <c r="L51" s="45">
        <v>1.17</v>
      </c>
      <c r="M51" s="45">
        <v>1.18</v>
      </c>
    </row>
    <row r="52" spans="1:13" x14ac:dyDescent="0.25">
      <c r="A52" s="44">
        <v>25</v>
      </c>
      <c r="B52" s="45">
        <v>1.18</v>
      </c>
      <c r="C52" s="45">
        <v>1.19</v>
      </c>
      <c r="D52" s="45">
        <v>1.2</v>
      </c>
      <c r="E52" s="45">
        <v>1.2</v>
      </c>
      <c r="F52" s="45">
        <v>1.21</v>
      </c>
      <c r="G52" s="45">
        <v>1.22</v>
      </c>
      <c r="H52" s="45">
        <v>1.22</v>
      </c>
      <c r="I52" s="45">
        <v>1.23</v>
      </c>
      <c r="J52" s="45">
        <v>1.24</v>
      </c>
      <c r="K52" s="45">
        <v>1.24</v>
      </c>
      <c r="L52" s="45">
        <v>1.25</v>
      </c>
      <c r="M52" s="45">
        <v>1.26</v>
      </c>
    </row>
    <row r="53" spans="1:13" x14ac:dyDescent="0.25">
      <c r="A53" s="44">
        <v>26</v>
      </c>
      <c r="B53" s="45">
        <v>1.27</v>
      </c>
      <c r="C53" s="45">
        <v>1.27</v>
      </c>
      <c r="D53" s="45">
        <v>1.28</v>
      </c>
      <c r="E53" s="45">
        <v>1.29</v>
      </c>
      <c r="F53" s="45">
        <v>1.29</v>
      </c>
      <c r="G53" s="45">
        <v>1.3</v>
      </c>
      <c r="H53" s="45">
        <v>1.31</v>
      </c>
      <c r="I53" s="45">
        <v>1.32</v>
      </c>
      <c r="J53" s="45">
        <v>1.32</v>
      </c>
      <c r="K53" s="45">
        <v>1.33</v>
      </c>
      <c r="L53" s="45">
        <v>1.34</v>
      </c>
      <c r="M53" s="45">
        <v>1.35</v>
      </c>
    </row>
    <row r="54" spans="1:13" x14ac:dyDescent="0.25">
      <c r="A54" s="44">
        <v>27</v>
      </c>
      <c r="B54" s="45">
        <v>1.35</v>
      </c>
      <c r="C54" s="45">
        <v>1.36</v>
      </c>
      <c r="D54" s="45">
        <v>1.37</v>
      </c>
      <c r="E54" s="45">
        <v>1.38</v>
      </c>
      <c r="F54" s="45">
        <v>1.38</v>
      </c>
      <c r="G54" s="45">
        <v>1.39</v>
      </c>
      <c r="H54" s="45">
        <v>1.4</v>
      </c>
      <c r="I54" s="45">
        <v>1.41</v>
      </c>
      <c r="J54" s="45">
        <v>1.41</v>
      </c>
      <c r="K54" s="45">
        <v>1.42</v>
      </c>
      <c r="L54" s="45">
        <v>1.43</v>
      </c>
      <c r="M54" s="45">
        <v>1.44</v>
      </c>
    </row>
    <row r="55" spans="1:13" x14ac:dyDescent="0.25">
      <c r="A55" s="44">
        <v>28</v>
      </c>
      <c r="B55" s="45">
        <v>1.44</v>
      </c>
      <c r="C55" s="45">
        <v>1.45</v>
      </c>
      <c r="D55" s="45">
        <v>1.46</v>
      </c>
      <c r="E55" s="45">
        <v>1.47</v>
      </c>
      <c r="F55" s="45">
        <v>1.48</v>
      </c>
      <c r="G55" s="45">
        <v>1.48</v>
      </c>
      <c r="H55" s="45">
        <v>1.49</v>
      </c>
      <c r="I55" s="45">
        <v>1.5</v>
      </c>
      <c r="J55" s="45">
        <v>1.51</v>
      </c>
      <c r="K55" s="45">
        <v>1.52</v>
      </c>
      <c r="L55" s="45">
        <v>1.52</v>
      </c>
      <c r="M55" s="45">
        <v>1.53</v>
      </c>
    </row>
    <row r="56" spans="1:13" x14ac:dyDescent="0.25">
      <c r="A56" s="44">
        <v>29</v>
      </c>
      <c r="B56" s="45">
        <v>1.54</v>
      </c>
      <c r="C56" s="45">
        <v>1.55</v>
      </c>
      <c r="D56" s="45">
        <v>1.56</v>
      </c>
      <c r="E56" s="45">
        <v>1.57</v>
      </c>
      <c r="F56" s="45">
        <v>1.57</v>
      </c>
      <c r="G56" s="45">
        <v>1.58</v>
      </c>
      <c r="H56" s="45">
        <v>1.59</v>
      </c>
      <c r="I56" s="45">
        <v>1.6</v>
      </c>
      <c r="J56" s="45">
        <v>1.61</v>
      </c>
      <c r="K56" s="45">
        <v>1.62</v>
      </c>
      <c r="L56" s="45">
        <v>1.62</v>
      </c>
      <c r="M56" s="45">
        <v>1.63</v>
      </c>
    </row>
    <row r="57" spans="1:13" x14ac:dyDescent="0.25">
      <c r="A57" s="44">
        <v>30</v>
      </c>
      <c r="B57" s="45">
        <v>1.64</v>
      </c>
      <c r="C57" s="45">
        <v>1.65</v>
      </c>
      <c r="D57" s="45">
        <v>1.66</v>
      </c>
      <c r="E57" s="45">
        <v>1.67</v>
      </c>
      <c r="F57" s="45">
        <v>1.68</v>
      </c>
      <c r="G57" s="45">
        <v>1.69</v>
      </c>
      <c r="H57" s="45">
        <v>1.69</v>
      </c>
      <c r="I57" s="45">
        <v>1.7</v>
      </c>
      <c r="J57" s="45">
        <v>1.71</v>
      </c>
      <c r="K57" s="45">
        <v>1.72</v>
      </c>
      <c r="L57" s="45">
        <v>1.73</v>
      </c>
      <c r="M57" s="45">
        <v>1.74</v>
      </c>
    </row>
    <row r="58" spans="1:13" x14ac:dyDescent="0.25">
      <c r="A58" s="44">
        <v>31</v>
      </c>
      <c r="B58" s="45">
        <v>1.75</v>
      </c>
      <c r="C58" s="45">
        <v>1.76</v>
      </c>
      <c r="D58" s="45">
        <v>1.77</v>
      </c>
      <c r="E58" s="45">
        <v>1.77</v>
      </c>
      <c r="F58" s="45">
        <v>1.78</v>
      </c>
      <c r="G58" s="45">
        <v>1.79</v>
      </c>
      <c r="H58" s="45">
        <v>1.8</v>
      </c>
      <c r="I58" s="45">
        <v>1.81</v>
      </c>
      <c r="J58" s="45">
        <v>1.82</v>
      </c>
      <c r="K58" s="45">
        <v>1.83</v>
      </c>
      <c r="L58" s="45">
        <v>1.84</v>
      </c>
      <c r="M58" s="45">
        <v>1.85</v>
      </c>
    </row>
    <row r="59" spans="1:13" x14ac:dyDescent="0.25">
      <c r="A59" s="44">
        <v>32</v>
      </c>
      <c r="B59" s="45">
        <v>1.86</v>
      </c>
      <c r="C59" s="45">
        <v>1.87</v>
      </c>
      <c r="D59" s="45">
        <v>1.88</v>
      </c>
      <c r="E59" s="45">
        <v>1.89</v>
      </c>
      <c r="F59" s="45">
        <v>1.9</v>
      </c>
      <c r="G59" s="45">
        <v>1.9</v>
      </c>
      <c r="H59" s="45">
        <v>1.91</v>
      </c>
      <c r="I59" s="45">
        <v>1.92</v>
      </c>
      <c r="J59" s="45">
        <v>1.93</v>
      </c>
      <c r="K59" s="45">
        <v>1.94</v>
      </c>
      <c r="L59" s="45">
        <v>1.95</v>
      </c>
      <c r="M59" s="45">
        <v>1.96</v>
      </c>
    </row>
    <row r="60" spans="1:13" x14ac:dyDescent="0.25">
      <c r="A60" s="44">
        <v>33</v>
      </c>
      <c r="B60" s="45">
        <v>1.97</v>
      </c>
      <c r="C60" s="45">
        <v>1.98</v>
      </c>
      <c r="D60" s="45">
        <v>1.99</v>
      </c>
      <c r="E60" s="45">
        <v>2</v>
      </c>
      <c r="F60" s="45">
        <v>2.0099999999999998</v>
      </c>
      <c r="G60" s="45">
        <v>2.02</v>
      </c>
      <c r="H60" s="45">
        <v>2.0299999999999998</v>
      </c>
      <c r="I60" s="45">
        <v>2.04</v>
      </c>
      <c r="J60" s="45">
        <v>2.0499999999999998</v>
      </c>
      <c r="K60" s="45">
        <v>2.06</v>
      </c>
      <c r="L60" s="45">
        <v>2.0699999999999998</v>
      </c>
      <c r="M60" s="45">
        <v>2.08</v>
      </c>
    </row>
    <row r="61" spans="1:13" x14ac:dyDescent="0.25">
      <c r="A61" s="44">
        <v>34</v>
      </c>
      <c r="B61" s="45">
        <v>2.09</v>
      </c>
      <c r="C61" s="45">
        <v>2.1</v>
      </c>
      <c r="D61" s="45">
        <v>2.11</v>
      </c>
      <c r="E61" s="45">
        <v>2.12</v>
      </c>
      <c r="F61" s="45">
        <v>2.13</v>
      </c>
      <c r="G61" s="45">
        <v>2.14</v>
      </c>
      <c r="H61" s="45">
        <v>2.16</v>
      </c>
      <c r="I61" s="45">
        <v>2.17</v>
      </c>
      <c r="J61" s="45">
        <v>2.1800000000000002</v>
      </c>
      <c r="K61" s="45">
        <v>2.19</v>
      </c>
      <c r="L61" s="45">
        <v>2.2000000000000002</v>
      </c>
      <c r="M61" s="45">
        <v>2.21</v>
      </c>
    </row>
    <row r="62" spans="1:13" x14ac:dyDescent="0.25">
      <c r="A62" s="44">
        <v>35</v>
      </c>
      <c r="B62" s="45">
        <v>2.2200000000000002</v>
      </c>
      <c r="C62" s="45">
        <v>2.23</v>
      </c>
      <c r="D62" s="45">
        <v>2.2400000000000002</v>
      </c>
      <c r="E62" s="45">
        <v>2.25</v>
      </c>
      <c r="F62" s="45">
        <v>2.2599999999999998</v>
      </c>
      <c r="G62" s="45">
        <v>2.27</v>
      </c>
      <c r="H62" s="45">
        <v>2.2799999999999998</v>
      </c>
      <c r="I62" s="45">
        <v>2.29</v>
      </c>
      <c r="J62" s="45">
        <v>2.31</v>
      </c>
      <c r="K62" s="45">
        <v>2.3199999999999998</v>
      </c>
      <c r="L62" s="45">
        <v>2.33</v>
      </c>
      <c r="M62" s="45">
        <v>2.34</v>
      </c>
    </row>
    <row r="63" spans="1:13" x14ac:dyDescent="0.25">
      <c r="A63" s="44">
        <v>36</v>
      </c>
      <c r="B63" s="45">
        <v>2.35</v>
      </c>
      <c r="C63" s="45">
        <v>2.36</v>
      </c>
      <c r="D63" s="45">
        <v>2.37</v>
      </c>
      <c r="E63" s="45">
        <v>2.38</v>
      </c>
      <c r="F63" s="45">
        <v>2.4</v>
      </c>
      <c r="G63" s="45">
        <v>2.41</v>
      </c>
      <c r="H63" s="45">
        <v>2.42</v>
      </c>
      <c r="I63" s="45">
        <v>2.4300000000000002</v>
      </c>
      <c r="J63" s="45">
        <v>2.44</v>
      </c>
      <c r="K63" s="45">
        <v>2.4500000000000002</v>
      </c>
      <c r="L63" s="45">
        <v>2.46</v>
      </c>
      <c r="M63" s="45">
        <v>2.48</v>
      </c>
    </row>
    <row r="64" spans="1:13" x14ac:dyDescent="0.25">
      <c r="A64" s="44">
        <v>37</v>
      </c>
      <c r="B64" s="45">
        <v>2.4900000000000002</v>
      </c>
      <c r="C64" s="45">
        <v>2.5</v>
      </c>
      <c r="D64" s="45">
        <v>2.5099999999999998</v>
      </c>
      <c r="E64" s="45">
        <v>2.52</v>
      </c>
      <c r="F64" s="45">
        <v>2.5299999999999998</v>
      </c>
      <c r="G64" s="45">
        <v>2.5499999999999998</v>
      </c>
      <c r="H64" s="45">
        <v>2.56</v>
      </c>
      <c r="I64" s="45">
        <v>2.57</v>
      </c>
      <c r="J64" s="45">
        <v>2.58</v>
      </c>
      <c r="K64" s="45">
        <v>2.59</v>
      </c>
      <c r="L64" s="45">
        <v>2.61</v>
      </c>
      <c r="M64" s="45">
        <v>2.62</v>
      </c>
    </row>
    <row r="65" spans="1:13" x14ac:dyDescent="0.25">
      <c r="A65" s="44">
        <v>38</v>
      </c>
      <c r="B65" s="45">
        <v>2.63</v>
      </c>
      <c r="C65" s="45">
        <v>2.64</v>
      </c>
      <c r="D65" s="45">
        <v>2.66</v>
      </c>
      <c r="E65" s="45">
        <v>2.67</v>
      </c>
      <c r="F65" s="45">
        <v>2.68</v>
      </c>
      <c r="G65" s="45">
        <v>2.69</v>
      </c>
      <c r="H65" s="45">
        <v>2.71</v>
      </c>
      <c r="I65" s="45">
        <v>2.72</v>
      </c>
      <c r="J65" s="45">
        <v>2.73</v>
      </c>
      <c r="K65" s="45">
        <v>2.74</v>
      </c>
      <c r="L65" s="45">
        <v>2.76</v>
      </c>
      <c r="M65" s="45">
        <v>2.77</v>
      </c>
    </row>
    <row r="66" spans="1:13" x14ac:dyDescent="0.25">
      <c r="A66" s="44">
        <v>39</v>
      </c>
      <c r="B66" s="45">
        <v>2.78</v>
      </c>
      <c r="C66" s="45">
        <v>2.79</v>
      </c>
      <c r="D66" s="45">
        <v>2.81</v>
      </c>
      <c r="E66" s="45">
        <v>2.82</v>
      </c>
      <c r="F66" s="45">
        <v>2.83</v>
      </c>
      <c r="G66" s="45">
        <v>2.85</v>
      </c>
      <c r="H66" s="45">
        <v>2.86</v>
      </c>
      <c r="I66" s="45">
        <v>2.87</v>
      </c>
      <c r="J66" s="45">
        <v>2.89</v>
      </c>
      <c r="K66" s="45">
        <v>2.9</v>
      </c>
      <c r="L66" s="45">
        <v>2.91</v>
      </c>
      <c r="M66" s="45">
        <v>2.92</v>
      </c>
    </row>
    <row r="67" spans="1:13" x14ac:dyDescent="0.25">
      <c r="A67" s="44">
        <v>40</v>
      </c>
      <c r="B67" s="45">
        <v>2.94</v>
      </c>
      <c r="C67" s="45">
        <v>2.95</v>
      </c>
      <c r="D67" s="45">
        <v>2.97</v>
      </c>
      <c r="E67" s="45">
        <v>2.98</v>
      </c>
      <c r="F67" s="45">
        <v>2.99</v>
      </c>
      <c r="G67" s="45">
        <v>3.01</v>
      </c>
      <c r="H67" s="45">
        <v>3.02</v>
      </c>
      <c r="I67" s="45">
        <v>3.03</v>
      </c>
      <c r="J67" s="45">
        <v>3.05</v>
      </c>
      <c r="K67" s="45">
        <v>3.06</v>
      </c>
      <c r="L67" s="45">
        <v>3.07</v>
      </c>
      <c r="M67" s="45">
        <v>3.09</v>
      </c>
    </row>
    <row r="68" spans="1:13" x14ac:dyDescent="0.25">
      <c r="A68" s="44">
        <v>41</v>
      </c>
      <c r="B68" s="45">
        <v>3.1</v>
      </c>
      <c r="C68" s="45">
        <v>3.12</v>
      </c>
      <c r="D68" s="45">
        <v>3.13</v>
      </c>
      <c r="E68" s="45">
        <v>3.14</v>
      </c>
      <c r="F68" s="45">
        <v>3.16</v>
      </c>
      <c r="G68" s="45">
        <v>3.17</v>
      </c>
      <c r="H68" s="45">
        <v>3.19</v>
      </c>
      <c r="I68" s="45">
        <v>3.2</v>
      </c>
      <c r="J68" s="45">
        <v>3.22</v>
      </c>
      <c r="K68" s="45">
        <v>3.23</v>
      </c>
      <c r="L68" s="45">
        <v>3.24</v>
      </c>
      <c r="M68" s="45">
        <v>3.26</v>
      </c>
    </row>
    <row r="69" spans="1:13" x14ac:dyDescent="0.25">
      <c r="A69" s="44">
        <v>42</v>
      </c>
      <c r="B69" s="45">
        <v>3.27</v>
      </c>
      <c r="C69" s="45">
        <v>3.29</v>
      </c>
      <c r="D69" s="45">
        <v>3.3</v>
      </c>
      <c r="E69" s="45">
        <v>3.32</v>
      </c>
      <c r="F69" s="45">
        <v>3.33</v>
      </c>
      <c r="G69" s="45">
        <v>3.35</v>
      </c>
      <c r="H69" s="45">
        <v>3.36</v>
      </c>
      <c r="I69" s="45">
        <v>3.38</v>
      </c>
      <c r="J69" s="45">
        <v>3.39</v>
      </c>
      <c r="K69" s="45">
        <v>3.41</v>
      </c>
      <c r="L69" s="45">
        <v>3.42</v>
      </c>
      <c r="M69" s="45">
        <v>3.44</v>
      </c>
    </row>
    <row r="70" spans="1:13" x14ac:dyDescent="0.25">
      <c r="A70" s="44">
        <v>43</v>
      </c>
      <c r="B70" s="45">
        <v>3.45</v>
      </c>
      <c r="C70" s="45">
        <v>3.47</v>
      </c>
      <c r="D70" s="45">
        <v>3.48</v>
      </c>
      <c r="E70" s="45">
        <v>3.5</v>
      </c>
      <c r="F70" s="45">
        <v>3.51</v>
      </c>
      <c r="G70" s="45">
        <v>3.53</v>
      </c>
      <c r="H70" s="45">
        <v>3.54</v>
      </c>
      <c r="I70" s="45">
        <v>3.56</v>
      </c>
      <c r="J70" s="45">
        <v>3.58</v>
      </c>
      <c r="K70" s="45">
        <v>3.59</v>
      </c>
      <c r="L70" s="45">
        <v>3.61</v>
      </c>
      <c r="M70" s="45">
        <v>3.62</v>
      </c>
    </row>
    <row r="71" spans="1:13" x14ac:dyDescent="0.25">
      <c r="A71" s="44">
        <v>44</v>
      </c>
      <c r="B71" s="45">
        <v>3.64</v>
      </c>
      <c r="C71" s="45">
        <v>3.65</v>
      </c>
      <c r="D71" s="45">
        <v>3.67</v>
      </c>
      <c r="E71" s="45">
        <v>3.69</v>
      </c>
      <c r="F71" s="45">
        <v>3.7</v>
      </c>
      <c r="G71" s="45">
        <v>3.72</v>
      </c>
      <c r="H71" s="45">
        <v>3.74</v>
      </c>
      <c r="I71" s="45">
        <v>3.75</v>
      </c>
      <c r="J71" s="45">
        <v>3.77</v>
      </c>
      <c r="K71" s="45">
        <v>3.78</v>
      </c>
      <c r="L71" s="45">
        <v>3.8</v>
      </c>
      <c r="M71" s="45">
        <v>3.82</v>
      </c>
    </row>
    <row r="72" spans="1:13" x14ac:dyDescent="0.25">
      <c r="A72" s="44">
        <v>45</v>
      </c>
      <c r="B72" s="45">
        <v>3.83</v>
      </c>
      <c r="C72" s="45">
        <v>3.85</v>
      </c>
      <c r="D72" s="45">
        <v>3.87</v>
      </c>
      <c r="E72" s="45">
        <v>3.88</v>
      </c>
      <c r="F72" s="45">
        <v>3.9</v>
      </c>
      <c r="G72" s="45">
        <v>3.92</v>
      </c>
      <c r="H72" s="45">
        <v>3.93</v>
      </c>
      <c r="I72" s="45">
        <v>3.95</v>
      </c>
      <c r="J72" s="45">
        <v>3.97</v>
      </c>
      <c r="K72" s="45">
        <v>3.99</v>
      </c>
      <c r="L72" s="45">
        <v>4</v>
      </c>
      <c r="M72" s="45">
        <v>4.0199999999999996</v>
      </c>
    </row>
    <row r="73" spans="1:13" x14ac:dyDescent="0.25">
      <c r="A73" s="44">
        <v>46</v>
      </c>
      <c r="B73" s="45">
        <v>4.04</v>
      </c>
      <c r="C73" s="45">
        <v>4.05</v>
      </c>
      <c r="D73" s="45">
        <v>4.07</v>
      </c>
      <c r="E73" s="45">
        <v>4.09</v>
      </c>
      <c r="F73" s="45">
        <v>4.1100000000000003</v>
      </c>
      <c r="G73" s="45">
        <v>4.12</v>
      </c>
      <c r="H73" s="45">
        <v>4.1399999999999997</v>
      </c>
      <c r="I73" s="45">
        <v>4.16</v>
      </c>
      <c r="J73" s="45">
        <v>4.18</v>
      </c>
      <c r="K73" s="45">
        <v>4.1900000000000004</v>
      </c>
      <c r="L73" s="45">
        <v>4.21</v>
      </c>
      <c r="M73" s="45">
        <v>4.2300000000000004</v>
      </c>
    </row>
    <row r="74" spans="1:13" x14ac:dyDescent="0.25">
      <c r="A74" s="44">
        <v>47</v>
      </c>
      <c r="B74" s="45">
        <v>4.25</v>
      </c>
      <c r="C74" s="45">
        <v>4.2699999999999996</v>
      </c>
      <c r="D74" s="45">
        <v>4.28</v>
      </c>
      <c r="E74" s="45">
        <v>4.3</v>
      </c>
      <c r="F74" s="45">
        <v>4.32</v>
      </c>
      <c r="G74" s="45">
        <v>4.34</v>
      </c>
      <c r="H74" s="45">
        <v>4.3600000000000003</v>
      </c>
      <c r="I74" s="45">
        <v>4.38</v>
      </c>
      <c r="J74" s="45">
        <v>4.4000000000000004</v>
      </c>
      <c r="K74" s="45">
        <v>4.41</v>
      </c>
      <c r="L74" s="45">
        <v>4.43</v>
      </c>
      <c r="M74" s="45">
        <v>4.45</v>
      </c>
    </row>
    <row r="75" spans="1:13" x14ac:dyDescent="0.25">
      <c r="A75" s="44">
        <v>48</v>
      </c>
      <c r="B75" s="45">
        <v>4.47</v>
      </c>
      <c r="C75" s="45">
        <v>4.49</v>
      </c>
      <c r="D75" s="45">
        <v>4.51</v>
      </c>
      <c r="E75" s="45">
        <v>4.53</v>
      </c>
      <c r="F75" s="45">
        <v>4.55</v>
      </c>
      <c r="G75" s="45">
        <v>4.57</v>
      </c>
      <c r="H75" s="45">
        <v>4.58</v>
      </c>
      <c r="I75" s="45">
        <v>4.5999999999999996</v>
      </c>
      <c r="J75" s="45">
        <v>4.62</v>
      </c>
      <c r="K75" s="45">
        <v>4.6399999999999997</v>
      </c>
      <c r="L75" s="45">
        <v>4.66</v>
      </c>
      <c r="M75" s="45">
        <v>4.68</v>
      </c>
    </row>
    <row r="76" spans="1:13" x14ac:dyDescent="0.25">
      <c r="A76" s="44">
        <v>49</v>
      </c>
      <c r="B76" s="45">
        <v>4.7</v>
      </c>
      <c r="C76" s="45">
        <v>4.72</v>
      </c>
      <c r="D76" s="45">
        <v>4.74</v>
      </c>
      <c r="E76" s="45">
        <v>4.76</v>
      </c>
      <c r="F76" s="45">
        <v>4.78</v>
      </c>
      <c r="G76" s="45">
        <v>4.8</v>
      </c>
      <c r="H76" s="45">
        <v>4.82</v>
      </c>
      <c r="I76" s="45">
        <v>4.84</v>
      </c>
      <c r="J76" s="45">
        <v>4.8600000000000003</v>
      </c>
      <c r="K76" s="45">
        <v>4.88</v>
      </c>
      <c r="L76" s="45">
        <v>4.9000000000000004</v>
      </c>
      <c r="M76" s="45">
        <v>4.92</v>
      </c>
    </row>
    <row r="77" spans="1:13" x14ac:dyDescent="0.25">
      <c r="A77" s="44">
        <v>50</v>
      </c>
      <c r="B77" s="45">
        <v>4.9400000000000004</v>
      </c>
      <c r="C77" s="45">
        <v>4.96</v>
      </c>
      <c r="D77" s="45">
        <v>4.9800000000000004</v>
      </c>
      <c r="E77" s="45">
        <v>5</v>
      </c>
      <c r="F77" s="45">
        <v>5.03</v>
      </c>
      <c r="G77" s="45">
        <v>5.05</v>
      </c>
      <c r="H77" s="45">
        <v>5.07</v>
      </c>
      <c r="I77" s="45">
        <v>5.09</v>
      </c>
      <c r="J77" s="45">
        <v>5.1100000000000003</v>
      </c>
      <c r="K77" s="45">
        <v>5.13</v>
      </c>
      <c r="L77" s="45">
        <v>5.15</v>
      </c>
      <c r="M77" s="45">
        <v>5.17</v>
      </c>
    </row>
    <row r="78" spans="1:13" x14ac:dyDescent="0.25">
      <c r="A78" s="44">
        <v>51</v>
      </c>
      <c r="B78" s="45">
        <v>5.19</v>
      </c>
      <c r="C78" s="45"/>
      <c r="D78" s="45"/>
      <c r="E78" s="45"/>
      <c r="F78" s="45"/>
      <c r="G78" s="45"/>
      <c r="H78" s="45"/>
      <c r="I78" s="45"/>
      <c r="J78" s="45"/>
      <c r="K78" s="45"/>
      <c r="L78" s="45"/>
      <c r="M78" s="45"/>
    </row>
  </sheetData>
  <sheetProtection algorithmName="SHA-512" hashValue="MGb2V2dZqFCQ2+KF0Sx0ihrNiR5wc9rIl/bexEvlh6fysWXkk3uc01G/BCZ5iQRDi361rlPPcZu0GnoJq52qqA==" saltValue="NaipHbNaF2axncVleosz8A=="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B6:M21">
    <cfRule type="expression" dxfId="181" priority="3" stopIfTrue="1">
      <formula>MOD(ROW(),2)=0</formula>
    </cfRule>
    <cfRule type="expression" dxfId="180" priority="4" stopIfTrue="1">
      <formula>MOD(ROW(),2)&lt;&gt;0</formula>
    </cfRule>
  </conditionalFormatting>
  <conditionalFormatting sqref="A26:A78">
    <cfRule type="expression" dxfId="179" priority="5" stopIfTrue="1">
      <formula>MOD(ROW(),2)=0</formula>
    </cfRule>
    <cfRule type="expression" dxfId="178" priority="6" stopIfTrue="1">
      <formula>MOD(ROW(),2)&lt;&gt;0</formula>
    </cfRule>
  </conditionalFormatting>
  <conditionalFormatting sqref="B26:M78">
    <cfRule type="expression" dxfId="177" priority="7" stopIfTrue="1">
      <formula>MOD(ROW(),2)=0</formula>
    </cfRule>
    <cfRule type="expression" dxfId="176"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7A79-D075-46F4-A5C8-7C62F29EFD55}">
  <sheetPr codeName="Sheet10"/>
  <dimension ref="A1:E85"/>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CETV - x-202</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171</v>
      </c>
      <c r="C9" s="48"/>
      <c r="D9" s="48"/>
      <c r="E9" s="48"/>
    </row>
    <row r="10" spans="1:5" x14ac:dyDescent="0.25">
      <c r="A10" s="41" t="s">
        <v>6</v>
      </c>
      <c r="B10" s="48" t="s">
        <v>177</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202</v>
      </c>
      <c r="C14" s="48"/>
      <c r="D14" s="48"/>
      <c r="E14" s="48"/>
    </row>
    <row r="15" spans="1:5" x14ac:dyDescent="0.25">
      <c r="A15" s="41" t="s">
        <v>490</v>
      </c>
      <c r="B15" s="48" t="s">
        <v>178</v>
      </c>
      <c r="C15" s="48"/>
      <c r="D15" s="48"/>
      <c r="E15" s="48"/>
    </row>
    <row r="16" spans="1:5" x14ac:dyDescent="0.25">
      <c r="A16" s="41" t="s">
        <v>151</v>
      </c>
      <c r="B16" s="48" t="s">
        <v>179</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495</v>
      </c>
      <c r="C26" s="55" t="s">
        <v>496</v>
      </c>
      <c r="D26" s="55" t="s">
        <v>497</v>
      </c>
      <c r="E26" s="55" t="s">
        <v>498</v>
      </c>
    </row>
    <row r="27" spans="1:5" x14ac:dyDescent="0.25">
      <c r="A27" s="44">
        <v>17</v>
      </c>
      <c r="B27" s="45">
        <v>2.67</v>
      </c>
      <c r="C27" s="45">
        <v>0.47</v>
      </c>
      <c r="D27" s="45">
        <v>2.67</v>
      </c>
      <c r="E27" s="45">
        <v>0.47</v>
      </c>
    </row>
    <row r="28" spans="1:5" x14ac:dyDescent="0.25">
      <c r="A28" s="44">
        <v>18</v>
      </c>
      <c r="B28" s="45">
        <v>2.77</v>
      </c>
      <c r="C28" s="45">
        <v>0.5</v>
      </c>
      <c r="D28" s="45">
        <v>2.77</v>
      </c>
      <c r="E28" s="45">
        <v>0.5</v>
      </c>
    </row>
    <row r="29" spans="1:5" x14ac:dyDescent="0.25">
      <c r="A29" s="44">
        <v>19</v>
      </c>
      <c r="B29" s="45">
        <v>2.87</v>
      </c>
      <c r="C29" s="45">
        <v>0.53</v>
      </c>
      <c r="D29" s="45">
        <v>2.87</v>
      </c>
      <c r="E29" s="45">
        <v>0.53</v>
      </c>
    </row>
    <row r="30" spans="1:5" x14ac:dyDescent="0.25">
      <c r="A30" s="44">
        <v>20</v>
      </c>
      <c r="B30" s="45">
        <v>2.98</v>
      </c>
      <c r="C30" s="45">
        <v>0.55000000000000004</v>
      </c>
      <c r="D30" s="45">
        <v>2.98</v>
      </c>
      <c r="E30" s="45">
        <v>0.55000000000000004</v>
      </c>
    </row>
    <row r="31" spans="1:5" x14ac:dyDescent="0.25">
      <c r="A31" s="44">
        <v>21</v>
      </c>
      <c r="B31" s="45">
        <v>3.09</v>
      </c>
      <c r="C31" s="45">
        <v>0.56999999999999995</v>
      </c>
      <c r="D31" s="45">
        <v>3.09</v>
      </c>
      <c r="E31" s="45">
        <v>0.56999999999999995</v>
      </c>
    </row>
    <row r="32" spans="1:5" x14ac:dyDescent="0.25">
      <c r="A32" s="44">
        <v>22</v>
      </c>
      <c r="B32" s="45">
        <v>3.21</v>
      </c>
      <c r="C32" s="45">
        <v>0.59</v>
      </c>
      <c r="D32" s="45">
        <v>3.21</v>
      </c>
      <c r="E32" s="45">
        <v>0.59</v>
      </c>
    </row>
    <row r="33" spans="1:5" x14ac:dyDescent="0.25">
      <c r="A33" s="44">
        <v>23</v>
      </c>
      <c r="B33" s="45">
        <v>3.33</v>
      </c>
      <c r="C33" s="45">
        <v>0.62</v>
      </c>
      <c r="D33" s="45">
        <v>3.33</v>
      </c>
      <c r="E33" s="45">
        <v>0.62</v>
      </c>
    </row>
    <row r="34" spans="1:5" x14ac:dyDescent="0.25">
      <c r="A34" s="44">
        <v>24</v>
      </c>
      <c r="B34" s="45">
        <v>3.46</v>
      </c>
      <c r="C34" s="45">
        <v>0.64</v>
      </c>
      <c r="D34" s="45">
        <v>3.46</v>
      </c>
      <c r="E34" s="45">
        <v>0.64</v>
      </c>
    </row>
    <row r="35" spans="1:5" x14ac:dyDescent="0.25">
      <c r="A35" s="44">
        <v>25</v>
      </c>
      <c r="B35" s="45">
        <v>3.59</v>
      </c>
      <c r="C35" s="45">
        <v>0.67</v>
      </c>
      <c r="D35" s="45">
        <v>3.59</v>
      </c>
      <c r="E35" s="45">
        <v>0.67</v>
      </c>
    </row>
    <row r="36" spans="1:5" x14ac:dyDescent="0.25">
      <c r="A36" s="44">
        <v>26</v>
      </c>
      <c r="B36" s="45">
        <v>3.72</v>
      </c>
      <c r="C36" s="45">
        <v>0.69</v>
      </c>
      <c r="D36" s="45">
        <v>3.72</v>
      </c>
      <c r="E36" s="45">
        <v>0.69</v>
      </c>
    </row>
    <row r="37" spans="1:5" x14ac:dyDescent="0.25">
      <c r="A37" s="44">
        <v>27</v>
      </c>
      <c r="B37" s="45">
        <v>3.86</v>
      </c>
      <c r="C37" s="45">
        <v>0.72</v>
      </c>
      <c r="D37" s="45">
        <v>3.86</v>
      </c>
      <c r="E37" s="45">
        <v>0.72</v>
      </c>
    </row>
    <row r="38" spans="1:5" x14ac:dyDescent="0.25">
      <c r="A38" s="44">
        <v>28</v>
      </c>
      <c r="B38" s="45">
        <v>4.01</v>
      </c>
      <c r="C38" s="45">
        <v>0.75</v>
      </c>
      <c r="D38" s="45">
        <v>4.01</v>
      </c>
      <c r="E38" s="45">
        <v>0.75</v>
      </c>
    </row>
    <row r="39" spans="1:5" x14ac:dyDescent="0.25">
      <c r="A39" s="44">
        <v>29</v>
      </c>
      <c r="B39" s="45">
        <v>4.16</v>
      </c>
      <c r="C39" s="45">
        <v>0.78</v>
      </c>
      <c r="D39" s="45">
        <v>4.16</v>
      </c>
      <c r="E39" s="45">
        <v>0.78</v>
      </c>
    </row>
    <row r="40" spans="1:5" x14ac:dyDescent="0.25">
      <c r="A40" s="44">
        <v>30</v>
      </c>
      <c r="B40" s="45">
        <v>4.3099999999999996</v>
      </c>
      <c r="C40" s="45">
        <v>0.81</v>
      </c>
      <c r="D40" s="45">
        <v>4.3099999999999996</v>
      </c>
      <c r="E40" s="45">
        <v>0.81</v>
      </c>
    </row>
    <row r="41" spans="1:5" x14ac:dyDescent="0.25">
      <c r="A41" s="44">
        <v>31</v>
      </c>
      <c r="B41" s="45">
        <v>4.4800000000000004</v>
      </c>
      <c r="C41" s="45">
        <v>0.84</v>
      </c>
      <c r="D41" s="45">
        <v>4.4800000000000004</v>
      </c>
      <c r="E41" s="45">
        <v>0.84</v>
      </c>
    </row>
    <row r="42" spans="1:5" x14ac:dyDescent="0.25">
      <c r="A42" s="44">
        <v>32</v>
      </c>
      <c r="B42" s="45">
        <v>4.6500000000000004</v>
      </c>
      <c r="C42" s="45">
        <v>0.87</v>
      </c>
      <c r="D42" s="45">
        <v>4.6500000000000004</v>
      </c>
      <c r="E42" s="45">
        <v>0.87</v>
      </c>
    </row>
    <row r="43" spans="1:5" x14ac:dyDescent="0.25">
      <c r="A43" s="44">
        <v>33</v>
      </c>
      <c r="B43" s="45">
        <v>4.82</v>
      </c>
      <c r="C43" s="45">
        <v>0.9</v>
      </c>
      <c r="D43" s="45">
        <v>4.82</v>
      </c>
      <c r="E43" s="45">
        <v>0.9</v>
      </c>
    </row>
    <row r="44" spans="1:5" x14ac:dyDescent="0.25">
      <c r="A44" s="44">
        <v>34</v>
      </c>
      <c r="B44" s="45">
        <v>5</v>
      </c>
      <c r="C44" s="45">
        <v>0.94</v>
      </c>
      <c r="D44" s="45">
        <v>5</v>
      </c>
      <c r="E44" s="45">
        <v>0.94</v>
      </c>
    </row>
    <row r="45" spans="1:5" x14ac:dyDescent="0.25">
      <c r="A45" s="44">
        <v>35</v>
      </c>
      <c r="B45" s="45">
        <v>5.19</v>
      </c>
      <c r="C45" s="45">
        <v>0.97</v>
      </c>
      <c r="D45" s="45">
        <v>5.19</v>
      </c>
      <c r="E45" s="45">
        <v>0.97</v>
      </c>
    </row>
    <row r="46" spans="1:5" x14ac:dyDescent="0.25">
      <c r="A46" s="44">
        <v>36</v>
      </c>
      <c r="B46" s="45">
        <v>5.38</v>
      </c>
      <c r="C46" s="45">
        <v>1.01</v>
      </c>
      <c r="D46" s="45">
        <v>5.38</v>
      </c>
      <c r="E46" s="45">
        <v>1.01</v>
      </c>
    </row>
    <row r="47" spans="1:5" x14ac:dyDescent="0.25">
      <c r="A47" s="44">
        <v>37</v>
      </c>
      <c r="B47" s="45">
        <v>5.59</v>
      </c>
      <c r="C47" s="45">
        <v>1.05</v>
      </c>
      <c r="D47" s="45">
        <v>5.59</v>
      </c>
      <c r="E47" s="45">
        <v>1.05</v>
      </c>
    </row>
    <row r="48" spans="1:5" x14ac:dyDescent="0.25">
      <c r="A48" s="44">
        <v>38</v>
      </c>
      <c r="B48" s="45">
        <v>5.8</v>
      </c>
      <c r="C48" s="45">
        <v>1.0900000000000001</v>
      </c>
      <c r="D48" s="45">
        <v>5.8</v>
      </c>
      <c r="E48" s="45">
        <v>1.0900000000000001</v>
      </c>
    </row>
    <row r="49" spans="1:5" x14ac:dyDescent="0.25">
      <c r="A49" s="44">
        <v>39</v>
      </c>
      <c r="B49" s="45">
        <v>6.02</v>
      </c>
      <c r="C49" s="45">
        <v>1.1299999999999999</v>
      </c>
      <c r="D49" s="45">
        <v>6.02</v>
      </c>
      <c r="E49" s="45">
        <v>1.1299999999999999</v>
      </c>
    </row>
    <row r="50" spans="1:5" x14ac:dyDescent="0.25">
      <c r="A50" s="44">
        <v>40</v>
      </c>
      <c r="B50" s="45">
        <v>6.24</v>
      </c>
      <c r="C50" s="45">
        <v>1.17</v>
      </c>
      <c r="D50" s="45">
        <v>6.24</v>
      </c>
      <c r="E50" s="45">
        <v>1.17</v>
      </c>
    </row>
    <row r="51" spans="1:5" x14ac:dyDescent="0.25">
      <c r="A51" s="44">
        <v>41</v>
      </c>
      <c r="B51" s="45">
        <v>6.48</v>
      </c>
      <c r="C51" s="45">
        <v>1.21</v>
      </c>
      <c r="D51" s="45">
        <v>6.48</v>
      </c>
      <c r="E51" s="45">
        <v>1.21</v>
      </c>
    </row>
    <row r="52" spans="1:5" x14ac:dyDescent="0.25">
      <c r="A52" s="44">
        <v>42</v>
      </c>
      <c r="B52" s="45">
        <v>6.72</v>
      </c>
      <c r="C52" s="45">
        <v>1.26</v>
      </c>
      <c r="D52" s="45">
        <v>6.72</v>
      </c>
      <c r="E52" s="45">
        <v>1.26</v>
      </c>
    </row>
    <row r="53" spans="1:5" x14ac:dyDescent="0.25">
      <c r="A53" s="44">
        <v>43</v>
      </c>
      <c r="B53" s="45">
        <v>6.98</v>
      </c>
      <c r="C53" s="45">
        <v>1.3</v>
      </c>
      <c r="D53" s="45">
        <v>6.98</v>
      </c>
      <c r="E53" s="45">
        <v>1.3</v>
      </c>
    </row>
    <row r="54" spans="1:5" x14ac:dyDescent="0.25">
      <c r="A54" s="44">
        <v>44</v>
      </c>
      <c r="B54" s="45">
        <v>7.24</v>
      </c>
      <c r="C54" s="45">
        <v>1.35</v>
      </c>
      <c r="D54" s="45">
        <v>7.24</v>
      </c>
      <c r="E54" s="45">
        <v>1.35</v>
      </c>
    </row>
    <row r="55" spans="1:5" x14ac:dyDescent="0.25">
      <c r="A55" s="44">
        <v>45</v>
      </c>
      <c r="B55" s="45">
        <v>7.52</v>
      </c>
      <c r="C55" s="45">
        <v>1.39</v>
      </c>
      <c r="D55" s="45">
        <v>7.52</v>
      </c>
      <c r="E55" s="45">
        <v>1.39</v>
      </c>
    </row>
    <row r="56" spans="1:5" x14ac:dyDescent="0.25">
      <c r="A56" s="44">
        <v>46</v>
      </c>
      <c r="B56" s="45">
        <v>7.81</v>
      </c>
      <c r="C56" s="45">
        <v>1.44</v>
      </c>
      <c r="D56" s="45">
        <v>7.81</v>
      </c>
      <c r="E56" s="45">
        <v>1.44</v>
      </c>
    </row>
    <row r="57" spans="1:5" x14ac:dyDescent="0.25">
      <c r="A57" s="44">
        <v>47</v>
      </c>
      <c r="B57" s="45">
        <v>8.11</v>
      </c>
      <c r="C57" s="45">
        <v>1.49</v>
      </c>
      <c r="D57" s="45">
        <v>8.11</v>
      </c>
      <c r="E57" s="45">
        <v>1.49</v>
      </c>
    </row>
    <row r="58" spans="1:5" x14ac:dyDescent="0.25">
      <c r="A58" s="44">
        <v>48</v>
      </c>
      <c r="B58" s="45">
        <v>8.42</v>
      </c>
      <c r="C58" s="45">
        <v>1.54</v>
      </c>
      <c r="D58" s="45">
        <v>8.42</v>
      </c>
      <c r="E58" s="45">
        <v>1.54</v>
      </c>
    </row>
    <row r="59" spans="1:5" x14ac:dyDescent="0.25">
      <c r="A59" s="44">
        <v>49</v>
      </c>
      <c r="B59" s="45">
        <v>8.74</v>
      </c>
      <c r="C59" s="45">
        <v>1.58</v>
      </c>
      <c r="D59" s="45">
        <v>8.74</v>
      </c>
      <c r="E59" s="45">
        <v>1.58</v>
      </c>
    </row>
    <row r="60" spans="1:5" x14ac:dyDescent="0.25">
      <c r="A60" s="44">
        <v>50</v>
      </c>
      <c r="B60" s="45">
        <v>9.08</v>
      </c>
      <c r="C60" s="45">
        <v>1.63</v>
      </c>
      <c r="D60" s="45">
        <v>9.08</v>
      </c>
      <c r="E60" s="45">
        <v>1.63</v>
      </c>
    </row>
    <row r="61" spans="1:5" x14ac:dyDescent="0.25">
      <c r="A61" s="44">
        <v>51</v>
      </c>
      <c r="B61" s="45">
        <v>9.43</v>
      </c>
      <c r="C61" s="45">
        <v>1.68</v>
      </c>
      <c r="D61" s="45">
        <v>9.43</v>
      </c>
      <c r="E61" s="45">
        <v>1.68</v>
      </c>
    </row>
    <row r="62" spans="1:5" x14ac:dyDescent="0.25">
      <c r="A62" s="44">
        <v>52</v>
      </c>
      <c r="B62" s="45">
        <v>9.8000000000000007</v>
      </c>
      <c r="C62" s="45">
        <v>1.73</v>
      </c>
      <c r="D62" s="45">
        <v>9.8000000000000007</v>
      </c>
      <c r="E62" s="45">
        <v>1.73</v>
      </c>
    </row>
    <row r="63" spans="1:5" x14ac:dyDescent="0.25">
      <c r="A63" s="44">
        <v>53</v>
      </c>
      <c r="B63" s="45">
        <v>10.18</v>
      </c>
      <c r="C63" s="45">
        <v>1.78</v>
      </c>
      <c r="D63" s="45">
        <v>10.18</v>
      </c>
      <c r="E63" s="45">
        <v>1.78</v>
      </c>
    </row>
    <row r="64" spans="1:5" x14ac:dyDescent="0.25">
      <c r="A64" s="44">
        <v>54</v>
      </c>
      <c r="B64" s="45">
        <v>10.59</v>
      </c>
      <c r="C64" s="45">
        <v>1.83</v>
      </c>
      <c r="D64" s="45">
        <v>10.59</v>
      </c>
      <c r="E64" s="45">
        <v>1.83</v>
      </c>
    </row>
    <row r="65" spans="1:5" x14ac:dyDescent="0.25">
      <c r="A65" s="44">
        <v>55</v>
      </c>
      <c r="B65" s="45">
        <v>11.01</v>
      </c>
      <c r="C65" s="45">
        <v>1.88</v>
      </c>
      <c r="D65" s="45">
        <v>11.01</v>
      </c>
      <c r="E65" s="45">
        <v>1.88</v>
      </c>
    </row>
    <row r="66" spans="1:5" x14ac:dyDescent="0.25">
      <c r="A66" s="44">
        <v>56</v>
      </c>
      <c r="B66" s="45">
        <v>11.46</v>
      </c>
      <c r="C66" s="45">
        <v>1.92</v>
      </c>
      <c r="D66" s="45">
        <v>11.46</v>
      </c>
      <c r="E66" s="45">
        <v>1.92</v>
      </c>
    </row>
    <row r="67" spans="1:5" x14ac:dyDescent="0.25">
      <c r="A67" s="44">
        <v>57</v>
      </c>
      <c r="B67" s="45">
        <v>11.92</v>
      </c>
      <c r="C67" s="45">
        <v>1.96</v>
      </c>
      <c r="D67" s="45">
        <v>11.92</v>
      </c>
      <c r="E67" s="45">
        <v>1.96</v>
      </c>
    </row>
    <row r="68" spans="1:5" x14ac:dyDescent="0.25">
      <c r="A68" s="44">
        <v>58</v>
      </c>
      <c r="B68" s="45">
        <v>12.41</v>
      </c>
      <c r="C68" s="45">
        <v>2</v>
      </c>
      <c r="D68" s="45">
        <v>12.41</v>
      </c>
      <c r="E68" s="45">
        <v>2</v>
      </c>
    </row>
    <row r="69" spans="1:5" x14ac:dyDescent="0.25">
      <c r="A69" s="44">
        <v>59</v>
      </c>
      <c r="B69" s="45">
        <v>12.93</v>
      </c>
      <c r="C69" s="45">
        <v>2.04</v>
      </c>
      <c r="D69" s="45">
        <v>12.93</v>
      </c>
      <c r="E69" s="45">
        <v>2.04</v>
      </c>
    </row>
    <row r="70" spans="1:5" x14ac:dyDescent="0.25">
      <c r="A70" s="44">
        <v>60</v>
      </c>
      <c r="B70" s="45">
        <v>13.47</v>
      </c>
      <c r="C70" s="45">
        <v>2.08</v>
      </c>
      <c r="D70" s="45">
        <v>13.47</v>
      </c>
      <c r="E70" s="45">
        <v>2.08</v>
      </c>
    </row>
    <row r="71" spans="1:5" x14ac:dyDescent="0.25">
      <c r="A71" s="44">
        <v>61</v>
      </c>
      <c r="B71" s="45">
        <v>14.05</v>
      </c>
      <c r="C71" s="45">
        <v>2.12</v>
      </c>
      <c r="D71" s="45">
        <v>14.05</v>
      </c>
      <c r="E71" s="45">
        <v>2.12</v>
      </c>
    </row>
    <row r="72" spans="1:5" x14ac:dyDescent="0.25">
      <c r="A72" s="44">
        <v>62</v>
      </c>
      <c r="B72" s="45">
        <v>14.65</v>
      </c>
      <c r="C72" s="45">
        <v>2.15</v>
      </c>
      <c r="D72" s="45">
        <v>14.65</v>
      </c>
      <c r="E72" s="45">
        <v>2.15</v>
      </c>
    </row>
    <row r="73" spans="1:5" x14ac:dyDescent="0.25">
      <c r="A73" s="44">
        <v>63</v>
      </c>
      <c r="B73" s="45">
        <v>15.29</v>
      </c>
      <c r="C73" s="45">
        <v>2.1800000000000002</v>
      </c>
      <c r="D73" s="45">
        <v>15.29</v>
      </c>
      <c r="E73" s="45">
        <v>2.1800000000000002</v>
      </c>
    </row>
    <row r="74" spans="1:5" x14ac:dyDescent="0.25">
      <c r="A74" s="44">
        <v>64</v>
      </c>
      <c r="B74" s="45">
        <v>15.97</v>
      </c>
      <c r="C74" s="45">
        <v>2.21</v>
      </c>
      <c r="D74" s="45">
        <v>15.97</v>
      </c>
      <c r="E74" s="45">
        <v>2.21</v>
      </c>
    </row>
    <row r="75" spans="1:5" x14ac:dyDescent="0.25">
      <c r="A75" s="44">
        <v>65</v>
      </c>
      <c r="B75" s="45">
        <v>16.690000000000001</v>
      </c>
      <c r="C75" s="45">
        <v>2.23</v>
      </c>
      <c r="D75" s="45">
        <v>16.690000000000001</v>
      </c>
      <c r="E75" s="45">
        <v>2.23</v>
      </c>
    </row>
    <row r="76" spans="1:5" x14ac:dyDescent="0.25">
      <c r="A76" s="44">
        <v>66</v>
      </c>
      <c r="B76" s="45">
        <v>16.760000000000002</v>
      </c>
      <c r="C76" s="45">
        <v>2.2400000000000002</v>
      </c>
      <c r="D76" s="45">
        <v>16.760000000000002</v>
      </c>
      <c r="E76" s="45">
        <v>2.2400000000000002</v>
      </c>
    </row>
    <row r="77" spans="1:5" x14ac:dyDescent="0.25">
      <c r="A77" s="44">
        <v>67</v>
      </c>
      <c r="B77" s="45">
        <v>16.14</v>
      </c>
      <c r="C77" s="45">
        <v>2.23</v>
      </c>
      <c r="D77" s="45">
        <v>16.14</v>
      </c>
      <c r="E77" s="45">
        <v>2.23</v>
      </c>
    </row>
    <row r="78" spans="1:5" x14ac:dyDescent="0.25">
      <c r="A78" s="44">
        <v>68</v>
      </c>
      <c r="B78" s="45">
        <v>15.53</v>
      </c>
      <c r="C78" s="45">
        <v>2.2200000000000002</v>
      </c>
      <c r="D78" s="45">
        <v>15.53</v>
      </c>
      <c r="E78" s="45">
        <v>2.2200000000000002</v>
      </c>
    </row>
    <row r="79" spans="1:5" x14ac:dyDescent="0.25">
      <c r="A79" s="44">
        <v>69</v>
      </c>
      <c r="B79" s="45">
        <v>14.92</v>
      </c>
      <c r="C79" s="45">
        <v>2.21</v>
      </c>
      <c r="D79" s="45">
        <v>14.92</v>
      </c>
      <c r="E79" s="45">
        <v>2.21</v>
      </c>
    </row>
    <row r="80" spans="1:5" x14ac:dyDescent="0.25">
      <c r="A80" s="44">
        <v>70</v>
      </c>
      <c r="B80" s="45">
        <v>14.32</v>
      </c>
      <c r="C80" s="45">
        <v>2.2000000000000002</v>
      </c>
      <c r="D80" s="45">
        <v>14.32</v>
      </c>
      <c r="E80" s="45">
        <v>2.2000000000000002</v>
      </c>
    </row>
    <row r="81" spans="1:5" x14ac:dyDescent="0.25">
      <c r="A81" s="44">
        <v>71</v>
      </c>
      <c r="B81" s="45">
        <v>13.72</v>
      </c>
      <c r="C81" s="45">
        <v>2.1800000000000002</v>
      </c>
      <c r="D81" s="45">
        <v>13.72</v>
      </c>
      <c r="E81" s="45">
        <v>2.1800000000000002</v>
      </c>
    </row>
    <row r="82" spans="1:5" x14ac:dyDescent="0.25">
      <c r="A82" s="44">
        <v>72</v>
      </c>
      <c r="B82" s="45">
        <v>13.13</v>
      </c>
      <c r="C82" s="45">
        <v>2.16</v>
      </c>
      <c r="D82" s="45">
        <v>13.13</v>
      </c>
      <c r="E82" s="45">
        <v>2.16</v>
      </c>
    </row>
    <row r="83" spans="1:5" x14ac:dyDescent="0.25">
      <c r="A83" s="44">
        <v>73</v>
      </c>
      <c r="B83" s="45">
        <v>12.54</v>
      </c>
      <c r="C83" s="45">
        <v>2.13</v>
      </c>
      <c r="D83" s="45">
        <v>12.54</v>
      </c>
      <c r="E83" s="45">
        <v>2.13</v>
      </c>
    </row>
    <row r="84" spans="1:5" x14ac:dyDescent="0.25">
      <c r="A84" s="44">
        <v>74</v>
      </c>
      <c r="B84" s="45">
        <v>11.96</v>
      </c>
      <c r="C84" s="45">
        <v>2.1</v>
      </c>
      <c r="D84" s="45">
        <v>11.96</v>
      </c>
      <c r="E84" s="45">
        <v>2.1</v>
      </c>
    </row>
    <row r="85" spans="1:5" x14ac:dyDescent="0.25">
      <c r="A85" s="44">
        <v>75</v>
      </c>
      <c r="B85" s="45">
        <v>11.39</v>
      </c>
      <c r="C85" s="45">
        <v>2.0699999999999998</v>
      </c>
      <c r="D85" s="45">
        <v>11.39</v>
      </c>
      <c r="E85" s="45">
        <v>2.0699999999999998</v>
      </c>
    </row>
  </sheetData>
  <sheetProtection algorithmName="SHA-512" hashValue="nVNrRaojqPkKDJCwmUvPabpN7UvrBfZEWEVZi9+fjFhZ6tF7KJAgUe7rZ47oviIsr6iUiInHX41pIGM3CaniCg==" saltValue="srduPX+KBgVzLjzmbLvbmA==" spinCount="100000" sheet="1" objects="1" scenarios="1"/>
  <conditionalFormatting sqref="A6:A21">
    <cfRule type="expression" dxfId="993" priority="11" stopIfTrue="1">
      <formula>MOD(ROW(),2)=0</formula>
    </cfRule>
    <cfRule type="expression" dxfId="992" priority="12" stopIfTrue="1">
      <formula>MOD(ROW(),2)&lt;&gt;0</formula>
    </cfRule>
  </conditionalFormatting>
  <conditionalFormatting sqref="B6:E17 B20:E21 C18:E19">
    <cfRule type="expression" dxfId="991" priority="13" stopIfTrue="1">
      <formula>MOD(ROW(),2)=0</formula>
    </cfRule>
    <cfRule type="expression" dxfId="990" priority="14" stopIfTrue="1">
      <formula>MOD(ROW(),2)&lt;&gt;0</formula>
    </cfRule>
  </conditionalFormatting>
  <conditionalFormatting sqref="A26:A85">
    <cfRule type="expression" dxfId="989" priority="15" stopIfTrue="1">
      <formula>MOD(ROW(),2)=0</formula>
    </cfRule>
    <cfRule type="expression" dxfId="988" priority="16" stopIfTrue="1">
      <formula>MOD(ROW(),2)&lt;&gt;0</formula>
    </cfRule>
  </conditionalFormatting>
  <conditionalFormatting sqref="B26:E85">
    <cfRule type="expression" dxfId="987" priority="17" stopIfTrue="1">
      <formula>MOD(ROW(),2)=0</formula>
    </cfRule>
    <cfRule type="expression" dxfId="986" priority="18" stopIfTrue="1">
      <formula>MOD(ROW(),2)&lt;&gt;0</formula>
    </cfRule>
  </conditionalFormatting>
  <conditionalFormatting sqref="B18:B19">
    <cfRule type="expression" dxfId="31" priority="1" stopIfTrue="1">
      <formula>MOD(ROW(),2)=0</formula>
    </cfRule>
    <cfRule type="expression" dxfId="30" priority="2"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3B9B-9F5D-40A9-8AFE-93FC5D40B92F}">
  <sheetPr codeName="Sheet82"/>
  <dimension ref="A1:B7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EPA - x-721</v>
      </c>
    </row>
    <row r="6" spans="1:2" x14ac:dyDescent="0.25">
      <c r="A6" s="41" t="s">
        <v>485</v>
      </c>
      <c r="B6" s="48" t="s">
        <v>486</v>
      </c>
    </row>
    <row r="7" spans="1:2" ht="37.5" x14ac:dyDescent="0.25">
      <c r="A7" s="41" t="s">
        <v>487</v>
      </c>
      <c r="B7" s="48" t="s">
        <v>157</v>
      </c>
    </row>
    <row r="8" spans="1:2" x14ac:dyDescent="0.25">
      <c r="A8" s="41" t="s">
        <v>144</v>
      </c>
      <c r="B8" s="48" t="s">
        <v>158</v>
      </c>
    </row>
    <row r="9" spans="1:2" x14ac:dyDescent="0.25">
      <c r="A9" s="41" t="s">
        <v>145</v>
      </c>
      <c r="B9" s="48" t="s">
        <v>414</v>
      </c>
    </row>
    <row r="10" spans="1:2" ht="25" x14ac:dyDescent="0.25">
      <c r="A10" s="41" t="s">
        <v>6</v>
      </c>
      <c r="B10" s="48" t="s">
        <v>436</v>
      </c>
    </row>
    <row r="11" spans="1:2" x14ac:dyDescent="0.25">
      <c r="A11" s="41" t="s">
        <v>146</v>
      </c>
      <c r="B11" s="48" t="s">
        <v>161</v>
      </c>
    </row>
    <row r="12" spans="1:2" ht="37.5" x14ac:dyDescent="0.25">
      <c r="A12" s="41" t="s">
        <v>147</v>
      </c>
      <c r="B12" s="48" t="s">
        <v>437</v>
      </c>
    </row>
    <row r="13" spans="1:2" x14ac:dyDescent="0.25">
      <c r="A13" s="41" t="s">
        <v>489</v>
      </c>
      <c r="B13" s="48">
        <v>0</v>
      </c>
    </row>
    <row r="14" spans="1:2" x14ac:dyDescent="0.25">
      <c r="A14" s="41" t="s">
        <v>149</v>
      </c>
      <c r="B14" s="48">
        <v>721</v>
      </c>
    </row>
    <row r="15" spans="1:2" x14ac:dyDescent="0.25">
      <c r="A15" s="41" t="s">
        <v>490</v>
      </c>
      <c r="B15" s="48" t="s">
        <v>438</v>
      </c>
    </row>
    <row r="16" spans="1:2" x14ac:dyDescent="0.25">
      <c r="A16" s="41" t="s">
        <v>151</v>
      </c>
      <c r="B16" s="48" t="s">
        <v>439</v>
      </c>
    </row>
    <row r="17" spans="1:2" x14ac:dyDescent="0.25">
      <c r="A17" s="42" t="s">
        <v>491</v>
      </c>
      <c r="B17" s="48"/>
    </row>
    <row r="18" spans="1:2" x14ac:dyDescent="0.25">
      <c r="A18" s="41" t="s">
        <v>153</v>
      </c>
      <c r="B18" s="49">
        <v>45184</v>
      </c>
    </row>
    <row r="19" spans="1:2" x14ac:dyDescent="0.25">
      <c r="A19" s="41" t="s">
        <v>154</v>
      </c>
      <c r="B19" s="49">
        <v>45383</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647</v>
      </c>
      <c r="B26" s="55" t="s">
        <v>494</v>
      </c>
    </row>
    <row r="27" spans="1:2" x14ac:dyDescent="0.25">
      <c r="A27" s="44">
        <v>0</v>
      </c>
      <c r="B27" s="45">
        <v>1</v>
      </c>
    </row>
    <row r="28" spans="1:2" x14ac:dyDescent="0.25">
      <c r="A28" s="44">
        <v>1</v>
      </c>
      <c r="B28" s="45">
        <v>1.02</v>
      </c>
    </row>
    <row r="29" spans="1:2" x14ac:dyDescent="0.25">
      <c r="A29" s="44">
        <v>2</v>
      </c>
      <c r="B29" s="45">
        <v>1.04</v>
      </c>
    </row>
    <row r="30" spans="1:2" x14ac:dyDescent="0.25">
      <c r="A30" s="44">
        <v>3</v>
      </c>
      <c r="B30" s="45">
        <v>1.06</v>
      </c>
    </row>
    <row r="31" spans="1:2" x14ac:dyDescent="0.25">
      <c r="A31" s="44">
        <v>4</v>
      </c>
      <c r="B31" s="45">
        <v>1.08</v>
      </c>
    </row>
    <row r="32" spans="1:2" x14ac:dyDescent="0.25">
      <c r="A32" s="44">
        <v>5</v>
      </c>
      <c r="B32" s="45">
        <v>1.1000000000000001</v>
      </c>
    </row>
    <row r="33" spans="1:2" x14ac:dyDescent="0.25">
      <c r="A33" s="44">
        <v>6</v>
      </c>
      <c r="B33" s="45">
        <v>1.1299999999999999</v>
      </c>
    </row>
    <row r="34" spans="1:2" x14ac:dyDescent="0.25">
      <c r="A34" s="44">
        <v>7</v>
      </c>
      <c r="B34" s="45">
        <v>1.1499999999999999</v>
      </c>
    </row>
    <row r="35" spans="1:2" x14ac:dyDescent="0.25">
      <c r="A35" s="44">
        <v>8</v>
      </c>
      <c r="B35" s="45">
        <v>1.17</v>
      </c>
    </row>
    <row r="36" spans="1:2" x14ac:dyDescent="0.25">
      <c r="A36" s="44">
        <v>9</v>
      </c>
      <c r="B36" s="45">
        <v>1.2</v>
      </c>
    </row>
    <row r="37" spans="1:2" x14ac:dyDescent="0.25">
      <c r="A37" s="44">
        <v>10</v>
      </c>
      <c r="B37" s="45">
        <v>1.22</v>
      </c>
    </row>
    <row r="38" spans="1:2" x14ac:dyDescent="0.25">
      <c r="A38" s="44">
        <v>11</v>
      </c>
      <c r="B38" s="45">
        <v>1.24</v>
      </c>
    </row>
    <row r="39" spans="1:2" x14ac:dyDescent="0.25">
      <c r="A39" s="44">
        <v>12</v>
      </c>
      <c r="B39" s="45">
        <v>1.27</v>
      </c>
    </row>
    <row r="40" spans="1:2" x14ac:dyDescent="0.25">
      <c r="A40" s="44">
        <v>13</v>
      </c>
      <c r="B40" s="45">
        <v>1.29</v>
      </c>
    </row>
    <row r="41" spans="1:2" x14ac:dyDescent="0.25">
      <c r="A41" s="44">
        <v>14</v>
      </c>
      <c r="B41" s="45">
        <v>1.32</v>
      </c>
    </row>
    <row r="42" spans="1:2" x14ac:dyDescent="0.25">
      <c r="A42" s="44">
        <v>15</v>
      </c>
      <c r="B42" s="45">
        <v>1.35</v>
      </c>
    </row>
    <row r="43" spans="1:2" x14ac:dyDescent="0.25">
      <c r="A43" s="44">
        <v>16</v>
      </c>
      <c r="B43" s="45">
        <v>1.37</v>
      </c>
    </row>
    <row r="44" spans="1:2" x14ac:dyDescent="0.25">
      <c r="A44" s="44">
        <v>17</v>
      </c>
      <c r="B44" s="45">
        <v>1.4</v>
      </c>
    </row>
    <row r="45" spans="1:2" x14ac:dyDescent="0.25">
      <c r="A45" s="44">
        <v>18</v>
      </c>
      <c r="B45" s="45">
        <v>1.43</v>
      </c>
    </row>
    <row r="46" spans="1:2" x14ac:dyDescent="0.25">
      <c r="A46" s="44">
        <v>19</v>
      </c>
      <c r="B46" s="45">
        <v>1.46</v>
      </c>
    </row>
    <row r="47" spans="1:2" x14ac:dyDescent="0.25">
      <c r="A47" s="44">
        <v>20</v>
      </c>
      <c r="B47" s="45">
        <v>1.49</v>
      </c>
    </row>
    <row r="48" spans="1:2" x14ac:dyDescent="0.25">
      <c r="A48" s="44">
        <v>21</v>
      </c>
      <c r="B48" s="45">
        <v>1.52</v>
      </c>
    </row>
    <row r="49" spans="1:2" x14ac:dyDescent="0.25">
      <c r="A49" s="44">
        <v>22</v>
      </c>
      <c r="B49" s="45">
        <v>1.55</v>
      </c>
    </row>
    <row r="50" spans="1:2" x14ac:dyDescent="0.25">
      <c r="A50" s="44">
        <v>23</v>
      </c>
      <c r="B50" s="45">
        <v>1.58</v>
      </c>
    </row>
    <row r="51" spans="1:2" x14ac:dyDescent="0.25">
      <c r="A51" s="44">
        <v>24</v>
      </c>
      <c r="B51" s="45">
        <v>1.61</v>
      </c>
    </row>
    <row r="52" spans="1:2" x14ac:dyDescent="0.25">
      <c r="A52" s="44">
        <v>25</v>
      </c>
      <c r="B52" s="45">
        <v>1.64</v>
      </c>
    </row>
    <row r="53" spans="1:2" x14ac:dyDescent="0.25">
      <c r="A53" s="44">
        <v>26</v>
      </c>
      <c r="B53" s="45">
        <v>1.67</v>
      </c>
    </row>
    <row r="54" spans="1:2" x14ac:dyDescent="0.25">
      <c r="A54" s="44">
        <v>27</v>
      </c>
      <c r="B54" s="45">
        <v>1.71</v>
      </c>
    </row>
    <row r="55" spans="1:2" x14ac:dyDescent="0.25">
      <c r="A55" s="44">
        <v>28</v>
      </c>
      <c r="B55" s="45">
        <v>1.74</v>
      </c>
    </row>
    <row r="56" spans="1:2" x14ac:dyDescent="0.25">
      <c r="A56" s="44">
        <v>29</v>
      </c>
      <c r="B56" s="45">
        <v>1.78</v>
      </c>
    </row>
    <row r="57" spans="1:2" x14ac:dyDescent="0.25">
      <c r="A57" s="44">
        <v>30</v>
      </c>
      <c r="B57" s="45">
        <v>1.81</v>
      </c>
    </row>
    <row r="58" spans="1:2" x14ac:dyDescent="0.25">
      <c r="A58" s="44">
        <v>31</v>
      </c>
      <c r="B58" s="45">
        <v>1.85</v>
      </c>
    </row>
    <row r="59" spans="1:2" x14ac:dyDescent="0.25">
      <c r="A59" s="44">
        <v>32</v>
      </c>
      <c r="B59" s="45">
        <v>1.88</v>
      </c>
    </row>
    <row r="60" spans="1:2" x14ac:dyDescent="0.25">
      <c r="A60" s="44">
        <v>33</v>
      </c>
      <c r="B60" s="45">
        <v>1.92</v>
      </c>
    </row>
    <row r="61" spans="1:2" x14ac:dyDescent="0.25">
      <c r="A61" s="44">
        <v>34</v>
      </c>
      <c r="B61" s="45">
        <v>1.96</v>
      </c>
    </row>
    <row r="62" spans="1:2" x14ac:dyDescent="0.25">
      <c r="A62" s="44">
        <v>35</v>
      </c>
      <c r="B62" s="45">
        <v>2</v>
      </c>
    </row>
    <row r="63" spans="1:2" x14ac:dyDescent="0.25">
      <c r="A63" s="44">
        <v>36</v>
      </c>
      <c r="B63" s="45">
        <v>2.04</v>
      </c>
    </row>
    <row r="64" spans="1:2" x14ac:dyDescent="0.25">
      <c r="A64" s="44">
        <v>37</v>
      </c>
      <c r="B64" s="45">
        <v>2.08</v>
      </c>
    </row>
    <row r="65" spans="1:2" x14ac:dyDescent="0.25">
      <c r="A65" s="44">
        <v>38</v>
      </c>
      <c r="B65" s="45">
        <v>2.12</v>
      </c>
    </row>
    <row r="66" spans="1:2" x14ac:dyDescent="0.25">
      <c r="A66" s="44">
        <v>39</v>
      </c>
      <c r="B66" s="45">
        <v>2.16</v>
      </c>
    </row>
    <row r="67" spans="1:2" x14ac:dyDescent="0.25">
      <c r="A67" s="44">
        <v>40</v>
      </c>
      <c r="B67" s="45">
        <v>2.21</v>
      </c>
    </row>
    <row r="68" spans="1:2" x14ac:dyDescent="0.25">
      <c r="A68" s="44">
        <v>41</v>
      </c>
      <c r="B68" s="45">
        <v>2.25</v>
      </c>
    </row>
    <row r="69" spans="1:2" x14ac:dyDescent="0.25">
      <c r="A69" s="44">
        <v>42</v>
      </c>
      <c r="B69" s="45">
        <v>2.2999999999999998</v>
      </c>
    </row>
    <row r="70" spans="1:2" x14ac:dyDescent="0.25">
      <c r="A70" s="44">
        <v>43</v>
      </c>
      <c r="B70" s="45">
        <v>2.34</v>
      </c>
    </row>
    <row r="71" spans="1:2" x14ac:dyDescent="0.25">
      <c r="A71" s="44">
        <v>44</v>
      </c>
      <c r="B71" s="45">
        <v>2.39</v>
      </c>
    </row>
    <row r="72" spans="1:2" x14ac:dyDescent="0.25">
      <c r="A72" s="44">
        <v>45</v>
      </c>
      <c r="B72" s="45">
        <v>2.44</v>
      </c>
    </row>
    <row r="73" spans="1:2" x14ac:dyDescent="0.25">
      <c r="A73" s="44">
        <v>46</v>
      </c>
      <c r="B73" s="45">
        <v>2.4900000000000002</v>
      </c>
    </row>
    <row r="74" spans="1:2" x14ac:dyDescent="0.25">
      <c r="A74" s="44">
        <v>47</v>
      </c>
      <c r="B74" s="45">
        <v>2.54</v>
      </c>
    </row>
    <row r="75" spans="1:2" x14ac:dyDescent="0.25">
      <c r="A75" s="44">
        <v>48</v>
      </c>
      <c r="B75" s="45">
        <v>2.59</v>
      </c>
    </row>
    <row r="76" spans="1:2" x14ac:dyDescent="0.25">
      <c r="A76" s="44">
        <v>49</v>
      </c>
      <c r="B76" s="45">
        <v>2.64</v>
      </c>
    </row>
    <row r="77" spans="1:2" x14ac:dyDescent="0.25">
      <c r="A77" s="44">
        <v>50</v>
      </c>
      <c r="B77" s="45">
        <v>2.69</v>
      </c>
    </row>
  </sheetData>
  <sheetProtection algorithmName="SHA-512" hashValue="AD6n+7VGHb9D2voURnnHg7cq7Tqak2QOvR0lboQGfpxHHBXdbcMjKbNp13Chmqq0Ue3LScBRoj02ZGp1jiJWVQ==" saltValue="h5LWmKlU7CwuevMRUzF3rw==" spinCount="100000" sheet="1" objects="1" scenarios="1"/>
  <conditionalFormatting sqref="A6:A21">
    <cfRule type="expression" dxfId="173" priority="1" stopIfTrue="1">
      <formula>MOD(ROW(),2)=0</formula>
    </cfRule>
    <cfRule type="expression" dxfId="172" priority="2" stopIfTrue="1">
      <formula>MOD(ROW(),2)&lt;&gt;0</formula>
    </cfRule>
  </conditionalFormatting>
  <conditionalFormatting sqref="B6:B21">
    <cfRule type="expression" dxfId="171" priority="3" stopIfTrue="1">
      <formula>MOD(ROW(),2)=0</formula>
    </cfRule>
    <cfRule type="expression" dxfId="170" priority="4" stopIfTrue="1">
      <formula>MOD(ROW(),2)&lt;&gt;0</formula>
    </cfRule>
  </conditionalFormatting>
  <conditionalFormatting sqref="A26:A77">
    <cfRule type="expression" dxfId="169" priority="5" stopIfTrue="1">
      <formula>MOD(ROW(),2)=0</formula>
    </cfRule>
    <cfRule type="expression" dxfId="168" priority="6" stopIfTrue="1">
      <formula>MOD(ROW(),2)&lt;&gt;0</formula>
    </cfRule>
  </conditionalFormatting>
  <conditionalFormatting sqref="B26:B77">
    <cfRule type="expression" dxfId="167" priority="7" stopIfTrue="1">
      <formula>MOD(ROW(),2)=0</formula>
    </cfRule>
    <cfRule type="expression" dxfId="166" priority="8"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3ED65-E963-4FE3-9C88-C4AEBB966FE3}">
  <sheetPr codeName="Sheet83"/>
  <dimension ref="A1:L38"/>
  <sheetViews>
    <sheetView showGridLines="0" workbookViewId="0">
      <selection activeCell="A6" sqref="A6"/>
    </sheetView>
  </sheetViews>
  <sheetFormatPr defaultRowHeight="12.5" x14ac:dyDescent="0.25"/>
  <cols>
    <col min="1" max="1" width="32.453125" customWidth="1"/>
    <col min="2"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ARBO - x-722</v>
      </c>
    </row>
    <row r="6" spans="1:12" x14ac:dyDescent="0.25">
      <c r="A6" s="41" t="s">
        <v>485</v>
      </c>
      <c r="B6" s="48" t="s">
        <v>486</v>
      </c>
      <c r="C6" s="48"/>
      <c r="D6" s="48"/>
      <c r="E6" s="48"/>
      <c r="F6" s="48"/>
      <c r="G6" s="48"/>
      <c r="H6" s="48"/>
      <c r="I6" s="48"/>
      <c r="J6" s="48"/>
      <c r="K6" s="48"/>
      <c r="L6" s="48"/>
    </row>
    <row r="7" spans="1:12" x14ac:dyDescent="0.25">
      <c r="A7" s="41" t="s">
        <v>487</v>
      </c>
      <c r="B7" s="48" t="s">
        <v>157</v>
      </c>
      <c r="C7" s="48"/>
      <c r="D7" s="48"/>
      <c r="E7" s="48"/>
      <c r="F7" s="48"/>
      <c r="G7" s="48"/>
      <c r="H7" s="48"/>
      <c r="I7" s="48"/>
      <c r="J7" s="48"/>
      <c r="K7" s="48"/>
      <c r="L7" s="48"/>
    </row>
    <row r="8" spans="1:12" x14ac:dyDescent="0.25">
      <c r="A8" s="41" t="s">
        <v>144</v>
      </c>
      <c r="B8" s="48" t="s">
        <v>158</v>
      </c>
      <c r="C8" s="48"/>
      <c r="D8" s="48"/>
      <c r="E8" s="48"/>
      <c r="F8" s="48"/>
      <c r="G8" s="48"/>
      <c r="H8" s="48"/>
      <c r="I8" s="48"/>
      <c r="J8" s="48"/>
      <c r="K8" s="48"/>
      <c r="L8" s="48"/>
    </row>
    <row r="9" spans="1:12" x14ac:dyDescent="0.25">
      <c r="A9" s="41" t="s">
        <v>145</v>
      </c>
      <c r="B9" s="48" t="s">
        <v>440</v>
      </c>
      <c r="C9" s="48"/>
      <c r="D9" s="48"/>
      <c r="E9" s="48"/>
      <c r="F9" s="48"/>
      <c r="G9" s="48"/>
      <c r="H9" s="48"/>
      <c r="I9" s="48"/>
      <c r="J9" s="48"/>
      <c r="K9" s="48"/>
      <c r="L9" s="48"/>
    </row>
    <row r="10" spans="1:12" x14ac:dyDescent="0.25">
      <c r="A10" s="41" t="s">
        <v>6</v>
      </c>
      <c r="B10" s="48" t="s">
        <v>441</v>
      </c>
      <c r="C10" s="48"/>
      <c r="D10" s="48"/>
      <c r="E10" s="48"/>
      <c r="F10" s="48"/>
      <c r="G10" s="48"/>
      <c r="H10" s="48"/>
      <c r="I10" s="48"/>
      <c r="J10" s="48"/>
      <c r="K10" s="48"/>
      <c r="L10" s="48"/>
    </row>
    <row r="11" spans="1:12" x14ac:dyDescent="0.25">
      <c r="A11" s="41" t="s">
        <v>146</v>
      </c>
      <c r="B11" s="48" t="s">
        <v>161</v>
      </c>
      <c r="C11" s="48"/>
      <c r="D11" s="48"/>
      <c r="E11" s="48"/>
      <c r="F11" s="48"/>
      <c r="G11" s="48"/>
      <c r="H11" s="48"/>
      <c r="I11" s="48"/>
      <c r="J11" s="48"/>
      <c r="K11" s="48"/>
      <c r="L11" s="48"/>
    </row>
    <row r="12" spans="1:12" x14ac:dyDescent="0.25">
      <c r="A12" s="41" t="s">
        <v>147</v>
      </c>
      <c r="B12" s="48" t="s">
        <v>442</v>
      </c>
      <c r="C12" s="48"/>
      <c r="D12" s="48"/>
      <c r="E12" s="48"/>
      <c r="F12" s="48"/>
      <c r="G12" s="48"/>
      <c r="H12" s="48"/>
      <c r="I12" s="48"/>
      <c r="J12" s="48"/>
      <c r="K12" s="48"/>
      <c r="L12" s="48"/>
    </row>
    <row r="13" spans="1:12" x14ac:dyDescent="0.25">
      <c r="A13" s="41" t="s">
        <v>489</v>
      </c>
      <c r="B13" s="48">
        <v>0</v>
      </c>
      <c r="C13" s="48"/>
      <c r="D13" s="48"/>
      <c r="E13" s="48"/>
      <c r="F13" s="48"/>
      <c r="G13" s="48"/>
      <c r="H13" s="48"/>
      <c r="I13" s="48"/>
      <c r="J13" s="48"/>
      <c r="K13" s="48"/>
      <c r="L13" s="48"/>
    </row>
    <row r="14" spans="1:12" x14ac:dyDescent="0.25">
      <c r="A14" s="41" t="s">
        <v>149</v>
      </c>
      <c r="B14" s="48">
        <v>722</v>
      </c>
      <c r="C14" s="48"/>
      <c r="D14" s="48"/>
      <c r="E14" s="48"/>
      <c r="F14" s="48"/>
      <c r="G14" s="48"/>
      <c r="H14" s="48"/>
      <c r="I14" s="48"/>
      <c r="J14" s="48"/>
      <c r="K14" s="48"/>
      <c r="L14" s="48"/>
    </row>
    <row r="15" spans="1:12" x14ac:dyDescent="0.25">
      <c r="A15" s="41" t="s">
        <v>490</v>
      </c>
      <c r="B15" s="48" t="s">
        <v>443</v>
      </c>
      <c r="C15" s="48"/>
      <c r="D15" s="48"/>
      <c r="E15" s="48"/>
      <c r="F15" s="48"/>
      <c r="G15" s="48"/>
      <c r="H15" s="48"/>
      <c r="I15" s="48"/>
      <c r="J15" s="48"/>
      <c r="K15" s="48"/>
      <c r="L15" s="48"/>
    </row>
    <row r="16" spans="1:12" x14ac:dyDescent="0.25">
      <c r="A16" s="41" t="s">
        <v>151</v>
      </c>
      <c r="B16" s="48" t="s">
        <v>444</v>
      </c>
      <c r="C16" s="48"/>
      <c r="D16" s="48"/>
      <c r="E16" s="48"/>
      <c r="F16" s="48"/>
      <c r="G16" s="48"/>
      <c r="H16" s="48"/>
      <c r="I16" s="48"/>
      <c r="J16" s="48"/>
      <c r="K16" s="48"/>
      <c r="L16" s="48"/>
    </row>
    <row r="17" spans="1:12" x14ac:dyDescent="0.25">
      <c r="A17" s="42" t="s">
        <v>491</v>
      </c>
      <c r="B17" s="48"/>
      <c r="C17" s="48"/>
      <c r="D17" s="48"/>
      <c r="E17" s="48"/>
      <c r="F17" s="48"/>
      <c r="G17" s="48"/>
      <c r="H17" s="48"/>
      <c r="I17" s="48"/>
      <c r="J17" s="48"/>
      <c r="K17" s="48"/>
      <c r="L17" s="48"/>
    </row>
    <row r="18" spans="1:12" x14ac:dyDescent="0.25">
      <c r="A18" s="41" t="s">
        <v>153</v>
      </c>
      <c r="B18" s="49">
        <v>45135</v>
      </c>
      <c r="C18" s="49"/>
      <c r="D18" s="49"/>
      <c r="E18" s="49"/>
      <c r="F18" s="49"/>
      <c r="G18" s="49"/>
      <c r="H18" s="49"/>
      <c r="I18" s="49"/>
      <c r="J18" s="49"/>
      <c r="K18" s="49"/>
      <c r="L18" s="49"/>
    </row>
    <row r="19" spans="1:12" x14ac:dyDescent="0.25">
      <c r="A19" s="41" t="s">
        <v>154</v>
      </c>
      <c r="B19" s="49">
        <v>45231</v>
      </c>
      <c r="C19" s="49"/>
      <c r="D19" s="49"/>
      <c r="E19" s="49"/>
      <c r="F19" s="49"/>
      <c r="G19" s="49"/>
      <c r="H19" s="49"/>
      <c r="I19" s="49"/>
      <c r="J19" s="49"/>
      <c r="K19" s="49"/>
      <c r="L19" s="49"/>
    </row>
    <row r="20" spans="1:12" x14ac:dyDescent="0.25">
      <c r="A20" s="41" t="s">
        <v>155</v>
      </c>
      <c r="B20" s="48" t="s">
        <v>167</v>
      </c>
      <c r="C20" s="48"/>
      <c r="D20" s="48"/>
      <c r="E20" s="48"/>
      <c r="F20" s="48"/>
      <c r="G20" s="48"/>
      <c r="H20" s="48"/>
      <c r="I20" s="48"/>
      <c r="J20" s="48"/>
      <c r="K20" s="48"/>
      <c r="L20" s="48"/>
    </row>
    <row r="21" spans="1:12" x14ac:dyDescent="0.25">
      <c r="A21" s="41" t="s">
        <v>492</v>
      </c>
      <c r="B21" s="48" t="s">
        <v>85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6" customFormat="1" ht="13" x14ac:dyDescent="0.25">
      <c r="A26" s="55" t="s">
        <v>529</v>
      </c>
      <c r="B26" s="55">
        <v>55</v>
      </c>
      <c r="C26" s="55">
        <v>56</v>
      </c>
      <c r="D26" s="55">
        <v>57</v>
      </c>
      <c r="E26" s="55">
        <v>58</v>
      </c>
      <c r="F26" s="55">
        <v>59</v>
      </c>
      <c r="G26" s="55">
        <v>60</v>
      </c>
      <c r="H26" s="55">
        <v>61</v>
      </c>
      <c r="I26" s="55">
        <v>62</v>
      </c>
      <c r="J26" s="55">
        <v>63</v>
      </c>
      <c r="K26" s="55">
        <v>64</v>
      </c>
      <c r="L26" s="55">
        <v>65</v>
      </c>
    </row>
    <row r="27" spans="1:12" x14ac:dyDescent="0.25">
      <c r="A27" s="44">
        <v>0</v>
      </c>
      <c r="B27" s="45">
        <v>9.01</v>
      </c>
      <c r="C27" s="45">
        <v>8.18</v>
      </c>
      <c r="D27" s="45">
        <v>7.33</v>
      </c>
      <c r="E27" s="45">
        <v>6.47</v>
      </c>
      <c r="F27" s="45">
        <v>5.6</v>
      </c>
      <c r="G27" s="45">
        <v>4.71</v>
      </c>
      <c r="H27" s="45">
        <v>3.81</v>
      </c>
      <c r="I27" s="45">
        <v>2.88</v>
      </c>
      <c r="J27" s="45">
        <v>1.94</v>
      </c>
      <c r="K27" s="45">
        <v>0.98</v>
      </c>
      <c r="L27" s="45">
        <v>0</v>
      </c>
    </row>
    <row r="28" spans="1:12" x14ac:dyDescent="0.25">
      <c r="A28" s="44">
        <v>1</v>
      </c>
      <c r="B28" s="45">
        <v>8.94</v>
      </c>
      <c r="C28" s="45">
        <v>8.11</v>
      </c>
      <c r="D28" s="45">
        <v>7.26</v>
      </c>
      <c r="E28" s="45">
        <v>6.4</v>
      </c>
      <c r="F28" s="45">
        <v>5.53</v>
      </c>
      <c r="G28" s="45">
        <v>4.6399999999999997</v>
      </c>
      <c r="H28" s="45">
        <v>3.73</v>
      </c>
      <c r="I28" s="45">
        <v>2.81</v>
      </c>
      <c r="J28" s="45">
        <v>1.86</v>
      </c>
      <c r="K28" s="45">
        <v>0.9</v>
      </c>
      <c r="L28" s="45"/>
    </row>
    <row r="29" spans="1:12" x14ac:dyDescent="0.25">
      <c r="A29" s="44">
        <v>2</v>
      </c>
      <c r="B29" s="45">
        <v>8.8699999999999992</v>
      </c>
      <c r="C29" s="45">
        <v>8.0399999999999991</v>
      </c>
      <c r="D29" s="45">
        <v>7.19</v>
      </c>
      <c r="E29" s="45">
        <v>6.33</v>
      </c>
      <c r="F29" s="45">
        <v>5.45</v>
      </c>
      <c r="G29" s="45">
        <v>4.5599999999999996</v>
      </c>
      <c r="H29" s="45">
        <v>3.65</v>
      </c>
      <c r="I29" s="45">
        <v>2.73</v>
      </c>
      <c r="J29" s="45">
        <v>1.78</v>
      </c>
      <c r="K29" s="45">
        <v>0.82</v>
      </c>
      <c r="L29" s="45"/>
    </row>
    <row r="30" spans="1:12" x14ac:dyDescent="0.25">
      <c r="A30" s="44">
        <v>3</v>
      </c>
      <c r="B30" s="45">
        <v>8.8000000000000007</v>
      </c>
      <c r="C30" s="45">
        <v>7.97</v>
      </c>
      <c r="D30" s="45">
        <v>7.12</v>
      </c>
      <c r="E30" s="45">
        <v>6.26</v>
      </c>
      <c r="F30" s="45">
        <v>5.38</v>
      </c>
      <c r="G30" s="45">
        <v>4.49</v>
      </c>
      <c r="H30" s="45">
        <v>3.58</v>
      </c>
      <c r="I30" s="45">
        <v>2.65</v>
      </c>
      <c r="J30" s="45">
        <v>1.7</v>
      </c>
      <c r="K30" s="45">
        <v>0.74</v>
      </c>
      <c r="L30" s="45"/>
    </row>
    <row r="31" spans="1:12" x14ac:dyDescent="0.25">
      <c r="A31" s="44">
        <v>4</v>
      </c>
      <c r="B31" s="45">
        <v>8.73</v>
      </c>
      <c r="C31" s="45">
        <v>7.9</v>
      </c>
      <c r="D31" s="45">
        <v>7.05</v>
      </c>
      <c r="E31" s="45">
        <v>6.18</v>
      </c>
      <c r="F31" s="45">
        <v>5.3</v>
      </c>
      <c r="G31" s="45">
        <v>4.41</v>
      </c>
      <c r="H31" s="45">
        <v>3.5</v>
      </c>
      <c r="I31" s="45">
        <v>2.57</v>
      </c>
      <c r="J31" s="45">
        <v>1.62</v>
      </c>
      <c r="K31" s="45">
        <v>0.65</v>
      </c>
      <c r="L31" s="45"/>
    </row>
    <row r="32" spans="1:12" x14ac:dyDescent="0.25">
      <c r="A32" s="44">
        <v>5</v>
      </c>
      <c r="B32" s="45">
        <v>8.66</v>
      </c>
      <c r="C32" s="45">
        <v>7.83</v>
      </c>
      <c r="D32" s="45">
        <v>6.98</v>
      </c>
      <c r="E32" s="45">
        <v>6.11</v>
      </c>
      <c r="F32" s="45">
        <v>5.23</v>
      </c>
      <c r="G32" s="45">
        <v>4.33</v>
      </c>
      <c r="H32" s="45">
        <v>3.42</v>
      </c>
      <c r="I32" s="45">
        <v>2.4900000000000002</v>
      </c>
      <c r="J32" s="45">
        <v>1.54</v>
      </c>
      <c r="K32" s="45">
        <v>0.56999999999999995</v>
      </c>
      <c r="L32" s="45"/>
    </row>
    <row r="33" spans="1:12" x14ac:dyDescent="0.25">
      <c r="A33" s="44">
        <v>6</v>
      </c>
      <c r="B33" s="45">
        <v>8.59</v>
      </c>
      <c r="C33" s="45">
        <v>7.76</v>
      </c>
      <c r="D33" s="45">
        <v>6.9</v>
      </c>
      <c r="E33" s="45">
        <v>6.04</v>
      </c>
      <c r="F33" s="45">
        <v>5.16</v>
      </c>
      <c r="G33" s="45">
        <v>4.26</v>
      </c>
      <c r="H33" s="45">
        <v>3.34</v>
      </c>
      <c r="I33" s="45">
        <v>2.41</v>
      </c>
      <c r="J33" s="45">
        <v>1.46</v>
      </c>
      <c r="K33" s="45">
        <v>0.49</v>
      </c>
      <c r="L33" s="45"/>
    </row>
    <row r="34" spans="1:12" x14ac:dyDescent="0.25">
      <c r="A34" s="44">
        <v>7</v>
      </c>
      <c r="B34" s="45">
        <v>8.52</v>
      </c>
      <c r="C34" s="45">
        <v>7.69</v>
      </c>
      <c r="D34" s="45">
        <v>6.83</v>
      </c>
      <c r="E34" s="45">
        <v>5.96</v>
      </c>
      <c r="F34" s="45">
        <v>5.08</v>
      </c>
      <c r="G34" s="45">
        <v>4.18</v>
      </c>
      <c r="H34" s="45">
        <v>3.27</v>
      </c>
      <c r="I34" s="45">
        <v>2.33</v>
      </c>
      <c r="J34" s="45">
        <v>1.38</v>
      </c>
      <c r="K34" s="45">
        <v>0.41</v>
      </c>
      <c r="L34" s="45"/>
    </row>
    <row r="35" spans="1:12" x14ac:dyDescent="0.25">
      <c r="A35" s="44">
        <v>8</v>
      </c>
      <c r="B35" s="45">
        <v>8.4499999999999993</v>
      </c>
      <c r="C35" s="45">
        <v>7.61</v>
      </c>
      <c r="D35" s="45">
        <v>6.76</v>
      </c>
      <c r="E35" s="45">
        <v>5.89</v>
      </c>
      <c r="F35" s="45">
        <v>5.01</v>
      </c>
      <c r="G35" s="45">
        <v>4.1100000000000003</v>
      </c>
      <c r="H35" s="45">
        <v>3.19</v>
      </c>
      <c r="I35" s="45">
        <v>2.2599999999999998</v>
      </c>
      <c r="J35" s="45">
        <v>1.3</v>
      </c>
      <c r="K35" s="45">
        <v>0.33</v>
      </c>
      <c r="L35" s="45"/>
    </row>
    <row r="36" spans="1:12" x14ac:dyDescent="0.25">
      <c r="A36" s="44">
        <v>9</v>
      </c>
      <c r="B36" s="45">
        <v>8.39</v>
      </c>
      <c r="C36" s="45">
        <v>7.54</v>
      </c>
      <c r="D36" s="45">
        <v>6.69</v>
      </c>
      <c r="E36" s="45">
        <v>5.82</v>
      </c>
      <c r="F36" s="45">
        <v>4.93</v>
      </c>
      <c r="G36" s="45">
        <v>4.03</v>
      </c>
      <c r="H36" s="45">
        <v>3.11</v>
      </c>
      <c r="I36" s="45">
        <v>2.1800000000000002</v>
      </c>
      <c r="J36" s="45">
        <v>1.22</v>
      </c>
      <c r="K36" s="45">
        <v>0.25</v>
      </c>
      <c r="L36" s="45"/>
    </row>
    <row r="37" spans="1:12" x14ac:dyDescent="0.25">
      <c r="A37" s="44">
        <v>10</v>
      </c>
      <c r="B37" s="45">
        <v>8.32</v>
      </c>
      <c r="C37" s="45">
        <v>7.47</v>
      </c>
      <c r="D37" s="45">
        <v>6.62</v>
      </c>
      <c r="E37" s="45">
        <v>5.75</v>
      </c>
      <c r="F37" s="45">
        <v>4.8600000000000003</v>
      </c>
      <c r="G37" s="45">
        <v>3.96</v>
      </c>
      <c r="H37" s="45">
        <v>3.04</v>
      </c>
      <c r="I37" s="45">
        <v>2.1</v>
      </c>
      <c r="J37" s="45">
        <v>1.1399999999999999</v>
      </c>
      <c r="K37" s="45">
        <v>0.16</v>
      </c>
      <c r="L37" s="45"/>
    </row>
    <row r="38" spans="1:12" x14ac:dyDescent="0.25">
      <c r="A38" s="44">
        <v>11</v>
      </c>
      <c r="B38" s="45">
        <v>8.25</v>
      </c>
      <c r="C38" s="45">
        <v>7.4</v>
      </c>
      <c r="D38" s="45">
        <v>6.55</v>
      </c>
      <c r="E38" s="45">
        <v>5.67</v>
      </c>
      <c r="F38" s="45">
        <v>4.79</v>
      </c>
      <c r="G38" s="45">
        <v>3.88</v>
      </c>
      <c r="H38" s="45">
        <v>2.96</v>
      </c>
      <c r="I38" s="45">
        <v>2.02</v>
      </c>
      <c r="J38" s="45">
        <v>1.06</v>
      </c>
      <c r="K38" s="45">
        <v>0.08</v>
      </c>
      <c r="L38" s="45"/>
    </row>
  </sheetData>
  <sheetProtection algorithmName="SHA-512" hashValue="6CtRQ+To/Rz1fi9NvlkNciUUfPaIIbrgXPToYL4YAMh1ZqL4X7odplaK/NWu+BMG7IOK8fubGxHq2XAvXIN37Q==" saltValue="gI3wCQWSlf+Wwc6JD5kmkQ==" spinCount="100000" sheet="1" objects="1" scenarios="1"/>
  <conditionalFormatting sqref="A6:A21">
    <cfRule type="expression" dxfId="163" priority="1" stopIfTrue="1">
      <formula>MOD(ROW(),2)=0</formula>
    </cfRule>
    <cfRule type="expression" dxfId="162" priority="2" stopIfTrue="1">
      <formula>MOD(ROW(),2)&lt;&gt;0</formula>
    </cfRule>
  </conditionalFormatting>
  <conditionalFormatting sqref="B6:L21">
    <cfRule type="expression" dxfId="161" priority="3" stopIfTrue="1">
      <formula>MOD(ROW(),2)=0</formula>
    </cfRule>
    <cfRule type="expression" dxfId="160" priority="4" stopIfTrue="1">
      <formula>MOD(ROW(),2)&lt;&gt;0</formula>
    </cfRule>
  </conditionalFormatting>
  <conditionalFormatting sqref="A26:A38">
    <cfRule type="expression" dxfId="159" priority="5" stopIfTrue="1">
      <formula>MOD(ROW(),2)=0</formula>
    </cfRule>
    <cfRule type="expression" dxfId="158" priority="6" stopIfTrue="1">
      <formula>MOD(ROW(),2)&lt;&gt;0</formula>
    </cfRule>
  </conditionalFormatting>
  <conditionalFormatting sqref="B26:L38">
    <cfRule type="expression" dxfId="157" priority="7" stopIfTrue="1">
      <formula>MOD(ROW(),2)=0</formula>
    </cfRule>
    <cfRule type="expression" dxfId="156"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23A4-FEBB-4437-9A53-68A568707E73}">
  <sheetPr codeName="Sheet84"/>
  <dimension ref="A1:M3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ARBO - x-723</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440</v>
      </c>
      <c r="C9" s="48"/>
      <c r="D9" s="48"/>
      <c r="E9" s="48"/>
      <c r="F9" s="48"/>
      <c r="G9" s="48"/>
      <c r="H9" s="48"/>
      <c r="I9" s="48"/>
      <c r="J9" s="48"/>
      <c r="K9" s="48"/>
      <c r="L9" s="48"/>
      <c r="M9" s="48"/>
    </row>
    <row r="10" spans="1:13" x14ac:dyDescent="0.25">
      <c r="A10" s="41" t="s">
        <v>6</v>
      </c>
      <c r="B10" s="48" t="s">
        <v>445</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442</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723</v>
      </c>
      <c r="C14" s="48"/>
      <c r="D14" s="48"/>
      <c r="E14" s="48"/>
      <c r="F14" s="48"/>
      <c r="G14" s="48"/>
      <c r="H14" s="48"/>
      <c r="I14" s="48"/>
      <c r="J14" s="48"/>
      <c r="K14" s="48"/>
      <c r="L14" s="48"/>
      <c r="M14" s="48"/>
    </row>
    <row r="15" spans="1:13" x14ac:dyDescent="0.25">
      <c r="A15" s="41" t="s">
        <v>490</v>
      </c>
      <c r="B15" s="48" t="s">
        <v>446</v>
      </c>
      <c r="C15" s="48"/>
      <c r="D15" s="48"/>
      <c r="E15" s="48"/>
      <c r="F15" s="48"/>
      <c r="G15" s="48"/>
      <c r="H15" s="48"/>
      <c r="I15" s="48"/>
      <c r="J15" s="48"/>
      <c r="K15" s="48"/>
      <c r="L15" s="48"/>
      <c r="M15" s="48"/>
    </row>
    <row r="16" spans="1:13" x14ac:dyDescent="0.25">
      <c r="A16" s="41" t="s">
        <v>151</v>
      </c>
      <c r="B16" s="48" t="s">
        <v>447</v>
      </c>
      <c r="C16" s="48"/>
      <c r="D16" s="48"/>
      <c r="E16" s="48"/>
      <c r="F16" s="48"/>
      <c r="G16" s="48"/>
      <c r="H16" s="48"/>
      <c r="I16" s="48"/>
      <c r="J16" s="48"/>
      <c r="K16" s="48"/>
      <c r="L16" s="48"/>
      <c r="M16" s="48"/>
    </row>
    <row r="17" spans="1:13" x14ac:dyDescent="0.25">
      <c r="A17" s="42" t="s">
        <v>491</v>
      </c>
      <c r="B17" s="48"/>
      <c r="C17" s="48"/>
      <c r="D17" s="48"/>
      <c r="E17" s="48"/>
      <c r="F17" s="48"/>
      <c r="G17" s="48"/>
      <c r="H17" s="48"/>
      <c r="I17" s="48"/>
      <c r="J17" s="48"/>
      <c r="K17" s="48"/>
      <c r="L17" s="48"/>
      <c r="M17" s="48"/>
    </row>
    <row r="18" spans="1:13" x14ac:dyDescent="0.25">
      <c r="A18" s="41" t="s">
        <v>153</v>
      </c>
      <c r="B18" s="49">
        <v>45135</v>
      </c>
      <c r="C18" s="49"/>
      <c r="D18" s="49"/>
      <c r="E18" s="49"/>
      <c r="F18" s="49"/>
      <c r="G18" s="49"/>
      <c r="H18" s="49"/>
      <c r="I18" s="49"/>
      <c r="J18" s="49"/>
      <c r="K18" s="49"/>
      <c r="L18" s="49"/>
      <c r="M18" s="49"/>
    </row>
    <row r="19" spans="1:13" x14ac:dyDescent="0.25">
      <c r="A19" s="41" t="s">
        <v>154</v>
      </c>
      <c r="B19" s="49">
        <v>45231</v>
      </c>
      <c r="C19" s="49"/>
      <c r="D19" s="49"/>
      <c r="E19" s="49"/>
      <c r="F19" s="49"/>
      <c r="G19" s="49"/>
      <c r="H19" s="49"/>
      <c r="I19" s="49"/>
      <c r="J19" s="49"/>
      <c r="K19" s="49"/>
      <c r="L19" s="49"/>
      <c r="M19" s="49"/>
    </row>
    <row r="20" spans="1:13" x14ac:dyDescent="0.25">
      <c r="A20" s="41" t="s">
        <v>155</v>
      </c>
      <c r="B20" s="48" t="s">
        <v>167</v>
      </c>
      <c r="C20" s="48"/>
      <c r="D20" s="48"/>
      <c r="E20" s="48"/>
      <c r="F20" s="48"/>
      <c r="G20" s="48"/>
      <c r="H20" s="48"/>
      <c r="I20" s="48"/>
      <c r="J20" s="48"/>
      <c r="K20" s="48"/>
      <c r="L20" s="48"/>
      <c r="M20" s="48"/>
    </row>
    <row r="21" spans="1:13" x14ac:dyDescent="0.25">
      <c r="A21" s="41" t="s">
        <v>492</v>
      </c>
      <c r="B21" s="48" t="s">
        <v>85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6" customFormat="1" ht="13" x14ac:dyDescent="0.25">
      <c r="A26" s="55" t="s">
        <v>529</v>
      </c>
      <c r="B26" s="55">
        <v>55</v>
      </c>
      <c r="C26" s="55">
        <v>56</v>
      </c>
      <c r="D26" s="55">
        <v>57</v>
      </c>
      <c r="E26" s="55">
        <v>58</v>
      </c>
      <c r="F26" s="55">
        <v>59</v>
      </c>
      <c r="G26" s="55">
        <v>60</v>
      </c>
      <c r="H26" s="55">
        <v>61</v>
      </c>
      <c r="I26" s="55">
        <v>62</v>
      </c>
      <c r="J26" s="55">
        <v>63</v>
      </c>
      <c r="K26" s="55">
        <v>64</v>
      </c>
      <c r="L26" s="55">
        <v>65</v>
      </c>
      <c r="M26" s="55">
        <v>66</v>
      </c>
    </row>
    <row r="27" spans="1:13" x14ac:dyDescent="0.25">
      <c r="A27" s="44">
        <v>0</v>
      </c>
      <c r="B27" s="45">
        <v>9.8000000000000007</v>
      </c>
      <c r="C27" s="45">
        <v>8.99</v>
      </c>
      <c r="D27" s="45">
        <v>8.16</v>
      </c>
      <c r="E27" s="45">
        <v>7.32</v>
      </c>
      <c r="F27" s="45">
        <v>6.46</v>
      </c>
      <c r="G27" s="45">
        <v>5.59</v>
      </c>
      <c r="H27" s="45">
        <v>4.7</v>
      </c>
      <c r="I27" s="45">
        <v>3.8</v>
      </c>
      <c r="J27" s="45">
        <v>2.88</v>
      </c>
      <c r="K27" s="45">
        <v>1.94</v>
      </c>
      <c r="L27" s="45">
        <v>0.98</v>
      </c>
      <c r="M27" s="45">
        <v>0</v>
      </c>
    </row>
    <row r="28" spans="1:13" x14ac:dyDescent="0.25">
      <c r="A28" s="44">
        <v>1</v>
      </c>
      <c r="B28" s="45">
        <v>9.74</v>
      </c>
      <c r="C28" s="45">
        <v>8.92</v>
      </c>
      <c r="D28" s="45">
        <v>8.09</v>
      </c>
      <c r="E28" s="45">
        <v>7.25</v>
      </c>
      <c r="F28" s="45">
        <v>6.39</v>
      </c>
      <c r="G28" s="45">
        <v>5.52</v>
      </c>
      <c r="H28" s="45">
        <v>4.63</v>
      </c>
      <c r="I28" s="45">
        <v>3.72</v>
      </c>
      <c r="J28" s="45">
        <v>2.8</v>
      </c>
      <c r="K28" s="45">
        <v>1.86</v>
      </c>
      <c r="L28" s="45">
        <v>0.9</v>
      </c>
      <c r="M28" s="45"/>
    </row>
    <row r="29" spans="1:13" x14ac:dyDescent="0.25">
      <c r="A29" s="44">
        <v>2</v>
      </c>
      <c r="B29" s="45">
        <v>9.67</v>
      </c>
      <c r="C29" s="45">
        <v>8.85</v>
      </c>
      <c r="D29" s="45">
        <v>8.02</v>
      </c>
      <c r="E29" s="45">
        <v>7.18</v>
      </c>
      <c r="F29" s="45">
        <v>6.32</v>
      </c>
      <c r="G29" s="45">
        <v>5.44</v>
      </c>
      <c r="H29" s="45">
        <v>4.55</v>
      </c>
      <c r="I29" s="45">
        <v>3.65</v>
      </c>
      <c r="J29" s="45">
        <v>2.72</v>
      </c>
      <c r="K29" s="45">
        <v>1.78</v>
      </c>
      <c r="L29" s="45">
        <v>0.82</v>
      </c>
      <c r="M29" s="45"/>
    </row>
    <row r="30" spans="1:13" x14ac:dyDescent="0.25">
      <c r="A30" s="44">
        <v>3</v>
      </c>
      <c r="B30" s="45">
        <v>9.6</v>
      </c>
      <c r="C30" s="45">
        <v>8.7799999999999994</v>
      </c>
      <c r="D30" s="45">
        <v>7.95</v>
      </c>
      <c r="E30" s="45">
        <v>7.1</v>
      </c>
      <c r="F30" s="45">
        <v>6.24</v>
      </c>
      <c r="G30" s="45">
        <v>5.37</v>
      </c>
      <c r="H30" s="45">
        <v>4.4800000000000004</v>
      </c>
      <c r="I30" s="45">
        <v>3.57</v>
      </c>
      <c r="J30" s="45">
        <v>2.65</v>
      </c>
      <c r="K30" s="45">
        <v>1.7</v>
      </c>
      <c r="L30" s="45">
        <v>0.74</v>
      </c>
      <c r="M30" s="45"/>
    </row>
    <row r="31" spans="1:13" x14ac:dyDescent="0.25">
      <c r="A31" s="44">
        <v>4</v>
      </c>
      <c r="B31" s="45">
        <v>9.5299999999999994</v>
      </c>
      <c r="C31" s="45">
        <v>8.7100000000000009</v>
      </c>
      <c r="D31" s="45">
        <v>7.88</v>
      </c>
      <c r="E31" s="45">
        <v>7.03</v>
      </c>
      <c r="F31" s="45">
        <v>6.17</v>
      </c>
      <c r="G31" s="45">
        <v>5.29</v>
      </c>
      <c r="H31" s="45">
        <v>4.4000000000000004</v>
      </c>
      <c r="I31" s="45">
        <v>3.49</v>
      </c>
      <c r="J31" s="45">
        <v>2.57</v>
      </c>
      <c r="K31" s="45">
        <v>1.62</v>
      </c>
      <c r="L31" s="45">
        <v>0.65</v>
      </c>
      <c r="M31" s="45"/>
    </row>
    <row r="32" spans="1:13" x14ac:dyDescent="0.25">
      <c r="A32" s="44">
        <v>5</v>
      </c>
      <c r="B32" s="45">
        <v>9.4600000000000009</v>
      </c>
      <c r="C32" s="45">
        <v>8.64</v>
      </c>
      <c r="D32" s="45">
        <v>7.81</v>
      </c>
      <c r="E32" s="45">
        <v>6.96</v>
      </c>
      <c r="F32" s="45">
        <v>6.1</v>
      </c>
      <c r="G32" s="45">
        <v>5.22</v>
      </c>
      <c r="H32" s="45">
        <v>4.33</v>
      </c>
      <c r="I32" s="45">
        <v>3.42</v>
      </c>
      <c r="J32" s="45">
        <v>2.4900000000000002</v>
      </c>
      <c r="K32" s="45">
        <v>1.54</v>
      </c>
      <c r="L32" s="45">
        <v>0.56999999999999995</v>
      </c>
      <c r="M32" s="45"/>
    </row>
    <row r="33" spans="1:13" x14ac:dyDescent="0.25">
      <c r="A33" s="44">
        <v>6</v>
      </c>
      <c r="B33" s="45">
        <v>9.4</v>
      </c>
      <c r="C33" s="45">
        <v>8.57</v>
      </c>
      <c r="D33" s="45">
        <v>7.74</v>
      </c>
      <c r="E33" s="45">
        <v>6.89</v>
      </c>
      <c r="F33" s="45">
        <v>6.03</v>
      </c>
      <c r="G33" s="45">
        <v>5.15</v>
      </c>
      <c r="H33" s="45">
        <v>4.25</v>
      </c>
      <c r="I33" s="45">
        <v>3.34</v>
      </c>
      <c r="J33" s="45">
        <v>2.41</v>
      </c>
      <c r="K33" s="45">
        <v>1.46</v>
      </c>
      <c r="L33" s="45">
        <v>0.49</v>
      </c>
      <c r="M33" s="45"/>
    </row>
    <row r="34" spans="1:13" x14ac:dyDescent="0.25">
      <c r="A34" s="44">
        <v>7</v>
      </c>
      <c r="B34" s="45">
        <v>9.33</v>
      </c>
      <c r="C34" s="45">
        <v>8.51</v>
      </c>
      <c r="D34" s="45">
        <v>7.67</v>
      </c>
      <c r="E34" s="45">
        <v>6.82</v>
      </c>
      <c r="F34" s="45">
        <v>5.95</v>
      </c>
      <c r="G34" s="45">
        <v>5.07</v>
      </c>
      <c r="H34" s="45">
        <v>4.18</v>
      </c>
      <c r="I34" s="45">
        <v>3.26</v>
      </c>
      <c r="J34" s="45">
        <v>2.33</v>
      </c>
      <c r="K34" s="45">
        <v>1.38</v>
      </c>
      <c r="L34" s="45">
        <v>0.41</v>
      </c>
      <c r="M34" s="45"/>
    </row>
    <row r="35" spans="1:13" x14ac:dyDescent="0.25">
      <c r="A35" s="44">
        <v>8</v>
      </c>
      <c r="B35" s="45">
        <v>9.26</v>
      </c>
      <c r="C35" s="45">
        <v>8.44</v>
      </c>
      <c r="D35" s="45">
        <v>7.6</v>
      </c>
      <c r="E35" s="45">
        <v>6.75</v>
      </c>
      <c r="F35" s="45">
        <v>5.88</v>
      </c>
      <c r="G35" s="45">
        <v>5</v>
      </c>
      <c r="H35" s="45">
        <v>4.0999999999999996</v>
      </c>
      <c r="I35" s="45">
        <v>3.19</v>
      </c>
      <c r="J35" s="45">
        <v>2.25</v>
      </c>
      <c r="K35" s="45">
        <v>1.3</v>
      </c>
      <c r="L35" s="45">
        <v>0.33</v>
      </c>
      <c r="M35" s="45"/>
    </row>
    <row r="36" spans="1:13" x14ac:dyDescent="0.25">
      <c r="A36" s="44">
        <v>9</v>
      </c>
      <c r="B36" s="45">
        <v>9.19</v>
      </c>
      <c r="C36" s="45">
        <v>8.3699999999999992</v>
      </c>
      <c r="D36" s="45">
        <v>7.53</v>
      </c>
      <c r="E36" s="45">
        <v>6.68</v>
      </c>
      <c r="F36" s="45">
        <v>5.81</v>
      </c>
      <c r="G36" s="45">
        <v>4.92</v>
      </c>
      <c r="H36" s="45">
        <v>4.03</v>
      </c>
      <c r="I36" s="45">
        <v>3.11</v>
      </c>
      <c r="J36" s="45">
        <v>2.1800000000000002</v>
      </c>
      <c r="K36" s="45">
        <v>1.22</v>
      </c>
      <c r="L36" s="45">
        <v>0.25</v>
      </c>
      <c r="M36" s="45"/>
    </row>
    <row r="37" spans="1:13" x14ac:dyDescent="0.25">
      <c r="A37" s="44">
        <v>10</v>
      </c>
      <c r="B37" s="45">
        <v>9.1199999999999992</v>
      </c>
      <c r="C37" s="45">
        <v>8.3000000000000007</v>
      </c>
      <c r="D37" s="45">
        <v>7.46</v>
      </c>
      <c r="E37" s="45">
        <v>6.6</v>
      </c>
      <c r="F37" s="45">
        <v>5.74</v>
      </c>
      <c r="G37" s="45">
        <v>4.8499999999999996</v>
      </c>
      <c r="H37" s="45">
        <v>3.95</v>
      </c>
      <c r="I37" s="45">
        <v>3.03</v>
      </c>
      <c r="J37" s="45">
        <v>2.1</v>
      </c>
      <c r="K37" s="45">
        <v>1.1399999999999999</v>
      </c>
      <c r="L37" s="45">
        <v>0.16</v>
      </c>
      <c r="M37" s="45"/>
    </row>
    <row r="38" spans="1:13" x14ac:dyDescent="0.25">
      <c r="A38" s="44">
        <v>11</v>
      </c>
      <c r="B38" s="45">
        <v>9.06</v>
      </c>
      <c r="C38" s="45">
        <v>8.23</v>
      </c>
      <c r="D38" s="45">
        <v>7.39</v>
      </c>
      <c r="E38" s="45">
        <v>6.53</v>
      </c>
      <c r="F38" s="45">
        <v>5.66</v>
      </c>
      <c r="G38" s="45">
        <v>4.78</v>
      </c>
      <c r="H38" s="45">
        <v>3.88</v>
      </c>
      <c r="I38" s="45">
        <v>2.96</v>
      </c>
      <c r="J38" s="45">
        <v>2.02</v>
      </c>
      <c r="K38" s="45">
        <v>1.06</v>
      </c>
      <c r="L38" s="45">
        <v>0.08</v>
      </c>
      <c r="M38" s="45"/>
    </row>
  </sheetData>
  <sheetProtection algorithmName="SHA-512" hashValue="2uI0jEUwVeejTz7aoikAgXSvcynaTfpwsjNazLwAV0BFivG/1j8EA3GMCIq2Q24TFLN7Z7/BwJZUhS7uSiUfRQ==" saltValue="+9LHFltv3vqDO5MWwLYr3A==" spinCount="100000" sheet="1" objects="1" scenarios="1"/>
  <conditionalFormatting sqref="A6:A21">
    <cfRule type="expression" dxfId="153" priority="1" stopIfTrue="1">
      <formula>MOD(ROW(),2)=0</formula>
    </cfRule>
    <cfRule type="expression" dxfId="152" priority="2" stopIfTrue="1">
      <formula>MOD(ROW(),2)&lt;&gt;0</formula>
    </cfRule>
  </conditionalFormatting>
  <conditionalFormatting sqref="B6:M21">
    <cfRule type="expression" dxfId="151" priority="3" stopIfTrue="1">
      <formula>MOD(ROW(),2)=0</formula>
    </cfRule>
    <cfRule type="expression" dxfId="150" priority="4" stopIfTrue="1">
      <formula>MOD(ROW(),2)&lt;&gt;0</formula>
    </cfRule>
  </conditionalFormatting>
  <conditionalFormatting sqref="A26:A38">
    <cfRule type="expression" dxfId="149" priority="5" stopIfTrue="1">
      <formula>MOD(ROW(),2)=0</formula>
    </cfRule>
    <cfRule type="expression" dxfId="148" priority="6" stopIfTrue="1">
      <formula>MOD(ROW(),2)&lt;&gt;0</formula>
    </cfRule>
  </conditionalFormatting>
  <conditionalFormatting sqref="B26:M38">
    <cfRule type="expression" dxfId="147" priority="7" stopIfTrue="1">
      <formula>MOD(ROW(),2)=0</formula>
    </cfRule>
    <cfRule type="expression" dxfId="146"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3314-1CC3-4EE4-85CD-8EC60B1D3D1C}">
  <sheetPr codeName="Sheet85"/>
  <dimension ref="A1:N38"/>
  <sheetViews>
    <sheetView showGridLines="0" workbookViewId="0">
      <selection activeCell="A6" sqref="A6"/>
    </sheetView>
  </sheetViews>
  <sheetFormatPr defaultRowHeight="12.5" x14ac:dyDescent="0.25"/>
  <cols>
    <col min="1" max="1" width="31.54296875" customWidth="1"/>
    <col min="2" max="14"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ARBO - x-724</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440</v>
      </c>
      <c r="C9" s="48"/>
      <c r="D9" s="48"/>
      <c r="E9" s="48"/>
      <c r="F9" s="48"/>
      <c r="G9" s="48"/>
      <c r="H9" s="48"/>
      <c r="I9" s="48"/>
      <c r="J9" s="48"/>
      <c r="K9" s="48"/>
      <c r="L9" s="48"/>
      <c r="M9" s="48"/>
    </row>
    <row r="10" spans="1:13" x14ac:dyDescent="0.25">
      <c r="A10" s="41" t="s">
        <v>6</v>
      </c>
      <c r="B10" s="48" t="s">
        <v>448</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442</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724</v>
      </c>
      <c r="C14" s="48"/>
      <c r="D14" s="48"/>
      <c r="E14" s="48"/>
      <c r="F14" s="48"/>
      <c r="G14" s="48"/>
      <c r="H14" s="48"/>
      <c r="I14" s="48"/>
      <c r="J14" s="48"/>
      <c r="K14" s="48"/>
      <c r="L14" s="48"/>
      <c r="M14" s="48"/>
    </row>
    <row r="15" spans="1:13" x14ac:dyDescent="0.25">
      <c r="A15" s="41" t="s">
        <v>490</v>
      </c>
      <c r="B15" s="48" t="s">
        <v>449</v>
      </c>
      <c r="C15" s="48"/>
      <c r="D15" s="48"/>
      <c r="E15" s="48"/>
      <c r="F15" s="48"/>
      <c r="G15" s="48"/>
      <c r="H15" s="48"/>
      <c r="I15" s="48"/>
      <c r="J15" s="48"/>
      <c r="K15" s="48"/>
      <c r="L15" s="48"/>
      <c r="M15" s="48"/>
    </row>
    <row r="16" spans="1:13" x14ac:dyDescent="0.25">
      <c r="A16" s="41" t="s">
        <v>151</v>
      </c>
      <c r="B16" s="48" t="s">
        <v>450</v>
      </c>
      <c r="C16" s="48"/>
      <c r="D16" s="48"/>
      <c r="E16" s="48"/>
      <c r="F16" s="48"/>
      <c r="G16" s="48"/>
      <c r="H16" s="48"/>
      <c r="I16" s="48"/>
      <c r="J16" s="48"/>
      <c r="K16" s="48"/>
      <c r="L16" s="48"/>
      <c r="M16" s="48"/>
    </row>
    <row r="17" spans="1:14" x14ac:dyDescent="0.25">
      <c r="A17" s="42" t="s">
        <v>491</v>
      </c>
      <c r="B17" s="48"/>
      <c r="C17" s="48"/>
      <c r="D17" s="48"/>
      <c r="E17" s="48"/>
      <c r="F17" s="48"/>
      <c r="G17" s="48"/>
      <c r="H17" s="48"/>
      <c r="I17" s="48"/>
      <c r="J17" s="48"/>
      <c r="K17" s="48"/>
      <c r="L17" s="48"/>
      <c r="M17" s="48"/>
    </row>
    <row r="18" spans="1:14" x14ac:dyDescent="0.25">
      <c r="A18" s="41" t="s">
        <v>153</v>
      </c>
      <c r="B18" s="49">
        <v>45135</v>
      </c>
      <c r="C18" s="49"/>
      <c r="D18" s="49"/>
      <c r="E18" s="49"/>
      <c r="F18" s="49"/>
      <c r="G18" s="49"/>
      <c r="H18" s="49"/>
      <c r="I18" s="49"/>
      <c r="J18" s="49"/>
      <c r="K18" s="49"/>
      <c r="L18" s="49"/>
      <c r="M18" s="49"/>
    </row>
    <row r="19" spans="1:14" x14ac:dyDescent="0.25">
      <c r="A19" s="41" t="s">
        <v>154</v>
      </c>
      <c r="B19" s="49">
        <v>45231</v>
      </c>
      <c r="C19" s="49"/>
      <c r="D19" s="49"/>
      <c r="E19" s="49"/>
      <c r="F19" s="49"/>
      <c r="G19" s="49"/>
      <c r="H19" s="49"/>
      <c r="I19" s="49"/>
      <c r="J19" s="49"/>
      <c r="K19" s="49"/>
      <c r="L19" s="49"/>
      <c r="M19" s="49"/>
    </row>
    <row r="20" spans="1:14" x14ac:dyDescent="0.25">
      <c r="A20" s="41" t="s">
        <v>155</v>
      </c>
      <c r="B20" s="48" t="s">
        <v>167</v>
      </c>
      <c r="C20" s="48"/>
      <c r="D20" s="48"/>
      <c r="E20" s="48"/>
      <c r="F20" s="48"/>
      <c r="G20" s="48"/>
      <c r="H20" s="48"/>
      <c r="I20" s="48"/>
      <c r="J20" s="48"/>
      <c r="K20" s="48"/>
      <c r="L20" s="48"/>
      <c r="M20" s="48"/>
    </row>
    <row r="21" spans="1:14" x14ac:dyDescent="0.25">
      <c r="A21" s="41" t="s">
        <v>492</v>
      </c>
      <c r="B21" s="48" t="s">
        <v>85</v>
      </c>
      <c r="C21" s="48"/>
      <c r="D21" s="48"/>
      <c r="E21" s="48"/>
      <c r="F21" s="48"/>
      <c r="G21" s="48"/>
      <c r="H21" s="48"/>
      <c r="I21" s="48"/>
      <c r="J21" s="48"/>
      <c r="K21" s="48"/>
      <c r="L21" s="48"/>
      <c r="M21" s="48"/>
    </row>
    <row r="23" spans="1:14" x14ac:dyDescent="0.25">
      <c r="A23" s="23" t="str">
        <f>HYPERLINK("#'Factor List'!A1", "Back to Factor List")</f>
        <v>Back to Factor List</v>
      </c>
      <c r="B23" s="23" t="str">
        <f>HYPERLINK("#'Assumptions'!A1", "Assumptions")</f>
        <v>Assumptions</v>
      </c>
    </row>
    <row r="26" spans="1:14" s="56" customFormat="1" ht="13" x14ac:dyDescent="0.25">
      <c r="A26" s="55" t="s">
        <v>529</v>
      </c>
      <c r="B26" s="55">
        <v>55</v>
      </c>
      <c r="C26" s="55">
        <v>56</v>
      </c>
      <c r="D26" s="55">
        <v>57</v>
      </c>
      <c r="E26" s="55">
        <v>58</v>
      </c>
      <c r="F26" s="55">
        <v>59</v>
      </c>
      <c r="G26" s="55">
        <v>60</v>
      </c>
      <c r="H26" s="55">
        <v>61</v>
      </c>
      <c r="I26" s="55">
        <v>62</v>
      </c>
      <c r="J26" s="55">
        <v>63</v>
      </c>
      <c r="K26" s="55">
        <v>64</v>
      </c>
      <c r="L26" s="55">
        <v>65</v>
      </c>
      <c r="M26" s="55">
        <v>66</v>
      </c>
      <c r="N26" s="55">
        <v>67</v>
      </c>
    </row>
    <row r="27" spans="1:14" x14ac:dyDescent="0.25">
      <c r="A27" s="44">
        <v>0</v>
      </c>
      <c r="B27" s="45">
        <v>10.58</v>
      </c>
      <c r="C27" s="45">
        <v>9.7799999999999994</v>
      </c>
      <c r="D27" s="45">
        <v>8.9700000000000006</v>
      </c>
      <c r="E27" s="45">
        <v>8.14</v>
      </c>
      <c r="F27" s="45">
        <v>7.3</v>
      </c>
      <c r="G27" s="45">
        <v>6.45</v>
      </c>
      <c r="H27" s="45">
        <v>5.58</v>
      </c>
      <c r="I27" s="45">
        <v>4.6900000000000004</v>
      </c>
      <c r="J27" s="45">
        <v>3.79</v>
      </c>
      <c r="K27" s="45">
        <v>2.88</v>
      </c>
      <c r="L27" s="45">
        <v>1.94</v>
      </c>
      <c r="M27" s="45">
        <v>0.98</v>
      </c>
      <c r="N27" s="45">
        <v>0</v>
      </c>
    </row>
    <row r="28" spans="1:14" x14ac:dyDescent="0.25">
      <c r="A28" s="44">
        <v>1</v>
      </c>
      <c r="B28" s="45">
        <v>10.51</v>
      </c>
      <c r="C28" s="45">
        <v>9.7100000000000009</v>
      </c>
      <c r="D28" s="45">
        <v>8.9</v>
      </c>
      <c r="E28" s="45">
        <v>8.07</v>
      </c>
      <c r="F28" s="45">
        <v>7.23</v>
      </c>
      <c r="G28" s="45">
        <v>6.37</v>
      </c>
      <c r="H28" s="45">
        <v>5.5</v>
      </c>
      <c r="I28" s="45">
        <v>4.62</v>
      </c>
      <c r="J28" s="45">
        <v>3.72</v>
      </c>
      <c r="K28" s="45">
        <v>2.8</v>
      </c>
      <c r="L28" s="45">
        <v>1.86</v>
      </c>
      <c r="M28" s="45">
        <v>0.9</v>
      </c>
      <c r="N28" s="45"/>
    </row>
    <row r="29" spans="1:14" x14ac:dyDescent="0.25">
      <c r="A29" s="44">
        <v>2</v>
      </c>
      <c r="B29" s="45">
        <v>10.45</v>
      </c>
      <c r="C29" s="45">
        <v>9.64</v>
      </c>
      <c r="D29" s="45">
        <v>8.83</v>
      </c>
      <c r="E29" s="45">
        <v>8</v>
      </c>
      <c r="F29" s="45">
        <v>7.16</v>
      </c>
      <c r="G29" s="45">
        <v>6.3</v>
      </c>
      <c r="H29" s="45">
        <v>5.43</v>
      </c>
      <c r="I29" s="45">
        <v>4.54</v>
      </c>
      <c r="J29" s="45">
        <v>3.64</v>
      </c>
      <c r="K29" s="45">
        <v>2.72</v>
      </c>
      <c r="L29" s="45">
        <v>1.78</v>
      </c>
      <c r="M29" s="45">
        <v>0.82</v>
      </c>
      <c r="N29" s="45"/>
    </row>
    <row r="30" spans="1:14" x14ac:dyDescent="0.25">
      <c r="A30" s="44">
        <v>3</v>
      </c>
      <c r="B30" s="45">
        <v>10.38</v>
      </c>
      <c r="C30" s="45">
        <v>9.58</v>
      </c>
      <c r="D30" s="45">
        <v>8.76</v>
      </c>
      <c r="E30" s="45">
        <v>7.93</v>
      </c>
      <c r="F30" s="45">
        <v>7.09</v>
      </c>
      <c r="G30" s="45">
        <v>6.23</v>
      </c>
      <c r="H30" s="45">
        <v>5.36</v>
      </c>
      <c r="I30" s="45">
        <v>4.47</v>
      </c>
      <c r="J30" s="45">
        <v>3.56</v>
      </c>
      <c r="K30" s="45">
        <v>2.64</v>
      </c>
      <c r="L30" s="45">
        <v>1.7</v>
      </c>
      <c r="M30" s="45">
        <v>0.74</v>
      </c>
      <c r="N30" s="45"/>
    </row>
    <row r="31" spans="1:14" x14ac:dyDescent="0.25">
      <c r="A31" s="44">
        <v>4</v>
      </c>
      <c r="B31" s="45">
        <v>10.31</v>
      </c>
      <c r="C31" s="45">
        <v>9.51</v>
      </c>
      <c r="D31" s="45">
        <v>8.69</v>
      </c>
      <c r="E31" s="45">
        <v>7.86</v>
      </c>
      <c r="F31" s="45">
        <v>7.02</v>
      </c>
      <c r="G31" s="45">
        <v>6.16</v>
      </c>
      <c r="H31" s="45">
        <v>5.28</v>
      </c>
      <c r="I31" s="45">
        <v>4.3899999999999997</v>
      </c>
      <c r="J31" s="45">
        <v>3.49</v>
      </c>
      <c r="K31" s="45">
        <v>2.56</v>
      </c>
      <c r="L31" s="45">
        <v>1.62</v>
      </c>
      <c r="M31" s="45">
        <v>0.65</v>
      </c>
      <c r="N31" s="45"/>
    </row>
    <row r="32" spans="1:14" x14ac:dyDescent="0.25">
      <c r="A32" s="44">
        <v>5</v>
      </c>
      <c r="B32" s="45">
        <v>10.25</v>
      </c>
      <c r="C32" s="45">
        <v>9.44</v>
      </c>
      <c r="D32" s="45">
        <v>8.6199999999999992</v>
      </c>
      <c r="E32" s="45">
        <v>7.79</v>
      </c>
      <c r="F32" s="45">
        <v>6.94</v>
      </c>
      <c r="G32" s="45">
        <v>6.08</v>
      </c>
      <c r="H32" s="45">
        <v>5.21</v>
      </c>
      <c r="I32" s="45">
        <v>4.32</v>
      </c>
      <c r="J32" s="45">
        <v>3.41</v>
      </c>
      <c r="K32" s="45">
        <v>2.4900000000000002</v>
      </c>
      <c r="L32" s="45">
        <v>1.54</v>
      </c>
      <c r="M32" s="45">
        <v>0.56999999999999995</v>
      </c>
      <c r="N32" s="45"/>
    </row>
    <row r="33" spans="1:14" x14ac:dyDescent="0.25">
      <c r="A33" s="44">
        <v>6</v>
      </c>
      <c r="B33" s="45">
        <v>10.18</v>
      </c>
      <c r="C33" s="45">
        <v>9.3699999999999992</v>
      </c>
      <c r="D33" s="45">
        <v>8.5500000000000007</v>
      </c>
      <c r="E33" s="45">
        <v>7.72</v>
      </c>
      <c r="F33" s="45">
        <v>6.87</v>
      </c>
      <c r="G33" s="45">
        <v>6.01</v>
      </c>
      <c r="H33" s="45">
        <v>5.14</v>
      </c>
      <c r="I33" s="45">
        <v>4.24</v>
      </c>
      <c r="J33" s="45">
        <v>3.33</v>
      </c>
      <c r="K33" s="45">
        <v>2.41</v>
      </c>
      <c r="L33" s="45">
        <v>1.46</v>
      </c>
      <c r="M33" s="45">
        <v>0.49</v>
      </c>
      <c r="N33" s="45"/>
    </row>
    <row r="34" spans="1:14" x14ac:dyDescent="0.25">
      <c r="A34" s="44">
        <v>7</v>
      </c>
      <c r="B34" s="45">
        <v>10.11</v>
      </c>
      <c r="C34" s="45">
        <v>9.31</v>
      </c>
      <c r="D34" s="45">
        <v>8.49</v>
      </c>
      <c r="E34" s="45">
        <v>7.65</v>
      </c>
      <c r="F34" s="45">
        <v>6.8</v>
      </c>
      <c r="G34" s="45">
        <v>5.94</v>
      </c>
      <c r="H34" s="45">
        <v>5.0599999999999996</v>
      </c>
      <c r="I34" s="45">
        <v>4.17</v>
      </c>
      <c r="J34" s="45">
        <v>3.26</v>
      </c>
      <c r="K34" s="45">
        <v>2.33</v>
      </c>
      <c r="L34" s="45">
        <v>1.38</v>
      </c>
      <c r="M34" s="45">
        <v>0.41</v>
      </c>
      <c r="N34" s="45"/>
    </row>
    <row r="35" spans="1:14" x14ac:dyDescent="0.25">
      <c r="A35" s="44">
        <v>8</v>
      </c>
      <c r="B35" s="45">
        <v>10.050000000000001</v>
      </c>
      <c r="C35" s="45">
        <v>9.24</v>
      </c>
      <c r="D35" s="45">
        <v>8.42</v>
      </c>
      <c r="E35" s="45">
        <v>7.58</v>
      </c>
      <c r="F35" s="45">
        <v>6.73</v>
      </c>
      <c r="G35" s="45">
        <v>5.87</v>
      </c>
      <c r="H35" s="45">
        <v>4.99</v>
      </c>
      <c r="I35" s="45">
        <v>4.09</v>
      </c>
      <c r="J35" s="45">
        <v>3.18</v>
      </c>
      <c r="K35" s="45">
        <v>2.25</v>
      </c>
      <c r="L35" s="45">
        <v>1.3</v>
      </c>
      <c r="M35" s="45">
        <v>0.33</v>
      </c>
      <c r="N35" s="45"/>
    </row>
    <row r="36" spans="1:14" x14ac:dyDescent="0.25">
      <c r="A36" s="44">
        <v>9</v>
      </c>
      <c r="B36" s="45">
        <v>9.98</v>
      </c>
      <c r="C36" s="45">
        <v>9.17</v>
      </c>
      <c r="D36" s="45">
        <v>8.35</v>
      </c>
      <c r="E36" s="45">
        <v>7.51</v>
      </c>
      <c r="F36" s="45">
        <v>6.66</v>
      </c>
      <c r="G36" s="45">
        <v>5.8</v>
      </c>
      <c r="H36" s="45">
        <v>4.92</v>
      </c>
      <c r="I36" s="45">
        <v>4.0199999999999996</v>
      </c>
      <c r="J36" s="45">
        <v>3.11</v>
      </c>
      <c r="K36" s="45">
        <v>2.17</v>
      </c>
      <c r="L36" s="45">
        <v>1.22</v>
      </c>
      <c r="M36" s="45">
        <v>0.25</v>
      </c>
      <c r="N36" s="45"/>
    </row>
    <row r="37" spans="1:14" x14ac:dyDescent="0.25">
      <c r="A37" s="44">
        <v>10</v>
      </c>
      <c r="B37" s="45">
        <v>9.91</v>
      </c>
      <c r="C37" s="45">
        <v>9.1</v>
      </c>
      <c r="D37" s="45">
        <v>8.2799999999999994</v>
      </c>
      <c r="E37" s="45">
        <v>7.44</v>
      </c>
      <c r="F37" s="45">
        <v>6.59</v>
      </c>
      <c r="G37" s="45">
        <v>5.72</v>
      </c>
      <c r="H37" s="45">
        <v>4.84</v>
      </c>
      <c r="I37" s="45">
        <v>3.94</v>
      </c>
      <c r="J37" s="45">
        <v>3.03</v>
      </c>
      <c r="K37" s="45">
        <v>2.09</v>
      </c>
      <c r="L37" s="45">
        <v>1.1399999999999999</v>
      </c>
      <c r="M37" s="45">
        <v>0.16</v>
      </c>
      <c r="N37" s="45"/>
    </row>
    <row r="38" spans="1:14" x14ac:dyDescent="0.25">
      <c r="A38" s="44">
        <v>11</v>
      </c>
      <c r="B38" s="45">
        <v>9.85</v>
      </c>
      <c r="C38" s="45">
        <v>9.0299999999999994</v>
      </c>
      <c r="D38" s="45">
        <v>8.2100000000000009</v>
      </c>
      <c r="E38" s="45">
        <v>7.37</v>
      </c>
      <c r="F38" s="45">
        <v>6.52</v>
      </c>
      <c r="G38" s="45">
        <v>5.65</v>
      </c>
      <c r="H38" s="45">
        <v>4.7699999999999996</v>
      </c>
      <c r="I38" s="45">
        <v>3.87</v>
      </c>
      <c r="J38" s="45">
        <v>2.95</v>
      </c>
      <c r="K38" s="45">
        <v>2.02</v>
      </c>
      <c r="L38" s="45">
        <v>1.06</v>
      </c>
      <c r="M38" s="45">
        <v>0.08</v>
      </c>
      <c r="N38" s="45"/>
    </row>
  </sheetData>
  <sheetProtection algorithmName="SHA-512" hashValue="9nSrPL1H2+UMbNbgfPqoicogFPE39OsYXOBruBx9Tvw3Ju5ff66JnbE4m5J4wDs92cNlhhQwm9iLPx6lcL6QWw==" saltValue="XpRP7nxezfU0SWYrfOJbuQ==" spinCount="100000" sheet="1" objects="1" scenarios="1"/>
  <conditionalFormatting sqref="A6:A21">
    <cfRule type="expression" dxfId="143" priority="1" stopIfTrue="1">
      <formula>MOD(ROW(),2)=0</formula>
    </cfRule>
    <cfRule type="expression" dxfId="142" priority="2" stopIfTrue="1">
      <formula>MOD(ROW(),2)&lt;&gt;0</formula>
    </cfRule>
  </conditionalFormatting>
  <conditionalFormatting sqref="B6:M21">
    <cfRule type="expression" dxfId="141" priority="3" stopIfTrue="1">
      <formula>MOD(ROW(),2)=0</formula>
    </cfRule>
    <cfRule type="expression" dxfId="140" priority="4" stopIfTrue="1">
      <formula>MOD(ROW(),2)&lt;&gt;0</formula>
    </cfRule>
  </conditionalFormatting>
  <conditionalFormatting sqref="A26:A38">
    <cfRule type="expression" dxfId="139" priority="5" stopIfTrue="1">
      <formula>MOD(ROW(),2)=0</formula>
    </cfRule>
    <cfRule type="expression" dxfId="138" priority="6" stopIfTrue="1">
      <formula>MOD(ROW(),2)&lt;&gt;0</formula>
    </cfRule>
  </conditionalFormatting>
  <conditionalFormatting sqref="B26:N38">
    <cfRule type="expression" dxfId="137" priority="7" stopIfTrue="1">
      <formula>MOD(ROW(),2)=0</formula>
    </cfRule>
    <cfRule type="expression" dxfId="136" priority="8"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7423-54EA-4260-AC93-31AC09C4B74E}">
  <sheetPr codeName="Sheet86"/>
  <dimension ref="A1:O38"/>
  <sheetViews>
    <sheetView showGridLines="0" workbookViewId="0">
      <selection activeCell="A6" sqref="A6"/>
    </sheetView>
  </sheetViews>
  <sheetFormatPr defaultRowHeight="12.5" x14ac:dyDescent="0.25"/>
  <cols>
    <col min="1" max="1" width="31.54296875" customWidth="1"/>
    <col min="2" max="15"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ARBO - x-725</v>
      </c>
    </row>
    <row r="6" spans="1:13" x14ac:dyDescent="0.25">
      <c r="A6" s="41" t="s">
        <v>485</v>
      </c>
      <c r="B6" s="48" t="s">
        <v>486</v>
      </c>
      <c r="C6" s="48"/>
      <c r="D6" s="48"/>
      <c r="E6" s="48"/>
      <c r="F6" s="48"/>
      <c r="G6" s="48"/>
      <c r="H6" s="48"/>
      <c r="I6" s="48"/>
      <c r="J6" s="48"/>
      <c r="K6" s="48"/>
      <c r="L6" s="48"/>
      <c r="M6" s="48"/>
    </row>
    <row r="7" spans="1:13" x14ac:dyDescent="0.25">
      <c r="A7" s="41" t="s">
        <v>487</v>
      </c>
      <c r="B7" s="48" t="s">
        <v>157</v>
      </c>
      <c r="C7" s="48"/>
      <c r="D7" s="48"/>
      <c r="E7" s="48"/>
      <c r="F7" s="48"/>
      <c r="G7" s="48"/>
      <c r="H7" s="48"/>
      <c r="I7" s="48"/>
      <c r="J7" s="48"/>
      <c r="K7" s="48"/>
      <c r="L7" s="48"/>
      <c r="M7" s="48"/>
    </row>
    <row r="8" spans="1:13" x14ac:dyDescent="0.25">
      <c r="A8" s="41" t="s">
        <v>144</v>
      </c>
      <c r="B8" s="48" t="s">
        <v>158</v>
      </c>
      <c r="C8" s="48"/>
      <c r="D8" s="48"/>
      <c r="E8" s="48"/>
      <c r="F8" s="48"/>
      <c r="G8" s="48"/>
      <c r="H8" s="48"/>
      <c r="I8" s="48"/>
      <c r="J8" s="48"/>
      <c r="K8" s="48"/>
      <c r="L8" s="48"/>
      <c r="M8" s="48"/>
    </row>
    <row r="9" spans="1:13" x14ac:dyDescent="0.25">
      <c r="A9" s="41" t="s">
        <v>145</v>
      </c>
      <c r="B9" s="48" t="s">
        <v>440</v>
      </c>
      <c r="C9" s="48"/>
      <c r="D9" s="48"/>
      <c r="E9" s="48"/>
      <c r="F9" s="48"/>
      <c r="G9" s="48"/>
      <c r="H9" s="48"/>
      <c r="I9" s="48"/>
      <c r="J9" s="48"/>
      <c r="K9" s="48"/>
      <c r="L9" s="48"/>
      <c r="M9" s="48"/>
    </row>
    <row r="10" spans="1:13" x14ac:dyDescent="0.25">
      <c r="A10" s="41" t="s">
        <v>6</v>
      </c>
      <c r="B10" s="48" t="s">
        <v>451</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442</v>
      </c>
      <c r="C12" s="48"/>
      <c r="D12" s="48"/>
      <c r="E12" s="48"/>
      <c r="F12" s="48"/>
      <c r="G12" s="48"/>
      <c r="H12" s="48"/>
      <c r="I12" s="48"/>
      <c r="J12" s="48"/>
      <c r="K12" s="48"/>
      <c r="L12" s="48"/>
      <c r="M12" s="48"/>
    </row>
    <row r="13" spans="1:13" x14ac:dyDescent="0.25">
      <c r="A13" s="41" t="s">
        <v>489</v>
      </c>
      <c r="B13" s="48">
        <v>0</v>
      </c>
      <c r="C13" s="48"/>
      <c r="D13" s="48"/>
      <c r="E13" s="48"/>
      <c r="F13" s="48"/>
      <c r="G13" s="48"/>
      <c r="H13" s="48"/>
      <c r="I13" s="48"/>
      <c r="J13" s="48"/>
      <c r="K13" s="48"/>
      <c r="L13" s="48"/>
      <c r="M13" s="48"/>
    </row>
    <row r="14" spans="1:13" x14ac:dyDescent="0.25">
      <c r="A14" s="41" t="s">
        <v>149</v>
      </c>
      <c r="B14" s="48">
        <v>725</v>
      </c>
      <c r="C14" s="48"/>
      <c r="D14" s="48"/>
      <c r="E14" s="48"/>
      <c r="F14" s="48"/>
      <c r="G14" s="48"/>
      <c r="H14" s="48"/>
      <c r="I14" s="48"/>
      <c r="J14" s="48"/>
      <c r="K14" s="48"/>
      <c r="L14" s="48"/>
      <c r="M14" s="48"/>
    </row>
    <row r="15" spans="1:13" x14ac:dyDescent="0.25">
      <c r="A15" s="41" t="s">
        <v>490</v>
      </c>
      <c r="B15" s="48" t="s">
        <v>452</v>
      </c>
      <c r="C15" s="48"/>
      <c r="D15" s="48"/>
      <c r="E15" s="48"/>
      <c r="F15" s="48"/>
      <c r="G15" s="48"/>
      <c r="H15" s="48"/>
      <c r="I15" s="48"/>
      <c r="J15" s="48"/>
      <c r="K15" s="48"/>
      <c r="L15" s="48"/>
      <c r="M15" s="48"/>
    </row>
    <row r="16" spans="1:13" x14ac:dyDescent="0.25">
      <c r="A16" s="41" t="s">
        <v>151</v>
      </c>
      <c r="B16" s="48" t="s">
        <v>453</v>
      </c>
      <c r="C16" s="48"/>
      <c r="D16" s="48"/>
      <c r="E16" s="48"/>
      <c r="F16" s="48"/>
      <c r="G16" s="48"/>
      <c r="H16" s="48"/>
      <c r="I16" s="48"/>
      <c r="J16" s="48"/>
      <c r="K16" s="48"/>
      <c r="L16" s="48"/>
      <c r="M16" s="48"/>
    </row>
    <row r="17" spans="1:15" x14ac:dyDescent="0.25">
      <c r="A17" s="42" t="s">
        <v>491</v>
      </c>
      <c r="B17" s="48"/>
      <c r="C17" s="48"/>
      <c r="D17" s="48"/>
      <c r="E17" s="48"/>
      <c r="F17" s="48"/>
      <c r="G17" s="48"/>
      <c r="H17" s="48"/>
      <c r="I17" s="48"/>
      <c r="J17" s="48"/>
      <c r="K17" s="48"/>
      <c r="L17" s="48"/>
      <c r="M17" s="48"/>
    </row>
    <row r="18" spans="1:15" x14ac:dyDescent="0.25">
      <c r="A18" s="41" t="s">
        <v>153</v>
      </c>
      <c r="B18" s="49">
        <v>45135</v>
      </c>
      <c r="C18" s="49"/>
      <c r="D18" s="49"/>
      <c r="E18" s="49"/>
      <c r="F18" s="49"/>
      <c r="G18" s="49"/>
      <c r="H18" s="49"/>
      <c r="I18" s="49"/>
      <c r="J18" s="49"/>
      <c r="K18" s="49"/>
      <c r="L18" s="49"/>
      <c r="M18" s="49"/>
    </row>
    <row r="19" spans="1:15" x14ac:dyDescent="0.25">
      <c r="A19" s="41" t="s">
        <v>154</v>
      </c>
      <c r="B19" s="49">
        <v>45231</v>
      </c>
      <c r="C19" s="49"/>
      <c r="D19" s="49"/>
      <c r="E19" s="49"/>
      <c r="F19" s="49"/>
      <c r="G19" s="49"/>
      <c r="H19" s="49"/>
      <c r="I19" s="49"/>
      <c r="J19" s="49"/>
      <c r="K19" s="49"/>
      <c r="L19" s="49"/>
      <c r="M19" s="49"/>
    </row>
    <row r="20" spans="1:15" x14ac:dyDescent="0.25">
      <c r="A20" s="41" t="s">
        <v>155</v>
      </c>
      <c r="B20" s="48" t="s">
        <v>167</v>
      </c>
      <c r="C20" s="48"/>
      <c r="D20" s="48"/>
      <c r="E20" s="48"/>
      <c r="F20" s="48"/>
      <c r="G20" s="48"/>
      <c r="H20" s="48"/>
      <c r="I20" s="48"/>
      <c r="J20" s="48"/>
      <c r="K20" s="48"/>
      <c r="L20" s="48"/>
      <c r="M20" s="48"/>
    </row>
    <row r="21" spans="1:15" x14ac:dyDescent="0.25">
      <c r="A21" s="41" t="s">
        <v>492</v>
      </c>
      <c r="B21" s="48" t="s">
        <v>85</v>
      </c>
      <c r="C21" s="48"/>
      <c r="D21" s="48"/>
      <c r="E21" s="48"/>
      <c r="F21" s="48"/>
      <c r="G21" s="48"/>
      <c r="H21" s="48"/>
      <c r="I21" s="48"/>
      <c r="J21" s="48"/>
      <c r="K21" s="48"/>
      <c r="L21" s="48"/>
      <c r="M21" s="48"/>
    </row>
    <row r="23" spans="1:15" x14ac:dyDescent="0.25">
      <c r="A23" s="23" t="str">
        <f>HYPERLINK("#'Factor List'!A1", "Back to Factor List")</f>
        <v>Back to Factor List</v>
      </c>
      <c r="B23" s="23" t="str">
        <f>HYPERLINK("#'Assumptions'!A1", "Assumptions")</f>
        <v>Assumptions</v>
      </c>
    </row>
    <row r="26" spans="1:15" s="56" customFormat="1" ht="13" x14ac:dyDescent="0.25">
      <c r="A26" s="55" t="s">
        <v>529</v>
      </c>
      <c r="B26" s="55">
        <v>55</v>
      </c>
      <c r="C26" s="55">
        <v>56</v>
      </c>
      <c r="D26" s="55">
        <v>57</v>
      </c>
      <c r="E26" s="55">
        <v>58</v>
      </c>
      <c r="F26" s="55">
        <v>59</v>
      </c>
      <c r="G26" s="55">
        <v>60</v>
      </c>
      <c r="H26" s="55">
        <v>61</v>
      </c>
      <c r="I26" s="55">
        <v>62</v>
      </c>
      <c r="J26" s="55">
        <v>63</v>
      </c>
      <c r="K26" s="55">
        <v>64</v>
      </c>
      <c r="L26" s="55">
        <v>65</v>
      </c>
      <c r="M26" s="55">
        <v>66</v>
      </c>
      <c r="N26" s="55">
        <v>67</v>
      </c>
      <c r="O26" s="55">
        <v>68</v>
      </c>
    </row>
    <row r="27" spans="1:15" x14ac:dyDescent="0.25">
      <c r="A27" s="44">
        <v>0</v>
      </c>
      <c r="B27" s="45">
        <v>11.34</v>
      </c>
      <c r="C27" s="45">
        <v>10.55</v>
      </c>
      <c r="D27" s="45">
        <v>9.75</v>
      </c>
      <c r="E27" s="45">
        <v>8.94</v>
      </c>
      <c r="F27" s="45">
        <v>8.1199999999999992</v>
      </c>
      <c r="G27" s="45">
        <v>7.28</v>
      </c>
      <c r="H27" s="45">
        <v>6.43</v>
      </c>
      <c r="I27" s="45">
        <v>5.56</v>
      </c>
      <c r="J27" s="45">
        <v>4.68</v>
      </c>
      <c r="K27" s="45">
        <v>3.79</v>
      </c>
      <c r="L27" s="45">
        <v>2.87</v>
      </c>
      <c r="M27" s="45">
        <v>1.94</v>
      </c>
      <c r="N27" s="45">
        <v>0.98</v>
      </c>
      <c r="O27" s="45">
        <v>0</v>
      </c>
    </row>
    <row r="28" spans="1:15" x14ac:dyDescent="0.25">
      <c r="A28" s="44">
        <v>1</v>
      </c>
      <c r="B28" s="45">
        <v>11.27</v>
      </c>
      <c r="C28" s="45">
        <v>10.49</v>
      </c>
      <c r="D28" s="45">
        <v>9.69</v>
      </c>
      <c r="E28" s="45">
        <v>8.8699999999999992</v>
      </c>
      <c r="F28" s="45">
        <v>8.0500000000000007</v>
      </c>
      <c r="G28" s="45">
        <v>7.21</v>
      </c>
      <c r="H28" s="45">
        <v>6.36</v>
      </c>
      <c r="I28" s="45">
        <v>5.49</v>
      </c>
      <c r="J28" s="45">
        <v>4.6100000000000003</v>
      </c>
      <c r="K28" s="45">
        <v>3.71</v>
      </c>
      <c r="L28" s="45">
        <v>2.79</v>
      </c>
      <c r="M28" s="45">
        <v>1.86</v>
      </c>
      <c r="N28" s="45">
        <v>0.9</v>
      </c>
      <c r="O28" s="45"/>
    </row>
    <row r="29" spans="1:15" x14ac:dyDescent="0.25">
      <c r="A29" s="44">
        <v>2</v>
      </c>
      <c r="B29" s="45">
        <v>11.21</v>
      </c>
      <c r="C29" s="45">
        <v>10.42</v>
      </c>
      <c r="D29" s="45">
        <v>9.6199999999999992</v>
      </c>
      <c r="E29" s="45">
        <v>8.81</v>
      </c>
      <c r="F29" s="45">
        <v>7.98</v>
      </c>
      <c r="G29" s="45">
        <v>7.14</v>
      </c>
      <c r="H29" s="45">
        <v>6.29</v>
      </c>
      <c r="I29" s="45">
        <v>5.42</v>
      </c>
      <c r="J29" s="45">
        <v>4.53</v>
      </c>
      <c r="K29" s="45">
        <v>3.63</v>
      </c>
      <c r="L29" s="45">
        <v>2.71</v>
      </c>
      <c r="M29" s="45">
        <v>1.78</v>
      </c>
      <c r="N29" s="45">
        <v>0.82</v>
      </c>
      <c r="O29" s="45"/>
    </row>
    <row r="30" spans="1:15" x14ac:dyDescent="0.25">
      <c r="A30" s="44">
        <v>3</v>
      </c>
      <c r="B30" s="45">
        <v>11.14</v>
      </c>
      <c r="C30" s="45">
        <v>10.35</v>
      </c>
      <c r="D30" s="45">
        <v>9.5500000000000007</v>
      </c>
      <c r="E30" s="45">
        <v>8.74</v>
      </c>
      <c r="F30" s="45">
        <v>7.91</v>
      </c>
      <c r="G30" s="45">
        <v>7.07</v>
      </c>
      <c r="H30" s="45">
        <v>6.21</v>
      </c>
      <c r="I30" s="45">
        <v>5.34</v>
      </c>
      <c r="J30" s="45">
        <v>4.46</v>
      </c>
      <c r="K30" s="45">
        <v>3.56</v>
      </c>
      <c r="L30" s="45">
        <v>2.64</v>
      </c>
      <c r="M30" s="45">
        <v>1.7</v>
      </c>
      <c r="N30" s="45">
        <v>0.73</v>
      </c>
      <c r="O30" s="45"/>
    </row>
    <row r="31" spans="1:15" x14ac:dyDescent="0.25">
      <c r="A31" s="44">
        <v>4</v>
      </c>
      <c r="B31" s="45">
        <v>11.08</v>
      </c>
      <c r="C31" s="45">
        <v>10.29</v>
      </c>
      <c r="D31" s="45">
        <v>9.48</v>
      </c>
      <c r="E31" s="45">
        <v>8.67</v>
      </c>
      <c r="F31" s="45">
        <v>7.84</v>
      </c>
      <c r="G31" s="45">
        <v>7</v>
      </c>
      <c r="H31" s="45">
        <v>6.14</v>
      </c>
      <c r="I31" s="45">
        <v>5.27</v>
      </c>
      <c r="J31" s="45">
        <v>4.38</v>
      </c>
      <c r="K31" s="45">
        <v>3.48</v>
      </c>
      <c r="L31" s="45">
        <v>2.56</v>
      </c>
      <c r="M31" s="45">
        <v>1.62</v>
      </c>
      <c r="N31" s="45">
        <v>0.65</v>
      </c>
      <c r="O31" s="45"/>
    </row>
    <row r="32" spans="1:15" x14ac:dyDescent="0.25">
      <c r="A32" s="44">
        <v>5</v>
      </c>
      <c r="B32" s="45">
        <v>11.01</v>
      </c>
      <c r="C32" s="45">
        <v>10.220000000000001</v>
      </c>
      <c r="D32" s="45">
        <v>9.42</v>
      </c>
      <c r="E32" s="45">
        <v>8.6</v>
      </c>
      <c r="F32" s="45">
        <v>7.77</v>
      </c>
      <c r="G32" s="45">
        <v>6.93</v>
      </c>
      <c r="H32" s="45">
        <v>6.07</v>
      </c>
      <c r="I32" s="45">
        <v>5.2</v>
      </c>
      <c r="J32" s="45">
        <v>4.3099999999999996</v>
      </c>
      <c r="K32" s="45">
        <v>3.4</v>
      </c>
      <c r="L32" s="45">
        <v>2.48</v>
      </c>
      <c r="M32" s="45">
        <v>1.54</v>
      </c>
      <c r="N32" s="45">
        <v>0.56999999999999995</v>
      </c>
      <c r="O32" s="45"/>
    </row>
    <row r="33" spans="1:15" x14ac:dyDescent="0.25">
      <c r="A33" s="44">
        <v>6</v>
      </c>
      <c r="B33" s="45">
        <v>10.94</v>
      </c>
      <c r="C33" s="45">
        <v>10.15</v>
      </c>
      <c r="D33" s="45">
        <v>9.35</v>
      </c>
      <c r="E33" s="45">
        <v>8.5299999999999994</v>
      </c>
      <c r="F33" s="45">
        <v>7.7</v>
      </c>
      <c r="G33" s="45">
        <v>6.86</v>
      </c>
      <c r="H33" s="45">
        <v>6</v>
      </c>
      <c r="I33" s="45">
        <v>5.12</v>
      </c>
      <c r="J33" s="45">
        <v>4.2300000000000004</v>
      </c>
      <c r="K33" s="45">
        <v>3.33</v>
      </c>
      <c r="L33" s="45">
        <v>2.4</v>
      </c>
      <c r="M33" s="45">
        <v>1.46</v>
      </c>
      <c r="N33" s="45">
        <v>0.49</v>
      </c>
      <c r="O33" s="45"/>
    </row>
    <row r="34" spans="1:15" x14ac:dyDescent="0.25">
      <c r="A34" s="44">
        <v>7</v>
      </c>
      <c r="B34" s="45">
        <v>10.88</v>
      </c>
      <c r="C34" s="45">
        <v>10.09</v>
      </c>
      <c r="D34" s="45">
        <v>9.2799999999999994</v>
      </c>
      <c r="E34" s="45">
        <v>8.4600000000000009</v>
      </c>
      <c r="F34" s="45">
        <v>7.63</v>
      </c>
      <c r="G34" s="45">
        <v>6.79</v>
      </c>
      <c r="H34" s="45">
        <v>5.93</v>
      </c>
      <c r="I34" s="45">
        <v>5.05</v>
      </c>
      <c r="J34" s="45">
        <v>4.16</v>
      </c>
      <c r="K34" s="45">
        <v>3.25</v>
      </c>
      <c r="L34" s="45">
        <v>2.33</v>
      </c>
      <c r="M34" s="45">
        <v>1.38</v>
      </c>
      <c r="N34" s="45">
        <v>0.41</v>
      </c>
      <c r="O34" s="45"/>
    </row>
    <row r="35" spans="1:15" x14ac:dyDescent="0.25">
      <c r="A35" s="44">
        <v>8</v>
      </c>
      <c r="B35" s="45">
        <v>10.81</v>
      </c>
      <c r="C35" s="45">
        <v>10.02</v>
      </c>
      <c r="D35" s="45">
        <v>9.2100000000000009</v>
      </c>
      <c r="E35" s="45">
        <v>8.39</v>
      </c>
      <c r="F35" s="45">
        <v>7.56</v>
      </c>
      <c r="G35" s="45">
        <v>6.71</v>
      </c>
      <c r="H35" s="45">
        <v>5.85</v>
      </c>
      <c r="I35" s="45">
        <v>4.9800000000000004</v>
      </c>
      <c r="J35" s="45">
        <v>4.09</v>
      </c>
      <c r="K35" s="45">
        <v>3.18</v>
      </c>
      <c r="L35" s="45">
        <v>2.25</v>
      </c>
      <c r="M35" s="45">
        <v>1.3</v>
      </c>
      <c r="N35" s="45">
        <v>0.33</v>
      </c>
      <c r="O35" s="45"/>
    </row>
    <row r="36" spans="1:15" x14ac:dyDescent="0.25">
      <c r="A36" s="44">
        <v>9</v>
      </c>
      <c r="B36" s="45">
        <v>10.75</v>
      </c>
      <c r="C36" s="45">
        <v>9.9499999999999993</v>
      </c>
      <c r="D36" s="45">
        <v>9.15</v>
      </c>
      <c r="E36" s="45">
        <v>8.32</v>
      </c>
      <c r="F36" s="45">
        <v>7.49</v>
      </c>
      <c r="G36" s="45">
        <v>6.64</v>
      </c>
      <c r="H36" s="45">
        <v>5.78</v>
      </c>
      <c r="I36" s="45">
        <v>4.9000000000000004</v>
      </c>
      <c r="J36" s="45">
        <v>4.01</v>
      </c>
      <c r="K36" s="45">
        <v>3.1</v>
      </c>
      <c r="L36" s="45">
        <v>2.17</v>
      </c>
      <c r="M36" s="45">
        <v>1.22</v>
      </c>
      <c r="N36" s="45">
        <v>0.24</v>
      </c>
      <c r="O36" s="45"/>
    </row>
    <row r="37" spans="1:15" x14ac:dyDescent="0.25">
      <c r="A37" s="44">
        <v>10</v>
      </c>
      <c r="B37" s="45">
        <v>10.68</v>
      </c>
      <c r="C37" s="45">
        <v>9.89</v>
      </c>
      <c r="D37" s="45">
        <v>9.08</v>
      </c>
      <c r="E37" s="45">
        <v>8.26</v>
      </c>
      <c r="F37" s="45">
        <v>7.42</v>
      </c>
      <c r="G37" s="45">
        <v>6.57</v>
      </c>
      <c r="H37" s="45">
        <v>5.71</v>
      </c>
      <c r="I37" s="45">
        <v>4.83</v>
      </c>
      <c r="J37" s="45">
        <v>3.94</v>
      </c>
      <c r="K37" s="45">
        <v>3.02</v>
      </c>
      <c r="L37" s="45">
        <v>2.09</v>
      </c>
      <c r="M37" s="45">
        <v>1.1399999999999999</v>
      </c>
      <c r="N37" s="45">
        <v>0.16</v>
      </c>
      <c r="O37" s="45"/>
    </row>
    <row r="38" spans="1:15" x14ac:dyDescent="0.25">
      <c r="A38" s="44">
        <v>11</v>
      </c>
      <c r="B38" s="45">
        <v>10.62</v>
      </c>
      <c r="C38" s="45">
        <v>9.82</v>
      </c>
      <c r="D38" s="45">
        <v>9.01</v>
      </c>
      <c r="E38" s="45">
        <v>8.19</v>
      </c>
      <c r="F38" s="45">
        <v>7.35</v>
      </c>
      <c r="G38" s="45">
        <v>6.5</v>
      </c>
      <c r="H38" s="45">
        <v>5.64</v>
      </c>
      <c r="I38" s="45">
        <v>4.76</v>
      </c>
      <c r="J38" s="45">
        <v>3.86</v>
      </c>
      <c r="K38" s="45">
        <v>2.95</v>
      </c>
      <c r="L38" s="45">
        <v>2.0099999999999998</v>
      </c>
      <c r="M38" s="45">
        <v>1.06</v>
      </c>
      <c r="N38" s="45">
        <v>0.08</v>
      </c>
      <c r="O38" s="45"/>
    </row>
  </sheetData>
  <sheetProtection algorithmName="SHA-512" hashValue="7qSHrCCoEP28aWUXWwxFCIo0Z69GOqtcafoUEUx1R2SKetVtGXKzGLVRGBkTFSGV1wAsIOfqyyjA7Vskmi6LwA==" saltValue="8FIb6rO+dOtOXeGR6B01+A==" spinCount="100000" sheet="1" objects="1" scenarios="1"/>
  <conditionalFormatting sqref="A6:A21">
    <cfRule type="expression" dxfId="133" priority="1" stopIfTrue="1">
      <formula>MOD(ROW(),2)=0</formula>
    </cfRule>
    <cfRule type="expression" dxfId="132" priority="2" stopIfTrue="1">
      <formula>MOD(ROW(),2)&lt;&gt;0</formula>
    </cfRule>
  </conditionalFormatting>
  <conditionalFormatting sqref="B6:M21">
    <cfRule type="expression" dxfId="131" priority="3" stopIfTrue="1">
      <formula>MOD(ROW(),2)=0</formula>
    </cfRule>
    <cfRule type="expression" dxfId="130" priority="4" stopIfTrue="1">
      <formula>MOD(ROW(),2)&lt;&gt;0</formula>
    </cfRule>
  </conditionalFormatting>
  <conditionalFormatting sqref="A26:A38">
    <cfRule type="expression" dxfId="129" priority="5" stopIfTrue="1">
      <formula>MOD(ROW(),2)=0</formula>
    </cfRule>
    <cfRule type="expression" dxfId="128" priority="6" stopIfTrue="1">
      <formula>MOD(ROW(),2)&lt;&gt;0</formula>
    </cfRule>
  </conditionalFormatting>
  <conditionalFormatting sqref="B26:O38">
    <cfRule type="expression" dxfId="127" priority="7" stopIfTrue="1">
      <formula>MOD(ROW(),2)=0</formula>
    </cfRule>
    <cfRule type="expression" dxfId="126" priority="8"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062A-590E-41E3-8550-6074D7C1DADE}">
  <sheetPr codeName="Sheet87"/>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ARBO - x-726</v>
      </c>
    </row>
    <row r="6" spans="1:12" x14ac:dyDescent="0.25">
      <c r="A6" s="41" t="s">
        <v>485</v>
      </c>
      <c r="B6" s="48" t="s">
        <v>486</v>
      </c>
      <c r="C6" s="48"/>
      <c r="D6" s="48"/>
      <c r="E6" s="48"/>
      <c r="F6" s="48"/>
      <c r="G6" s="48"/>
      <c r="H6" s="48"/>
      <c r="I6" s="48"/>
      <c r="J6" s="48"/>
      <c r="K6" s="48"/>
      <c r="L6" s="48"/>
    </row>
    <row r="7" spans="1:12" x14ac:dyDescent="0.25">
      <c r="A7" s="41" t="s">
        <v>487</v>
      </c>
      <c r="B7" s="48" t="s">
        <v>168</v>
      </c>
      <c r="C7" s="48"/>
      <c r="D7" s="48"/>
      <c r="E7" s="48"/>
      <c r="F7" s="48"/>
      <c r="G7" s="48"/>
      <c r="H7" s="48"/>
      <c r="I7" s="48"/>
      <c r="J7" s="48"/>
      <c r="K7" s="48"/>
      <c r="L7" s="48"/>
    </row>
    <row r="8" spans="1:12" x14ac:dyDescent="0.25">
      <c r="A8" s="41" t="s">
        <v>144</v>
      </c>
      <c r="B8" s="48" t="s">
        <v>262</v>
      </c>
      <c r="C8" s="48"/>
      <c r="D8" s="48"/>
      <c r="E8" s="48"/>
      <c r="F8" s="48"/>
      <c r="G8" s="48"/>
      <c r="H8" s="48"/>
      <c r="I8" s="48"/>
      <c r="J8" s="48"/>
      <c r="K8" s="48"/>
      <c r="L8" s="48"/>
    </row>
    <row r="9" spans="1:12" x14ac:dyDescent="0.25">
      <c r="A9" s="41" t="s">
        <v>145</v>
      </c>
      <c r="B9" s="48" t="s">
        <v>440</v>
      </c>
      <c r="C9" s="48"/>
      <c r="D9" s="48"/>
      <c r="E9" s="48"/>
      <c r="F9" s="48"/>
      <c r="G9" s="48"/>
      <c r="H9" s="48"/>
      <c r="I9" s="48"/>
      <c r="J9" s="48"/>
      <c r="K9" s="48"/>
      <c r="L9" s="48"/>
    </row>
    <row r="10" spans="1:12" x14ac:dyDescent="0.25">
      <c r="A10" s="41" t="s">
        <v>6</v>
      </c>
      <c r="B10" s="48" t="s">
        <v>454</v>
      </c>
      <c r="C10" s="48"/>
      <c r="D10" s="48"/>
      <c r="E10" s="48"/>
      <c r="F10" s="48"/>
      <c r="G10" s="48"/>
      <c r="H10" s="48"/>
      <c r="I10" s="48"/>
      <c r="J10" s="48"/>
      <c r="K10" s="48"/>
      <c r="L10" s="48"/>
    </row>
    <row r="11" spans="1:12" x14ac:dyDescent="0.25">
      <c r="A11" s="41" t="s">
        <v>146</v>
      </c>
      <c r="B11" s="48" t="s">
        <v>161</v>
      </c>
      <c r="C11" s="48"/>
      <c r="D11" s="48"/>
      <c r="E11" s="48"/>
      <c r="F11" s="48"/>
      <c r="G11" s="48"/>
      <c r="H11" s="48"/>
      <c r="I11" s="48"/>
      <c r="J11" s="48"/>
      <c r="K11" s="48"/>
      <c r="L11" s="48"/>
    </row>
    <row r="12" spans="1:12" x14ac:dyDescent="0.25">
      <c r="A12" s="41" t="s">
        <v>147</v>
      </c>
      <c r="B12" s="48" t="s">
        <v>442</v>
      </c>
      <c r="C12" s="48"/>
      <c r="D12" s="48"/>
      <c r="E12" s="48"/>
      <c r="F12" s="48"/>
      <c r="G12" s="48"/>
      <c r="H12" s="48"/>
      <c r="I12" s="48"/>
      <c r="J12" s="48"/>
      <c r="K12" s="48"/>
      <c r="L12" s="48"/>
    </row>
    <row r="13" spans="1:12" x14ac:dyDescent="0.25">
      <c r="A13" s="41" t="s">
        <v>489</v>
      </c>
      <c r="B13" s="48">
        <v>1</v>
      </c>
      <c r="C13" s="48"/>
      <c r="D13" s="48"/>
      <c r="E13" s="48"/>
      <c r="F13" s="48"/>
      <c r="G13" s="48"/>
      <c r="H13" s="48"/>
      <c r="I13" s="48"/>
      <c r="J13" s="48"/>
      <c r="K13" s="48"/>
      <c r="L13" s="48"/>
    </row>
    <row r="14" spans="1:12" x14ac:dyDescent="0.25">
      <c r="A14" s="41" t="s">
        <v>149</v>
      </c>
      <c r="B14" s="48">
        <v>726</v>
      </c>
      <c r="C14" s="48"/>
      <c r="D14" s="48"/>
      <c r="E14" s="48"/>
      <c r="F14" s="48"/>
      <c r="G14" s="48"/>
      <c r="H14" s="48"/>
      <c r="I14" s="48"/>
      <c r="J14" s="48"/>
      <c r="K14" s="48"/>
      <c r="L14" s="48"/>
    </row>
    <row r="15" spans="1:12" x14ac:dyDescent="0.25">
      <c r="A15" s="41" t="s">
        <v>490</v>
      </c>
      <c r="B15" s="48" t="s">
        <v>455</v>
      </c>
      <c r="C15" s="48"/>
      <c r="D15" s="48"/>
      <c r="E15" s="48"/>
      <c r="F15" s="48"/>
      <c r="G15" s="48"/>
      <c r="H15" s="48"/>
      <c r="I15" s="48"/>
      <c r="J15" s="48"/>
      <c r="K15" s="48"/>
      <c r="L15" s="48"/>
    </row>
    <row r="16" spans="1:12" x14ac:dyDescent="0.25">
      <c r="A16" s="41" t="s">
        <v>151</v>
      </c>
      <c r="B16" s="48" t="s">
        <v>456</v>
      </c>
      <c r="C16" s="48"/>
      <c r="D16" s="48"/>
      <c r="E16" s="48"/>
      <c r="F16" s="48"/>
      <c r="G16" s="48"/>
      <c r="H16" s="48"/>
      <c r="I16" s="48"/>
      <c r="J16" s="48"/>
      <c r="K16" s="48"/>
      <c r="L16" s="48"/>
    </row>
    <row r="17" spans="1:12" x14ac:dyDescent="0.25">
      <c r="A17" s="42" t="s">
        <v>491</v>
      </c>
      <c r="B17" s="48"/>
      <c r="C17" s="48"/>
      <c r="D17" s="48"/>
      <c r="E17" s="48"/>
      <c r="F17" s="48"/>
      <c r="G17" s="48"/>
      <c r="H17" s="48"/>
      <c r="I17" s="48"/>
      <c r="J17" s="48"/>
      <c r="K17" s="48"/>
      <c r="L17" s="48"/>
    </row>
    <row r="18" spans="1:12" x14ac:dyDescent="0.25">
      <c r="A18" s="41" t="s">
        <v>153</v>
      </c>
      <c r="B18" s="49">
        <v>45135</v>
      </c>
      <c r="C18" s="49"/>
      <c r="D18" s="49"/>
      <c r="E18" s="49"/>
      <c r="F18" s="49"/>
      <c r="G18" s="49"/>
      <c r="H18" s="49"/>
      <c r="I18" s="49"/>
      <c r="J18" s="49"/>
      <c r="K18" s="49"/>
      <c r="L18" s="49"/>
    </row>
    <row r="19" spans="1:12" x14ac:dyDescent="0.25">
      <c r="A19" s="41" t="s">
        <v>154</v>
      </c>
      <c r="B19" s="49">
        <v>45231</v>
      </c>
      <c r="C19" s="49"/>
      <c r="D19" s="49"/>
      <c r="E19" s="49"/>
      <c r="F19" s="49"/>
      <c r="G19" s="49"/>
      <c r="H19" s="49"/>
      <c r="I19" s="49"/>
      <c r="J19" s="49"/>
      <c r="K19" s="49"/>
      <c r="L19" s="49"/>
    </row>
    <row r="20" spans="1:12" x14ac:dyDescent="0.25">
      <c r="A20" s="41" t="s">
        <v>155</v>
      </c>
      <c r="B20" s="48" t="s">
        <v>167</v>
      </c>
      <c r="C20" s="48"/>
      <c r="D20" s="48"/>
      <c r="E20" s="48"/>
      <c r="F20" s="48"/>
      <c r="G20" s="48"/>
      <c r="H20" s="48"/>
      <c r="I20" s="48"/>
      <c r="J20" s="48"/>
      <c r="K20" s="48"/>
      <c r="L20" s="48"/>
    </row>
    <row r="21" spans="1:12" x14ac:dyDescent="0.25">
      <c r="A21" s="41" t="s">
        <v>492</v>
      </c>
      <c r="B21" s="48" t="s">
        <v>85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6" customFormat="1" ht="13" x14ac:dyDescent="0.25">
      <c r="A26" s="55" t="s">
        <v>529</v>
      </c>
      <c r="B26" s="55">
        <v>50</v>
      </c>
      <c r="C26" s="55">
        <v>51</v>
      </c>
      <c r="D26" s="55">
        <v>52</v>
      </c>
      <c r="E26" s="55">
        <v>53</v>
      </c>
      <c r="F26" s="55">
        <v>54</v>
      </c>
      <c r="G26" s="55">
        <v>55</v>
      </c>
      <c r="H26" s="55">
        <v>56</v>
      </c>
      <c r="I26" s="55">
        <v>57</v>
      </c>
      <c r="J26" s="55">
        <v>58</v>
      </c>
      <c r="K26" s="55">
        <v>59</v>
      </c>
      <c r="L26" s="55">
        <v>60</v>
      </c>
    </row>
    <row r="27" spans="1:12" x14ac:dyDescent="0.25">
      <c r="A27" s="44">
        <v>0</v>
      </c>
      <c r="B27" s="45">
        <v>8.86</v>
      </c>
      <c r="C27" s="45">
        <v>8.1</v>
      </c>
      <c r="D27" s="45">
        <v>7.31</v>
      </c>
      <c r="E27" s="45">
        <v>6.49</v>
      </c>
      <c r="F27" s="45">
        <v>5.63</v>
      </c>
      <c r="G27" s="45">
        <v>4.74</v>
      </c>
      <c r="H27" s="45">
        <v>3.83</v>
      </c>
      <c r="I27" s="45">
        <v>2.9</v>
      </c>
      <c r="J27" s="45">
        <v>1.95</v>
      </c>
      <c r="K27" s="45">
        <v>0.99</v>
      </c>
      <c r="L27" s="45">
        <v>0</v>
      </c>
    </row>
    <row r="28" spans="1:12" x14ac:dyDescent="0.25">
      <c r="A28" s="44">
        <v>1</v>
      </c>
      <c r="B28" s="45">
        <v>8.8000000000000007</v>
      </c>
      <c r="C28" s="45">
        <v>8.0299999999999994</v>
      </c>
      <c r="D28" s="45">
        <v>7.24</v>
      </c>
      <c r="E28" s="45">
        <v>6.42</v>
      </c>
      <c r="F28" s="45">
        <v>5.56</v>
      </c>
      <c r="G28" s="45">
        <v>4.67</v>
      </c>
      <c r="H28" s="45">
        <v>3.75</v>
      </c>
      <c r="I28" s="45">
        <v>2.82</v>
      </c>
      <c r="J28" s="45">
        <v>1.87</v>
      </c>
      <c r="K28" s="45">
        <v>0.9</v>
      </c>
      <c r="L28" s="45"/>
    </row>
    <row r="29" spans="1:12" x14ac:dyDescent="0.25">
      <c r="A29" s="44">
        <v>2</v>
      </c>
      <c r="B29" s="45">
        <v>8.73</v>
      </c>
      <c r="C29" s="45">
        <v>7.97</v>
      </c>
      <c r="D29" s="45">
        <v>7.17</v>
      </c>
      <c r="E29" s="45">
        <v>6.35</v>
      </c>
      <c r="F29" s="45">
        <v>5.49</v>
      </c>
      <c r="G29" s="45">
        <v>4.59</v>
      </c>
      <c r="H29" s="45">
        <v>3.68</v>
      </c>
      <c r="I29" s="45">
        <v>2.74</v>
      </c>
      <c r="J29" s="45">
        <v>1.79</v>
      </c>
      <c r="K29" s="45">
        <v>0.82</v>
      </c>
      <c r="L29" s="45"/>
    </row>
    <row r="30" spans="1:12" x14ac:dyDescent="0.25">
      <c r="A30" s="44">
        <v>3</v>
      </c>
      <c r="B30" s="45">
        <v>8.67</v>
      </c>
      <c r="C30" s="45">
        <v>7.9</v>
      </c>
      <c r="D30" s="45">
        <v>7.1</v>
      </c>
      <c r="E30" s="45">
        <v>6.27</v>
      </c>
      <c r="F30" s="45">
        <v>5.41</v>
      </c>
      <c r="G30" s="45">
        <v>4.5199999999999996</v>
      </c>
      <c r="H30" s="45">
        <v>3.6</v>
      </c>
      <c r="I30" s="45">
        <v>2.66</v>
      </c>
      <c r="J30" s="45">
        <v>1.71</v>
      </c>
      <c r="K30" s="45">
        <v>0.74</v>
      </c>
      <c r="L30" s="45"/>
    </row>
    <row r="31" spans="1:12" x14ac:dyDescent="0.25">
      <c r="A31" s="44">
        <v>4</v>
      </c>
      <c r="B31" s="45">
        <v>8.61</v>
      </c>
      <c r="C31" s="45">
        <v>7.84</v>
      </c>
      <c r="D31" s="45">
        <v>7.04</v>
      </c>
      <c r="E31" s="45">
        <v>6.2</v>
      </c>
      <c r="F31" s="45">
        <v>5.34</v>
      </c>
      <c r="G31" s="45">
        <v>4.4400000000000004</v>
      </c>
      <c r="H31" s="45">
        <v>3.52</v>
      </c>
      <c r="I31" s="45">
        <v>2.58</v>
      </c>
      <c r="J31" s="45">
        <v>1.63</v>
      </c>
      <c r="K31" s="45">
        <v>0.66</v>
      </c>
      <c r="L31" s="45"/>
    </row>
    <row r="32" spans="1:12" x14ac:dyDescent="0.25">
      <c r="A32" s="44">
        <v>5</v>
      </c>
      <c r="B32" s="45">
        <v>8.5399999999999991</v>
      </c>
      <c r="C32" s="45">
        <v>7.77</v>
      </c>
      <c r="D32" s="45">
        <v>6.97</v>
      </c>
      <c r="E32" s="45">
        <v>6.13</v>
      </c>
      <c r="F32" s="45">
        <v>5.26</v>
      </c>
      <c r="G32" s="45">
        <v>4.3600000000000003</v>
      </c>
      <c r="H32" s="45">
        <v>3.44</v>
      </c>
      <c r="I32" s="45">
        <v>2.5099999999999998</v>
      </c>
      <c r="J32" s="45">
        <v>1.55</v>
      </c>
      <c r="K32" s="45">
        <v>0.57999999999999996</v>
      </c>
      <c r="L32" s="45"/>
    </row>
    <row r="33" spans="1:12" x14ac:dyDescent="0.25">
      <c r="A33" s="44">
        <v>6</v>
      </c>
      <c r="B33" s="45">
        <v>8.48</v>
      </c>
      <c r="C33" s="45">
        <v>7.7</v>
      </c>
      <c r="D33" s="45">
        <v>6.9</v>
      </c>
      <c r="E33" s="45">
        <v>6.06</v>
      </c>
      <c r="F33" s="45">
        <v>5.19</v>
      </c>
      <c r="G33" s="45">
        <v>4.29</v>
      </c>
      <c r="H33" s="45">
        <v>3.37</v>
      </c>
      <c r="I33" s="45">
        <v>2.4300000000000002</v>
      </c>
      <c r="J33" s="45">
        <v>1.47</v>
      </c>
      <c r="K33" s="45">
        <v>0.49</v>
      </c>
      <c r="L33" s="45"/>
    </row>
    <row r="34" spans="1:12" x14ac:dyDescent="0.25">
      <c r="A34" s="44">
        <v>7</v>
      </c>
      <c r="B34" s="45">
        <v>8.42</v>
      </c>
      <c r="C34" s="45">
        <v>7.64</v>
      </c>
      <c r="D34" s="45">
        <v>6.83</v>
      </c>
      <c r="E34" s="45">
        <v>5.99</v>
      </c>
      <c r="F34" s="45">
        <v>5.12</v>
      </c>
      <c r="G34" s="45">
        <v>4.21</v>
      </c>
      <c r="H34" s="45">
        <v>3.29</v>
      </c>
      <c r="I34" s="45">
        <v>2.35</v>
      </c>
      <c r="J34" s="45">
        <v>1.39</v>
      </c>
      <c r="K34" s="45">
        <v>0.41</v>
      </c>
      <c r="L34" s="45"/>
    </row>
    <row r="35" spans="1:12" x14ac:dyDescent="0.25">
      <c r="A35" s="44">
        <v>8</v>
      </c>
      <c r="B35" s="45">
        <v>8.35</v>
      </c>
      <c r="C35" s="45">
        <v>7.57</v>
      </c>
      <c r="D35" s="45">
        <v>6.76</v>
      </c>
      <c r="E35" s="45">
        <v>5.92</v>
      </c>
      <c r="F35" s="45">
        <v>5.04</v>
      </c>
      <c r="G35" s="45">
        <v>4.1399999999999997</v>
      </c>
      <c r="H35" s="45">
        <v>3.21</v>
      </c>
      <c r="I35" s="45">
        <v>2.27</v>
      </c>
      <c r="J35" s="45">
        <v>1.31</v>
      </c>
      <c r="K35" s="45">
        <v>0.33</v>
      </c>
      <c r="L35" s="45"/>
    </row>
    <row r="36" spans="1:12" x14ac:dyDescent="0.25">
      <c r="A36" s="44">
        <v>9</v>
      </c>
      <c r="B36" s="45">
        <v>8.2899999999999991</v>
      </c>
      <c r="C36" s="45">
        <v>7.51</v>
      </c>
      <c r="D36" s="45">
        <v>6.69</v>
      </c>
      <c r="E36" s="45">
        <v>5.85</v>
      </c>
      <c r="F36" s="45">
        <v>4.97</v>
      </c>
      <c r="G36" s="45">
        <v>4.0599999999999996</v>
      </c>
      <c r="H36" s="45">
        <v>3.13</v>
      </c>
      <c r="I36" s="45">
        <v>2.19</v>
      </c>
      <c r="J36" s="45">
        <v>1.23</v>
      </c>
      <c r="K36" s="45">
        <v>0.25</v>
      </c>
      <c r="L36" s="45"/>
    </row>
    <row r="37" spans="1:12" x14ac:dyDescent="0.25">
      <c r="A37" s="44">
        <v>10</v>
      </c>
      <c r="B37" s="45">
        <v>8.23</v>
      </c>
      <c r="C37" s="45">
        <v>7.44</v>
      </c>
      <c r="D37" s="45">
        <v>6.62</v>
      </c>
      <c r="E37" s="45">
        <v>5.78</v>
      </c>
      <c r="F37" s="45">
        <v>4.8899999999999997</v>
      </c>
      <c r="G37" s="45">
        <v>3.98</v>
      </c>
      <c r="H37" s="45">
        <v>3.06</v>
      </c>
      <c r="I37" s="45">
        <v>2.11</v>
      </c>
      <c r="J37" s="45">
        <v>1.1499999999999999</v>
      </c>
      <c r="K37" s="45">
        <v>0.16</v>
      </c>
      <c r="L37" s="45"/>
    </row>
    <row r="38" spans="1:12" x14ac:dyDescent="0.25">
      <c r="A38" s="44">
        <v>11</v>
      </c>
      <c r="B38" s="45">
        <v>8.16</v>
      </c>
      <c r="C38" s="45">
        <v>7.38</v>
      </c>
      <c r="D38" s="45">
        <v>6.56</v>
      </c>
      <c r="E38" s="45">
        <v>5.7</v>
      </c>
      <c r="F38" s="45">
        <v>4.82</v>
      </c>
      <c r="G38" s="45">
        <v>3.91</v>
      </c>
      <c r="H38" s="45">
        <v>2.98</v>
      </c>
      <c r="I38" s="45">
        <v>2.0299999999999998</v>
      </c>
      <c r="J38" s="45">
        <v>1.07</v>
      </c>
      <c r="K38" s="45">
        <v>0.08</v>
      </c>
      <c r="L38" s="45"/>
    </row>
  </sheetData>
  <sheetProtection algorithmName="SHA-512" hashValue="T7cFzYyaqlM68v8AWQAogNk/9oRi4iVnWjxZtwPRBLuy1ihl+TOV5d/oFcGluQktEG2zjXshlcGgsUdSjctVCQ==" saltValue="jjW5UKBckhlXLktB3o1udA==" spinCount="100000" sheet="1" objects="1" scenarios="1"/>
  <conditionalFormatting sqref="A6:A21">
    <cfRule type="expression" dxfId="123" priority="1" stopIfTrue="1">
      <formula>MOD(ROW(),2)=0</formula>
    </cfRule>
    <cfRule type="expression" dxfId="122" priority="2" stopIfTrue="1">
      <formula>MOD(ROW(),2)&lt;&gt;0</formula>
    </cfRule>
  </conditionalFormatting>
  <conditionalFormatting sqref="B6:L21">
    <cfRule type="expression" dxfId="121" priority="3" stopIfTrue="1">
      <formula>MOD(ROW(),2)=0</formula>
    </cfRule>
    <cfRule type="expression" dxfId="120" priority="4" stopIfTrue="1">
      <formula>MOD(ROW(),2)&lt;&gt;0</formula>
    </cfRule>
  </conditionalFormatting>
  <conditionalFormatting sqref="A26:A38">
    <cfRule type="expression" dxfId="119" priority="5" stopIfTrue="1">
      <formula>MOD(ROW(),2)=0</formula>
    </cfRule>
    <cfRule type="expression" dxfId="118" priority="6" stopIfTrue="1">
      <formula>MOD(ROW(),2)&lt;&gt;0</formula>
    </cfRule>
  </conditionalFormatting>
  <conditionalFormatting sqref="B26:L38">
    <cfRule type="expression" dxfId="117" priority="7" stopIfTrue="1">
      <formula>MOD(ROW(),2)=0</formula>
    </cfRule>
    <cfRule type="expression" dxfId="116" priority="8"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B464-4BBD-4096-860A-30EC2C92048E}">
  <sheetPr codeName="Sheet88"/>
  <dimension ref="A1:Q38"/>
  <sheetViews>
    <sheetView showGridLines="0" workbookViewId="0">
      <selection activeCell="A6" sqref="A6"/>
    </sheetView>
  </sheetViews>
  <sheetFormatPr defaultRowHeight="12.5" x14ac:dyDescent="0.25"/>
  <cols>
    <col min="1" max="1" width="31.54296875" customWidth="1"/>
    <col min="2" max="17" width="22.54296875" customWidth="1"/>
  </cols>
  <sheetData>
    <row r="1" spans="1:13" s="1" customFormat="1" ht="20" x14ac:dyDescent="0.4">
      <c r="A1" s="2" t="s">
        <v>0</v>
      </c>
    </row>
    <row r="2" spans="1:13" s="1" customFormat="1" ht="15.5" x14ac:dyDescent="0.35">
      <c r="A2" s="30" t="s">
        <v>1</v>
      </c>
      <c r="B2" s="3" t="str">
        <f>wb_title</f>
        <v>PCSPS_NI - Consolidated Factor Spreadsheet</v>
      </c>
    </row>
    <row r="3" spans="1:13" s="1" customFormat="1" ht="15.5" x14ac:dyDescent="0.35">
      <c r="A3" s="30" t="s">
        <v>2</v>
      </c>
      <c r="B3" s="3" t="str">
        <f>TABLE_FACTOR_TYPE_1 &amp; " - x-" &amp; TABLE_SERIES_NUMBER_1</f>
        <v>ARBO - x-727</v>
      </c>
    </row>
    <row r="6" spans="1:13" x14ac:dyDescent="0.25">
      <c r="A6" s="41" t="s">
        <v>485</v>
      </c>
      <c r="B6" s="48" t="s">
        <v>486</v>
      </c>
      <c r="C6" s="48"/>
      <c r="D6" s="48"/>
      <c r="E6" s="48"/>
      <c r="F6" s="48"/>
      <c r="G6" s="48"/>
      <c r="H6" s="48"/>
      <c r="I6" s="48"/>
      <c r="J6" s="48"/>
      <c r="K6" s="48"/>
      <c r="L6" s="48"/>
      <c r="M6" s="48"/>
    </row>
    <row r="7" spans="1:13" x14ac:dyDescent="0.25">
      <c r="A7" s="41" t="s">
        <v>487</v>
      </c>
      <c r="B7" s="48" t="s">
        <v>168</v>
      </c>
      <c r="C7" s="48"/>
      <c r="D7" s="48"/>
      <c r="E7" s="48"/>
      <c r="F7" s="48"/>
      <c r="G7" s="48"/>
      <c r="H7" s="48"/>
      <c r="I7" s="48"/>
      <c r="J7" s="48"/>
      <c r="K7" s="48"/>
      <c r="L7" s="48"/>
      <c r="M7" s="48"/>
    </row>
    <row r="8" spans="1:13" x14ac:dyDescent="0.25">
      <c r="A8" s="41" t="s">
        <v>144</v>
      </c>
      <c r="B8" s="48" t="s">
        <v>262</v>
      </c>
      <c r="C8" s="48"/>
      <c r="D8" s="48"/>
      <c r="E8" s="48"/>
      <c r="F8" s="48"/>
      <c r="G8" s="48"/>
      <c r="H8" s="48"/>
      <c r="I8" s="48"/>
      <c r="J8" s="48"/>
      <c r="K8" s="48"/>
      <c r="L8" s="48"/>
      <c r="M8" s="48"/>
    </row>
    <row r="9" spans="1:13" x14ac:dyDescent="0.25">
      <c r="A9" s="41" t="s">
        <v>145</v>
      </c>
      <c r="B9" s="48" t="s">
        <v>440</v>
      </c>
      <c r="C9" s="48"/>
      <c r="D9" s="48"/>
      <c r="E9" s="48"/>
      <c r="F9" s="48"/>
      <c r="G9" s="48"/>
      <c r="H9" s="48"/>
      <c r="I9" s="48"/>
      <c r="J9" s="48"/>
      <c r="K9" s="48"/>
      <c r="L9" s="48"/>
      <c r="M9" s="48"/>
    </row>
    <row r="10" spans="1:13" x14ac:dyDescent="0.25">
      <c r="A10" s="41" t="s">
        <v>6</v>
      </c>
      <c r="B10" s="48" t="s">
        <v>457</v>
      </c>
      <c r="C10" s="48"/>
      <c r="D10" s="48"/>
      <c r="E10" s="48"/>
      <c r="F10" s="48"/>
      <c r="G10" s="48"/>
      <c r="H10" s="48"/>
      <c r="I10" s="48"/>
      <c r="J10" s="48"/>
      <c r="K10" s="48"/>
      <c r="L10" s="48"/>
      <c r="M10" s="48"/>
    </row>
    <row r="11" spans="1:13" x14ac:dyDescent="0.25">
      <c r="A11" s="41" t="s">
        <v>146</v>
      </c>
      <c r="B11" s="48" t="s">
        <v>161</v>
      </c>
      <c r="C11" s="48"/>
      <c r="D11" s="48"/>
      <c r="E11" s="48"/>
      <c r="F11" s="48"/>
      <c r="G11" s="48"/>
      <c r="H11" s="48"/>
      <c r="I11" s="48"/>
      <c r="J11" s="48"/>
      <c r="K11" s="48"/>
      <c r="L11" s="48"/>
      <c r="M11" s="48"/>
    </row>
    <row r="12" spans="1:13" x14ac:dyDescent="0.25">
      <c r="A12" s="41" t="s">
        <v>147</v>
      </c>
      <c r="B12" s="48" t="s">
        <v>442</v>
      </c>
      <c r="C12" s="48"/>
      <c r="D12" s="48"/>
      <c r="E12" s="48"/>
      <c r="F12" s="48"/>
      <c r="G12" s="48"/>
      <c r="H12" s="48"/>
      <c r="I12" s="48"/>
      <c r="J12" s="48"/>
      <c r="K12" s="48"/>
      <c r="L12" s="48"/>
      <c r="M12" s="48"/>
    </row>
    <row r="13" spans="1:13" x14ac:dyDescent="0.25">
      <c r="A13" s="41" t="s">
        <v>489</v>
      </c>
      <c r="B13" s="48">
        <v>1</v>
      </c>
      <c r="C13" s="48"/>
      <c r="D13" s="48"/>
      <c r="E13" s="48"/>
      <c r="F13" s="48"/>
      <c r="G13" s="48"/>
      <c r="H13" s="48"/>
      <c r="I13" s="48"/>
      <c r="J13" s="48"/>
      <c r="K13" s="48"/>
      <c r="L13" s="48"/>
      <c r="M13" s="48"/>
    </row>
    <row r="14" spans="1:13" x14ac:dyDescent="0.25">
      <c r="A14" s="41" t="s">
        <v>149</v>
      </c>
      <c r="B14" s="48">
        <v>727</v>
      </c>
      <c r="C14" s="48"/>
      <c r="D14" s="48"/>
      <c r="E14" s="48"/>
      <c r="F14" s="48"/>
      <c r="G14" s="48"/>
      <c r="H14" s="48"/>
      <c r="I14" s="48"/>
      <c r="J14" s="48"/>
      <c r="K14" s="48"/>
      <c r="L14" s="48"/>
      <c r="M14" s="48"/>
    </row>
    <row r="15" spans="1:13" x14ac:dyDescent="0.25">
      <c r="A15" s="41" t="s">
        <v>490</v>
      </c>
      <c r="B15" s="48" t="s">
        <v>458</v>
      </c>
      <c r="C15" s="48"/>
      <c r="D15" s="48"/>
      <c r="E15" s="48"/>
      <c r="F15" s="48"/>
      <c r="G15" s="48"/>
      <c r="H15" s="48"/>
      <c r="I15" s="48"/>
      <c r="J15" s="48"/>
      <c r="K15" s="48"/>
      <c r="L15" s="48"/>
      <c r="M15" s="48"/>
    </row>
    <row r="16" spans="1:13" x14ac:dyDescent="0.25">
      <c r="A16" s="41" t="s">
        <v>151</v>
      </c>
      <c r="B16" s="48" t="s">
        <v>459</v>
      </c>
      <c r="C16" s="48"/>
      <c r="D16" s="48"/>
      <c r="E16" s="48"/>
      <c r="F16" s="48"/>
      <c r="G16" s="48"/>
      <c r="H16" s="48"/>
      <c r="I16" s="48"/>
      <c r="J16" s="48"/>
      <c r="K16" s="48"/>
      <c r="L16" s="48"/>
      <c r="M16" s="48"/>
    </row>
    <row r="17" spans="1:17" x14ac:dyDescent="0.25">
      <c r="A17" s="42" t="s">
        <v>491</v>
      </c>
      <c r="B17" s="48"/>
      <c r="C17" s="48"/>
      <c r="D17" s="48"/>
      <c r="E17" s="48"/>
      <c r="F17" s="48"/>
      <c r="G17" s="48"/>
      <c r="H17" s="48"/>
      <c r="I17" s="48"/>
      <c r="J17" s="48"/>
      <c r="K17" s="48"/>
      <c r="L17" s="48"/>
      <c r="M17" s="48"/>
    </row>
    <row r="18" spans="1:17" x14ac:dyDescent="0.25">
      <c r="A18" s="41" t="s">
        <v>153</v>
      </c>
      <c r="B18" s="49">
        <v>45135</v>
      </c>
      <c r="C18" s="49"/>
      <c r="D18" s="49"/>
      <c r="E18" s="49"/>
      <c r="F18" s="49"/>
      <c r="G18" s="49"/>
      <c r="H18" s="49"/>
      <c r="I18" s="49"/>
      <c r="J18" s="49"/>
      <c r="K18" s="49"/>
      <c r="L18" s="49"/>
      <c r="M18" s="49"/>
    </row>
    <row r="19" spans="1:17" x14ac:dyDescent="0.25">
      <c r="A19" s="41" t="s">
        <v>154</v>
      </c>
      <c r="B19" s="49">
        <v>45231</v>
      </c>
      <c r="C19" s="49"/>
      <c r="D19" s="49"/>
      <c r="E19" s="49"/>
      <c r="F19" s="49"/>
      <c r="G19" s="49"/>
      <c r="H19" s="49"/>
      <c r="I19" s="49"/>
      <c r="J19" s="49"/>
      <c r="K19" s="49"/>
      <c r="L19" s="49"/>
      <c r="M19" s="49"/>
    </row>
    <row r="20" spans="1:17" x14ac:dyDescent="0.25">
      <c r="A20" s="41" t="s">
        <v>155</v>
      </c>
      <c r="B20" s="48" t="s">
        <v>167</v>
      </c>
      <c r="C20" s="48"/>
      <c r="D20" s="48"/>
      <c r="E20" s="48"/>
      <c r="F20" s="48"/>
      <c r="G20" s="48"/>
      <c r="H20" s="48"/>
      <c r="I20" s="48"/>
      <c r="J20" s="48"/>
      <c r="K20" s="48"/>
      <c r="L20" s="48"/>
      <c r="M20" s="48"/>
    </row>
    <row r="21" spans="1:17" x14ac:dyDescent="0.25">
      <c r="A21" s="41" t="s">
        <v>492</v>
      </c>
      <c r="B21" s="48" t="s">
        <v>85</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56" customFormat="1" ht="13" x14ac:dyDescent="0.25">
      <c r="A26" s="55" t="s">
        <v>529</v>
      </c>
      <c r="B26" s="55">
        <v>50</v>
      </c>
      <c r="C26" s="55">
        <v>51</v>
      </c>
      <c r="D26" s="55">
        <v>52</v>
      </c>
      <c r="E26" s="55">
        <v>53</v>
      </c>
      <c r="F26" s="55">
        <v>54</v>
      </c>
      <c r="G26" s="55">
        <v>55</v>
      </c>
      <c r="H26" s="55">
        <v>56</v>
      </c>
      <c r="I26" s="55">
        <v>57</v>
      </c>
      <c r="J26" s="55">
        <v>58</v>
      </c>
      <c r="K26" s="55">
        <v>59</v>
      </c>
      <c r="L26" s="55">
        <v>60</v>
      </c>
      <c r="M26" s="55">
        <v>61</v>
      </c>
      <c r="N26" s="55">
        <v>62</v>
      </c>
      <c r="O26" s="55">
        <v>63</v>
      </c>
      <c r="P26" s="55">
        <v>64</v>
      </c>
      <c r="Q26" s="55">
        <v>65</v>
      </c>
    </row>
    <row r="27" spans="1:17" x14ac:dyDescent="0.25">
      <c r="A27" s="44">
        <v>0</v>
      </c>
      <c r="B27" s="45">
        <v>12.74</v>
      </c>
      <c r="C27" s="45">
        <v>12.06</v>
      </c>
      <c r="D27" s="45">
        <v>11.34</v>
      </c>
      <c r="E27" s="45">
        <v>10.59</v>
      </c>
      <c r="F27" s="45">
        <v>9.82</v>
      </c>
      <c r="G27" s="45">
        <v>9.01</v>
      </c>
      <c r="H27" s="45">
        <v>8.18</v>
      </c>
      <c r="I27" s="45">
        <v>7.33</v>
      </c>
      <c r="J27" s="45">
        <v>6.47</v>
      </c>
      <c r="K27" s="45">
        <v>5.6</v>
      </c>
      <c r="L27" s="45">
        <v>4.71</v>
      </c>
      <c r="M27" s="45">
        <v>3.81</v>
      </c>
      <c r="N27" s="45">
        <v>2.88</v>
      </c>
      <c r="O27" s="45">
        <v>1.94</v>
      </c>
      <c r="P27" s="45">
        <v>0.98</v>
      </c>
      <c r="Q27" s="45">
        <v>0</v>
      </c>
    </row>
    <row r="28" spans="1:17" x14ac:dyDescent="0.25">
      <c r="A28" s="44">
        <v>1</v>
      </c>
      <c r="B28" s="45">
        <v>12.69</v>
      </c>
      <c r="C28" s="45">
        <v>12</v>
      </c>
      <c r="D28" s="45">
        <v>11.28</v>
      </c>
      <c r="E28" s="45">
        <v>10.53</v>
      </c>
      <c r="F28" s="45">
        <v>9.75</v>
      </c>
      <c r="G28" s="45">
        <v>8.94</v>
      </c>
      <c r="H28" s="45">
        <v>8.11</v>
      </c>
      <c r="I28" s="45">
        <v>7.26</v>
      </c>
      <c r="J28" s="45">
        <v>6.4</v>
      </c>
      <c r="K28" s="45">
        <v>5.53</v>
      </c>
      <c r="L28" s="45">
        <v>4.6399999999999997</v>
      </c>
      <c r="M28" s="45">
        <v>3.73</v>
      </c>
      <c r="N28" s="45">
        <v>2.81</v>
      </c>
      <c r="O28" s="45">
        <v>1.86</v>
      </c>
      <c r="P28" s="45">
        <v>0.9</v>
      </c>
      <c r="Q28" s="45"/>
    </row>
    <row r="29" spans="1:17" x14ac:dyDescent="0.25">
      <c r="A29" s="44">
        <v>2</v>
      </c>
      <c r="B29" s="45">
        <v>12.63</v>
      </c>
      <c r="C29" s="45">
        <v>11.94</v>
      </c>
      <c r="D29" s="45">
        <v>11.21</v>
      </c>
      <c r="E29" s="45">
        <v>10.46</v>
      </c>
      <c r="F29" s="45">
        <v>9.68</v>
      </c>
      <c r="G29" s="45">
        <v>8.8699999999999992</v>
      </c>
      <c r="H29" s="45">
        <v>8.0399999999999991</v>
      </c>
      <c r="I29" s="45">
        <v>7.19</v>
      </c>
      <c r="J29" s="45">
        <v>6.33</v>
      </c>
      <c r="K29" s="45">
        <v>5.45</v>
      </c>
      <c r="L29" s="45">
        <v>4.5599999999999996</v>
      </c>
      <c r="M29" s="45">
        <v>3.65</v>
      </c>
      <c r="N29" s="45">
        <v>2.73</v>
      </c>
      <c r="O29" s="45">
        <v>1.78</v>
      </c>
      <c r="P29" s="45">
        <v>0.82</v>
      </c>
      <c r="Q29" s="45"/>
    </row>
    <row r="30" spans="1:17" x14ac:dyDescent="0.25">
      <c r="A30" s="44">
        <v>3</v>
      </c>
      <c r="B30" s="45">
        <v>12.57</v>
      </c>
      <c r="C30" s="45">
        <v>11.88</v>
      </c>
      <c r="D30" s="45">
        <v>11.15</v>
      </c>
      <c r="E30" s="45">
        <v>10.4</v>
      </c>
      <c r="F30" s="45">
        <v>9.61</v>
      </c>
      <c r="G30" s="45">
        <v>8.8000000000000007</v>
      </c>
      <c r="H30" s="45">
        <v>7.97</v>
      </c>
      <c r="I30" s="45">
        <v>7.12</v>
      </c>
      <c r="J30" s="45">
        <v>6.26</v>
      </c>
      <c r="K30" s="45">
        <v>5.38</v>
      </c>
      <c r="L30" s="45">
        <v>4.49</v>
      </c>
      <c r="M30" s="45">
        <v>3.58</v>
      </c>
      <c r="N30" s="45">
        <v>2.65</v>
      </c>
      <c r="O30" s="45">
        <v>1.7</v>
      </c>
      <c r="P30" s="45">
        <v>0.74</v>
      </c>
      <c r="Q30" s="45"/>
    </row>
    <row r="31" spans="1:17" x14ac:dyDescent="0.25">
      <c r="A31" s="44">
        <v>4</v>
      </c>
      <c r="B31" s="45">
        <v>12.51</v>
      </c>
      <c r="C31" s="45">
        <v>11.82</v>
      </c>
      <c r="D31" s="45">
        <v>11.09</v>
      </c>
      <c r="E31" s="45">
        <v>10.33</v>
      </c>
      <c r="F31" s="45">
        <v>9.5500000000000007</v>
      </c>
      <c r="G31" s="45">
        <v>8.73</v>
      </c>
      <c r="H31" s="45">
        <v>7.9</v>
      </c>
      <c r="I31" s="45">
        <v>7.05</v>
      </c>
      <c r="J31" s="45">
        <v>6.18</v>
      </c>
      <c r="K31" s="45">
        <v>5.3</v>
      </c>
      <c r="L31" s="45">
        <v>4.41</v>
      </c>
      <c r="M31" s="45">
        <v>3.5</v>
      </c>
      <c r="N31" s="45">
        <v>2.57</v>
      </c>
      <c r="O31" s="45">
        <v>1.62</v>
      </c>
      <c r="P31" s="45">
        <v>0.65</v>
      </c>
      <c r="Q31" s="45"/>
    </row>
    <row r="32" spans="1:17" x14ac:dyDescent="0.25">
      <c r="A32" s="44">
        <v>5</v>
      </c>
      <c r="B32" s="45">
        <v>12.46</v>
      </c>
      <c r="C32" s="45">
        <v>11.76</v>
      </c>
      <c r="D32" s="45">
        <v>11.03</v>
      </c>
      <c r="E32" s="45">
        <v>10.27</v>
      </c>
      <c r="F32" s="45">
        <v>9.48</v>
      </c>
      <c r="G32" s="45">
        <v>8.66</v>
      </c>
      <c r="H32" s="45">
        <v>7.83</v>
      </c>
      <c r="I32" s="45">
        <v>6.98</v>
      </c>
      <c r="J32" s="45">
        <v>6.11</v>
      </c>
      <c r="K32" s="45">
        <v>5.23</v>
      </c>
      <c r="L32" s="45">
        <v>4.33</v>
      </c>
      <c r="M32" s="45">
        <v>3.42</v>
      </c>
      <c r="N32" s="45">
        <v>2.4900000000000002</v>
      </c>
      <c r="O32" s="45">
        <v>1.54</v>
      </c>
      <c r="P32" s="45">
        <v>0.56999999999999995</v>
      </c>
      <c r="Q32" s="45"/>
    </row>
    <row r="33" spans="1:17" x14ac:dyDescent="0.25">
      <c r="A33" s="44">
        <v>6</v>
      </c>
      <c r="B33" s="45">
        <v>12.4</v>
      </c>
      <c r="C33" s="45">
        <v>11.7</v>
      </c>
      <c r="D33" s="45">
        <v>10.97</v>
      </c>
      <c r="E33" s="45">
        <v>10.210000000000001</v>
      </c>
      <c r="F33" s="45">
        <v>9.41</v>
      </c>
      <c r="G33" s="45">
        <v>8.59</v>
      </c>
      <c r="H33" s="45">
        <v>7.76</v>
      </c>
      <c r="I33" s="45">
        <v>6.9</v>
      </c>
      <c r="J33" s="45">
        <v>6.04</v>
      </c>
      <c r="K33" s="45">
        <v>5.16</v>
      </c>
      <c r="L33" s="45">
        <v>4.26</v>
      </c>
      <c r="M33" s="45">
        <v>3.34</v>
      </c>
      <c r="N33" s="45">
        <v>2.41</v>
      </c>
      <c r="O33" s="45">
        <v>1.46</v>
      </c>
      <c r="P33" s="45">
        <v>0.49</v>
      </c>
      <c r="Q33" s="45"/>
    </row>
    <row r="34" spans="1:17" x14ac:dyDescent="0.25">
      <c r="A34" s="44">
        <v>7</v>
      </c>
      <c r="B34" s="45">
        <v>12.34</v>
      </c>
      <c r="C34" s="45">
        <v>11.64</v>
      </c>
      <c r="D34" s="45">
        <v>10.9</v>
      </c>
      <c r="E34" s="45">
        <v>10.14</v>
      </c>
      <c r="F34" s="45">
        <v>9.35</v>
      </c>
      <c r="G34" s="45">
        <v>8.52</v>
      </c>
      <c r="H34" s="45">
        <v>7.69</v>
      </c>
      <c r="I34" s="45">
        <v>6.83</v>
      </c>
      <c r="J34" s="45">
        <v>5.96</v>
      </c>
      <c r="K34" s="45">
        <v>5.08</v>
      </c>
      <c r="L34" s="45">
        <v>4.18</v>
      </c>
      <c r="M34" s="45">
        <v>3.27</v>
      </c>
      <c r="N34" s="45">
        <v>2.33</v>
      </c>
      <c r="O34" s="45">
        <v>1.38</v>
      </c>
      <c r="P34" s="45">
        <v>0.41</v>
      </c>
      <c r="Q34" s="45"/>
    </row>
    <row r="35" spans="1:17" x14ac:dyDescent="0.25">
      <c r="A35" s="44">
        <v>8</v>
      </c>
      <c r="B35" s="45">
        <v>12.28</v>
      </c>
      <c r="C35" s="45">
        <v>11.58</v>
      </c>
      <c r="D35" s="45">
        <v>10.84</v>
      </c>
      <c r="E35" s="45">
        <v>10.08</v>
      </c>
      <c r="F35" s="45">
        <v>9.2799999999999994</v>
      </c>
      <c r="G35" s="45">
        <v>8.4499999999999993</v>
      </c>
      <c r="H35" s="45">
        <v>7.61</v>
      </c>
      <c r="I35" s="45">
        <v>6.76</v>
      </c>
      <c r="J35" s="45">
        <v>5.89</v>
      </c>
      <c r="K35" s="45">
        <v>5.01</v>
      </c>
      <c r="L35" s="45">
        <v>4.1100000000000003</v>
      </c>
      <c r="M35" s="45">
        <v>3.19</v>
      </c>
      <c r="N35" s="45">
        <v>2.2599999999999998</v>
      </c>
      <c r="O35" s="45">
        <v>1.3</v>
      </c>
      <c r="P35" s="45">
        <v>0.33</v>
      </c>
      <c r="Q35" s="45"/>
    </row>
    <row r="36" spans="1:17" x14ac:dyDescent="0.25">
      <c r="A36" s="44">
        <v>9</v>
      </c>
      <c r="B36" s="45">
        <v>12.23</v>
      </c>
      <c r="C36" s="45">
        <v>11.52</v>
      </c>
      <c r="D36" s="45">
        <v>10.78</v>
      </c>
      <c r="E36" s="45">
        <v>10.01</v>
      </c>
      <c r="F36" s="45">
        <v>9.2100000000000009</v>
      </c>
      <c r="G36" s="45">
        <v>8.39</v>
      </c>
      <c r="H36" s="45">
        <v>7.54</v>
      </c>
      <c r="I36" s="45">
        <v>6.69</v>
      </c>
      <c r="J36" s="45">
        <v>5.82</v>
      </c>
      <c r="K36" s="45">
        <v>4.93</v>
      </c>
      <c r="L36" s="45">
        <v>4.03</v>
      </c>
      <c r="M36" s="45">
        <v>3.11</v>
      </c>
      <c r="N36" s="45">
        <v>2.1800000000000002</v>
      </c>
      <c r="O36" s="45">
        <v>1.22</v>
      </c>
      <c r="P36" s="45">
        <v>0.25</v>
      </c>
      <c r="Q36" s="45"/>
    </row>
    <row r="37" spans="1:17" x14ac:dyDescent="0.25">
      <c r="A37" s="44">
        <v>10</v>
      </c>
      <c r="B37" s="45">
        <v>12.17</v>
      </c>
      <c r="C37" s="45">
        <v>11.46</v>
      </c>
      <c r="D37" s="45">
        <v>10.72</v>
      </c>
      <c r="E37" s="45">
        <v>9.9499999999999993</v>
      </c>
      <c r="F37" s="45">
        <v>9.14</v>
      </c>
      <c r="G37" s="45">
        <v>8.32</v>
      </c>
      <c r="H37" s="45">
        <v>7.47</v>
      </c>
      <c r="I37" s="45">
        <v>6.62</v>
      </c>
      <c r="J37" s="45">
        <v>5.75</v>
      </c>
      <c r="K37" s="45">
        <v>4.8600000000000003</v>
      </c>
      <c r="L37" s="45">
        <v>3.96</v>
      </c>
      <c r="M37" s="45">
        <v>3.04</v>
      </c>
      <c r="N37" s="45">
        <v>2.1</v>
      </c>
      <c r="O37" s="45">
        <v>1.1399999999999999</v>
      </c>
      <c r="P37" s="45">
        <v>0.16</v>
      </c>
      <c r="Q37" s="45"/>
    </row>
    <row r="38" spans="1:17" x14ac:dyDescent="0.25">
      <c r="A38" s="44">
        <v>11</v>
      </c>
      <c r="B38" s="45">
        <v>12.11</v>
      </c>
      <c r="C38" s="45">
        <v>11.4</v>
      </c>
      <c r="D38" s="45">
        <v>10.66</v>
      </c>
      <c r="E38" s="45">
        <v>9.8800000000000008</v>
      </c>
      <c r="F38" s="45">
        <v>9.08</v>
      </c>
      <c r="G38" s="45">
        <v>8.25</v>
      </c>
      <c r="H38" s="45">
        <v>7.4</v>
      </c>
      <c r="I38" s="45">
        <v>6.55</v>
      </c>
      <c r="J38" s="45">
        <v>5.67</v>
      </c>
      <c r="K38" s="45">
        <v>4.79</v>
      </c>
      <c r="L38" s="45">
        <v>3.88</v>
      </c>
      <c r="M38" s="45">
        <v>2.96</v>
      </c>
      <c r="N38" s="45">
        <v>2.02</v>
      </c>
      <c r="O38" s="45">
        <v>1.06</v>
      </c>
      <c r="P38" s="45">
        <v>0.08</v>
      </c>
      <c r="Q38" s="45"/>
    </row>
  </sheetData>
  <sheetProtection algorithmName="SHA-512" hashValue="M8I2hWog322b0AojoBdyr7zmaZGI3c0yWqbl27ywq/5+lMPDPp2F9Le2KX+CI5D6LlE5LQQ2/3UGk8Nfyb1zuA==" saltValue="HgKqpIYTVi+ig4S0NCZupQ==" spinCount="100000" sheet="1" objects="1" scenarios="1"/>
  <conditionalFormatting sqref="A6:A21">
    <cfRule type="expression" dxfId="113" priority="1" stopIfTrue="1">
      <formula>MOD(ROW(),2)=0</formula>
    </cfRule>
    <cfRule type="expression" dxfId="112" priority="2" stopIfTrue="1">
      <formula>MOD(ROW(),2)&lt;&gt;0</formula>
    </cfRule>
  </conditionalFormatting>
  <conditionalFormatting sqref="B6:M21">
    <cfRule type="expression" dxfId="111" priority="3" stopIfTrue="1">
      <formula>MOD(ROW(),2)=0</formula>
    </cfRule>
    <cfRule type="expression" dxfId="110" priority="4" stopIfTrue="1">
      <formula>MOD(ROW(),2)&lt;&gt;0</formula>
    </cfRule>
  </conditionalFormatting>
  <conditionalFormatting sqref="A26:A38">
    <cfRule type="expression" dxfId="109" priority="5" stopIfTrue="1">
      <formula>MOD(ROW(),2)=0</formula>
    </cfRule>
    <cfRule type="expression" dxfId="108" priority="6" stopIfTrue="1">
      <formula>MOD(ROW(),2)&lt;&gt;0</formula>
    </cfRule>
  </conditionalFormatting>
  <conditionalFormatting sqref="B26:Q38">
    <cfRule type="expression" dxfId="107" priority="7" stopIfTrue="1">
      <formula>MOD(ROW(),2)=0</formula>
    </cfRule>
    <cfRule type="expression" dxfId="106" priority="8"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4FA6-0411-41C1-AE81-5BD56AFAF50F}">
  <sheetPr codeName="Sheet89"/>
  <dimension ref="A1:L38"/>
  <sheetViews>
    <sheetView showGridLines="0" topLeftCell="A5"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PCSPS_NI - Consolidated Factor Spreadsheet</v>
      </c>
    </row>
    <row r="3" spans="1:12" s="1" customFormat="1" ht="15.5" x14ac:dyDescent="0.35">
      <c r="A3" s="30" t="s">
        <v>2</v>
      </c>
      <c r="B3" s="3" t="str">
        <f>TABLE_FACTOR_TYPE_1 &amp; " - x-" &amp; TABLE_SERIES_NUMBER_1</f>
        <v>ARBO - x-728</v>
      </c>
    </row>
    <row r="6" spans="1:12" x14ac:dyDescent="0.25">
      <c r="A6" s="41" t="s">
        <v>485</v>
      </c>
      <c r="B6" s="48" t="s">
        <v>486</v>
      </c>
      <c r="C6" s="48"/>
      <c r="D6" s="48"/>
      <c r="E6" s="48"/>
      <c r="F6" s="48"/>
      <c r="G6" s="48"/>
      <c r="H6" s="48"/>
      <c r="I6" s="48"/>
      <c r="J6" s="48"/>
      <c r="K6" s="48"/>
      <c r="L6" s="48"/>
    </row>
    <row r="7" spans="1:12" x14ac:dyDescent="0.25">
      <c r="A7" s="41" t="s">
        <v>487</v>
      </c>
      <c r="B7" s="48" t="s">
        <v>168</v>
      </c>
      <c r="C7" s="48"/>
      <c r="D7" s="48"/>
      <c r="E7" s="48"/>
      <c r="F7" s="48"/>
      <c r="G7" s="48"/>
      <c r="H7" s="48"/>
      <c r="I7" s="48"/>
      <c r="J7" s="48"/>
      <c r="K7" s="48"/>
      <c r="L7" s="48"/>
    </row>
    <row r="8" spans="1:12" x14ac:dyDescent="0.25">
      <c r="A8" s="41" t="s">
        <v>144</v>
      </c>
      <c r="B8" s="48" t="s">
        <v>192</v>
      </c>
      <c r="C8" s="48"/>
      <c r="D8" s="48"/>
      <c r="E8" s="48"/>
      <c r="F8" s="48"/>
      <c r="G8" s="48"/>
      <c r="H8" s="48"/>
      <c r="I8" s="48"/>
      <c r="J8" s="48"/>
      <c r="K8" s="48"/>
      <c r="L8" s="48"/>
    </row>
    <row r="9" spans="1:12" x14ac:dyDescent="0.25">
      <c r="A9" s="41" t="s">
        <v>145</v>
      </c>
      <c r="B9" s="48" t="s">
        <v>440</v>
      </c>
      <c r="C9" s="48"/>
      <c r="D9" s="48"/>
      <c r="E9" s="48"/>
      <c r="F9" s="48"/>
      <c r="G9" s="48"/>
      <c r="H9" s="48"/>
      <c r="I9" s="48"/>
      <c r="J9" s="48"/>
      <c r="K9" s="48"/>
      <c r="L9" s="48"/>
    </row>
    <row r="10" spans="1:12" x14ac:dyDescent="0.25">
      <c r="A10" s="41" t="s">
        <v>6</v>
      </c>
      <c r="B10" s="48" t="s">
        <v>460</v>
      </c>
      <c r="C10" s="48"/>
      <c r="D10" s="48"/>
      <c r="E10" s="48"/>
      <c r="F10" s="48"/>
      <c r="G10" s="48"/>
      <c r="H10" s="48"/>
      <c r="I10" s="48"/>
      <c r="J10" s="48"/>
      <c r="K10" s="48"/>
      <c r="L10" s="48"/>
    </row>
    <row r="11" spans="1:12" x14ac:dyDescent="0.25">
      <c r="A11" s="41" t="s">
        <v>146</v>
      </c>
      <c r="B11" s="48" t="s">
        <v>161</v>
      </c>
      <c r="C11" s="48"/>
      <c r="D11" s="48"/>
      <c r="E11" s="48"/>
      <c r="F11" s="48"/>
      <c r="G11" s="48"/>
      <c r="H11" s="48"/>
      <c r="I11" s="48"/>
      <c r="J11" s="48"/>
      <c r="K11" s="48"/>
      <c r="L11" s="48"/>
    </row>
    <row r="12" spans="1:12" x14ac:dyDescent="0.25">
      <c r="A12" s="41" t="s">
        <v>147</v>
      </c>
      <c r="B12" s="48" t="s">
        <v>442</v>
      </c>
      <c r="C12" s="48"/>
      <c r="D12" s="48"/>
      <c r="E12" s="48"/>
      <c r="F12" s="48"/>
      <c r="G12" s="48"/>
      <c r="H12" s="48"/>
      <c r="I12" s="48"/>
      <c r="J12" s="48"/>
      <c r="K12" s="48"/>
      <c r="L12" s="48"/>
    </row>
    <row r="13" spans="1:12" x14ac:dyDescent="0.25">
      <c r="A13" s="41" t="s">
        <v>489</v>
      </c>
      <c r="B13" s="48">
        <v>1</v>
      </c>
      <c r="C13" s="48"/>
      <c r="D13" s="48"/>
      <c r="E13" s="48"/>
      <c r="F13" s="48"/>
      <c r="G13" s="48"/>
      <c r="H13" s="48"/>
      <c r="I13" s="48"/>
      <c r="J13" s="48"/>
      <c r="K13" s="48"/>
      <c r="L13" s="48"/>
    </row>
    <row r="14" spans="1:12" x14ac:dyDescent="0.25">
      <c r="A14" s="41" t="s">
        <v>149</v>
      </c>
      <c r="B14" s="48">
        <v>728</v>
      </c>
      <c r="C14" s="48"/>
      <c r="D14" s="48"/>
      <c r="E14" s="48"/>
      <c r="F14" s="48"/>
      <c r="G14" s="48"/>
      <c r="H14" s="48"/>
      <c r="I14" s="48"/>
      <c r="J14" s="48"/>
      <c r="K14" s="48"/>
      <c r="L14" s="48"/>
    </row>
    <row r="15" spans="1:12" x14ac:dyDescent="0.25">
      <c r="A15" s="41" t="s">
        <v>490</v>
      </c>
      <c r="B15" s="48" t="s">
        <v>461</v>
      </c>
      <c r="C15" s="48"/>
      <c r="D15" s="48"/>
      <c r="E15" s="48"/>
      <c r="F15" s="48"/>
      <c r="G15" s="48"/>
      <c r="H15" s="48"/>
      <c r="I15" s="48"/>
      <c r="J15" s="48"/>
      <c r="K15" s="48"/>
      <c r="L15" s="48"/>
    </row>
    <row r="16" spans="1:12" x14ac:dyDescent="0.25">
      <c r="A16" s="41" t="s">
        <v>151</v>
      </c>
      <c r="B16" s="48" t="s">
        <v>462</v>
      </c>
      <c r="C16" s="48"/>
      <c r="D16" s="48"/>
      <c r="E16" s="48"/>
      <c r="F16" s="48"/>
      <c r="G16" s="48"/>
      <c r="H16" s="48"/>
      <c r="I16" s="48"/>
      <c r="J16" s="48"/>
      <c r="K16" s="48"/>
      <c r="L16" s="48"/>
    </row>
    <row r="17" spans="1:12" x14ac:dyDescent="0.25">
      <c r="A17" s="42" t="s">
        <v>491</v>
      </c>
      <c r="B17" s="48"/>
      <c r="C17" s="48"/>
      <c r="D17" s="48"/>
      <c r="E17" s="48"/>
      <c r="F17" s="48"/>
      <c r="G17" s="48"/>
      <c r="H17" s="48"/>
      <c r="I17" s="48"/>
      <c r="J17" s="48"/>
      <c r="K17" s="48"/>
      <c r="L17" s="48"/>
    </row>
    <row r="18" spans="1:12" x14ac:dyDescent="0.25">
      <c r="A18" s="41" t="s">
        <v>153</v>
      </c>
      <c r="B18" s="49">
        <v>45135</v>
      </c>
      <c r="C18" s="49"/>
      <c r="D18" s="49"/>
      <c r="E18" s="49"/>
      <c r="F18" s="49"/>
      <c r="G18" s="49"/>
      <c r="H18" s="49"/>
      <c r="I18" s="49"/>
      <c r="J18" s="49"/>
      <c r="K18" s="49"/>
      <c r="L18" s="49"/>
    </row>
    <row r="19" spans="1:12" x14ac:dyDescent="0.25">
      <c r="A19" s="41" t="s">
        <v>154</v>
      </c>
      <c r="B19" s="49">
        <v>45231</v>
      </c>
      <c r="C19" s="49"/>
      <c r="D19" s="49"/>
      <c r="E19" s="49"/>
      <c r="F19" s="49"/>
      <c r="G19" s="49"/>
      <c r="H19" s="49"/>
      <c r="I19" s="49"/>
      <c r="J19" s="49"/>
      <c r="K19" s="49"/>
      <c r="L19" s="49"/>
    </row>
    <row r="20" spans="1:12" x14ac:dyDescent="0.25">
      <c r="A20" s="41" t="s">
        <v>155</v>
      </c>
      <c r="B20" s="48" t="s">
        <v>167</v>
      </c>
      <c r="C20" s="48"/>
      <c r="D20" s="48"/>
      <c r="E20" s="48"/>
      <c r="F20" s="48"/>
      <c r="G20" s="48"/>
      <c r="H20" s="48"/>
      <c r="I20" s="48"/>
      <c r="J20" s="48"/>
      <c r="K20" s="48"/>
      <c r="L20" s="48"/>
    </row>
    <row r="21" spans="1:12" x14ac:dyDescent="0.25">
      <c r="A21" s="41" t="s">
        <v>492</v>
      </c>
      <c r="B21" s="48" t="s">
        <v>85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6" customFormat="1" ht="13" x14ac:dyDescent="0.25">
      <c r="A26" s="55" t="s">
        <v>529</v>
      </c>
      <c r="B26" s="55">
        <v>55</v>
      </c>
      <c r="C26" s="55">
        <v>56</v>
      </c>
      <c r="D26" s="55">
        <v>57</v>
      </c>
      <c r="E26" s="55">
        <v>58</v>
      </c>
      <c r="F26" s="55">
        <v>59</v>
      </c>
      <c r="G26" s="55">
        <v>60</v>
      </c>
      <c r="H26" s="55">
        <v>61</v>
      </c>
      <c r="I26" s="55">
        <v>62</v>
      </c>
      <c r="J26" s="55">
        <v>63</v>
      </c>
      <c r="K26" s="55">
        <v>64</v>
      </c>
      <c r="L26" s="55">
        <v>65</v>
      </c>
    </row>
    <row r="27" spans="1:12" x14ac:dyDescent="0.25">
      <c r="A27" s="44">
        <v>0</v>
      </c>
      <c r="B27" s="45">
        <v>9.01</v>
      </c>
      <c r="C27" s="45">
        <v>8.18</v>
      </c>
      <c r="D27" s="45">
        <v>7.33</v>
      </c>
      <c r="E27" s="45">
        <v>6.47</v>
      </c>
      <c r="F27" s="45">
        <v>5.6</v>
      </c>
      <c r="G27" s="45">
        <v>4.71</v>
      </c>
      <c r="H27" s="45">
        <v>3.81</v>
      </c>
      <c r="I27" s="45">
        <v>2.88</v>
      </c>
      <c r="J27" s="45">
        <v>1.94</v>
      </c>
      <c r="K27" s="45">
        <v>0.98</v>
      </c>
      <c r="L27" s="45">
        <v>0</v>
      </c>
    </row>
    <row r="28" spans="1:12" x14ac:dyDescent="0.25">
      <c r="A28" s="44">
        <v>1</v>
      </c>
      <c r="B28" s="45">
        <v>8.94</v>
      </c>
      <c r="C28" s="45">
        <v>8.11</v>
      </c>
      <c r="D28" s="45">
        <v>7.26</v>
      </c>
      <c r="E28" s="45">
        <v>6.4</v>
      </c>
      <c r="F28" s="45">
        <v>5.53</v>
      </c>
      <c r="G28" s="45">
        <v>4.6399999999999997</v>
      </c>
      <c r="H28" s="45">
        <v>3.73</v>
      </c>
      <c r="I28" s="45">
        <v>2.81</v>
      </c>
      <c r="J28" s="45">
        <v>1.86</v>
      </c>
      <c r="K28" s="45">
        <v>0.9</v>
      </c>
      <c r="L28" s="45"/>
    </row>
    <row r="29" spans="1:12" x14ac:dyDescent="0.25">
      <c r="A29" s="44">
        <v>2</v>
      </c>
      <c r="B29" s="45">
        <v>8.8699999999999992</v>
      </c>
      <c r="C29" s="45">
        <v>8.0399999999999991</v>
      </c>
      <c r="D29" s="45">
        <v>7.19</v>
      </c>
      <c r="E29" s="45">
        <v>6.33</v>
      </c>
      <c r="F29" s="45">
        <v>5.45</v>
      </c>
      <c r="G29" s="45">
        <v>4.5599999999999996</v>
      </c>
      <c r="H29" s="45">
        <v>3.65</v>
      </c>
      <c r="I29" s="45">
        <v>2.73</v>
      </c>
      <c r="J29" s="45">
        <v>1.78</v>
      </c>
      <c r="K29" s="45">
        <v>0.82</v>
      </c>
      <c r="L29" s="45"/>
    </row>
    <row r="30" spans="1:12" x14ac:dyDescent="0.25">
      <c r="A30" s="44">
        <v>3</v>
      </c>
      <c r="B30" s="45">
        <v>8.8000000000000007</v>
      </c>
      <c r="C30" s="45">
        <v>7.97</v>
      </c>
      <c r="D30" s="45">
        <v>7.12</v>
      </c>
      <c r="E30" s="45">
        <v>6.26</v>
      </c>
      <c r="F30" s="45">
        <v>5.38</v>
      </c>
      <c r="G30" s="45">
        <v>4.49</v>
      </c>
      <c r="H30" s="45">
        <v>3.58</v>
      </c>
      <c r="I30" s="45">
        <v>2.65</v>
      </c>
      <c r="J30" s="45">
        <v>1.7</v>
      </c>
      <c r="K30" s="45">
        <v>0.74</v>
      </c>
      <c r="L30" s="45"/>
    </row>
    <row r="31" spans="1:12" x14ac:dyDescent="0.25">
      <c r="A31" s="44">
        <v>4</v>
      </c>
      <c r="B31" s="45">
        <v>8.73</v>
      </c>
      <c r="C31" s="45">
        <v>7.9</v>
      </c>
      <c r="D31" s="45">
        <v>7.05</v>
      </c>
      <c r="E31" s="45">
        <v>6.18</v>
      </c>
      <c r="F31" s="45">
        <v>5.3</v>
      </c>
      <c r="G31" s="45">
        <v>4.41</v>
      </c>
      <c r="H31" s="45">
        <v>3.5</v>
      </c>
      <c r="I31" s="45">
        <v>2.57</v>
      </c>
      <c r="J31" s="45">
        <v>1.62</v>
      </c>
      <c r="K31" s="45">
        <v>0.65</v>
      </c>
      <c r="L31" s="45"/>
    </row>
    <row r="32" spans="1:12" x14ac:dyDescent="0.25">
      <c r="A32" s="44">
        <v>5</v>
      </c>
      <c r="B32" s="45">
        <v>8.66</v>
      </c>
      <c r="C32" s="45">
        <v>7.83</v>
      </c>
      <c r="D32" s="45">
        <v>6.98</v>
      </c>
      <c r="E32" s="45">
        <v>6.11</v>
      </c>
      <c r="F32" s="45">
        <v>5.23</v>
      </c>
      <c r="G32" s="45">
        <v>4.33</v>
      </c>
      <c r="H32" s="45">
        <v>3.42</v>
      </c>
      <c r="I32" s="45">
        <v>2.4900000000000002</v>
      </c>
      <c r="J32" s="45">
        <v>1.54</v>
      </c>
      <c r="K32" s="45">
        <v>0.56999999999999995</v>
      </c>
      <c r="L32" s="45"/>
    </row>
    <row r="33" spans="1:12" x14ac:dyDescent="0.25">
      <c r="A33" s="44">
        <v>6</v>
      </c>
      <c r="B33" s="45">
        <v>8.59</v>
      </c>
      <c r="C33" s="45">
        <v>7.76</v>
      </c>
      <c r="D33" s="45">
        <v>6.9</v>
      </c>
      <c r="E33" s="45">
        <v>6.04</v>
      </c>
      <c r="F33" s="45">
        <v>5.16</v>
      </c>
      <c r="G33" s="45">
        <v>4.26</v>
      </c>
      <c r="H33" s="45">
        <v>3.34</v>
      </c>
      <c r="I33" s="45">
        <v>2.41</v>
      </c>
      <c r="J33" s="45">
        <v>1.46</v>
      </c>
      <c r="K33" s="45">
        <v>0.49</v>
      </c>
      <c r="L33" s="45"/>
    </row>
    <row r="34" spans="1:12" x14ac:dyDescent="0.25">
      <c r="A34" s="44">
        <v>7</v>
      </c>
      <c r="B34" s="45">
        <v>8.52</v>
      </c>
      <c r="C34" s="45">
        <v>7.69</v>
      </c>
      <c r="D34" s="45">
        <v>6.83</v>
      </c>
      <c r="E34" s="45">
        <v>5.96</v>
      </c>
      <c r="F34" s="45">
        <v>5.08</v>
      </c>
      <c r="G34" s="45">
        <v>4.18</v>
      </c>
      <c r="H34" s="45">
        <v>3.27</v>
      </c>
      <c r="I34" s="45">
        <v>2.33</v>
      </c>
      <c r="J34" s="45">
        <v>1.38</v>
      </c>
      <c r="K34" s="45">
        <v>0.41</v>
      </c>
      <c r="L34" s="45"/>
    </row>
    <row r="35" spans="1:12" x14ac:dyDescent="0.25">
      <c r="A35" s="44">
        <v>8</v>
      </c>
      <c r="B35" s="45">
        <v>8.4499999999999993</v>
      </c>
      <c r="C35" s="45">
        <v>7.61</v>
      </c>
      <c r="D35" s="45">
        <v>6.76</v>
      </c>
      <c r="E35" s="45">
        <v>5.89</v>
      </c>
      <c r="F35" s="45">
        <v>5.01</v>
      </c>
      <c r="G35" s="45">
        <v>4.1100000000000003</v>
      </c>
      <c r="H35" s="45">
        <v>3.19</v>
      </c>
      <c r="I35" s="45">
        <v>2.2599999999999998</v>
      </c>
      <c r="J35" s="45">
        <v>1.3</v>
      </c>
      <c r="K35" s="45">
        <v>0.33</v>
      </c>
      <c r="L35" s="45"/>
    </row>
    <row r="36" spans="1:12" x14ac:dyDescent="0.25">
      <c r="A36" s="44">
        <v>9</v>
      </c>
      <c r="B36" s="45">
        <v>8.39</v>
      </c>
      <c r="C36" s="45">
        <v>7.54</v>
      </c>
      <c r="D36" s="45">
        <v>6.69</v>
      </c>
      <c r="E36" s="45">
        <v>5.82</v>
      </c>
      <c r="F36" s="45">
        <v>4.93</v>
      </c>
      <c r="G36" s="45">
        <v>4.03</v>
      </c>
      <c r="H36" s="45">
        <v>3.11</v>
      </c>
      <c r="I36" s="45">
        <v>2.1800000000000002</v>
      </c>
      <c r="J36" s="45">
        <v>1.22</v>
      </c>
      <c r="K36" s="45">
        <v>0.25</v>
      </c>
      <c r="L36" s="45"/>
    </row>
    <row r="37" spans="1:12" x14ac:dyDescent="0.25">
      <c r="A37" s="44">
        <v>10</v>
      </c>
      <c r="B37" s="45">
        <v>8.32</v>
      </c>
      <c r="C37" s="45">
        <v>7.47</v>
      </c>
      <c r="D37" s="45">
        <v>6.62</v>
      </c>
      <c r="E37" s="45">
        <v>5.75</v>
      </c>
      <c r="F37" s="45">
        <v>4.8600000000000003</v>
      </c>
      <c r="G37" s="45">
        <v>3.96</v>
      </c>
      <c r="H37" s="45">
        <v>3.04</v>
      </c>
      <c r="I37" s="45">
        <v>2.1</v>
      </c>
      <c r="J37" s="45">
        <v>1.1399999999999999</v>
      </c>
      <c r="K37" s="45">
        <v>0.16</v>
      </c>
      <c r="L37" s="45"/>
    </row>
    <row r="38" spans="1:12" x14ac:dyDescent="0.25">
      <c r="A38" s="44">
        <v>11</v>
      </c>
      <c r="B38" s="45">
        <v>8.25</v>
      </c>
      <c r="C38" s="45">
        <v>7.4</v>
      </c>
      <c r="D38" s="45">
        <v>6.55</v>
      </c>
      <c r="E38" s="45">
        <v>5.67</v>
      </c>
      <c r="F38" s="45">
        <v>4.79</v>
      </c>
      <c r="G38" s="45">
        <v>3.88</v>
      </c>
      <c r="H38" s="45">
        <v>2.96</v>
      </c>
      <c r="I38" s="45">
        <v>2.02</v>
      </c>
      <c r="J38" s="45">
        <v>1.06</v>
      </c>
      <c r="K38" s="45">
        <v>0.08</v>
      </c>
      <c r="L38" s="45"/>
    </row>
  </sheetData>
  <sheetProtection algorithmName="SHA-512" hashValue="Lm9zrIEzHbsd6YWaOXgyYAdmKBviRkHpkjsNmlmpz6ijHrgjHDMEFT4P317DqmC13HA82oRdlc63GPjCale1Qg==" saltValue="2eyMXbJIJ055HrKfLEZ5gQ==" spinCount="100000" sheet="1" objects="1" scenarios="1"/>
  <conditionalFormatting sqref="A6:A21">
    <cfRule type="expression" dxfId="103" priority="5" stopIfTrue="1">
      <formula>MOD(ROW(),2)=0</formula>
    </cfRule>
    <cfRule type="expression" dxfId="102" priority="6" stopIfTrue="1">
      <formula>MOD(ROW(),2)&lt;&gt;0</formula>
    </cfRule>
  </conditionalFormatting>
  <conditionalFormatting sqref="B6:L21">
    <cfRule type="expression" dxfId="101" priority="7" stopIfTrue="1">
      <formula>MOD(ROW(),2)=0</formula>
    </cfRule>
    <cfRule type="expression" dxfId="100" priority="8" stopIfTrue="1">
      <formula>MOD(ROW(),2)&lt;&gt;0</formula>
    </cfRule>
  </conditionalFormatting>
  <conditionalFormatting sqref="A26:A38">
    <cfRule type="expression" dxfId="99" priority="9" stopIfTrue="1">
      <formula>MOD(ROW(),2)=0</formula>
    </cfRule>
    <cfRule type="expression" dxfId="98" priority="10" stopIfTrue="1">
      <formula>MOD(ROW(),2)&lt;&gt;0</formula>
    </cfRule>
  </conditionalFormatting>
  <conditionalFormatting sqref="B26:L38">
    <cfRule type="expression" dxfId="97" priority="11" stopIfTrue="1">
      <formula>MOD(ROW(),2)=0</formula>
    </cfRule>
    <cfRule type="expression" dxfId="96" priority="12"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8215-35E5-442C-A43E-4BABFE1D6BA1}">
  <sheetPr codeName="Sheet90"/>
  <dimension ref="A1:G3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PCSPS_NI - Consolidated Factor Spreadsheet</v>
      </c>
    </row>
    <row r="3" spans="1:7" s="1" customFormat="1" ht="15.5" x14ac:dyDescent="0.35">
      <c r="A3" s="30" t="s">
        <v>2</v>
      </c>
      <c r="B3" s="3" t="str">
        <f>TABLE_FACTOR_TYPE_1 &amp; " - x-" &amp; TABLE_SERIES_NUMBER_1</f>
        <v>ARBO - x-729</v>
      </c>
    </row>
    <row r="6" spans="1:7" x14ac:dyDescent="0.25">
      <c r="A6" s="41" t="s">
        <v>485</v>
      </c>
      <c r="B6" s="48" t="s">
        <v>486</v>
      </c>
      <c r="C6" s="48"/>
      <c r="D6" s="48"/>
      <c r="E6" s="48"/>
      <c r="F6" s="48"/>
      <c r="G6" s="48"/>
    </row>
    <row r="7" spans="1:7" x14ac:dyDescent="0.25">
      <c r="A7" s="41" t="s">
        <v>487</v>
      </c>
      <c r="B7" s="48" t="s">
        <v>168</v>
      </c>
      <c r="C7" s="48"/>
      <c r="D7" s="48"/>
      <c r="E7" s="48"/>
      <c r="F7" s="48"/>
      <c r="G7" s="48"/>
    </row>
    <row r="8" spans="1:7" x14ac:dyDescent="0.25">
      <c r="A8" s="41" t="s">
        <v>144</v>
      </c>
      <c r="B8" s="48" t="s">
        <v>192</v>
      </c>
      <c r="C8" s="48"/>
      <c r="D8" s="48"/>
      <c r="E8" s="48"/>
      <c r="F8" s="48"/>
      <c r="G8" s="48"/>
    </row>
    <row r="9" spans="1:7" x14ac:dyDescent="0.25">
      <c r="A9" s="41" t="s">
        <v>145</v>
      </c>
      <c r="B9" s="48" t="s">
        <v>440</v>
      </c>
      <c r="C9" s="48"/>
      <c r="D9" s="48"/>
      <c r="E9" s="48"/>
      <c r="F9" s="48"/>
      <c r="G9" s="48"/>
    </row>
    <row r="10" spans="1:7" x14ac:dyDescent="0.25">
      <c r="A10" s="41" t="s">
        <v>6</v>
      </c>
      <c r="B10" s="48" t="s">
        <v>463</v>
      </c>
      <c r="C10" s="48"/>
      <c r="D10" s="48"/>
      <c r="E10" s="48"/>
      <c r="F10" s="48"/>
      <c r="G10" s="48"/>
    </row>
    <row r="11" spans="1:7" x14ac:dyDescent="0.25">
      <c r="A11" s="41" t="s">
        <v>146</v>
      </c>
      <c r="B11" s="48" t="s">
        <v>161</v>
      </c>
      <c r="C11" s="48"/>
      <c r="D11" s="48"/>
      <c r="E11" s="48"/>
      <c r="F11" s="48"/>
      <c r="G11" s="48"/>
    </row>
    <row r="12" spans="1:7" x14ac:dyDescent="0.25">
      <c r="A12" s="41" t="s">
        <v>147</v>
      </c>
      <c r="B12" s="48" t="s">
        <v>442</v>
      </c>
      <c r="C12" s="48"/>
      <c r="D12" s="48"/>
      <c r="E12" s="48"/>
      <c r="F12" s="48"/>
      <c r="G12" s="48"/>
    </row>
    <row r="13" spans="1:7" x14ac:dyDescent="0.25">
      <c r="A13" s="41" t="s">
        <v>489</v>
      </c>
      <c r="B13" s="48">
        <v>1</v>
      </c>
      <c r="C13" s="48"/>
      <c r="D13" s="48"/>
      <c r="E13" s="48"/>
      <c r="F13" s="48"/>
      <c r="G13" s="48"/>
    </row>
    <row r="14" spans="1:7" x14ac:dyDescent="0.25">
      <c r="A14" s="41" t="s">
        <v>149</v>
      </c>
      <c r="B14" s="48">
        <v>729</v>
      </c>
      <c r="C14" s="48"/>
      <c r="D14" s="48"/>
      <c r="E14" s="48"/>
      <c r="F14" s="48"/>
      <c r="G14" s="48"/>
    </row>
    <row r="15" spans="1:7" x14ac:dyDescent="0.25">
      <c r="A15" s="41" t="s">
        <v>490</v>
      </c>
      <c r="B15" s="48" t="s">
        <v>464</v>
      </c>
      <c r="C15" s="48"/>
      <c r="D15" s="48"/>
      <c r="E15" s="48"/>
      <c r="F15" s="48"/>
      <c r="G15" s="48"/>
    </row>
    <row r="16" spans="1:7" x14ac:dyDescent="0.25">
      <c r="A16" s="41" t="s">
        <v>151</v>
      </c>
      <c r="B16" s="48" t="s">
        <v>465</v>
      </c>
      <c r="C16" s="48"/>
      <c r="D16" s="48"/>
      <c r="E16" s="48"/>
      <c r="F16" s="48"/>
      <c r="G16" s="48"/>
    </row>
    <row r="17" spans="1:7" x14ac:dyDescent="0.25">
      <c r="A17" s="42" t="s">
        <v>491</v>
      </c>
      <c r="B17" s="48"/>
      <c r="C17" s="48"/>
      <c r="D17" s="48"/>
      <c r="E17" s="48"/>
      <c r="F17" s="48"/>
      <c r="G17" s="48"/>
    </row>
    <row r="18" spans="1:7" x14ac:dyDescent="0.25">
      <c r="A18" s="41" t="s">
        <v>153</v>
      </c>
      <c r="B18" s="49">
        <v>45135</v>
      </c>
      <c r="C18" s="49"/>
      <c r="D18" s="49"/>
      <c r="E18" s="49"/>
      <c r="F18" s="49"/>
      <c r="G18" s="49"/>
    </row>
    <row r="19" spans="1:7" x14ac:dyDescent="0.25">
      <c r="A19" s="41" t="s">
        <v>154</v>
      </c>
      <c r="B19" s="49">
        <v>45231</v>
      </c>
      <c r="C19" s="49"/>
      <c r="D19" s="49"/>
      <c r="E19" s="49"/>
      <c r="F19" s="49"/>
      <c r="G19" s="49"/>
    </row>
    <row r="20" spans="1:7" x14ac:dyDescent="0.25">
      <c r="A20" s="41" t="s">
        <v>155</v>
      </c>
      <c r="B20" s="48" t="s">
        <v>167</v>
      </c>
      <c r="C20" s="48"/>
      <c r="D20" s="48"/>
      <c r="E20" s="48"/>
      <c r="F20" s="48"/>
      <c r="G20" s="48"/>
    </row>
    <row r="21" spans="1:7" x14ac:dyDescent="0.25">
      <c r="A21" s="41" t="s">
        <v>492</v>
      </c>
      <c r="B21" s="48" t="s">
        <v>85</v>
      </c>
      <c r="C21" s="48"/>
      <c r="D21" s="48"/>
      <c r="E21" s="48"/>
      <c r="F21" s="48"/>
      <c r="G21" s="48"/>
    </row>
    <row r="23" spans="1:7" x14ac:dyDescent="0.25">
      <c r="A23" s="23" t="str">
        <f>HYPERLINK("#'Factor List'!A1", "Back to Factor List")</f>
        <v>Back to Factor List</v>
      </c>
      <c r="B23" s="23" t="str">
        <f>HYPERLINK("#'Assumptions'!A1", "Assumptions")</f>
        <v>Assumptions</v>
      </c>
    </row>
    <row r="26" spans="1:7" s="56" customFormat="1" ht="13" x14ac:dyDescent="0.25">
      <c r="A26" s="55" t="s">
        <v>529</v>
      </c>
      <c r="B26" s="55">
        <v>55</v>
      </c>
      <c r="C26" s="55">
        <v>56</v>
      </c>
      <c r="D26" s="55">
        <v>57</v>
      </c>
      <c r="E26" s="55">
        <v>58</v>
      </c>
      <c r="F26" s="55">
        <v>59</v>
      </c>
      <c r="G26" s="55">
        <v>60</v>
      </c>
    </row>
    <row r="27" spans="1:7" x14ac:dyDescent="0.25">
      <c r="A27" s="44">
        <v>0</v>
      </c>
      <c r="B27" s="45">
        <v>4.74</v>
      </c>
      <c r="C27" s="45">
        <v>3.83</v>
      </c>
      <c r="D27" s="45">
        <v>2.9</v>
      </c>
      <c r="E27" s="45">
        <v>1.95</v>
      </c>
      <c r="F27" s="45">
        <v>0.99</v>
      </c>
      <c r="G27" s="45">
        <v>0</v>
      </c>
    </row>
    <row r="28" spans="1:7" x14ac:dyDescent="0.25">
      <c r="A28" s="44">
        <v>1</v>
      </c>
      <c r="B28" s="45">
        <v>4.67</v>
      </c>
      <c r="C28" s="45">
        <v>3.75</v>
      </c>
      <c r="D28" s="45">
        <v>2.82</v>
      </c>
      <c r="E28" s="45">
        <v>1.87</v>
      </c>
      <c r="F28" s="45">
        <v>0.9</v>
      </c>
      <c r="G28" s="45"/>
    </row>
    <row r="29" spans="1:7" x14ac:dyDescent="0.25">
      <c r="A29" s="44">
        <v>2</v>
      </c>
      <c r="B29" s="45">
        <v>4.59</v>
      </c>
      <c r="C29" s="45">
        <v>3.68</v>
      </c>
      <c r="D29" s="45">
        <v>2.74</v>
      </c>
      <c r="E29" s="45">
        <v>1.79</v>
      </c>
      <c r="F29" s="45">
        <v>0.82</v>
      </c>
      <c r="G29" s="45"/>
    </row>
    <row r="30" spans="1:7" x14ac:dyDescent="0.25">
      <c r="A30" s="44">
        <v>3</v>
      </c>
      <c r="B30" s="45">
        <v>4.5199999999999996</v>
      </c>
      <c r="C30" s="45">
        <v>3.6</v>
      </c>
      <c r="D30" s="45">
        <v>2.66</v>
      </c>
      <c r="E30" s="45">
        <v>1.71</v>
      </c>
      <c r="F30" s="45">
        <v>0.74</v>
      </c>
      <c r="G30" s="45"/>
    </row>
    <row r="31" spans="1:7" x14ac:dyDescent="0.25">
      <c r="A31" s="44">
        <v>4</v>
      </c>
      <c r="B31" s="45">
        <v>4.4400000000000004</v>
      </c>
      <c r="C31" s="45">
        <v>3.52</v>
      </c>
      <c r="D31" s="45">
        <v>2.58</v>
      </c>
      <c r="E31" s="45">
        <v>1.63</v>
      </c>
      <c r="F31" s="45">
        <v>0.66</v>
      </c>
      <c r="G31" s="45"/>
    </row>
    <row r="32" spans="1:7" x14ac:dyDescent="0.25">
      <c r="A32" s="44">
        <v>5</v>
      </c>
      <c r="B32" s="45">
        <v>4.3600000000000003</v>
      </c>
      <c r="C32" s="45">
        <v>3.44</v>
      </c>
      <c r="D32" s="45">
        <v>2.5099999999999998</v>
      </c>
      <c r="E32" s="45">
        <v>1.55</v>
      </c>
      <c r="F32" s="45">
        <v>0.57999999999999996</v>
      </c>
      <c r="G32" s="45"/>
    </row>
    <row r="33" spans="1:7" x14ac:dyDescent="0.25">
      <c r="A33" s="44">
        <v>6</v>
      </c>
      <c r="B33" s="45">
        <v>4.29</v>
      </c>
      <c r="C33" s="45">
        <v>3.37</v>
      </c>
      <c r="D33" s="45">
        <v>2.4300000000000002</v>
      </c>
      <c r="E33" s="45">
        <v>1.47</v>
      </c>
      <c r="F33" s="45">
        <v>0.49</v>
      </c>
      <c r="G33" s="45"/>
    </row>
    <row r="34" spans="1:7" x14ac:dyDescent="0.25">
      <c r="A34" s="44">
        <v>7</v>
      </c>
      <c r="B34" s="45">
        <v>4.21</v>
      </c>
      <c r="C34" s="45">
        <v>3.29</v>
      </c>
      <c r="D34" s="45">
        <v>2.35</v>
      </c>
      <c r="E34" s="45">
        <v>1.39</v>
      </c>
      <c r="F34" s="45">
        <v>0.41</v>
      </c>
      <c r="G34" s="45"/>
    </row>
    <row r="35" spans="1:7" x14ac:dyDescent="0.25">
      <c r="A35" s="44">
        <v>8</v>
      </c>
      <c r="B35" s="45">
        <v>4.1399999999999997</v>
      </c>
      <c r="C35" s="45">
        <v>3.21</v>
      </c>
      <c r="D35" s="45">
        <v>2.27</v>
      </c>
      <c r="E35" s="45">
        <v>1.31</v>
      </c>
      <c r="F35" s="45">
        <v>0.33</v>
      </c>
      <c r="G35" s="45"/>
    </row>
    <row r="36" spans="1:7" x14ac:dyDescent="0.25">
      <c r="A36" s="44">
        <v>9</v>
      </c>
      <c r="B36" s="45">
        <v>4.0599999999999996</v>
      </c>
      <c r="C36" s="45">
        <v>3.13</v>
      </c>
      <c r="D36" s="45">
        <v>2.19</v>
      </c>
      <c r="E36" s="45">
        <v>1.23</v>
      </c>
      <c r="F36" s="45">
        <v>0.25</v>
      </c>
      <c r="G36" s="45"/>
    </row>
    <row r="37" spans="1:7" x14ac:dyDescent="0.25">
      <c r="A37" s="44">
        <v>10</v>
      </c>
      <c r="B37" s="45">
        <v>3.98</v>
      </c>
      <c r="C37" s="45">
        <v>3.06</v>
      </c>
      <c r="D37" s="45">
        <v>2.11</v>
      </c>
      <c r="E37" s="45">
        <v>1.1499999999999999</v>
      </c>
      <c r="F37" s="45">
        <v>0.16</v>
      </c>
      <c r="G37" s="45"/>
    </row>
    <row r="38" spans="1:7" x14ac:dyDescent="0.25">
      <c r="A38" s="44">
        <v>11</v>
      </c>
      <c r="B38" s="45">
        <v>3.91</v>
      </c>
      <c r="C38" s="45">
        <v>2.98</v>
      </c>
      <c r="D38" s="45">
        <v>2.0299999999999998</v>
      </c>
      <c r="E38" s="45">
        <v>1.07</v>
      </c>
      <c r="F38" s="45">
        <v>0.08</v>
      </c>
      <c r="G38" s="45"/>
    </row>
  </sheetData>
  <sheetProtection algorithmName="SHA-512" hashValue="y5n5RAy71L16xpxKhyIvQ6vWxaNzM7j7KBRUTefKYZarbP97MH0r6lTZlM3bfucD6lqfBIOokKXqEHrDp3uiCw==" saltValue="cSPkIcf1Yv3p1DNZvlCwZQ==" spinCount="100000" sheet="1" objects="1" scenarios="1"/>
  <conditionalFormatting sqref="A6:A21">
    <cfRule type="expression" dxfId="93" priority="1" stopIfTrue="1">
      <formula>MOD(ROW(),2)=0</formula>
    </cfRule>
    <cfRule type="expression" dxfId="92" priority="2" stopIfTrue="1">
      <formula>MOD(ROW(),2)&lt;&gt;0</formula>
    </cfRule>
  </conditionalFormatting>
  <conditionalFormatting sqref="B6:G21">
    <cfRule type="expression" dxfId="91" priority="3" stopIfTrue="1">
      <formula>MOD(ROW(),2)=0</formula>
    </cfRule>
    <cfRule type="expression" dxfId="90" priority="4" stopIfTrue="1">
      <formula>MOD(ROW(),2)&lt;&gt;0</formula>
    </cfRule>
  </conditionalFormatting>
  <conditionalFormatting sqref="A26:A38">
    <cfRule type="expression" dxfId="89" priority="5" stopIfTrue="1">
      <formula>MOD(ROW(),2)=0</formula>
    </cfRule>
    <cfRule type="expression" dxfId="88" priority="6" stopIfTrue="1">
      <formula>MOD(ROW(),2)&lt;&gt;0</formula>
    </cfRule>
  </conditionalFormatting>
  <conditionalFormatting sqref="B26:G38">
    <cfRule type="expression" dxfId="87" priority="7" stopIfTrue="1">
      <formula>MOD(ROW(),2)=0</formula>
    </cfRule>
    <cfRule type="expression" dxfId="86" priority="8"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4904-D365-4149-AB53-745D7668BD8F}">
  <sheetPr codeName="Sheet91"/>
  <dimension ref="A1:B3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WPS refunds - x-811</v>
      </c>
    </row>
    <row r="6" spans="1:2" x14ac:dyDescent="0.25">
      <c r="A6" s="41" t="s">
        <v>485</v>
      </c>
      <c r="B6" s="48" t="s">
        <v>486</v>
      </c>
    </row>
    <row r="7" spans="1:2" ht="37.5" x14ac:dyDescent="0.25">
      <c r="A7" s="41" t="s">
        <v>487</v>
      </c>
      <c r="B7" s="48" t="s">
        <v>168</v>
      </c>
    </row>
    <row r="8" spans="1:2" x14ac:dyDescent="0.25">
      <c r="A8" s="41" t="s">
        <v>144</v>
      </c>
      <c r="B8" s="48" t="s">
        <v>196</v>
      </c>
    </row>
    <row r="9" spans="1:2" x14ac:dyDescent="0.25">
      <c r="A9" s="41" t="s">
        <v>145</v>
      </c>
      <c r="B9" s="48" t="s">
        <v>466</v>
      </c>
    </row>
    <row r="10" spans="1:2" ht="50" x14ac:dyDescent="0.25">
      <c r="A10" s="41" t="s">
        <v>6</v>
      </c>
      <c r="B10" s="48" t="s">
        <v>467</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811</v>
      </c>
    </row>
    <row r="15" spans="1:2" x14ac:dyDescent="0.25">
      <c r="A15" s="41" t="s">
        <v>490</v>
      </c>
      <c r="B15" s="48" t="s">
        <v>468</v>
      </c>
    </row>
    <row r="16" spans="1:2" x14ac:dyDescent="0.25">
      <c r="A16" s="41" t="s">
        <v>151</v>
      </c>
      <c r="B16" s="48" t="s">
        <v>469</v>
      </c>
    </row>
    <row r="17" spans="1:2" x14ac:dyDescent="0.25">
      <c r="A17" s="42" t="s">
        <v>491</v>
      </c>
      <c r="B17" s="48"/>
    </row>
    <row r="18" spans="1:2" x14ac:dyDescent="0.25">
      <c r="A18" s="41" t="s">
        <v>153</v>
      </c>
      <c r="B18" s="49">
        <v>45184</v>
      </c>
    </row>
    <row r="19" spans="1:2" x14ac:dyDescent="0.25">
      <c r="A19" s="41" t="s">
        <v>154</v>
      </c>
      <c r="B19" s="49">
        <v>45184</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494</v>
      </c>
    </row>
    <row r="27" spans="1:2" x14ac:dyDescent="0.25">
      <c r="A27" s="44">
        <v>50</v>
      </c>
      <c r="B27" s="47">
        <v>0.69000000000000006</v>
      </c>
    </row>
    <row r="28" spans="1:2" x14ac:dyDescent="0.25">
      <c r="A28" s="44">
        <v>51</v>
      </c>
      <c r="B28" s="47">
        <v>0.64500000000000002</v>
      </c>
    </row>
    <row r="29" spans="1:2" x14ac:dyDescent="0.25">
      <c r="A29" s="44">
        <v>52</v>
      </c>
      <c r="B29" s="47">
        <v>0.59499999999999997</v>
      </c>
    </row>
    <row r="30" spans="1:2" x14ac:dyDescent="0.25">
      <c r="A30" s="44">
        <v>53</v>
      </c>
      <c r="B30" s="47">
        <v>0.55000000000000004</v>
      </c>
    </row>
    <row r="31" spans="1:2" x14ac:dyDescent="0.25">
      <c r="A31" s="44">
        <v>54</v>
      </c>
      <c r="B31" s="47">
        <v>0.51500000000000001</v>
      </c>
    </row>
    <row r="32" spans="1:2" x14ac:dyDescent="0.25">
      <c r="A32" s="44">
        <v>55</v>
      </c>
      <c r="B32" s="47">
        <v>0.48499999999999999</v>
      </c>
    </row>
    <row r="33" spans="1:2" x14ac:dyDescent="0.25">
      <c r="A33" s="44">
        <v>56</v>
      </c>
      <c r="B33" s="47">
        <v>0.46</v>
      </c>
    </row>
    <row r="34" spans="1:2" x14ac:dyDescent="0.25">
      <c r="A34" s="44">
        <v>57</v>
      </c>
      <c r="B34" s="47">
        <v>0.44</v>
      </c>
    </row>
    <row r="35" spans="1:2" x14ac:dyDescent="0.25">
      <c r="A35" s="44">
        <v>58</v>
      </c>
      <c r="B35" s="47">
        <v>0.42499999999999999</v>
      </c>
    </row>
    <row r="36" spans="1:2" x14ac:dyDescent="0.25">
      <c r="A36" s="44">
        <v>59</v>
      </c>
      <c r="B36" s="47">
        <v>0.41500000000000004</v>
      </c>
    </row>
    <row r="37" spans="1:2" x14ac:dyDescent="0.25">
      <c r="A37" s="44" t="s">
        <v>677</v>
      </c>
      <c r="B37" s="47">
        <v>0.4</v>
      </c>
    </row>
  </sheetData>
  <sheetProtection algorithmName="SHA-512" hashValue="hDHKgirhNXZBuR3WD5IDouyTOVS5Aa9OWCXyS4dA8/E2xn/9sWN1MmP8knxtkbCdG5r60kliUbFr7nVgGy3Eww==" saltValue="eq7LlHUxmllN8FVW/3gCrg==" spinCount="100000" sheet="1" objects="1" scenarios="1"/>
  <conditionalFormatting sqref="A6:A21">
    <cfRule type="expression" dxfId="83" priority="1" stopIfTrue="1">
      <formula>MOD(ROW(),2)=0</formula>
    </cfRule>
    <cfRule type="expression" dxfId="82" priority="2" stopIfTrue="1">
      <formula>MOD(ROW(),2)&lt;&gt;0</formula>
    </cfRule>
  </conditionalFormatting>
  <conditionalFormatting sqref="B6:B21">
    <cfRule type="expression" dxfId="81" priority="3" stopIfTrue="1">
      <formula>MOD(ROW(),2)=0</formula>
    </cfRule>
    <cfRule type="expression" dxfId="80" priority="4" stopIfTrue="1">
      <formula>MOD(ROW(),2)&lt;&gt;0</formula>
    </cfRule>
  </conditionalFormatting>
  <conditionalFormatting sqref="A26:A37">
    <cfRule type="expression" dxfId="79" priority="5" stopIfTrue="1">
      <formula>MOD(ROW(),2)=0</formula>
    </cfRule>
    <cfRule type="expression" dxfId="78" priority="6" stopIfTrue="1">
      <formula>MOD(ROW(),2)&lt;&gt;0</formula>
    </cfRule>
  </conditionalFormatting>
  <conditionalFormatting sqref="B26:B37">
    <cfRule type="expression" dxfId="77" priority="7" stopIfTrue="1">
      <formula>MOD(ROW(),2)=0</formula>
    </cfRule>
    <cfRule type="expression" dxfId="76" priority="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65B5-0214-4EB1-AFBF-D397DC63DAEC}">
  <sheetPr codeName="Sheet11"/>
  <dimension ref="A1:E85"/>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PCSPS_NI - Consolidated Factor Spreadsheet</v>
      </c>
    </row>
    <row r="3" spans="1:5" s="1" customFormat="1" ht="15.5" x14ac:dyDescent="0.35">
      <c r="A3" s="30" t="s">
        <v>2</v>
      </c>
      <c r="B3" s="3" t="str">
        <f>TABLE_FACTOR_TYPE_1 &amp; " - x-" &amp; TABLE_SERIES_NUMBER_1</f>
        <v>CETV - x-203</v>
      </c>
    </row>
    <row r="6" spans="1:5" x14ac:dyDescent="0.25">
      <c r="A6" s="41" t="s">
        <v>485</v>
      </c>
      <c r="B6" s="48" t="s">
        <v>486</v>
      </c>
      <c r="C6" s="48"/>
      <c r="D6" s="48"/>
      <c r="E6" s="48"/>
    </row>
    <row r="7" spans="1:5" ht="25" x14ac:dyDescent="0.25">
      <c r="A7" s="41" t="s">
        <v>487</v>
      </c>
      <c r="B7" s="48" t="s">
        <v>157</v>
      </c>
      <c r="C7" s="48"/>
      <c r="D7" s="48"/>
      <c r="E7" s="48"/>
    </row>
    <row r="8" spans="1:5" x14ac:dyDescent="0.25">
      <c r="A8" s="41" t="s">
        <v>144</v>
      </c>
      <c r="B8" s="48" t="s">
        <v>158</v>
      </c>
      <c r="C8" s="48"/>
      <c r="D8" s="48"/>
      <c r="E8" s="48"/>
    </row>
    <row r="9" spans="1:5" x14ac:dyDescent="0.25">
      <c r="A9" s="41" t="s">
        <v>145</v>
      </c>
      <c r="B9" s="48" t="s">
        <v>171</v>
      </c>
      <c r="C9" s="48"/>
      <c r="D9" s="48"/>
      <c r="E9" s="48"/>
    </row>
    <row r="10" spans="1:5" x14ac:dyDescent="0.25">
      <c r="A10" s="41" t="s">
        <v>6</v>
      </c>
      <c r="B10" s="48" t="s">
        <v>180</v>
      </c>
      <c r="C10" s="48"/>
      <c r="D10" s="48"/>
      <c r="E10" s="48"/>
    </row>
    <row r="11" spans="1:5" x14ac:dyDescent="0.25">
      <c r="A11" s="41" t="s">
        <v>146</v>
      </c>
      <c r="B11" s="48" t="s">
        <v>173</v>
      </c>
      <c r="C11" s="48"/>
      <c r="D11" s="48"/>
      <c r="E11" s="48"/>
    </row>
    <row r="12" spans="1:5" x14ac:dyDescent="0.25">
      <c r="A12" s="41" t="s">
        <v>147</v>
      </c>
      <c r="B12" s="48" t="s">
        <v>174</v>
      </c>
      <c r="C12" s="48"/>
      <c r="D12" s="48"/>
      <c r="E12" s="48"/>
    </row>
    <row r="13" spans="1:5" x14ac:dyDescent="0.25">
      <c r="A13" s="41" t="s">
        <v>489</v>
      </c>
      <c r="B13" s="48">
        <v>0</v>
      </c>
      <c r="C13" s="48"/>
      <c r="D13" s="48"/>
      <c r="E13" s="48"/>
    </row>
    <row r="14" spans="1:5" x14ac:dyDescent="0.25">
      <c r="A14" s="41" t="s">
        <v>149</v>
      </c>
      <c r="B14" s="48">
        <v>203</v>
      </c>
      <c r="C14" s="48"/>
      <c r="D14" s="48"/>
      <c r="E14" s="48"/>
    </row>
    <row r="15" spans="1:5" x14ac:dyDescent="0.25">
      <c r="A15" s="41" t="s">
        <v>490</v>
      </c>
      <c r="B15" s="48" t="s">
        <v>181</v>
      </c>
      <c r="C15" s="48"/>
      <c r="D15" s="48"/>
      <c r="E15" s="48"/>
    </row>
    <row r="16" spans="1:5" x14ac:dyDescent="0.25">
      <c r="A16" s="41" t="s">
        <v>151</v>
      </c>
      <c r="B16" s="48" t="s">
        <v>182</v>
      </c>
      <c r="C16" s="48"/>
      <c r="D16" s="48"/>
      <c r="E16" s="48"/>
    </row>
    <row r="17" spans="1:5" x14ac:dyDescent="0.25">
      <c r="A17" s="42" t="s">
        <v>491</v>
      </c>
      <c r="B17" s="48"/>
      <c r="C17" s="48"/>
      <c r="D17" s="48"/>
      <c r="E17" s="48"/>
    </row>
    <row r="18" spans="1:5" x14ac:dyDescent="0.25">
      <c r="A18" s="41" t="s">
        <v>153</v>
      </c>
      <c r="B18" s="49">
        <v>46171</v>
      </c>
      <c r="C18" s="49"/>
      <c r="D18" s="49"/>
      <c r="E18" s="49"/>
    </row>
    <row r="19" spans="1:5" x14ac:dyDescent="0.25">
      <c r="A19" s="41" t="s">
        <v>154</v>
      </c>
      <c r="B19" s="49">
        <v>46161</v>
      </c>
      <c r="C19" s="49"/>
      <c r="D19" s="49"/>
      <c r="E19" s="49"/>
    </row>
    <row r="20" spans="1:5" x14ac:dyDescent="0.25">
      <c r="A20" s="41" t="s">
        <v>155</v>
      </c>
      <c r="B20" s="48" t="s">
        <v>167</v>
      </c>
      <c r="C20" s="48"/>
      <c r="D20" s="48"/>
      <c r="E20" s="48"/>
    </row>
    <row r="21" spans="1:5" x14ac:dyDescent="0.25">
      <c r="A21" s="41" t="s">
        <v>492</v>
      </c>
      <c r="B21" s="48" t="s">
        <v>84</v>
      </c>
      <c r="C21" s="48"/>
      <c r="D21" s="48"/>
      <c r="E21" s="48"/>
    </row>
    <row r="23" spans="1:5" x14ac:dyDescent="0.25">
      <c r="A23" s="23" t="str">
        <f>HYPERLINK("#'Factor List'!A1", "Back to Factor List")</f>
        <v>Back to Factor List</v>
      </c>
      <c r="B23" s="23" t="str">
        <f>HYPERLINK("#'Assumptions'!A1", "Assumptions")</f>
        <v>Assumptions</v>
      </c>
    </row>
    <row r="26" spans="1:5" s="56" customFormat="1" ht="26" x14ac:dyDescent="0.25">
      <c r="A26" s="55" t="s">
        <v>328</v>
      </c>
      <c r="B26" s="55" t="s">
        <v>495</v>
      </c>
      <c r="C26" s="55" t="s">
        <v>496</v>
      </c>
      <c r="D26" s="55" t="s">
        <v>497</v>
      </c>
      <c r="E26" s="55" t="s">
        <v>498</v>
      </c>
    </row>
    <row r="27" spans="1:5" x14ac:dyDescent="0.25">
      <c r="A27" s="44">
        <v>17</v>
      </c>
      <c r="B27" s="45">
        <v>2.48</v>
      </c>
      <c r="C27" s="45">
        <v>0.46</v>
      </c>
      <c r="D27" s="45">
        <v>2.48</v>
      </c>
      <c r="E27" s="45">
        <v>0.46</v>
      </c>
    </row>
    <row r="28" spans="1:5" x14ac:dyDescent="0.25">
      <c r="A28" s="44">
        <v>18</v>
      </c>
      <c r="B28" s="45">
        <v>2.58</v>
      </c>
      <c r="C28" s="45">
        <v>0.5</v>
      </c>
      <c r="D28" s="45">
        <v>2.58</v>
      </c>
      <c r="E28" s="45">
        <v>0.5</v>
      </c>
    </row>
    <row r="29" spans="1:5" x14ac:dyDescent="0.25">
      <c r="A29" s="44">
        <v>19</v>
      </c>
      <c r="B29" s="45">
        <v>2.67</v>
      </c>
      <c r="C29" s="45">
        <v>0.52</v>
      </c>
      <c r="D29" s="45">
        <v>2.67</v>
      </c>
      <c r="E29" s="45">
        <v>0.52</v>
      </c>
    </row>
    <row r="30" spans="1:5" x14ac:dyDescent="0.25">
      <c r="A30" s="44">
        <v>20</v>
      </c>
      <c r="B30" s="45">
        <v>2.77</v>
      </c>
      <c r="C30" s="45">
        <v>0.54</v>
      </c>
      <c r="D30" s="45">
        <v>2.77</v>
      </c>
      <c r="E30" s="45">
        <v>0.54</v>
      </c>
    </row>
    <row r="31" spans="1:5" x14ac:dyDescent="0.25">
      <c r="A31" s="44">
        <v>21</v>
      </c>
      <c r="B31" s="45">
        <v>2.88</v>
      </c>
      <c r="C31" s="45">
        <v>0.56000000000000005</v>
      </c>
      <c r="D31" s="45">
        <v>2.88</v>
      </c>
      <c r="E31" s="45">
        <v>0.56000000000000005</v>
      </c>
    </row>
    <row r="32" spans="1:5" x14ac:dyDescent="0.25">
      <c r="A32" s="44">
        <v>22</v>
      </c>
      <c r="B32" s="45">
        <v>2.99</v>
      </c>
      <c r="C32" s="45">
        <v>0.59</v>
      </c>
      <c r="D32" s="45">
        <v>2.99</v>
      </c>
      <c r="E32" s="45">
        <v>0.59</v>
      </c>
    </row>
    <row r="33" spans="1:5" x14ac:dyDescent="0.25">
      <c r="A33" s="44">
        <v>23</v>
      </c>
      <c r="B33" s="45">
        <v>3.1</v>
      </c>
      <c r="C33" s="45">
        <v>0.61</v>
      </c>
      <c r="D33" s="45">
        <v>3.1</v>
      </c>
      <c r="E33" s="45">
        <v>0.61</v>
      </c>
    </row>
    <row r="34" spans="1:5" x14ac:dyDescent="0.25">
      <c r="A34" s="44">
        <v>24</v>
      </c>
      <c r="B34" s="45">
        <v>3.21</v>
      </c>
      <c r="C34" s="45">
        <v>0.63</v>
      </c>
      <c r="D34" s="45">
        <v>3.21</v>
      </c>
      <c r="E34" s="45">
        <v>0.63</v>
      </c>
    </row>
    <row r="35" spans="1:5" x14ac:dyDescent="0.25">
      <c r="A35" s="44">
        <v>25</v>
      </c>
      <c r="B35" s="45">
        <v>3.33</v>
      </c>
      <c r="C35" s="45">
        <v>0.66</v>
      </c>
      <c r="D35" s="45">
        <v>3.33</v>
      </c>
      <c r="E35" s="45">
        <v>0.66</v>
      </c>
    </row>
    <row r="36" spans="1:5" x14ac:dyDescent="0.25">
      <c r="A36" s="44">
        <v>26</v>
      </c>
      <c r="B36" s="45">
        <v>3.46</v>
      </c>
      <c r="C36" s="45">
        <v>0.68</v>
      </c>
      <c r="D36" s="45">
        <v>3.46</v>
      </c>
      <c r="E36" s="45">
        <v>0.68</v>
      </c>
    </row>
    <row r="37" spans="1:5" x14ac:dyDescent="0.25">
      <c r="A37" s="44">
        <v>27</v>
      </c>
      <c r="B37" s="45">
        <v>3.59</v>
      </c>
      <c r="C37" s="45">
        <v>0.71</v>
      </c>
      <c r="D37" s="45">
        <v>3.59</v>
      </c>
      <c r="E37" s="45">
        <v>0.71</v>
      </c>
    </row>
    <row r="38" spans="1:5" x14ac:dyDescent="0.25">
      <c r="A38" s="44">
        <v>28</v>
      </c>
      <c r="B38" s="45">
        <v>3.72</v>
      </c>
      <c r="C38" s="45">
        <v>0.74</v>
      </c>
      <c r="D38" s="45">
        <v>3.72</v>
      </c>
      <c r="E38" s="45">
        <v>0.74</v>
      </c>
    </row>
    <row r="39" spans="1:5" x14ac:dyDescent="0.25">
      <c r="A39" s="44">
        <v>29</v>
      </c>
      <c r="B39" s="45">
        <v>3.86</v>
      </c>
      <c r="C39" s="45">
        <v>0.77</v>
      </c>
      <c r="D39" s="45">
        <v>3.86</v>
      </c>
      <c r="E39" s="45">
        <v>0.77</v>
      </c>
    </row>
    <row r="40" spans="1:5" x14ac:dyDescent="0.25">
      <c r="A40" s="44">
        <v>30</v>
      </c>
      <c r="B40" s="45">
        <v>4.01</v>
      </c>
      <c r="C40" s="45">
        <v>0.8</v>
      </c>
      <c r="D40" s="45">
        <v>4.01</v>
      </c>
      <c r="E40" s="45">
        <v>0.8</v>
      </c>
    </row>
    <row r="41" spans="1:5" x14ac:dyDescent="0.25">
      <c r="A41" s="44">
        <v>31</v>
      </c>
      <c r="B41" s="45">
        <v>4.16</v>
      </c>
      <c r="C41" s="45">
        <v>0.83</v>
      </c>
      <c r="D41" s="45">
        <v>4.16</v>
      </c>
      <c r="E41" s="45">
        <v>0.83</v>
      </c>
    </row>
    <row r="42" spans="1:5" x14ac:dyDescent="0.25">
      <c r="A42" s="44">
        <v>32</v>
      </c>
      <c r="B42" s="45">
        <v>4.3099999999999996</v>
      </c>
      <c r="C42" s="45">
        <v>0.86</v>
      </c>
      <c r="D42" s="45">
        <v>4.3099999999999996</v>
      </c>
      <c r="E42" s="45">
        <v>0.86</v>
      </c>
    </row>
    <row r="43" spans="1:5" x14ac:dyDescent="0.25">
      <c r="A43" s="44">
        <v>33</v>
      </c>
      <c r="B43" s="45">
        <v>4.4800000000000004</v>
      </c>
      <c r="C43" s="45">
        <v>0.89</v>
      </c>
      <c r="D43" s="45">
        <v>4.4800000000000004</v>
      </c>
      <c r="E43" s="45">
        <v>0.89</v>
      </c>
    </row>
    <row r="44" spans="1:5" x14ac:dyDescent="0.25">
      <c r="A44" s="44">
        <v>34</v>
      </c>
      <c r="B44" s="45">
        <v>4.6399999999999997</v>
      </c>
      <c r="C44" s="45">
        <v>0.93</v>
      </c>
      <c r="D44" s="45">
        <v>4.6399999999999997</v>
      </c>
      <c r="E44" s="45">
        <v>0.93</v>
      </c>
    </row>
    <row r="45" spans="1:5" x14ac:dyDescent="0.25">
      <c r="A45" s="44">
        <v>35</v>
      </c>
      <c r="B45" s="45">
        <v>4.82</v>
      </c>
      <c r="C45" s="45">
        <v>0.96</v>
      </c>
      <c r="D45" s="45">
        <v>4.82</v>
      </c>
      <c r="E45" s="45">
        <v>0.96</v>
      </c>
    </row>
    <row r="46" spans="1:5" x14ac:dyDescent="0.25">
      <c r="A46" s="44">
        <v>36</v>
      </c>
      <c r="B46" s="45">
        <v>5</v>
      </c>
      <c r="C46" s="45">
        <v>1</v>
      </c>
      <c r="D46" s="45">
        <v>5</v>
      </c>
      <c r="E46" s="45">
        <v>1</v>
      </c>
    </row>
    <row r="47" spans="1:5" x14ac:dyDescent="0.25">
      <c r="A47" s="44">
        <v>37</v>
      </c>
      <c r="B47" s="45">
        <v>5.19</v>
      </c>
      <c r="C47" s="45">
        <v>1.04</v>
      </c>
      <c r="D47" s="45">
        <v>5.19</v>
      </c>
      <c r="E47" s="45">
        <v>1.04</v>
      </c>
    </row>
    <row r="48" spans="1:5" x14ac:dyDescent="0.25">
      <c r="A48" s="44">
        <v>38</v>
      </c>
      <c r="B48" s="45">
        <v>5.38</v>
      </c>
      <c r="C48" s="45">
        <v>1.07</v>
      </c>
      <c r="D48" s="45">
        <v>5.38</v>
      </c>
      <c r="E48" s="45">
        <v>1.07</v>
      </c>
    </row>
    <row r="49" spans="1:5" x14ac:dyDescent="0.25">
      <c r="A49" s="44">
        <v>39</v>
      </c>
      <c r="B49" s="45">
        <v>5.58</v>
      </c>
      <c r="C49" s="45">
        <v>1.1100000000000001</v>
      </c>
      <c r="D49" s="45">
        <v>5.58</v>
      </c>
      <c r="E49" s="45">
        <v>1.1100000000000001</v>
      </c>
    </row>
    <row r="50" spans="1:5" x14ac:dyDescent="0.25">
      <c r="A50" s="44">
        <v>40</v>
      </c>
      <c r="B50" s="45">
        <v>5.79</v>
      </c>
      <c r="C50" s="45">
        <v>1.1599999999999999</v>
      </c>
      <c r="D50" s="45">
        <v>5.79</v>
      </c>
      <c r="E50" s="45">
        <v>1.1599999999999999</v>
      </c>
    </row>
    <row r="51" spans="1:5" x14ac:dyDescent="0.25">
      <c r="A51" s="44">
        <v>41</v>
      </c>
      <c r="B51" s="45">
        <v>6.01</v>
      </c>
      <c r="C51" s="45">
        <v>1.2</v>
      </c>
      <c r="D51" s="45">
        <v>6.01</v>
      </c>
      <c r="E51" s="45">
        <v>1.2</v>
      </c>
    </row>
    <row r="52" spans="1:5" x14ac:dyDescent="0.25">
      <c r="A52" s="44">
        <v>42</v>
      </c>
      <c r="B52" s="45">
        <v>6.24</v>
      </c>
      <c r="C52" s="45">
        <v>1.24</v>
      </c>
      <c r="D52" s="45">
        <v>6.24</v>
      </c>
      <c r="E52" s="45">
        <v>1.24</v>
      </c>
    </row>
    <row r="53" spans="1:5" x14ac:dyDescent="0.25">
      <c r="A53" s="44">
        <v>43</v>
      </c>
      <c r="B53" s="45">
        <v>6.47</v>
      </c>
      <c r="C53" s="45">
        <v>1.29</v>
      </c>
      <c r="D53" s="45">
        <v>6.47</v>
      </c>
      <c r="E53" s="45">
        <v>1.29</v>
      </c>
    </row>
    <row r="54" spans="1:5" x14ac:dyDescent="0.25">
      <c r="A54" s="44">
        <v>44</v>
      </c>
      <c r="B54" s="45">
        <v>6.72</v>
      </c>
      <c r="C54" s="45">
        <v>1.33</v>
      </c>
      <c r="D54" s="45">
        <v>6.72</v>
      </c>
      <c r="E54" s="45">
        <v>1.33</v>
      </c>
    </row>
    <row r="55" spans="1:5" x14ac:dyDescent="0.25">
      <c r="A55" s="44">
        <v>45</v>
      </c>
      <c r="B55" s="45">
        <v>6.97</v>
      </c>
      <c r="C55" s="45">
        <v>1.38</v>
      </c>
      <c r="D55" s="45">
        <v>6.97</v>
      </c>
      <c r="E55" s="45">
        <v>1.38</v>
      </c>
    </row>
    <row r="56" spans="1:5" x14ac:dyDescent="0.25">
      <c r="A56" s="44">
        <v>46</v>
      </c>
      <c r="B56" s="45">
        <v>7.24</v>
      </c>
      <c r="C56" s="45">
        <v>1.42</v>
      </c>
      <c r="D56" s="45">
        <v>7.24</v>
      </c>
      <c r="E56" s="45">
        <v>1.42</v>
      </c>
    </row>
    <row r="57" spans="1:5" x14ac:dyDescent="0.25">
      <c r="A57" s="44">
        <v>47</v>
      </c>
      <c r="B57" s="45">
        <v>7.51</v>
      </c>
      <c r="C57" s="45">
        <v>1.47</v>
      </c>
      <c r="D57" s="45">
        <v>7.51</v>
      </c>
      <c r="E57" s="45">
        <v>1.47</v>
      </c>
    </row>
    <row r="58" spans="1:5" x14ac:dyDescent="0.25">
      <c r="A58" s="44">
        <v>48</v>
      </c>
      <c r="B58" s="45">
        <v>7.8</v>
      </c>
      <c r="C58" s="45">
        <v>1.52</v>
      </c>
      <c r="D58" s="45">
        <v>7.8</v>
      </c>
      <c r="E58" s="45">
        <v>1.52</v>
      </c>
    </row>
    <row r="59" spans="1:5" x14ac:dyDescent="0.25">
      <c r="A59" s="44">
        <v>49</v>
      </c>
      <c r="B59" s="45">
        <v>8.1</v>
      </c>
      <c r="C59" s="45">
        <v>1.57</v>
      </c>
      <c r="D59" s="45">
        <v>8.1</v>
      </c>
      <c r="E59" s="45">
        <v>1.57</v>
      </c>
    </row>
    <row r="60" spans="1:5" x14ac:dyDescent="0.25">
      <c r="A60" s="44">
        <v>50</v>
      </c>
      <c r="B60" s="45">
        <v>8.41</v>
      </c>
      <c r="C60" s="45">
        <v>1.61</v>
      </c>
      <c r="D60" s="45">
        <v>8.41</v>
      </c>
      <c r="E60" s="45">
        <v>1.61</v>
      </c>
    </row>
    <row r="61" spans="1:5" x14ac:dyDescent="0.25">
      <c r="A61" s="44">
        <v>51</v>
      </c>
      <c r="B61" s="45">
        <v>8.74</v>
      </c>
      <c r="C61" s="45">
        <v>1.66</v>
      </c>
      <c r="D61" s="45">
        <v>8.74</v>
      </c>
      <c r="E61" s="45">
        <v>1.66</v>
      </c>
    </row>
    <row r="62" spans="1:5" x14ac:dyDescent="0.25">
      <c r="A62" s="44">
        <v>52</v>
      </c>
      <c r="B62" s="45">
        <v>9.08</v>
      </c>
      <c r="C62" s="45">
        <v>1.71</v>
      </c>
      <c r="D62" s="45">
        <v>9.08</v>
      </c>
      <c r="E62" s="45">
        <v>1.71</v>
      </c>
    </row>
    <row r="63" spans="1:5" x14ac:dyDescent="0.25">
      <c r="A63" s="44">
        <v>53</v>
      </c>
      <c r="B63" s="45">
        <v>9.43</v>
      </c>
      <c r="C63" s="45">
        <v>1.76</v>
      </c>
      <c r="D63" s="45">
        <v>9.43</v>
      </c>
      <c r="E63" s="45">
        <v>1.76</v>
      </c>
    </row>
    <row r="64" spans="1:5" x14ac:dyDescent="0.25">
      <c r="A64" s="44">
        <v>54</v>
      </c>
      <c r="B64" s="45">
        <v>9.8000000000000007</v>
      </c>
      <c r="C64" s="45">
        <v>1.81</v>
      </c>
      <c r="D64" s="45">
        <v>9.8000000000000007</v>
      </c>
      <c r="E64" s="45">
        <v>1.81</v>
      </c>
    </row>
    <row r="65" spans="1:5" x14ac:dyDescent="0.25">
      <c r="A65" s="44">
        <v>55</v>
      </c>
      <c r="B65" s="45">
        <v>10.19</v>
      </c>
      <c r="C65" s="45">
        <v>1.85</v>
      </c>
      <c r="D65" s="45">
        <v>10.19</v>
      </c>
      <c r="E65" s="45">
        <v>1.85</v>
      </c>
    </row>
    <row r="66" spans="1:5" x14ac:dyDescent="0.25">
      <c r="A66" s="44">
        <v>56</v>
      </c>
      <c r="B66" s="45">
        <v>10.6</v>
      </c>
      <c r="C66" s="45">
        <v>1.9</v>
      </c>
      <c r="D66" s="45">
        <v>10.6</v>
      </c>
      <c r="E66" s="45">
        <v>1.9</v>
      </c>
    </row>
    <row r="67" spans="1:5" x14ac:dyDescent="0.25">
      <c r="A67" s="44">
        <v>57</v>
      </c>
      <c r="B67" s="45">
        <v>11.03</v>
      </c>
      <c r="C67" s="45">
        <v>1.94</v>
      </c>
      <c r="D67" s="45">
        <v>11.03</v>
      </c>
      <c r="E67" s="45">
        <v>1.94</v>
      </c>
    </row>
    <row r="68" spans="1:5" x14ac:dyDescent="0.25">
      <c r="A68" s="44">
        <v>58</v>
      </c>
      <c r="B68" s="45">
        <v>11.48</v>
      </c>
      <c r="C68" s="45">
        <v>1.98</v>
      </c>
      <c r="D68" s="45">
        <v>11.48</v>
      </c>
      <c r="E68" s="45">
        <v>1.98</v>
      </c>
    </row>
    <row r="69" spans="1:5" x14ac:dyDescent="0.25">
      <c r="A69" s="44">
        <v>59</v>
      </c>
      <c r="B69" s="45">
        <v>11.96</v>
      </c>
      <c r="C69" s="45">
        <v>2.02</v>
      </c>
      <c r="D69" s="45">
        <v>11.96</v>
      </c>
      <c r="E69" s="45">
        <v>2.02</v>
      </c>
    </row>
    <row r="70" spans="1:5" x14ac:dyDescent="0.25">
      <c r="A70" s="44">
        <v>60</v>
      </c>
      <c r="B70" s="45">
        <v>12.46</v>
      </c>
      <c r="C70" s="45">
        <v>2.06</v>
      </c>
      <c r="D70" s="45">
        <v>12.46</v>
      </c>
      <c r="E70" s="45">
        <v>2.06</v>
      </c>
    </row>
    <row r="71" spans="1:5" x14ac:dyDescent="0.25">
      <c r="A71" s="44">
        <v>61</v>
      </c>
      <c r="B71" s="45">
        <v>12.99</v>
      </c>
      <c r="C71" s="45">
        <v>2.1</v>
      </c>
      <c r="D71" s="45">
        <v>12.99</v>
      </c>
      <c r="E71" s="45">
        <v>2.1</v>
      </c>
    </row>
    <row r="72" spans="1:5" x14ac:dyDescent="0.25">
      <c r="A72" s="44">
        <v>62</v>
      </c>
      <c r="B72" s="45">
        <v>13.55</v>
      </c>
      <c r="C72" s="45">
        <v>2.13</v>
      </c>
      <c r="D72" s="45">
        <v>13.55</v>
      </c>
      <c r="E72" s="45">
        <v>2.13</v>
      </c>
    </row>
    <row r="73" spans="1:5" x14ac:dyDescent="0.25">
      <c r="A73" s="44">
        <v>63</v>
      </c>
      <c r="B73" s="45">
        <v>14.14</v>
      </c>
      <c r="C73" s="45">
        <v>2.16</v>
      </c>
      <c r="D73" s="45">
        <v>14.14</v>
      </c>
      <c r="E73" s="45">
        <v>2.16</v>
      </c>
    </row>
    <row r="74" spans="1:5" x14ac:dyDescent="0.25">
      <c r="A74" s="44">
        <v>64</v>
      </c>
      <c r="B74" s="45">
        <v>14.76</v>
      </c>
      <c r="C74" s="45">
        <v>2.19</v>
      </c>
      <c r="D74" s="45">
        <v>14.76</v>
      </c>
      <c r="E74" s="45">
        <v>2.19</v>
      </c>
    </row>
    <row r="75" spans="1:5" x14ac:dyDescent="0.25">
      <c r="A75" s="44">
        <v>65</v>
      </c>
      <c r="B75" s="45">
        <v>15.43</v>
      </c>
      <c r="C75" s="45">
        <v>2.21</v>
      </c>
      <c r="D75" s="45">
        <v>15.43</v>
      </c>
      <c r="E75" s="45">
        <v>2.21</v>
      </c>
    </row>
    <row r="76" spans="1:5" x14ac:dyDescent="0.25">
      <c r="A76" s="44">
        <v>66</v>
      </c>
      <c r="B76" s="45">
        <v>16.13</v>
      </c>
      <c r="C76" s="45">
        <v>2.23</v>
      </c>
      <c r="D76" s="45">
        <v>16.13</v>
      </c>
      <c r="E76" s="45">
        <v>2.23</v>
      </c>
    </row>
    <row r="77" spans="1:5" x14ac:dyDescent="0.25">
      <c r="A77" s="44">
        <v>67</v>
      </c>
      <c r="B77" s="45">
        <v>16.18</v>
      </c>
      <c r="C77" s="45">
        <v>2.23</v>
      </c>
      <c r="D77" s="45">
        <v>16.18</v>
      </c>
      <c r="E77" s="45">
        <v>2.23</v>
      </c>
    </row>
    <row r="78" spans="1:5" x14ac:dyDescent="0.25">
      <c r="A78" s="44">
        <v>68</v>
      </c>
      <c r="B78" s="45">
        <v>15.56</v>
      </c>
      <c r="C78" s="45">
        <v>2.2200000000000002</v>
      </c>
      <c r="D78" s="45">
        <v>15.56</v>
      </c>
      <c r="E78" s="45">
        <v>2.2200000000000002</v>
      </c>
    </row>
    <row r="79" spans="1:5" x14ac:dyDescent="0.25">
      <c r="A79" s="44">
        <v>69</v>
      </c>
      <c r="B79" s="45">
        <v>14.94</v>
      </c>
      <c r="C79" s="45">
        <v>2.21</v>
      </c>
      <c r="D79" s="45">
        <v>14.94</v>
      </c>
      <c r="E79" s="45">
        <v>2.21</v>
      </c>
    </row>
    <row r="80" spans="1:5" x14ac:dyDescent="0.25">
      <c r="A80" s="44">
        <v>70</v>
      </c>
      <c r="B80" s="45">
        <v>14.33</v>
      </c>
      <c r="C80" s="45">
        <v>2.2000000000000002</v>
      </c>
      <c r="D80" s="45">
        <v>14.33</v>
      </c>
      <c r="E80" s="45">
        <v>2.2000000000000002</v>
      </c>
    </row>
    <row r="81" spans="1:5" x14ac:dyDescent="0.25">
      <c r="A81" s="44">
        <v>71</v>
      </c>
      <c r="B81" s="45">
        <v>13.73</v>
      </c>
      <c r="C81" s="45">
        <v>2.1800000000000002</v>
      </c>
      <c r="D81" s="45">
        <v>13.73</v>
      </c>
      <c r="E81" s="45">
        <v>2.1800000000000002</v>
      </c>
    </row>
    <row r="82" spans="1:5" x14ac:dyDescent="0.25">
      <c r="A82" s="44">
        <v>72</v>
      </c>
      <c r="B82" s="45">
        <v>13.13</v>
      </c>
      <c r="C82" s="45">
        <v>2.16</v>
      </c>
      <c r="D82" s="45">
        <v>13.13</v>
      </c>
      <c r="E82" s="45">
        <v>2.16</v>
      </c>
    </row>
    <row r="83" spans="1:5" x14ac:dyDescent="0.25">
      <c r="A83" s="44">
        <v>73</v>
      </c>
      <c r="B83" s="45">
        <v>12.54</v>
      </c>
      <c r="C83" s="45">
        <v>2.13</v>
      </c>
      <c r="D83" s="45">
        <v>12.54</v>
      </c>
      <c r="E83" s="45">
        <v>2.13</v>
      </c>
    </row>
    <row r="84" spans="1:5" x14ac:dyDescent="0.25">
      <c r="A84" s="44">
        <v>74</v>
      </c>
      <c r="B84" s="45">
        <v>11.96</v>
      </c>
      <c r="C84" s="45">
        <v>2.1</v>
      </c>
      <c r="D84" s="45">
        <v>11.96</v>
      </c>
      <c r="E84" s="45">
        <v>2.1</v>
      </c>
    </row>
    <row r="85" spans="1:5" x14ac:dyDescent="0.25">
      <c r="A85" s="44">
        <v>75</v>
      </c>
      <c r="B85" s="45">
        <v>11.39</v>
      </c>
      <c r="C85" s="45">
        <v>2.0699999999999998</v>
      </c>
      <c r="D85" s="45">
        <v>11.39</v>
      </c>
      <c r="E85" s="45">
        <v>2.0699999999999998</v>
      </c>
    </row>
  </sheetData>
  <sheetProtection algorithmName="SHA-512" hashValue="WoQHP2d9mSYeMoYZSf9/ePxAD88lWyDEp9hjJcoMvX3+IqVJPRUkCfI6/Na/qhk17D/MAnrzX4LZagnKOEZv0Q==" saltValue="12aP2Tb4r2RxtrojJGuBew==" spinCount="100000" sheet="1" objects="1" scenarios="1"/>
  <conditionalFormatting sqref="A6:A21">
    <cfRule type="expression" dxfId="983" priority="11" stopIfTrue="1">
      <formula>MOD(ROW(),2)=0</formula>
    </cfRule>
    <cfRule type="expression" dxfId="982" priority="12" stopIfTrue="1">
      <formula>MOD(ROW(),2)&lt;&gt;0</formula>
    </cfRule>
  </conditionalFormatting>
  <conditionalFormatting sqref="B6:E17 B20:E21 C18:E19">
    <cfRule type="expression" dxfId="981" priority="13" stopIfTrue="1">
      <formula>MOD(ROW(),2)=0</formula>
    </cfRule>
    <cfRule type="expression" dxfId="980" priority="14" stopIfTrue="1">
      <formula>MOD(ROW(),2)&lt;&gt;0</formula>
    </cfRule>
  </conditionalFormatting>
  <conditionalFormatting sqref="A26:A85">
    <cfRule type="expression" dxfId="979" priority="15" stopIfTrue="1">
      <formula>MOD(ROW(),2)=0</formula>
    </cfRule>
    <cfRule type="expression" dxfId="978" priority="16" stopIfTrue="1">
      <formula>MOD(ROW(),2)&lt;&gt;0</formula>
    </cfRule>
  </conditionalFormatting>
  <conditionalFormatting sqref="B26:E85">
    <cfRule type="expression" dxfId="977" priority="17" stopIfTrue="1">
      <formula>MOD(ROW(),2)=0</formula>
    </cfRule>
    <cfRule type="expression" dxfId="976" priority="18" stopIfTrue="1">
      <formula>MOD(ROW(),2)&lt;&gt;0</formula>
    </cfRule>
  </conditionalFormatting>
  <conditionalFormatting sqref="B18:B19">
    <cfRule type="expression" dxfId="29" priority="1" stopIfTrue="1">
      <formula>MOD(ROW(),2)=0</formula>
    </cfRule>
    <cfRule type="expression" dxfId="28" priority="2"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6E5E-F547-4701-B91A-21808BEF2CEC}">
  <sheetPr codeName="Sheet92"/>
  <dimension ref="A1:B66"/>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WPS refunds - x-812</v>
      </c>
    </row>
    <row r="6" spans="1:2" x14ac:dyDescent="0.25">
      <c r="A6" s="41" t="s">
        <v>485</v>
      </c>
      <c r="B6" s="48" t="s">
        <v>486</v>
      </c>
    </row>
    <row r="7" spans="1:2" ht="37.5" x14ac:dyDescent="0.25">
      <c r="A7" s="41" t="s">
        <v>487</v>
      </c>
      <c r="B7" s="48" t="s">
        <v>168</v>
      </c>
    </row>
    <row r="8" spans="1:2" x14ac:dyDescent="0.25">
      <c r="A8" s="41" t="s">
        <v>144</v>
      </c>
      <c r="B8" s="48" t="s">
        <v>196</v>
      </c>
    </row>
    <row r="9" spans="1:2" x14ac:dyDescent="0.25">
      <c r="A9" s="41" t="s">
        <v>145</v>
      </c>
      <c r="B9" s="48" t="s">
        <v>466</v>
      </c>
    </row>
    <row r="10" spans="1:2" ht="50" x14ac:dyDescent="0.25">
      <c r="A10" s="41" t="s">
        <v>6</v>
      </c>
      <c r="B10" s="48" t="s">
        <v>470</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812</v>
      </c>
    </row>
    <row r="15" spans="1:2" x14ac:dyDescent="0.25">
      <c r="A15" s="41" t="s">
        <v>490</v>
      </c>
      <c r="B15" s="48" t="s">
        <v>471</v>
      </c>
    </row>
    <row r="16" spans="1:2" x14ac:dyDescent="0.25">
      <c r="A16" s="41" t="s">
        <v>151</v>
      </c>
      <c r="B16" s="48" t="s">
        <v>472</v>
      </c>
    </row>
    <row r="17" spans="1:2" x14ac:dyDescent="0.25">
      <c r="A17" s="42" t="s">
        <v>491</v>
      </c>
      <c r="B17" s="48"/>
    </row>
    <row r="18" spans="1:2" x14ac:dyDescent="0.25">
      <c r="A18" s="41" t="s">
        <v>153</v>
      </c>
      <c r="B18" s="49">
        <v>45184</v>
      </c>
    </row>
    <row r="19" spans="1:2" x14ac:dyDescent="0.25">
      <c r="A19" s="41" t="s">
        <v>154</v>
      </c>
      <c r="B19" s="49">
        <v>45184</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494</v>
      </c>
    </row>
    <row r="27" spans="1:2" x14ac:dyDescent="0.25">
      <c r="A27" s="44">
        <v>20</v>
      </c>
      <c r="B27" s="47">
        <v>1.7550000000000001</v>
      </c>
    </row>
    <row r="28" spans="1:2" x14ac:dyDescent="0.25">
      <c r="A28" s="44">
        <v>21</v>
      </c>
      <c r="B28" s="47">
        <v>1.7550000000000001</v>
      </c>
    </row>
    <row r="29" spans="1:2" x14ac:dyDescent="0.25">
      <c r="A29" s="44">
        <v>22</v>
      </c>
      <c r="B29" s="47">
        <v>1.75</v>
      </c>
    </row>
    <row r="30" spans="1:2" x14ac:dyDescent="0.25">
      <c r="A30" s="44">
        <v>23</v>
      </c>
      <c r="B30" s="47">
        <v>1.75</v>
      </c>
    </row>
    <row r="31" spans="1:2" x14ac:dyDescent="0.25">
      <c r="A31" s="44">
        <v>24</v>
      </c>
      <c r="B31" s="47">
        <v>1.7450000000000001</v>
      </c>
    </row>
    <row r="32" spans="1:2" x14ac:dyDescent="0.25">
      <c r="A32" s="44">
        <v>25</v>
      </c>
      <c r="B32" s="47">
        <v>1.7350000000000001</v>
      </c>
    </row>
    <row r="33" spans="1:2" x14ac:dyDescent="0.25">
      <c r="A33" s="44">
        <v>26</v>
      </c>
      <c r="B33" s="47">
        <v>1.7250000000000001</v>
      </c>
    </row>
    <row r="34" spans="1:2" x14ac:dyDescent="0.25">
      <c r="A34" s="44">
        <v>27</v>
      </c>
      <c r="B34" s="47">
        <v>1.71</v>
      </c>
    </row>
    <row r="35" spans="1:2" x14ac:dyDescent="0.25">
      <c r="A35" s="44">
        <v>28</v>
      </c>
      <c r="B35" s="47">
        <v>1.69</v>
      </c>
    </row>
    <row r="36" spans="1:2" x14ac:dyDescent="0.25">
      <c r="A36" s="44">
        <v>29</v>
      </c>
      <c r="B36" s="47">
        <v>1.67</v>
      </c>
    </row>
    <row r="37" spans="1:2" x14ac:dyDescent="0.25">
      <c r="A37" s="44">
        <v>30</v>
      </c>
      <c r="B37" s="47">
        <v>1.6400000000000001</v>
      </c>
    </row>
    <row r="38" spans="1:2" x14ac:dyDescent="0.25">
      <c r="A38" s="44">
        <v>31</v>
      </c>
      <c r="B38" s="47">
        <v>1.61</v>
      </c>
    </row>
    <row r="39" spans="1:2" x14ac:dyDescent="0.25">
      <c r="A39" s="44">
        <v>32</v>
      </c>
      <c r="B39" s="47">
        <v>1.58</v>
      </c>
    </row>
    <row r="40" spans="1:2" x14ac:dyDescent="0.25">
      <c r="A40" s="44">
        <v>33</v>
      </c>
      <c r="B40" s="47">
        <v>1.54</v>
      </c>
    </row>
    <row r="41" spans="1:2" x14ac:dyDescent="0.25">
      <c r="A41" s="44">
        <v>34</v>
      </c>
      <c r="B41" s="47">
        <v>1.5</v>
      </c>
    </row>
    <row r="42" spans="1:2" x14ac:dyDescent="0.25">
      <c r="A42" s="44">
        <v>35</v>
      </c>
      <c r="B42" s="47">
        <v>1.46</v>
      </c>
    </row>
    <row r="43" spans="1:2" x14ac:dyDescent="0.25">
      <c r="A43" s="44">
        <v>36</v>
      </c>
      <c r="B43" s="47">
        <v>1.415</v>
      </c>
    </row>
    <row r="44" spans="1:2" x14ac:dyDescent="0.25">
      <c r="A44" s="44">
        <v>37</v>
      </c>
      <c r="B44" s="47">
        <v>1.37</v>
      </c>
    </row>
    <row r="45" spans="1:2" x14ac:dyDescent="0.25">
      <c r="A45" s="44">
        <v>38</v>
      </c>
      <c r="B45" s="47">
        <v>1.325</v>
      </c>
    </row>
    <row r="46" spans="1:2" x14ac:dyDescent="0.25">
      <c r="A46" s="44">
        <v>39</v>
      </c>
      <c r="B46" s="47">
        <v>1.27</v>
      </c>
    </row>
    <row r="47" spans="1:2" x14ac:dyDescent="0.25">
      <c r="A47" s="44">
        <v>40</v>
      </c>
      <c r="B47" s="47">
        <v>1.22</v>
      </c>
    </row>
    <row r="48" spans="1:2" x14ac:dyDescent="0.25">
      <c r="A48" s="44">
        <v>41</v>
      </c>
      <c r="B48" s="47">
        <v>1.165</v>
      </c>
    </row>
    <row r="49" spans="1:2" x14ac:dyDescent="0.25">
      <c r="A49" s="44">
        <v>42</v>
      </c>
      <c r="B49" s="47">
        <v>1.105</v>
      </c>
    </row>
    <row r="50" spans="1:2" x14ac:dyDescent="0.25">
      <c r="A50" s="44">
        <v>43</v>
      </c>
      <c r="B50" s="47">
        <v>1.05</v>
      </c>
    </row>
    <row r="51" spans="1:2" x14ac:dyDescent="0.25">
      <c r="A51" s="44">
        <v>44</v>
      </c>
      <c r="B51" s="47">
        <v>0.995</v>
      </c>
    </row>
    <row r="52" spans="1:2" x14ac:dyDescent="0.25">
      <c r="A52" s="44">
        <v>45</v>
      </c>
      <c r="B52" s="47">
        <v>0.94000000000000006</v>
      </c>
    </row>
    <row r="53" spans="1:2" x14ac:dyDescent="0.25">
      <c r="A53" s="44">
        <v>46</v>
      </c>
      <c r="B53" s="47">
        <v>0.89</v>
      </c>
    </row>
    <row r="54" spans="1:2" x14ac:dyDescent="0.25">
      <c r="A54" s="44">
        <v>47</v>
      </c>
      <c r="B54" s="47">
        <v>0.84</v>
      </c>
    </row>
    <row r="55" spans="1:2" x14ac:dyDescent="0.25">
      <c r="A55" s="44">
        <v>48</v>
      </c>
      <c r="B55" s="47">
        <v>0.79</v>
      </c>
    </row>
    <row r="56" spans="1:2" x14ac:dyDescent="0.25">
      <c r="A56" s="44">
        <v>49</v>
      </c>
      <c r="B56" s="47">
        <v>0.74</v>
      </c>
    </row>
    <row r="57" spans="1:2" x14ac:dyDescent="0.25">
      <c r="A57" s="44">
        <v>50</v>
      </c>
      <c r="B57" s="47">
        <v>0.69000000000000006</v>
      </c>
    </row>
    <row r="58" spans="1:2" x14ac:dyDescent="0.25">
      <c r="A58" s="44">
        <v>51</v>
      </c>
      <c r="B58" s="47">
        <v>0.64500000000000002</v>
      </c>
    </row>
    <row r="59" spans="1:2" x14ac:dyDescent="0.25">
      <c r="A59" s="44">
        <v>52</v>
      </c>
      <c r="B59" s="47">
        <v>0.59499999999999997</v>
      </c>
    </row>
    <row r="60" spans="1:2" x14ac:dyDescent="0.25">
      <c r="A60" s="44">
        <v>53</v>
      </c>
      <c r="B60" s="47">
        <v>0.55000000000000004</v>
      </c>
    </row>
    <row r="61" spans="1:2" x14ac:dyDescent="0.25">
      <c r="A61" s="44">
        <v>54</v>
      </c>
      <c r="B61" s="47">
        <v>0.51500000000000001</v>
      </c>
    </row>
    <row r="62" spans="1:2" x14ac:dyDescent="0.25">
      <c r="A62" s="44">
        <v>55</v>
      </c>
      <c r="B62" s="47">
        <v>0.48499999999999999</v>
      </c>
    </row>
    <row r="63" spans="1:2" x14ac:dyDescent="0.25">
      <c r="A63" s="44">
        <v>56</v>
      </c>
      <c r="B63" s="47">
        <v>0.46</v>
      </c>
    </row>
    <row r="64" spans="1:2" x14ac:dyDescent="0.25">
      <c r="A64" s="44">
        <v>57</v>
      </c>
      <c r="B64" s="47">
        <v>0.44</v>
      </c>
    </row>
    <row r="65" spans="1:2" x14ac:dyDescent="0.25">
      <c r="A65" s="44">
        <v>58</v>
      </c>
      <c r="B65" s="47">
        <v>0.42499999999999999</v>
      </c>
    </row>
    <row r="66" spans="1:2" x14ac:dyDescent="0.25">
      <c r="A66" s="44">
        <v>59</v>
      </c>
      <c r="B66" s="47">
        <v>0.41500000000000004</v>
      </c>
    </row>
  </sheetData>
  <sheetProtection algorithmName="SHA-512" hashValue="C2dHeInDbpHFkBxekGIsPPwhy1Cz0sU/4EQe4mhnAaDg+0q27wJsr/xdENzWbjxFFdTzQL531VZFY1w6k3YhRg==" saltValue="Tw4MXNhb/V4EUCOuc4niHQ==" spinCount="100000" sheet="1" objects="1" scenarios="1"/>
  <conditionalFormatting sqref="A6:A21">
    <cfRule type="expression" dxfId="73" priority="1" stopIfTrue="1">
      <formula>MOD(ROW(),2)=0</formula>
    </cfRule>
    <cfRule type="expression" dxfId="72" priority="2" stopIfTrue="1">
      <formula>MOD(ROW(),2)&lt;&gt;0</formula>
    </cfRule>
  </conditionalFormatting>
  <conditionalFormatting sqref="B6:B21">
    <cfRule type="expression" dxfId="71" priority="3" stopIfTrue="1">
      <formula>MOD(ROW(),2)=0</formula>
    </cfRule>
    <cfRule type="expression" dxfId="70" priority="4" stopIfTrue="1">
      <formula>MOD(ROW(),2)&lt;&gt;0</formula>
    </cfRule>
  </conditionalFormatting>
  <conditionalFormatting sqref="A26:A66">
    <cfRule type="expression" dxfId="69" priority="5" stopIfTrue="1">
      <formula>MOD(ROW(),2)=0</formula>
    </cfRule>
    <cfRule type="expression" dxfId="68" priority="6" stopIfTrue="1">
      <formula>MOD(ROW(),2)&lt;&gt;0</formula>
    </cfRule>
  </conditionalFormatting>
  <conditionalFormatting sqref="B26:B66">
    <cfRule type="expression" dxfId="67" priority="7" stopIfTrue="1">
      <formula>MOD(ROW(),2)=0</formula>
    </cfRule>
    <cfRule type="expression" dxfId="66"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FFE8-8803-40B9-91BA-C59B46DCBFE2}">
  <sheetPr codeName="Sheet93"/>
  <dimension ref="A1:B36"/>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WPS refunds - x-813</v>
      </c>
    </row>
    <row r="6" spans="1:2" x14ac:dyDescent="0.25">
      <c r="A6" s="41" t="s">
        <v>485</v>
      </c>
      <c r="B6" s="48" t="s">
        <v>486</v>
      </c>
    </row>
    <row r="7" spans="1:2" ht="37.5" x14ac:dyDescent="0.25">
      <c r="A7" s="41" t="s">
        <v>487</v>
      </c>
      <c r="B7" s="48" t="s">
        <v>168</v>
      </c>
    </row>
    <row r="8" spans="1:2" x14ac:dyDescent="0.25">
      <c r="A8" s="41" t="s">
        <v>144</v>
      </c>
      <c r="B8" s="48" t="s">
        <v>473</v>
      </c>
    </row>
    <row r="9" spans="1:2" x14ac:dyDescent="0.25">
      <c r="A9" s="41" t="s">
        <v>145</v>
      </c>
      <c r="B9" s="48" t="s">
        <v>466</v>
      </c>
    </row>
    <row r="10" spans="1:2" ht="50" x14ac:dyDescent="0.25">
      <c r="A10" s="41" t="s">
        <v>6</v>
      </c>
      <c r="B10" s="48" t="s">
        <v>474</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813</v>
      </c>
    </row>
    <row r="15" spans="1:2" x14ac:dyDescent="0.25">
      <c r="A15" s="41" t="s">
        <v>490</v>
      </c>
      <c r="B15" s="48" t="s">
        <v>475</v>
      </c>
    </row>
    <row r="16" spans="1:2" x14ac:dyDescent="0.25">
      <c r="A16" s="41" t="s">
        <v>151</v>
      </c>
      <c r="B16" s="48" t="s">
        <v>476</v>
      </c>
    </row>
    <row r="17" spans="1:2" x14ac:dyDescent="0.25">
      <c r="A17" s="42" t="s">
        <v>491</v>
      </c>
      <c r="B17" s="48"/>
    </row>
    <row r="18" spans="1:2" x14ac:dyDescent="0.25">
      <c r="A18" s="41" t="s">
        <v>153</v>
      </c>
      <c r="B18" s="49">
        <v>45184</v>
      </c>
    </row>
    <row r="19" spans="1:2" x14ac:dyDescent="0.25">
      <c r="A19" s="41" t="s">
        <v>154</v>
      </c>
      <c r="B19" s="49">
        <v>45184</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494</v>
      </c>
    </row>
    <row r="27" spans="1:2" x14ac:dyDescent="0.25">
      <c r="A27" s="44">
        <v>50</v>
      </c>
      <c r="B27" s="46">
        <v>2.4500000000000002</v>
      </c>
    </row>
    <row r="28" spans="1:2" x14ac:dyDescent="0.25">
      <c r="A28" s="44">
        <v>51</v>
      </c>
      <c r="B28" s="46">
        <v>2.2250000000000001</v>
      </c>
    </row>
    <row r="29" spans="1:2" x14ac:dyDescent="0.25">
      <c r="A29" s="44">
        <v>52</v>
      </c>
      <c r="B29" s="46">
        <v>1.9749999999999996</v>
      </c>
    </row>
    <row r="30" spans="1:2" x14ac:dyDescent="0.25">
      <c r="A30" s="44">
        <v>53</v>
      </c>
      <c r="B30" s="46">
        <v>1.75</v>
      </c>
    </row>
    <row r="31" spans="1:2" x14ac:dyDescent="0.25">
      <c r="A31" s="44">
        <v>54</v>
      </c>
      <c r="B31" s="46">
        <v>1.5749999999999997</v>
      </c>
    </row>
    <row r="32" spans="1:2" x14ac:dyDescent="0.25">
      <c r="A32" s="44">
        <v>55</v>
      </c>
      <c r="B32" s="46">
        <v>1.4249999999999998</v>
      </c>
    </row>
    <row r="33" spans="1:2" x14ac:dyDescent="0.25">
      <c r="A33" s="44">
        <v>56</v>
      </c>
      <c r="B33" s="46">
        <v>1.2999999999999998</v>
      </c>
    </row>
    <row r="34" spans="1:2" x14ac:dyDescent="0.25">
      <c r="A34" s="44">
        <v>57</v>
      </c>
      <c r="B34" s="46">
        <v>1.1999999999999997</v>
      </c>
    </row>
    <row r="35" spans="1:2" x14ac:dyDescent="0.25">
      <c r="A35" s="44">
        <v>58</v>
      </c>
      <c r="B35" s="46">
        <v>1.125</v>
      </c>
    </row>
    <row r="36" spans="1:2" x14ac:dyDescent="0.25">
      <c r="A36" s="44">
        <v>59</v>
      </c>
      <c r="B36" s="46">
        <v>1.0750000000000002</v>
      </c>
    </row>
  </sheetData>
  <sheetProtection algorithmName="SHA-512" hashValue="kI2uCrjaEnWF5m1+ffLC/tb8wf/cTwD9B0++FNyU8sXD1hg3/J0hbOepfkt8gXk8DwseAXY2eRW+Rw2VFBXj0g==" saltValue="ZYAYX7j4RnrmwlAuM2KKIQ=="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B6:B21">
    <cfRule type="expression" dxfId="61" priority="3" stopIfTrue="1">
      <formula>MOD(ROW(),2)=0</formula>
    </cfRule>
    <cfRule type="expression" dxfId="60" priority="4" stopIfTrue="1">
      <formula>MOD(ROW(),2)&lt;&gt;0</formula>
    </cfRule>
  </conditionalFormatting>
  <conditionalFormatting sqref="A26:A36">
    <cfRule type="expression" dxfId="59" priority="5" stopIfTrue="1">
      <formula>MOD(ROW(),2)=0</formula>
    </cfRule>
    <cfRule type="expression" dxfId="58" priority="6" stopIfTrue="1">
      <formula>MOD(ROW(),2)&lt;&gt;0</formula>
    </cfRule>
  </conditionalFormatting>
  <conditionalFormatting sqref="B26:B36">
    <cfRule type="expression" dxfId="57" priority="7" stopIfTrue="1">
      <formula>MOD(ROW(),2)=0</formula>
    </cfRule>
    <cfRule type="expression" dxfId="56" priority="8" stopIfTrue="1">
      <formula>MOD(ROW(),2)&lt;&gt;0</formula>
    </cfRule>
  </conditionalFormatting>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7079-F9EB-4683-87DC-F3397F9C8A71}">
  <sheetPr codeName="Sheet94"/>
  <dimension ref="A1:B66"/>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WPS refunds - x-814</v>
      </c>
    </row>
    <row r="6" spans="1:2" x14ac:dyDescent="0.25">
      <c r="A6" s="41" t="s">
        <v>485</v>
      </c>
      <c r="B6" s="48" t="s">
        <v>486</v>
      </c>
    </row>
    <row r="7" spans="1:2" ht="37.5" x14ac:dyDescent="0.25">
      <c r="A7" s="41" t="s">
        <v>487</v>
      </c>
      <c r="B7" s="48" t="s">
        <v>168</v>
      </c>
    </row>
    <row r="8" spans="1:2" x14ac:dyDescent="0.25">
      <c r="A8" s="41" t="s">
        <v>144</v>
      </c>
      <c r="B8" s="48" t="s">
        <v>473</v>
      </c>
    </row>
    <row r="9" spans="1:2" x14ac:dyDescent="0.25">
      <c r="A9" s="41" t="s">
        <v>145</v>
      </c>
      <c r="B9" s="48" t="s">
        <v>466</v>
      </c>
    </row>
    <row r="10" spans="1:2" ht="50" x14ac:dyDescent="0.25">
      <c r="A10" s="41" t="s">
        <v>6</v>
      </c>
      <c r="B10" s="48" t="s">
        <v>477</v>
      </c>
    </row>
    <row r="11" spans="1:2" x14ac:dyDescent="0.25">
      <c r="A11" s="41" t="s">
        <v>146</v>
      </c>
      <c r="B11" s="48" t="s">
        <v>161</v>
      </c>
    </row>
    <row r="12" spans="1:2" x14ac:dyDescent="0.25">
      <c r="A12" s="41" t="s">
        <v>147</v>
      </c>
      <c r="B12" s="48" t="s">
        <v>174</v>
      </c>
    </row>
    <row r="13" spans="1:2" x14ac:dyDescent="0.25">
      <c r="A13" s="41" t="s">
        <v>489</v>
      </c>
      <c r="B13" s="48">
        <v>1</v>
      </c>
    </row>
    <row r="14" spans="1:2" x14ac:dyDescent="0.25">
      <c r="A14" s="41" t="s">
        <v>149</v>
      </c>
      <c r="B14" s="48">
        <v>814</v>
      </c>
    </row>
    <row r="15" spans="1:2" x14ac:dyDescent="0.25">
      <c r="A15" s="41" t="s">
        <v>490</v>
      </c>
      <c r="B15" s="48" t="s">
        <v>478</v>
      </c>
    </row>
    <row r="16" spans="1:2" x14ac:dyDescent="0.25">
      <c r="A16" s="41" t="s">
        <v>151</v>
      </c>
      <c r="B16" s="48" t="s">
        <v>479</v>
      </c>
    </row>
    <row r="17" spans="1:2" x14ac:dyDescent="0.25">
      <c r="A17" s="42" t="s">
        <v>491</v>
      </c>
      <c r="B17" s="48"/>
    </row>
    <row r="18" spans="1:2" x14ac:dyDescent="0.25">
      <c r="A18" s="41" t="s">
        <v>153</v>
      </c>
      <c r="B18" s="49">
        <v>45184</v>
      </c>
    </row>
    <row r="19" spans="1:2" x14ac:dyDescent="0.25">
      <c r="A19" s="41" t="s">
        <v>154</v>
      </c>
      <c r="B19" s="49">
        <v>45184</v>
      </c>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328</v>
      </c>
      <c r="B26" s="55" t="s">
        <v>494</v>
      </c>
    </row>
    <row r="27" spans="1:2" x14ac:dyDescent="0.25">
      <c r="A27" s="44">
        <v>20</v>
      </c>
      <c r="B27" s="46">
        <v>7.7750000000000004</v>
      </c>
    </row>
    <row r="28" spans="1:2" x14ac:dyDescent="0.25">
      <c r="A28" s="44">
        <v>21</v>
      </c>
      <c r="B28" s="46">
        <v>7.7750000000000004</v>
      </c>
    </row>
    <row r="29" spans="1:2" x14ac:dyDescent="0.25">
      <c r="A29" s="44">
        <v>22</v>
      </c>
      <c r="B29" s="46">
        <v>7.75</v>
      </c>
    </row>
    <row r="30" spans="1:2" x14ac:dyDescent="0.25">
      <c r="A30" s="44">
        <v>23</v>
      </c>
      <c r="B30" s="46">
        <v>7.75</v>
      </c>
    </row>
    <row r="31" spans="1:2" x14ac:dyDescent="0.25">
      <c r="A31" s="44">
        <v>24</v>
      </c>
      <c r="B31" s="46">
        <v>7.7249999999999996</v>
      </c>
    </row>
    <row r="32" spans="1:2" x14ac:dyDescent="0.25">
      <c r="A32" s="44">
        <v>25</v>
      </c>
      <c r="B32" s="46">
        <v>7.6750000000000007</v>
      </c>
    </row>
    <row r="33" spans="1:2" x14ac:dyDescent="0.25">
      <c r="A33" s="44">
        <v>26</v>
      </c>
      <c r="B33" s="46">
        <v>7.625</v>
      </c>
    </row>
    <row r="34" spans="1:2" x14ac:dyDescent="0.25">
      <c r="A34" s="44">
        <v>27</v>
      </c>
      <c r="B34" s="46">
        <v>7.5499999999999989</v>
      </c>
    </row>
    <row r="35" spans="1:2" x14ac:dyDescent="0.25">
      <c r="A35" s="44">
        <v>28</v>
      </c>
      <c r="B35" s="46">
        <v>7.4499999999999993</v>
      </c>
    </row>
    <row r="36" spans="1:2" x14ac:dyDescent="0.25">
      <c r="A36" s="44">
        <v>29</v>
      </c>
      <c r="B36" s="46">
        <v>7.35</v>
      </c>
    </row>
    <row r="37" spans="1:2" x14ac:dyDescent="0.25">
      <c r="A37" s="44">
        <v>30</v>
      </c>
      <c r="B37" s="46">
        <v>7.1999999999999993</v>
      </c>
    </row>
    <row r="38" spans="1:2" x14ac:dyDescent="0.25">
      <c r="A38" s="44">
        <v>31</v>
      </c>
      <c r="B38" s="46">
        <v>7.0500000000000007</v>
      </c>
    </row>
    <row r="39" spans="1:2" x14ac:dyDescent="0.25">
      <c r="A39" s="44">
        <v>32</v>
      </c>
      <c r="B39" s="46">
        <v>6.9</v>
      </c>
    </row>
    <row r="40" spans="1:2" x14ac:dyDescent="0.25">
      <c r="A40" s="44">
        <v>33</v>
      </c>
      <c r="B40" s="46">
        <v>6.7</v>
      </c>
    </row>
    <row r="41" spans="1:2" x14ac:dyDescent="0.25">
      <c r="A41" s="44">
        <v>34</v>
      </c>
      <c r="B41" s="46">
        <v>6.5</v>
      </c>
    </row>
    <row r="42" spans="1:2" x14ac:dyDescent="0.25">
      <c r="A42" s="44">
        <v>35</v>
      </c>
      <c r="B42" s="46">
        <v>6.3</v>
      </c>
    </row>
    <row r="43" spans="1:2" x14ac:dyDescent="0.25">
      <c r="A43" s="44">
        <v>36</v>
      </c>
      <c r="B43" s="46">
        <v>6.0750000000000002</v>
      </c>
    </row>
    <row r="44" spans="1:2" x14ac:dyDescent="0.25">
      <c r="A44" s="44">
        <v>37</v>
      </c>
      <c r="B44" s="46">
        <v>5.8500000000000005</v>
      </c>
    </row>
    <row r="45" spans="1:2" x14ac:dyDescent="0.25">
      <c r="A45" s="44">
        <v>38</v>
      </c>
      <c r="B45" s="46">
        <v>5.6249999999999991</v>
      </c>
    </row>
    <row r="46" spans="1:2" x14ac:dyDescent="0.25">
      <c r="A46" s="44">
        <v>39</v>
      </c>
      <c r="B46" s="46">
        <v>5.35</v>
      </c>
    </row>
    <row r="47" spans="1:2" x14ac:dyDescent="0.25">
      <c r="A47" s="44">
        <v>40</v>
      </c>
      <c r="B47" s="46">
        <v>5.0999999999999996</v>
      </c>
    </row>
    <row r="48" spans="1:2" x14ac:dyDescent="0.25">
      <c r="A48" s="44">
        <v>41</v>
      </c>
      <c r="B48" s="46">
        <v>4.8250000000000002</v>
      </c>
    </row>
    <row r="49" spans="1:2" x14ac:dyDescent="0.25">
      <c r="A49" s="44">
        <v>42</v>
      </c>
      <c r="B49" s="46">
        <v>4.5249999999999995</v>
      </c>
    </row>
    <row r="50" spans="1:2" x14ac:dyDescent="0.25">
      <c r="A50" s="44">
        <v>43</v>
      </c>
      <c r="B50" s="46">
        <v>4.25</v>
      </c>
    </row>
    <row r="51" spans="1:2" x14ac:dyDescent="0.25">
      <c r="A51" s="44">
        <v>44</v>
      </c>
      <c r="B51" s="46">
        <v>3.9749999999999996</v>
      </c>
    </row>
    <row r="52" spans="1:2" x14ac:dyDescent="0.25">
      <c r="A52" s="44">
        <v>45</v>
      </c>
      <c r="B52" s="46">
        <v>3.7</v>
      </c>
    </row>
    <row r="53" spans="1:2" x14ac:dyDescent="0.25">
      <c r="A53" s="44">
        <v>46</v>
      </c>
      <c r="B53" s="46">
        <v>3.45</v>
      </c>
    </row>
    <row r="54" spans="1:2" x14ac:dyDescent="0.25">
      <c r="A54" s="44">
        <v>47</v>
      </c>
      <c r="B54" s="46">
        <v>3.1999999999999993</v>
      </c>
    </row>
    <row r="55" spans="1:2" x14ac:dyDescent="0.25">
      <c r="A55" s="44">
        <v>48</v>
      </c>
      <c r="B55" s="46">
        <v>2.95</v>
      </c>
    </row>
    <row r="56" spans="1:2" x14ac:dyDescent="0.25">
      <c r="A56" s="44">
        <v>49</v>
      </c>
      <c r="B56" s="46">
        <v>2.6999999999999997</v>
      </c>
    </row>
    <row r="57" spans="1:2" x14ac:dyDescent="0.25">
      <c r="A57" s="44">
        <v>50</v>
      </c>
      <c r="B57" s="46">
        <v>2.4500000000000002</v>
      </c>
    </row>
    <row r="58" spans="1:2" x14ac:dyDescent="0.25">
      <c r="A58" s="44">
        <v>51</v>
      </c>
      <c r="B58" s="46">
        <v>2.2250000000000001</v>
      </c>
    </row>
    <row r="59" spans="1:2" x14ac:dyDescent="0.25">
      <c r="A59" s="44">
        <v>52</v>
      </c>
      <c r="B59" s="46">
        <v>1.9749999999999996</v>
      </c>
    </row>
    <row r="60" spans="1:2" x14ac:dyDescent="0.25">
      <c r="A60" s="44">
        <v>53</v>
      </c>
      <c r="B60" s="46">
        <v>1.75</v>
      </c>
    </row>
    <row r="61" spans="1:2" x14ac:dyDescent="0.25">
      <c r="A61" s="44">
        <v>54</v>
      </c>
      <c r="B61" s="46">
        <v>1.5749999999999997</v>
      </c>
    </row>
    <row r="62" spans="1:2" x14ac:dyDescent="0.25">
      <c r="A62" s="44">
        <v>55</v>
      </c>
      <c r="B62" s="46">
        <v>1.4249999999999998</v>
      </c>
    </row>
    <row r="63" spans="1:2" x14ac:dyDescent="0.25">
      <c r="A63" s="44">
        <v>56</v>
      </c>
      <c r="B63" s="46">
        <v>1.2999999999999998</v>
      </c>
    </row>
    <row r="64" spans="1:2" x14ac:dyDescent="0.25">
      <c r="A64" s="44">
        <v>57</v>
      </c>
      <c r="B64" s="46">
        <v>1.1999999999999997</v>
      </c>
    </row>
    <row r="65" spans="1:2" x14ac:dyDescent="0.25">
      <c r="A65" s="44">
        <v>58</v>
      </c>
      <c r="B65" s="46">
        <v>1.125</v>
      </c>
    </row>
    <row r="66" spans="1:2" x14ac:dyDescent="0.25">
      <c r="A66" s="44">
        <v>59</v>
      </c>
      <c r="B66" s="46">
        <v>1.0750000000000002</v>
      </c>
    </row>
  </sheetData>
  <sheetProtection algorithmName="SHA-512" hashValue="jGu9cuWnjJnhTOBEAEgbngWTuLXFlnAQzUZFaN16XkXgNoBvF8MxWSx+wlWsxjmkVWqUnJNarKmgLUOcM9ct0g==" saltValue="JwVaK+lEzopvqg57Z11BrA==" spinCount="100000" sheet="1" objects="1" scenarios="1"/>
  <conditionalFormatting sqref="A6:A21">
    <cfRule type="expression" dxfId="53" priority="1" stopIfTrue="1">
      <formula>MOD(ROW(),2)=0</formula>
    </cfRule>
    <cfRule type="expression" dxfId="52" priority="2" stopIfTrue="1">
      <formula>MOD(ROW(),2)&lt;&gt;0</formula>
    </cfRule>
  </conditionalFormatting>
  <conditionalFormatting sqref="B6:B21">
    <cfRule type="expression" dxfId="51" priority="3" stopIfTrue="1">
      <formula>MOD(ROW(),2)=0</formula>
    </cfRule>
    <cfRule type="expression" dxfId="50" priority="4" stopIfTrue="1">
      <formula>MOD(ROW(),2)&lt;&gt;0</formula>
    </cfRule>
  </conditionalFormatting>
  <conditionalFormatting sqref="A26:A66">
    <cfRule type="expression" dxfId="49" priority="5" stopIfTrue="1">
      <formula>MOD(ROW(),2)=0</formula>
    </cfRule>
    <cfRule type="expression" dxfId="48" priority="6" stopIfTrue="1">
      <formula>MOD(ROW(),2)&lt;&gt;0</formula>
    </cfRule>
  </conditionalFormatting>
  <conditionalFormatting sqref="B26:B66">
    <cfRule type="expression" dxfId="47" priority="7" stopIfTrue="1">
      <formula>MOD(ROW(),2)=0</formula>
    </cfRule>
    <cfRule type="expression" dxfId="46" priority="8" stopIfTrue="1">
      <formula>MOD(ROW(),2)&lt;&gt;0</formula>
    </cfRule>
  </conditionalFormatting>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1923-DB53-4C7B-B307-7428012CF26A}">
  <sheetPr codeName="Sheet95"/>
  <dimension ref="A1:B2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GMP test - x-815</v>
      </c>
    </row>
    <row r="6" spans="1:2" x14ac:dyDescent="0.25">
      <c r="A6" s="41" t="s">
        <v>485</v>
      </c>
      <c r="B6" s="48" t="s">
        <v>486</v>
      </c>
    </row>
    <row r="7" spans="1:2" ht="37.5" x14ac:dyDescent="0.25">
      <c r="A7" s="41" t="s">
        <v>487</v>
      </c>
      <c r="B7" s="48" t="s">
        <v>168</v>
      </c>
    </row>
    <row r="8" spans="1:2" x14ac:dyDescent="0.25">
      <c r="A8" s="41" t="s">
        <v>144</v>
      </c>
      <c r="B8" s="48" t="s">
        <v>224</v>
      </c>
    </row>
    <row r="9" spans="1:2" x14ac:dyDescent="0.25">
      <c r="A9" s="41" t="s">
        <v>145</v>
      </c>
      <c r="B9" s="48" t="s">
        <v>480</v>
      </c>
    </row>
    <row r="10" spans="1:2" ht="25" x14ac:dyDescent="0.25">
      <c r="A10" s="41" t="s">
        <v>6</v>
      </c>
      <c r="B10" s="48" t="s">
        <v>481</v>
      </c>
    </row>
    <row r="11" spans="1:2" x14ac:dyDescent="0.25">
      <c r="A11" s="41" t="s">
        <v>146</v>
      </c>
      <c r="B11" s="48" t="s">
        <v>161</v>
      </c>
    </row>
    <row r="12" spans="1:2" ht="25" x14ac:dyDescent="0.25">
      <c r="A12" s="41" t="s">
        <v>147</v>
      </c>
      <c r="B12" s="48" t="s">
        <v>482</v>
      </c>
    </row>
    <row r="13" spans="1:2" x14ac:dyDescent="0.25">
      <c r="A13" s="41" t="s">
        <v>489</v>
      </c>
      <c r="B13" s="48">
        <v>1</v>
      </c>
    </row>
    <row r="14" spans="1:2" x14ac:dyDescent="0.25">
      <c r="A14" s="41" t="s">
        <v>149</v>
      </c>
      <c r="B14" s="48">
        <v>815</v>
      </c>
    </row>
    <row r="15" spans="1:2" x14ac:dyDescent="0.25">
      <c r="A15" s="41" t="s">
        <v>490</v>
      </c>
      <c r="B15" s="48" t="s">
        <v>483</v>
      </c>
    </row>
    <row r="16" spans="1:2" ht="25" x14ac:dyDescent="0.25">
      <c r="A16" s="41" t="s">
        <v>151</v>
      </c>
      <c r="B16" s="48" t="s">
        <v>484</v>
      </c>
    </row>
    <row r="17" spans="1:2" x14ac:dyDescent="0.25">
      <c r="A17" s="42" t="s">
        <v>491</v>
      </c>
      <c r="B17" s="48"/>
    </row>
    <row r="18" spans="1:2" x14ac:dyDescent="0.25">
      <c r="A18" s="41" t="s">
        <v>153</v>
      </c>
      <c r="B18" s="49">
        <v>43812</v>
      </c>
    </row>
    <row r="19" spans="1:2" x14ac:dyDescent="0.25">
      <c r="A19" s="41" t="s">
        <v>154</v>
      </c>
      <c r="B19" s="48"/>
    </row>
    <row r="20" spans="1:2" x14ac:dyDescent="0.25">
      <c r="A20" s="41" t="s">
        <v>155</v>
      </c>
      <c r="B20" s="48" t="s">
        <v>167</v>
      </c>
    </row>
    <row r="21" spans="1:2" x14ac:dyDescent="0.25">
      <c r="A21" s="41" t="s">
        <v>492</v>
      </c>
      <c r="B21" s="48" t="s">
        <v>85</v>
      </c>
    </row>
    <row r="23" spans="1:2" x14ac:dyDescent="0.25">
      <c r="A23" s="23" t="str">
        <f>HYPERLINK("#'Factor List'!A1", "Back to Factor List")</f>
        <v>Back to Factor List</v>
      </c>
      <c r="B23" s="23" t="str">
        <f>HYPERLINK("#'Assumptions'!A1", "Assumptions")</f>
        <v>Assumptions</v>
      </c>
    </row>
    <row r="26" spans="1:2" s="56" customFormat="1" ht="13" x14ac:dyDescent="0.25">
      <c r="A26" s="55" t="s">
        <v>678</v>
      </c>
      <c r="B26" s="55" t="s">
        <v>679</v>
      </c>
    </row>
    <row r="27" spans="1:2" x14ac:dyDescent="0.25">
      <c r="A27" s="44" t="s">
        <v>680</v>
      </c>
      <c r="B27" s="45">
        <v>2.2000000000000002</v>
      </c>
    </row>
  </sheetData>
  <sheetProtection algorithmName="SHA-512" hashValue="963e/4LEGDpr60Uyv6Ew5PPoEiz+kAYDjKDprxv3zcM7rIlB9u7c6C0LzIAYKMNWZuCM9R4QY5GhMOfUH05tEQ==" saltValue="vyE+quecXoYXdo7gZB/OzQ==" spinCount="100000" sheet="1" objects="1" scenarios="1"/>
  <conditionalFormatting sqref="A6:A21">
    <cfRule type="expression" dxfId="43" priority="1" stopIfTrue="1">
      <formula>MOD(ROW(),2)=0</formula>
    </cfRule>
    <cfRule type="expression" dxfId="42" priority="2" stopIfTrue="1">
      <formula>MOD(ROW(),2)&lt;&gt;0</formula>
    </cfRule>
  </conditionalFormatting>
  <conditionalFormatting sqref="B6:B21">
    <cfRule type="expression" dxfId="41" priority="3" stopIfTrue="1">
      <formula>MOD(ROW(),2)=0</formula>
    </cfRule>
    <cfRule type="expression" dxfId="40" priority="4" stopIfTrue="1">
      <formula>MOD(ROW(),2)&lt;&gt;0</formula>
    </cfRule>
  </conditionalFormatting>
  <conditionalFormatting sqref="A26:A27">
    <cfRule type="expression" dxfId="39" priority="5" stopIfTrue="1">
      <formula>MOD(ROW(),2)=0</formula>
    </cfRule>
    <cfRule type="expression" dxfId="38" priority="6" stopIfTrue="1">
      <formula>MOD(ROW(),2)&lt;&gt;0</formula>
    </cfRule>
  </conditionalFormatting>
  <conditionalFormatting sqref="B26:B27">
    <cfRule type="expression" dxfId="37" priority="7" stopIfTrue="1">
      <formula>MOD(ROW(),2)=0</formula>
    </cfRule>
    <cfRule type="expression" dxfId="36" priority="8" stopIfTrue="1">
      <formula>MOD(ROW(),2)&lt;&gt;0</formula>
    </cfRule>
  </conditionalFormatting>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PCSPS_NI - Consolidated Factor Spreadsheet</v>
      </c>
    </row>
    <row r="3" spans="1:2" s="1" customFormat="1" ht="15.5" x14ac:dyDescent="0.35">
      <c r="A3" s="30" t="s">
        <v>2</v>
      </c>
      <c r="B3" s="3" t="str">
        <f>TABLE_FACTOR_TYPE_1 &amp; " - x-" &amp; TABLE_SERIES_NUMBER_1</f>
        <v xml:space="preserve"> - x-</v>
      </c>
    </row>
    <row r="6" spans="1:2" x14ac:dyDescent="0.25">
      <c r="A6" t="s">
        <v>485</v>
      </c>
      <c r="B6" t="s">
        <v>486</v>
      </c>
    </row>
    <row r="7" spans="1:2" x14ac:dyDescent="0.25">
      <c r="A7" t="s">
        <v>487</v>
      </c>
    </row>
    <row r="8" spans="1:2" x14ac:dyDescent="0.25">
      <c r="A8" t="s">
        <v>144</v>
      </c>
    </row>
    <row r="9" spans="1:2" x14ac:dyDescent="0.25">
      <c r="A9" t="s">
        <v>145</v>
      </c>
    </row>
    <row r="10" spans="1:2" x14ac:dyDescent="0.25">
      <c r="A10" t="s">
        <v>6</v>
      </c>
    </row>
    <row r="11" spans="1:2" x14ac:dyDescent="0.25">
      <c r="A11" t="s">
        <v>146</v>
      </c>
    </row>
    <row r="12" spans="1:2" x14ac:dyDescent="0.25">
      <c r="A12" t="s">
        <v>147</v>
      </c>
    </row>
    <row r="13" spans="1:2" x14ac:dyDescent="0.25">
      <c r="A13" t="s">
        <v>489</v>
      </c>
    </row>
    <row r="14" spans="1:2" x14ac:dyDescent="0.25">
      <c r="A14" t="s">
        <v>149</v>
      </c>
    </row>
    <row r="15" spans="1:2" x14ac:dyDescent="0.25">
      <c r="A15" t="s">
        <v>490</v>
      </c>
    </row>
    <row r="16" spans="1:2" x14ac:dyDescent="0.25">
      <c r="A16" t="s">
        <v>151</v>
      </c>
    </row>
    <row r="17" spans="1:2" x14ac:dyDescent="0.25">
      <c r="A17" s="24" t="s">
        <v>491</v>
      </c>
    </row>
    <row r="18" spans="1:2" x14ac:dyDescent="0.25">
      <c r="A18" t="s">
        <v>153</v>
      </c>
    </row>
    <row r="19" spans="1:2" x14ac:dyDescent="0.25">
      <c r="A19" t="s">
        <v>154</v>
      </c>
    </row>
    <row r="20" spans="1:2" x14ac:dyDescent="0.25">
      <c r="A20" t="s">
        <v>155</v>
      </c>
    </row>
    <row r="21" spans="1:2" x14ac:dyDescent="0.25">
      <c r="A21" t="s">
        <v>492</v>
      </c>
    </row>
    <row r="23" spans="1:2" x14ac:dyDescent="0.25">
      <c r="A23" s="23" t="str">
        <f>HYPERLINK("#'Factor List'!A1", "Back to Factor List")</f>
        <v>Back to Factor List</v>
      </c>
      <c r="B23" s="23" t="str">
        <f>HYPERLINK("#'Assumptions'!A1", "Assumptions")</f>
        <v>Assumptions</v>
      </c>
    </row>
  </sheetData>
  <sheetProtection algorithmName="SHA-512" hashValue="p4Nxk0JelQOGJC2WtzuFbqeumWaJeCzBc7PY/UugFbe62my3Ki4Vt8djE6efSv9N9CpIRhWeAR5LMMrCRwuM8Q==" saltValue="CkkGZzFzVGXmXbZ5jjW2aQ=="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GADWRKGRPACTUA-1580777631-154577</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https://tris42.sharepoint.com/sites/gad_wrkgrp_actuarial/_layouts/15/DocIdRedir.aspx?ID=GADWRKGRPACTUA-1580777631-154577</Url>
      <Description>GADWRKGRPACTUA-1580777631-154577</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Props1.xml><?xml version="1.0" encoding="utf-8"?>
<ds:datastoreItem xmlns:ds="http://schemas.openxmlformats.org/officeDocument/2006/customXml" ds:itemID="{C3221FED-FC7B-4D17-99F4-BF9924505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4.xml><?xml version="1.0" encoding="utf-8"?>
<ds:datastoreItem xmlns:ds="http://schemas.openxmlformats.org/officeDocument/2006/customXml" ds:itemID="{F32A91F8-47F2-4E1B-9942-1F23C02D827D}">
  <ds:schemaRefs>
    <ds:schemaRef ds:uri="http://www.w3.org/XML/1998/namespace"/>
    <ds:schemaRef ds:uri="http://schemas.microsoft.com/office/2006/documentManagement/types"/>
    <ds:schemaRef ds:uri="http://schemas.microsoft.com/sharepoint/v3"/>
    <ds:schemaRef ds:uri="http://schemas.microsoft.com/office/2006/metadata/properti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94</vt:i4>
      </vt:variant>
      <vt:variant>
        <vt:lpstr>Named Ranges</vt:lpstr>
      </vt:variant>
      <vt:variant>
        <vt:i4>1699</vt:i4>
      </vt:variant>
    </vt:vector>
  </HeadingPairs>
  <TitlesOfParts>
    <vt:vector size="1793" baseType="lpstr">
      <vt:lpstr>Cover</vt:lpstr>
      <vt:lpstr>Purpose of spreadsheet</vt:lpstr>
      <vt:lpstr>Version control</vt:lpstr>
      <vt:lpstr>Assumptions</vt:lpstr>
      <vt:lpstr>Factor List</vt:lpstr>
      <vt:lpstr>x-001</vt:lpstr>
      <vt:lpstr>x-201</vt:lpstr>
      <vt:lpstr>x-202</vt:lpstr>
      <vt:lpstr>x-203</vt:lpstr>
      <vt:lpstr>x-204</vt:lpstr>
      <vt:lpstr>x-206</vt:lpstr>
      <vt:lpstr>x-207</vt:lpstr>
      <vt:lpstr>x-208</vt:lpstr>
      <vt:lpstr>x-210</vt:lpstr>
      <vt:lpstr>x-211</vt:lpstr>
      <vt:lpstr>x-214</vt:lpstr>
      <vt:lpstr>x-215</vt:lpstr>
      <vt:lpstr>x-216</vt:lpstr>
      <vt:lpstr>x-217</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x-416</vt:lpstr>
      <vt:lpstr>x-417</vt:lpstr>
      <vt:lpstr>x-418</vt:lpstr>
      <vt:lpstr>x-419</vt:lpstr>
      <vt:lpstr>x-420</vt:lpstr>
      <vt:lpstr>x-421</vt:lpstr>
      <vt:lpstr>x-422</vt:lpstr>
      <vt:lpstr>x-423</vt:lpstr>
      <vt:lpstr>x-424</vt:lpstr>
      <vt:lpstr>x-501</vt:lpstr>
      <vt:lpstr>x-502</vt:lpstr>
      <vt:lpstr>x-503</vt:lpstr>
      <vt:lpstr>x-504</vt:lpstr>
      <vt:lpstr>x-601</vt:lpstr>
      <vt:lpstr>x-603</vt:lpstr>
      <vt:lpstr>x-604</vt:lpstr>
      <vt:lpstr>x-605</vt:lpstr>
      <vt:lpstr>x-606</vt:lpstr>
      <vt:lpstr>x-607</vt:lpstr>
      <vt:lpstr>x-608</vt:lpstr>
      <vt:lpstr>x-610</vt:lpstr>
      <vt:lpstr>x-611</vt:lpstr>
      <vt:lpstr>x-612</vt:lpstr>
      <vt:lpstr>x-613</vt:lpstr>
      <vt:lpstr>x-701</vt:lpstr>
      <vt:lpstr>x-702</vt:lpstr>
      <vt:lpstr>x-703</vt:lpstr>
      <vt:lpstr>x-704</vt:lpstr>
      <vt:lpstr>x-705</vt:lpstr>
      <vt:lpstr>x-706</vt:lpstr>
      <vt:lpstr>x-707</vt:lpstr>
      <vt:lpstr>x-708</vt:lpstr>
      <vt:lpstr>x-709</vt:lpstr>
      <vt:lpstr>x-710</vt:lpstr>
      <vt:lpstr>x-711</vt:lpstr>
      <vt:lpstr>x-717</vt:lpstr>
      <vt:lpstr>x-718</vt:lpstr>
      <vt:lpstr>x-719</vt:lpstr>
      <vt:lpstr>x-720</vt:lpstr>
      <vt:lpstr>x-721</vt:lpstr>
      <vt:lpstr>x-722</vt:lpstr>
      <vt:lpstr>x-723</vt:lpstr>
      <vt:lpstr>x-724</vt:lpstr>
      <vt:lpstr>x-725</vt:lpstr>
      <vt:lpstr>x-726</vt:lpstr>
      <vt:lpstr>x-727</vt:lpstr>
      <vt:lpstr>x-728</vt:lpstr>
      <vt:lpstr>x-729</vt:lpstr>
      <vt:lpstr>x-811</vt:lpstr>
      <vt:lpstr>x-812</vt:lpstr>
      <vt:lpstr>x-813</vt:lpstr>
      <vt:lpstr>x-814</vt:lpstr>
      <vt:lpstr>x-815</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factor_table</vt:lpstr>
      <vt:lpstr>'x-001'!TABLE_AGE_DEF_1</vt:lpstr>
      <vt:lpstr>'x-201'!TABLE_AGE_DEF_1</vt:lpstr>
      <vt:lpstr>'x-202'!TABLE_AGE_DEF_1</vt:lpstr>
      <vt:lpstr>'x-203'!TABLE_AGE_DEF_1</vt:lpstr>
      <vt:lpstr>'x-204'!TABLE_AGE_DEF_1</vt:lpstr>
      <vt:lpstr>'x-206'!TABLE_AGE_DEF_1</vt:lpstr>
      <vt:lpstr>'x-207'!TABLE_AGE_DEF_1</vt:lpstr>
      <vt:lpstr>'x-208'!TABLE_AGE_DEF_1</vt:lpstr>
      <vt:lpstr>'x-210'!TABLE_AGE_DEF_1</vt:lpstr>
      <vt:lpstr>'x-211'!TABLE_AGE_DEF_1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'x-504'!TABLE_AGE_DEF_1</vt:lpstr>
      <vt:lpstr>'x-601'!TABLE_AGE_DEF_1</vt:lpstr>
      <vt:lpstr>'x-603'!TABLE_AGE_DEF_1</vt:lpstr>
      <vt:lpstr>'x-604'!TABLE_AGE_DEF_1</vt:lpstr>
      <vt:lpstr>'x-605'!TABLE_AGE_DEF_1</vt:lpstr>
      <vt:lpstr>'x-606'!TABLE_AGE_DEF_1</vt:lpstr>
      <vt:lpstr>'x-607'!TABLE_AGE_DEF_1</vt:lpstr>
      <vt:lpstr>'x-608'!TABLE_AGE_DEF_1</vt:lpstr>
      <vt:lpstr>'x-610'!TABLE_AGE_DEF_1</vt:lpstr>
      <vt:lpstr>'x-611'!TABLE_AGE_DEF_1</vt:lpstr>
      <vt:lpstr>'x-612'!TABLE_AGE_DEF_1</vt:lpstr>
      <vt:lpstr>'x-613'!TABLE_AGE_DEF_1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'x-729'!TABLE_AGE_DEF_1</vt:lpstr>
      <vt:lpstr>'x-811'!TABLE_AGE_DEF_1</vt:lpstr>
      <vt:lpstr>'x-812'!TABLE_AGE_DEF_1</vt:lpstr>
      <vt:lpstr>'x-813'!TABLE_AGE_DEF_1</vt:lpstr>
      <vt:lpstr>'x-814'!TABLE_AGE_DEF_1</vt:lpstr>
      <vt:lpstr>'x-815'!TABLE_AGE_DEF_1</vt:lpstr>
      <vt:lpstr>'x-template'!TABLE_AGE_DEF_1</vt:lpstr>
      <vt:lpstr>'x-408'!TABLE_AGE_DEF_2</vt:lpstr>
      <vt:lpstr>'x-412'!TABLE_AGE_DEF_2</vt:lpstr>
      <vt:lpstr>'x-610'!TABLE_AGE_DEF_2</vt:lpstr>
      <vt:lpstr>'x-611'!TABLE_AGE_DEF_2</vt:lpstr>
      <vt:lpstr>'x-717'!TABLE_AGE_DEF_2</vt:lpstr>
      <vt:lpstr>'x-718'!TABLE_AGE_DEF_2</vt:lpstr>
      <vt:lpstr>'x-719'!TABLE_AGE_DEF_2</vt:lpstr>
      <vt:lpstr>'x-717'!TABLE_AGE_DEF_3</vt:lpstr>
      <vt:lpstr>'x-718'!TABLE_AGE_DEF_3</vt:lpstr>
      <vt:lpstr>'x-717'!TABLE_AGE_DEF_4</vt:lpstr>
      <vt:lpstr>'x-001'!TABLE_AREA_1</vt:lpstr>
      <vt:lpstr>'x-201'!TABLE_AREA_1</vt:lpstr>
      <vt:lpstr>'x-202'!TABLE_AREA_1</vt:lpstr>
      <vt:lpstr>'x-203'!TABLE_AREA_1</vt:lpstr>
      <vt:lpstr>'x-204'!TABLE_AREA_1</vt:lpstr>
      <vt:lpstr>'x-206'!TABLE_AREA_1</vt:lpstr>
      <vt:lpstr>'x-207'!TABLE_AREA_1</vt:lpstr>
      <vt:lpstr>'x-208'!TABLE_AREA_1</vt:lpstr>
      <vt:lpstr>'x-210'!TABLE_AREA_1</vt:lpstr>
      <vt:lpstr>'x-211'!TABLE_AREA_1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'x-501'!TABLE_AREA_1</vt:lpstr>
      <vt:lpstr>'x-502'!TABLE_AREA_1</vt:lpstr>
      <vt:lpstr>'x-503'!TABLE_AREA_1</vt:lpstr>
      <vt:lpstr>'x-504'!TABLE_AREA_1</vt:lpstr>
      <vt:lpstr>'x-601'!TABLE_AREA_1</vt:lpstr>
      <vt:lpstr>'x-603'!TABLE_AREA_1</vt:lpstr>
      <vt:lpstr>'x-604'!TABLE_AREA_1</vt:lpstr>
      <vt:lpstr>'x-605'!TABLE_AREA_1</vt:lpstr>
      <vt:lpstr>'x-606'!TABLE_AREA_1</vt:lpstr>
      <vt:lpstr>'x-607'!TABLE_AREA_1</vt:lpstr>
      <vt:lpstr>'x-608'!TABLE_AREA_1</vt:lpstr>
      <vt:lpstr>'x-610'!TABLE_AREA_1</vt:lpstr>
      <vt:lpstr>'x-611'!TABLE_AREA_1</vt:lpstr>
      <vt:lpstr>'x-612'!TABLE_AREA_1</vt:lpstr>
      <vt:lpstr>'x-613'!TABLE_AREA_1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'x-728'!TABLE_AREA_1</vt:lpstr>
      <vt:lpstr>'x-729'!TABLE_AREA_1</vt:lpstr>
      <vt:lpstr>'x-811'!TABLE_AREA_1</vt:lpstr>
      <vt:lpstr>'x-812'!TABLE_AREA_1</vt:lpstr>
      <vt:lpstr>'x-813'!TABLE_AREA_1</vt:lpstr>
      <vt:lpstr>'x-814'!TABLE_AREA_1</vt:lpstr>
      <vt:lpstr>'x-815'!TABLE_AREA_1</vt:lpstr>
      <vt:lpstr>'x-408'!TABLE_AREA_2</vt:lpstr>
      <vt:lpstr>'x-412'!TABLE_AREA_2</vt:lpstr>
      <vt:lpstr>'x-610'!TABLE_AREA_2</vt:lpstr>
      <vt:lpstr>'x-611'!TABLE_AREA_2</vt:lpstr>
      <vt:lpstr>'x-717'!TABLE_AREA_2</vt:lpstr>
      <vt:lpstr>'x-718'!TABLE_AREA_2</vt:lpstr>
      <vt:lpstr>'x-719'!TABLE_AREA_2</vt:lpstr>
      <vt:lpstr>'x-717'!TABLE_AREA_3</vt:lpstr>
      <vt:lpstr>'x-718'!TABLE_AREA_3</vt:lpstr>
      <vt:lpstr>'x-717'!TABLE_AREA_4</vt:lpstr>
      <vt:lpstr>'x-001'!TABLE_ASSUMPTION_SET_1</vt:lpstr>
      <vt:lpstr>'x-201'!TABLE_ASSUMPTION_SET_1</vt:lpstr>
      <vt:lpstr>'x-202'!TABLE_ASSUMPTION_SET_1</vt:lpstr>
      <vt:lpstr>'x-203'!TABLE_ASSUMPTION_SET_1</vt:lpstr>
      <vt:lpstr>'x-204'!TABLE_ASSUMPTION_SET_1</vt:lpstr>
      <vt:lpstr>'x-206'!TABLE_ASSUMPTION_SET_1</vt:lpstr>
      <vt:lpstr>'x-207'!TABLE_ASSUMPTION_SET_1</vt:lpstr>
      <vt:lpstr>'x-208'!TABLE_ASSUMPTION_SET_1</vt:lpstr>
      <vt:lpstr>'x-210'!TABLE_ASSUMPTION_SET_1</vt:lpstr>
      <vt:lpstr>'x-211'!TABLE_ASSUMPTION_SET_1</vt:lpstr>
      <vt:lpstr>'x-214'!TABLE_ASSUMPTION_SET_1</vt:lpstr>
      <vt:lpstr>'x-215'!TABLE_ASSUMPTION_SET_1</vt:lpstr>
      <vt:lpstr>'x-216'!TABLE_ASSUMPTION_SET_1</vt:lpstr>
      <vt:lpstr>'x-217'!TABLE_ASSUMPTION_SET_1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'x-501'!TABLE_ASSUMPTION_SET_1</vt:lpstr>
      <vt:lpstr>'x-502'!TABLE_ASSUMPTION_SET_1</vt:lpstr>
      <vt:lpstr>'x-503'!TABLE_ASSUMPTION_SET_1</vt:lpstr>
      <vt:lpstr>'x-504'!TABLE_ASSUMPTION_SET_1</vt:lpstr>
      <vt:lpstr>'x-601'!TABLE_ASSUMPTION_SET_1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'x-610'!TABLE_ASSUMPTION_SET_1</vt:lpstr>
      <vt:lpstr>'x-611'!TABLE_ASSUMPTION_SET_1</vt:lpstr>
      <vt:lpstr>'x-612'!TABLE_ASSUMPTION_SET_1</vt:lpstr>
      <vt:lpstr>'x-613'!TABLE_ASSUMPTION_SET_1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'x-723'!TABLE_ASSUMPTION_SET_1</vt:lpstr>
      <vt:lpstr>'x-724'!TABLE_ASSUMPTION_SET_1</vt:lpstr>
      <vt:lpstr>'x-725'!TABLE_ASSUMPTION_SET_1</vt:lpstr>
      <vt:lpstr>'x-726'!TABLE_ASSUMPTION_SET_1</vt:lpstr>
      <vt:lpstr>'x-727'!TABLE_ASSUMPTION_SET_1</vt:lpstr>
      <vt:lpstr>'x-728'!TABLE_ASSUMPTION_SET_1</vt:lpstr>
      <vt:lpstr>'x-729'!TABLE_ASSUMPTION_SET_1</vt:lpstr>
      <vt:lpstr>'x-811'!TABLE_ASSUMPTION_SET_1</vt:lpstr>
      <vt:lpstr>'x-812'!TABLE_ASSUMPTION_SET_1</vt:lpstr>
      <vt:lpstr>'x-813'!TABLE_ASSUMPTION_SET_1</vt:lpstr>
      <vt:lpstr>'x-814'!TABLE_ASSUMPTION_SET_1</vt:lpstr>
      <vt:lpstr>'x-815'!TABLE_ASSUMPTION_SET_1</vt:lpstr>
      <vt:lpstr>'x-template'!TABLE_ASSUMPTION_SET_1</vt:lpstr>
      <vt:lpstr>'x-408'!TABLE_ASSUMPTION_SET_2</vt:lpstr>
      <vt:lpstr>'x-412'!TABLE_ASSUMPTION_SET_2</vt:lpstr>
      <vt:lpstr>'x-610'!TABLE_ASSUMPTION_SET_2</vt:lpstr>
      <vt:lpstr>'x-611'!TABLE_ASSUMPTION_SET_2</vt:lpstr>
      <vt:lpstr>'x-717'!TABLE_ASSUMPTION_SET_2</vt:lpstr>
      <vt:lpstr>'x-718'!TABLE_ASSUMPTION_SET_2</vt:lpstr>
      <vt:lpstr>'x-719'!TABLE_ASSUMPTION_SET_2</vt:lpstr>
      <vt:lpstr>'x-717'!TABLE_ASSUMPTION_SET_3</vt:lpstr>
      <vt:lpstr>'x-718'!TABLE_ASSUMPTION_SET_3</vt:lpstr>
      <vt:lpstr>'x-717'!TABLE_ASSUMPTION_SET_4</vt:lpstr>
      <vt:lpstr>'x-001'!TABLE_CLIENT_1</vt:lpstr>
      <vt:lpstr>'x-201'!TABLE_CLIENT_1</vt:lpstr>
      <vt:lpstr>'x-202'!TABLE_CLIENT_1</vt:lpstr>
      <vt:lpstr>'x-203'!TABLE_CLIENT_1</vt:lpstr>
      <vt:lpstr>'x-204'!TABLE_CLIENT_1</vt:lpstr>
      <vt:lpstr>'x-206'!TABLE_CLIENT_1</vt:lpstr>
      <vt:lpstr>'x-207'!TABLE_CLIENT_1</vt:lpstr>
      <vt:lpstr>'x-208'!TABLE_CLIENT_1</vt:lpstr>
      <vt:lpstr>'x-210'!TABLE_CLIENT_1</vt:lpstr>
      <vt:lpstr>'x-211'!TABLE_CLIENT_1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'x-504'!TABLE_CLIENT_1</vt:lpstr>
      <vt:lpstr>'x-601'!TABLE_CLIENT_1</vt:lpstr>
      <vt:lpstr>'x-603'!TABLE_CLIENT_1</vt:lpstr>
      <vt:lpstr>'x-604'!TABLE_CLIENT_1</vt:lpstr>
      <vt:lpstr>'x-605'!TABLE_CLIENT_1</vt:lpstr>
      <vt:lpstr>'x-606'!TABLE_CLIENT_1</vt:lpstr>
      <vt:lpstr>'x-607'!TABLE_CLIENT_1</vt:lpstr>
      <vt:lpstr>'x-608'!TABLE_CLIENT_1</vt:lpstr>
      <vt:lpstr>'x-610'!TABLE_CLIENT_1</vt:lpstr>
      <vt:lpstr>'x-611'!TABLE_CLIENT_1</vt:lpstr>
      <vt:lpstr>'x-612'!TABLE_CLIENT_1</vt:lpstr>
      <vt:lpstr>'x-613'!TABLE_CLIENT_1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'x-729'!TABLE_CLIENT_1</vt:lpstr>
      <vt:lpstr>'x-811'!TABLE_CLIENT_1</vt:lpstr>
      <vt:lpstr>'x-812'!TABLE_CLIENT_1</vt:lpstr>
      <vt:lpstr>'x-813'!TABLE_CLIENT_1</vt:lpstr>
      <vt:lpstr>'x-814'!TABLE_CLIENT_1</vt:lpstr>
      <vt:lpstr>'x-815'!TABLE_CLIENT_1</vt:lpstr>
      <vt:lpstr>'x-template'!TABLE_CLIENT_1</vt:lpstr>
      <vt:lpstr>'x-408'!TABLE_CLIENT_2</vt:lpstr>
      <vt:lpstr>'x-412'!TABLE_CLIENT_2</vt:lpstr>
      <vt:lpstr>'x-610'!TABLE_CLIENT_2</vt:lpstr>
      <vt:lpstr>'x-611'!TABLE_CLIENT_2</vt:lpstr>
      <vt:lpstr>'x-717'!TABLE_CLIENT_2</vt:lpstr>
      <vt:lpstr>'x-718'!TABLE_CLIENT_2</vt:lpstr>
      <vt:lpstr>'x-719'!TABLE_CLIENT_2</vt:lpstr>
      <vt:lpstr>'x-717'!TABLE_CLIENT_3</vt:lpstr>
      <vt:lpstr>'x-718'!TABLE_CLIENT_3</vt:lpstr>
      <vt:lpstr>'x-717'!TABLE_CLIENT_4</vt:lpstr>
      <vt:lpstr>'x-001'!TABLE_DATE_IMPLEMENTED_1</vt:lpstr>
      <vt:lpstr>'x-201'!TABLE_DATE_IMPLEMENTED_1</vt:lpstr>
      <vt:lpstr>'x-202'!TABLE_DATE_IMPLEMENTED_1</vt:lpstr>
      <vt:lpstr>'x-203'!TABLE_DATE_IMPLEMENTED_1</vt:lpstr>
      <vt:lpstr>'x-204'!TABLE_DATE_IMPLEMENTED_1</vt:lpstr>
      <vt:lpstr>'x-206'!TABLE_DATE_IMPLEMENTED_1</vt:lpstr>
      <vt:lpstr>'x-207'!TABLE_DATE_IMPLEMENTED_1</vt:lpstr>
      <vt:lpstr>'x-208'!TABLE_DATE_IMPLEMENTED_1</vt:lpstr>
      <vt:lpstr>'x-210'!TABLE_DATE_IMPLEMENTED_1</vt:lpstr>
      <vt:lpstr>'x-211'!TABLE_DATE_IMPLEMENTED_1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'x-504'!TABLE_DATE_IMPLEMENTED_1</vt:lpstr>
      <vt:lpstr>'x-601'!TABLE_DATE_IMPLEMENTED_1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'x-610'!TABLE_DATE_IMPLEMENTED_1</vt:lpstr>
      <vt:lpstr>'x-611'!TABLE_DATE_IMPLEMENTED_1</vt:lpstr>
      <vt:lpstr>'x-612'!TABLE_DATE_IMPLEMENTED_1</vt:lpstr>
      <vt:lpstr>'x-613'!TABLE_DATE_IMPLEMENTED_1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'x-729'!TABLE_DATE_IMPLEMENTED_1</vt:lpstr>
      <vt:lpstr>'x-811'!TABLE_DATE_IMPLEMENTED_1</vt:lpstr>
      <vt:lpstr>'x-812'!TABLE_DATE_IMPLEMENTED_1</vt:lpstr>
      <vt:lpstr>'x-813'!TABLE_DATE_IMPLEMENTED_1</vt:lpstr>
      <vt:lpstr>'x-814'!TABLE_DATE_IMPLEMENTED_1</vt:lpstr>
      <vt:lpstr>'x-815'!TABLE_DATE_IMPLEMENTED_1</vt:lpstr>
      <vt:lpstr>'x-template'!TABLE_DATE_IMPLEMENTED_1</vt:lpstr>
      <vt:lpstr>'x-408'!TABLE_DATE_IMPLEMENTED_2</vt:lpstr>
      <vt:lpstr>'x-412'!TABLE_DATE_IMPLEMENTED_2</vt:lpstr>
      <vt:lpstr>'x-610'!TABLE_DATE_IMPLEMENTED_2</vt:lpstr>
      <vt:lpstr>'x-611'!TABLE_DATE_IMPLEMENTED_2</vt:lpstr>
      <vt:lpstr>'x-717'!TABLE_DATE_IMPLEMENTED_2</vt:lpstr>
      <vt:lpstr>'x-718'!TABLE_DATE_IMPLEMENTED_2</vt:lpstr>
      <vt:lpstr>'x-719'!TABLE_DATE_IMPLEMENTED_2</vt:lpstr>
      <vt:lpstr>'x-717'!TABLE_DATE_IMPLEMENTED_3</vt:lpstr>
      <vt:lpstr>'x-718'!TABLE_DATE_IMPLEMENTED_3</vt:lpstr>
      <vt:lpstr>'x-717'!TABLE_DATE_IMPLEMENTED_4</vt:lpstr>
      <vt:lpstr>'x-001'!TABLE_DATE_ISSUED_1</vt:lpstr>
      <vt:lpstr>'x-201'!TABLE_DATE_ISSUED_1</vt:lpstr>
      <vt:lpstr>'x-202'!TABLE_DATE_ISSUED_1</vt:lpstr>
      <vt:lpstr>'x-203'!TABLE_DATE_ISSUED_1</vt:lpstr>
      <vt:lpstr>'x-204'!TABLE_DATE_ISSUED_1</vt:lpstr>
      <vt:lpstr>'x-206'!TABLE_DATE_ISSUED_1</vt:lpstr>
      <vt:lpstr>'x-207'!TABLE_DATE_ISSUED_1</vt:lpstr>
      <vt:lpstr>'x-208'!TABLE_DATE_ISSUED_1</vt:lpstr>
      <vt:lpstr>'x-210'!TABLE_DATE_ISSUED_1</vt:lpstr>
      <vt:lpstr>'x-211'!TABLE_DATE_ISSUED_1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'x-504'!TABLE_DATE_ISSUED_1</vt:lpstr>
      <vt:lpstr>'x-601'!TABLE_DATE_ISSUED_1</vt:lpstr>
      <vt:lpstr>'x-603'!TABLE_DATE_ISSUED_1</vt:lpstr>
      <vt:lpstr>'x-604'!TABLE_DATE_ISSUED_1</vt:lpstr>
      <vt:lpstr>'x-605'!TABLE_DATE_ISSUED_1</vt:lpstr>
      <vt:lpstr>'x-606'!TABLE_DATE_ISSUED_1</vt:lpstr>
      <vt:lpstr>'x-607'!TABLE_DATE_ISSUED_1</vt:lpstr>
      <vt:lpstr>'x-608'!TABLE_DATE_ISSUED_1</vt:lpstr>
      <vt:lpstr>'x-610'!TABLE_DATE_ISSUED_1</vt:lpstr>
      <vt:lpstr>'x-611'!TABLE_DATE_ISSUED_1</vt:lpstr>
      <vt:lpstr>'x-612'!TABLE_DATE_ISSUED_1</vt:lpstr>
      <vt:lpstr>'x-613'!TABLE_DATE_ISSUED_1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'x-729'!TABLE_DATE_ISSUED_1</vt:lpstr>
      <vt:lpstr>'x-811'!TABLE_DATE_ISSUED_1</vt:lpstr>
      <vt:lpstr>'x-812'!TABLE_DATE_ISSUED_1</vt:lpstr>
      <vt:lpstr>'x-813'!TABLE_DATE_ISSUED_1</vt:lpstr>
      <vt:lpstr>'x-814'!TABLE_DATE_ISSUED_1</vt:lpstr>
      <vt:lpstr>'x-815'!TABLE_DATE_ISSUED_1</vt:lpstr>
      <vt:lpstr>'x-template'!TABLE_DATE_ISSUED_1</vt:lpstr>
      <vt:lpstr>'x-408'!TABLE_DATE_ISSUED_2</vt:lpstr>
      <vt:lpstr>'x-412'!TABLE_DATE_ISSUED_2</vt:lpstr>
      <vt:lpstr>'x-610'!TABLE_DATE_ISSUED_2</vt:lpstr>
      <vt:lpstr>'x-611'!TABLE_DATE_ISSUED_2</vt:lpstr>
      <vt:lpstr>'x-717'!TABLE_DATE_ISSUED_2</vt:lpstr>
      <vt:lpstr>'x-718'!TABLE_DATE_ISSUED_2</vt:lpstr>
      <vt:lpstr>'x-719'!TABLE_DATE_ISSUED_2</vt:lpstr>
      <vt:lpstr>'x-717'!TABLE_DATE_ISSUED_3</vt:lpstr>
      <vt:lpstr>'x-718'!TABLE_DATE_ISSUED_3</vt:lpstr>
      <vt:lpstr>'x-717'!TABLE_DATE_ISSUED_4</vt:lpstr>
      <vt:lpstr>'x-001'!TABLE_DESCRIPTION_1</vt:lpstr>
      <vt:lpstr>'x-201'!TABLE_DESCRIPTION_1</vt:lpstr>
      <vt:lpstr>'x-202'!TABLE_DESCRIPTION_1</vt:lpstr>
      <vt:lpstr>'x-203'!TABLE_DESCRIPTION_1</vt:lpstr>
      <vt:lpstr>'x-204'!TABLE_DESCRIPTION_1</vt:lpstr>
      <vt:lpstr>'x-206'!TABLE_DESCRIPTION_1</vt:lpstr>
      <vt:lpstr>'x-207'!TABLE_DESCRIPTION_1</vt:lpstr>
      <vt:lpstr>'x-208'!TABLE_DESCRIPTION_1</vt:lpstr>
      <vt:lpstr>'x-210'!TABLE_DESCRIPTION_1</vt:lpstr>
      <vt:lpstr>'x-211'!TABLE_DESCRIPTION_1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'x-504'!TABLE_DESCRIPTION_1</vt:lpstr>
      <vt:lpstr>'x-601'!TABLE_DESCRIPTION_1</vt:lpstr>
      <vt:lpstr>'x-603'!TABLE_DESCRIPTION_1</vt:lpstr>
      <vt:lpstr>'x-604'!TABLE_DESCRIPTION_1</vt:lpstr>
      <vt:lpstr>'x-605'!TABLE_DESCRIPTION_1</vt:lpstr>
      <vt:lpstr>'x-606'!TABLE_DESCRIPTION_1</vt:lpstr>
      <vt:lpstr>'x-607'!TABLE_DESCRIPTION_1</vt:lpstr>
      <vt:lpstr>'x-608'!TABLE_DESCRIPTION_1</vt:lpstr>
      <vt:lpstr>'x-610'!TABLE_DESCRIPTION_1</vt:lpstr>
      <vt:lpstr>'x-611'!TABLE_DESCRIPTION_1</vt:lpstr>
      <vt:lpstr>'x-612'!TABLE_DESCRIPTION_1</vt:lpstr>
      <vt:lpstr>'x-613'!TABLE_DESCRIPTION_1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'x-729'!TABLE_DESCRIPTION_1</vt:lpstr>
      <vt:lpstr>'x-811'!TABLE_DESCRIPTION_1</vt:lpstr>
      <vt:lpstr>'x-812'!TABLE_DESCRIPTION_1</vt:lpstr>
      <vt:lpstr>'x-813'!TABLE_DESCRIPTION_1</vt:lpstr>
      <vt:lpstr>'x-814'!TABLE_DESCRIPTION_1</vt:lpstr>
      <vt:lpstr>'x-815'!TABLE_DESCRIPTION_1</vt:lpstr>
      <vt:lpstr>'x-template'!TABLE_DESCRIPTION_1</vt:lpstr>
      <vt:lpstr>'x-408'!TABLE_DESCRIPTION_2</vt:lpstr>
      <vt:lpstr>'x-412'!TABLE_DESCRIPTION_2</vt:lpstr>
      <vt:lpstr>'x-610'!TABLE_DESCRIPTION_2</vt:lpstr>
      <vt:lpstr>'x-611'!TABLE_DESCRIPTION_2</vt:lpstr>
      <vt:lpstr>'x-717'!TABLE_DESCRIPTION_2</vt:lpstr>
      <vt:lpstr>'x-718'!TABLE_DESCRIPTION_2</vt:lpstr>
      <vt:lpstr>'x-719'!TABLE_DESCRIPTION_2</vt:lpstr>
      <vt:lpstr>'x-717'!TABLE_DESCRIPTION_3</vt:lpstr>
      <vt:lpstr>'x-718'!TABLE_DESCRIPTION_3</vt:lpstr>
      <vt:lpstr>'x-717'!TABLE_DESCRIPTION_4</vt:lpstr>
      <vt:lpstr>'x-001'!TABLE_FACTOR_STATUS_1</vt:lpstr>
      <vt:lpstr>'x-201'!TABLE_FACTOR_STATUS_1</vt:lpstr>
      <vt:lpstr>'x-202'!TABLE_FACTOR_STATUS_1</vt:lpstr>
      <vt:lpstr>'x-203'!TABLE_FACTOR_STATUS_1</vt:lpstr>
      <vt:lpstr>'x-204'!TABLE_FACTOR_STATUS_1</vt:lpstr>
      <vt:lpstr>'x-206'!TABLE_FACTOR_STATUS_1</vt:lpstr>
      <vt:lpstr>'x-207'!TABLE_FACTOR_STATUS_1</vt:lpstr>
      <vt:lpstr>'x-208'!TABLE_FACTOR_STATUS_1</vt:lpstr>
      <vt:lpstr>'x-210'!TABLE_FACTOR_STATUS_1</vt:lpstr>
      <vt:lpstr>'x-211'!TABLE_FACTOR_STATUS_1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'x-504'!TABLE_FACTOR_STATUS_1</vt:lpstr>
      <vt:lpstr>'x-601'!TABLE_FACTOR_STATUS_1</vt:lpstr>
      <vt:lpstr>'x-603'!TABLE_FACTOR_STATUS_1</vt:lpstr>
      <vt:lpstr>'x-604'!TABLE_FACTOR_STATUS_1</vt:lpstr>
      <vt:lpstr>'x-605'!TABLE_FACTOR_STATUS_1</vt:lpstr>
      <vt:lpstr>'x-606'!TABLE_FACTOR_STATUS_1</vt:lpstr>
      <vt:lpstr>'x-607'!TABLE_FACTOR_STATUS_1</vt:lpstr>
      <vt:lpstr>'x-608'!TABLE_FACTOR_STATUS_1</vt:lpstr>
      <vt:lpstr>'x-610'!TABLE_FACTOR_STATUS_1</vt:lpstr>
      <vt:lpstr>'x-611'!TABLE_FACTOR_STATUS_1</vt:lpstr>
      <vt:lpstr>'x-612'!TABLE_FACTOR_STATUS_1</vt:lpstr>
      <vt:lpstr>'x-613'!TABLE_FACTOR_STATUS_1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'x-729'!TABLE_FACTOR_STATUS_1</vt:lpstr>
      <vt:lpstr>'x-811'!TABLE_FACTOR_STATUS_1</vt:lpstr>
      <vt:lpstr>'x-812'!TABLE_FACTOR_STATUS_1</vt:lpstr>
      <vt:lpstr>'x-813'!TABLE_FACTOR_STATUS_1</vt:lpstr>
      <vt:lpstr>'x-814'!TABLE_FACTOR_STATUS_1</vt:lpstr>
      <vt:lpstr>'x-815'!TABLE_FACTOR_STATUS_1</vt:lpstr>
      <vt:lpstr>'x-template'!TABLE_FACTOR_STATUS_1</vt:lpstr>
      <vt:lpstr>'x-408'!TABLE_FACTOR_STATUS_2</vt:lpstr>
      <vt:lpstr>'x-412'!TABLE_FACTOR_STATUS_2</vt:lpstr>
      <vt:lpstr>'x-610'!TABLE_FACTOR_STATUS_2</vt:lpstr>
      <vt:lpstr>'x-611'!TABLE_FACTOR_STATUS_2</vt:lpstr>
      <vt:lpstr>'x-717'!TABLE_FACTOR_STATUS_2</vt:lpstr>
      <vt:lpstr>'x-718'!TABLE_FACTOR_STATUS_2</vt:lpstr>
      <vt:lpstr>'x-719'!TABLE_FACTOR_STATUS_2</vt:lpstr>
      <vt:lpstr>'x-717'!TABLE_FACTOR_STATUS_3</vt:lpstr>
      <vt:lpstr>'x-718'!TABLE_FACTOR_STATUS_3</vt:lpstr>
      <vt:lpstr>'x-717'!TABLE_FACTOR_STATUS_4</vt:lpstr>
      <vt:lpstr>'x-001'!TABLE_FACTOR_TYPE_1</vt:lpstr>
      <vt:lpstr>'x-201'!TABLE_FACTOR_TYPE_1</vt:lpstr>
      <vt:lpstr>'x-202'!TABLE_FACTOR_TYPE_1</vt:lpstr>
      <vt:lpstr>'x-203'!TABLE_FACTOR_TYPE_1</vt:lpstr>
      <vt:lpstr>'x-204'!TABLE_FACTOR_TYPE_1</vt:lpstr>
      <vt:lpstr>'x-206'!TABLE_FACTOR_TYPE_1</vt:lpstr>
      <vt:lpstr>'x-207'!TABLE_FACTOR_TYPE_1</vt:lpstr>
      <vt:lpstr>'x-208'!TABLE_FACTOR_TYPE_1</vt:lpstr>
      <vt:lpstr>'x-210'!TABLE_FACTOR_TYPE_1</vt:lpstr>
      <vt:lpstr>'x-211'!TABLE_FACTOR_TYPE_1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'x-504'!TABLE_FACTOR_TYPE_1</vt:lpstr>
      <vt:lpstr>'x-601'!TABLE_FACTOR_TYPE_1</vt:lpstr>
      <vt:lpstr>'x-603'!TABLE_FACTOR_TYPE_1</vt:lpstr>
      <vt:lpstr>'x-604'!TABLE_FACTOR_TYPE_1</vt:lpstr>
      <vt:lpstr>'x-605'!TABLE_FACTOR_TYPE_1</vt:lpstr>
      <vt:lpstr>'x-606'!TABLE_FACTOR_TYPE_1</vt:lpstr>
      <vt:lpstr>'x-607'!TABLE_FACTOR_TYPE_1</vt:lpstr>
      <vt:lpstr>'x-608'!TABLE_FACTOR_TYPE_1</vt:lpstr>
      <vt:lpstr>'x-610'!TABLE_FACTOR_TYPE_1</vt:lpstr>
      <vt:lpstr>'x-611'!TABLE_FACTOR_TYPE_1</vt:lpstr>
      <vt:lpstr>'x-612'!TABLE_FACTOR_TYPE_1</vt:lpstr>
      <vt:lpstr>'x-613'!TABLE_FACTOR_TYPE_1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'x-729'!TABLE_FACTOR_TYPE_1</vt:lpstr>
      <vt:lpstr>'x-811'!TABLE_FACTOR_TYPE_1</vt:lpstr>
      <vt:lpstr>'x-812'!TABLE_FACTOR_TYPE_1</vt:lpstr>
      <vt:lpstr>'x-813'!TABLE_FACTOR_TYPE_1</vt:lpstr>
      <vt:lpstr>'x-814'!TABLE_FACTOR_TYPE_1</vt:lpstr>
      <vt:lpstr>'x-815'!TABLE_FACTOR_TYPE_1</vt:lpstr>
      <vt:lpstr>'x-template'!TABLE_FACTOR_TYPE_1</vt:lpstr>
      <vt:lpstr>'x-408'!TABLE_FACTOR_TYPE_2</vt:lpstr>
      <vt:lpstr>'x-412'!TABLE_FACTOR_TYPE_2</vt:lpstr>
      <vt:lpstr>'x-610'!TABLE_FACTOR_TYPE_2</vt:lpstr>
      <vt:lpstr>'x-611'!TABLE_FACTOR_TYPE_2</vt:lpstr>
      <vt:lpstr>'x-717'!TABLE_FACTOR_TYPE_2</vt:lpstr>
      <vt:lpstr>'x-718'!TABLE_FACTOR_TYPE_2</vt:lpstr>
      <vt:lpstr>'x-719'!TABLE_FACTOR_TYPE_2</vt:lpstr>
      <vt:lpstr>'x-717'!TABLE_FACTOR_TYPE_3</vt:lpstr>
      <vt:lpstr>'x-718'!TABLE_FACTOR_TYPE_3</vt:lpstr>
      <vt:lpstr>'x-717'!TABLE_FACTOR_TYPE_4</vt:lpstr>
      <vt:lpstr>'x-001'!TABLE_GENDER_1</vt:lpstr>
      <vt:lpstr>'x-201'!TABLE_GENDER_1</vt:lpstr>
      <vt:lpstr>'x-202'!TABLE_GENDER_1</vt:lpstr>
      <vt:lpstr>'x-203'!TABLE_GENDER_1</vt:lpstr>
      <vt:lpstr>'x-204'!TABLE_GENDER_1</vt:lpstr>
      <vt:lpstr>'x-206'!TABLE_GENDER_1</vt:lpstr>
      <vt:lpstr>'x-207'!TABLE_GENDER_1</vt:lpstr>
      <vt:lpstr>'x-208'!TABLE_GENDER_1</vt:lpstr>
      <vt:lpstr>'x-210'!TABLE_GENDER_1</vt:lpstr>
      <vt:lpstr>'x-211'!TABLE_GENDER_1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'x-504'!TABLE_GENDER_1</vt:lpstr>
      <vt:lpstr>'x-601'!TABLE_GENDER_1</vt:lpstr>
      <vt:lpstr>'x-603'!TABLE_GENDER_1</vt:lpstr>
      <vt:lpstr>'x-604'!TABLE_GENDER_1</vt:lpstr>
      <vt:lpstr>'x-605'!TABLE_GENDER_1</vt:lpstr>
      <vt:lpstr>'x-606'!TABLE_GENDER_1</vt:lpstr>
      <vt:lpstr>'x-607'!TABLE_GENDER_1</vt:lpstr>
      <vt:lpstr>'x-608'!TABLE_GENDER_1</vt:lpstr>
      <vt:lpstr>'x-610'!TABLE_GENDER_1</vt:lpstr>
      <vt:lpstr>'x-611'!TABLE_GENDER_1</vt:lpstr>
      <vt:lpstr>'x-612'!TABLE_GENDER_1</vt:lpstr>
      <vt:lpstr>'x-613'!TABLE_GENDER_1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'x-729'!TABLE_GENDER_1</vt:lpstr>
      <vt:lpstr>'x-811'!TABLE_GENDER_1</vt:lpstr>
      <vt:lpstr>'x-812'!TABLE_GENDER_1</vt:lpstr>
      <vt:lpstr>'x-813'!TABLE_GENDER_1</vt:lpstr>
      <vt:lpstr>'x-814'!TABLE_GENDER_1</vt:lpstr>
      <vt:lpstr>'x-815'!TABLE_GENDER_1</vt:lpstr>
      <vt:lpstr>'x-template'!TABLE_GENDER_1</vt:lpstr>
      <vt:lpstr>'x-408'!TABLE_GENDER_2</vt:lpstr>
      <vt:lpstr>'x-412'!TABLE_GENDER_2</vt:lpstr>
      <vt:lpstr>'x-610'!TABLE_GENDER_2</vt:lpstr>
      <vt:lpstr>'x-611'!TABLE_GENDER_2</vt:lpstr>
      <vt:lpstr>'x-717'!TABLE_GENDER_2</vt:lpstr>
      <vt:lpstr>'x-718'!TABLE_GENDER_2</vt:lpstr>
      <vt:lpstr>'x-719'!TABLE_GENDER_2</vt:lpstr>
      <vt:lpstr>'x-717'!TABLE_GENDER_3</vt:lpstr>
      <vt:lpstr>'x-718'!TABLE_GENDER_3</vt:lpstr>
      <vt:lpstr>'x-717'!TABLE_GENDER_4</vt:lpstr>
      <vt:lpstr>'x-001'!TABLE_INFO_1</vt:lpstr>
      <vt:lpstr>'x-201'!TABLE_INFO_1</vt:lpstr>
      <vt:lpstr>'x-202'!TABLE_INFO_1</vt:lpstr>
      <vt:lpstr>'x-203'!TABLE_INFO_1</vt:lpstr>
      <vt:lpstr>'x-204'!TABLE_INFO_1</vt:lpstr>
      <vt:lpstr>'x-206'!TABLE_INFO_1</vt:lpstr>
      <vt:lpstr>'x-207'!TABLE_INFO_1</vt:lpstr>
      <vt:lpstr>'x-208'!TABLE_INFO_1</vt:lpstr>
      <vt:lpstr>'x-210'!TABLE_INFO_1</vt:lpstr>
      <vt:lpstr>'x-211'!TABLE_INFO_1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'x-504'!TABLE_INFO_1</vt:lpstr>
      <vt:lpstr>'x-601'!TABLE_INFO_1</vt:lpstr>
      <vt:lpstr>'x-603'!TABLE_INFO_1</vt:lpstr>
      <vt:lpstr>'x-604'!TABLE_INFO_1</vt:lpstr>
      <vt:lpstr>'x-605'!TABLE_INFO_1</vt:lpstr>
      <vt:lpstr>'x-606'!TABLE_INFO_1</vt:lpstr>
      <vt:lpstr>'x-607'!TABLE_INFO_1</vt:lpstr>
      <vt:lpstr>'x-608'!TABLE_INFO_1</vt:lpstr>
      <vt:lpstr>'x-610'!TABLE_INFO_1</vt:lpstr>
      <vt:lpstr>'x-611'!TABLE_INFO_1</vt:lpstr>
      <vt:lpstr>'x-612'!TABLE_INFO_1</vt:lpstr>
      <vt:lpstr>'x-613'!TABLE_INFO_1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'x-729'!TABLE_INFO_1</vt:lpstr>
      <vt:lpstr>'x-811'!TABLE_INFO_1</vt:lpstr>
      <vt:lpstr>'x-812'!TABLE_INFO_1</vt:lpstr>
      <vt:lpstr>'x-813'!TABLE_INFO_1</vt:lpstr>
      <vt:lpstr>'x-814'!TABLE_INFO_1</vt:lpstr>
      <vt:lpstr>'x-815'!TABLE_INFO_1</vt:lpstr>
      <vt:lpstr>'x-template'!TABLE_INFO_1</vt:lpstr>
      <vt:lpstr>'x-408'!TABLE_INFO_2</vt:lpstr>
      <vt:lpstr>'x-412'!TABLE_INFO_2</vt:lpstr>
      <vt:lpstr>'x-610'!TABLE_INFO_2</vt:lpstr>
      <vt:lpstr>'x-611'!TABLE_INFO_2</vt:lpstr>
      <vt:lpstr>'x-717'!TABLE_INFO_2</vt:lpstr>
      <vt:lpstr>'x-718'!TABLE_INFO_2</vt:lpstr>
      <vt:lpstr>'x-719'!TABLE_INFO_2</vt:lpstr>
      <vt:lpstr>'x-717'!TABLE_INFO_3</vt:lpstr>
      <vt:lpstr>'x-718'!TABLE_INFO_3</vt:lpstr>
      <vt:lpstr>'x-717'!TABLE_INFO_4</vt:lpstr>
      <vt:lpstr>'x-001'!TABLE_REFERENCE_1</vt:lpstr>
      <vt:lpstr>'x-201'!TABLE_REFERENCE_1</vt:lpstr>
      <vt:lpstr>'x-202'!TABLE_REFERENCE_1</vt:lpstr>
      <vt:lpstr>'x-203'!TABLE_REFERENCE_1</vt:lpstr>
      <vt:lpstr>'x-204'!TABLE_REFERENCE_1</vt:lpstr>
      <vt:lpstr>'x-206'!TABLE_REFERENCE_1</vt:lpstr>
      <vt:lpstr>'x-207'!TABLE_REFERENCE_1</vt:lpstr>
      <vt:lpstr>'x-208'!TABLE_REFERENCE_1</vt:lpstr>
      <vt:lpstr>'x-210'!TABLE_REFERENCE_1</vt:lpstr>
      <vt:lpstr>'x-211'!TABLE_REFERENCE_1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'x-504'!TABLE_REFERENCE_1</vt:lpstr>
      <vt:lpstr>'x-601'!TABLE_REFERENCE_1</vt:lpstr>
      <vt:lpstr>'x-603'!TABLE_REFERENCE_1</vt:lpstr>
      <vt:lpstr>'x-604'!TABLE_REFERENCE_1</vt:lpstr>
      <vt:lpstr>'x-605'!TABLE_REFERENCE_1</vt:lpstr>
      <vt:lpstr>'x-606'!TABLE_REFERENCE_1</vt:lpstr>
      <vt:lpstr>'x-607'!TABLE_REFERENCE_1</vt:lpstr>
      <vt:lpstr>'x-608'!TABLE_REFERENCE_1</vt:lpstr>
      <vt:lpstr>'x-610'!TABLE_REFERENCE_1</vt:lpstr>
      <vt:lpstr>'x-611'!TABLE_REFERENCE_1</vt:lpstr>
      <vt:lpstr>'x-612'!TABLE_REFERENCE_1</vt:lpstr>
      <vt:lpstr>'x-613'!TABLE_REFERENCE_1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'x-729'!TABLE_REFERENCE_1</vt:lpstr>
      <vt:lpstr>'x-811'!TABLE_REFERENCE_1</vt:lpstr>
      <vt:lpstr>'x-812'!TABLE_REFERENCE_1</vt:lpstr>
      <vt:lpstr>'x-813'!TABLE_REFERENCE_1</vt:lpstr>
      <vt:lpstr>'x-814'!TABLE_REFERENCE_1</vt:lpstr>
      <vt:lpstr>'x-815'!TABLE_REFERENCE_1</vt:lpstr>
      <vt:lpstr>'x-template'!TABLE_REFERENCE_1</vt:lpstr>
      <vt:lpstr>'x-408'!TABLE_REFERENCE_2</vt:lpstr>
      <vt:lpstr>'x-412'!TABLE_REFERENCE_2</vt:lpstr>
      <vt:lpstr>'x-610'!TABLE_REFERENCE_2</vt:lpstr>
      <vt:lpstr>'x-611'!TABLE_REFERENCE_2</vt:lpstr>
      <vt:lpstr>'x-717'!TABLE_REFERENCE_2</vt:lpstr>
      <vt:lpstr>'x-718'!TABLE_REFERENCE_2</vt:lpstr>
      <vt:lpstr>'x-719'!TABLE_REFERENCE_2</vt:lpstr>
      <vt:lpstr>'x-717'!TABLE_REFERENCE_3</vt:lpstr>
      <vt:lpstr>'x-718'!TABLE_REFERENCE_3</vt:lpstr>
      <vt:lpstr>'x-717'!TABLE_REFERENCE_4</vt:lpstr>
      <vt:lpstr>'x-001'!TABLE_REFERENCE_GUIDANCE_1</vt:lpstr>
      <vt:lpstr>'x-201'!TABLE_REFERENCE_GUIDANCE_1</vt:lpstr>
      <vt:lpstr>'x-202'!TABLE_REFERENCE_GUIDANCE_1</vt:lpstr>
      <vt:lpstr>'x-203'!TABLE_REFERENCE_GUIDANCE_1</vt:lpstr>
      <vt:lpstr>'x-204'!TABLE_REFERENCE_GUIDANCE_1</vt:lpstr>
      <vt:lpstr>'x-206'!TABLE_REFERENCE_GUIDANCE_1</vt:lpstr>
      <vt:lpstr>'x-207'!TABLE_REFERENCE_GUIDANCE_1</vt:lpstr>
      <vt:lpstr>'x-208'!TABLE_REFERENCE_GUIDANCE_1</vt:lpstr>
      <vt:lpstr>'x-210'!TABLE_REFERENCE_GUIDANCE_1</vt:lpstr>
      <vt:lpstr>'x-211'!TABLE_REFERENCE_GUIDANCE_1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'x-504'!TABLE_REFERENCE_GUIDANCE_1</vt:lpstr>
      <vt:lpstr>'x-601'!TABLE_REFERENCE_GUIDANCE_1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'x-610'!TABLE_REFERENCE_GUIDANCE_1</vt:lpstr>
      <vt:lpstr>'x-611'!TABLE_REFERENCE_GUIDANCE_1</vt:lpstr>
      <vt:lpstr>'x-612'!TABLE_REFERENCE_GUIDANCE_1</vt:lpstr>
      <vt:lpstr>'x-613'!TABLE_REFERENCE_GUIDANCE_1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'x-729'!TABLE_REFERENCE_GUIDANCE_1</vt:lpstr>
      <vt:lpstr>'x-811'!TABLE_REFERENCE_GUIDANCE_1</vt:lpstr>
      <vt:lpstr>'x-812'!TABLE_REFERENCE_GUIDANCE_1</vt:lpstr>
      <vt:lpstr>'x-813'!TABLE_REFERENCE_GUIDANCE_1</vt:lpstr>
      <vt:lpstr>'x-814'!TABLE_REFERENCE_GUIDANCE_1</vt:lpstr>
      <vt:lpstr>'x-815'!TABLE_REFERENCE_GUIDANCE_1</vt:lpstr>
      <vt:lpstr>'x-template'!TABLE_REFERENCE_GUIDANCE_1</vt:lpstr>
      <vt:lpstr>'x-408'!TABLE_REFERENCE_GUIDANCE_2</vt:lpstr>
      <vt:lpstr>'x-412'!TABLE_REFERENCE_GUIDANCE_2</vt:lpstr>
      <vt:lpstr>'x-610'!TABLE_REFERENCE_GUIDANCE_2</vt:lpstr>
      <vt:lpstr>'x-611'!TABLE_REFERENCE_GUIDANCE_2</vt:lpstr>
      <vt:lpstr>'x-717'!TABLE_REFERENCE_GUIDANCE_2</vt:lpstr>
      <vt:lpstr>'x-718'!TABLE_REFERENCE_GUIDANCE_2</vt:lpstr>
      <vt:lpstr>'x-719'!TABLE_REFERENCE_GUIDANCE_2</vt:lpstr>
      <vt:lpstr>'x-717'!TABLE_REFERENCE_GUIDANCE_3</vt:lpstr>
      <vt:lpstr>'x-718'!TABLE_REFERENCE_GUIDANCE_3</vt:lpstr>
      <vt:lpstr>'x-717'!TABLE_REFERENCE_GUIDANCE_4</vt:lpstr>
      <vt:lpstr>'x-001'!TABLE_RELATED_1</vt:lpstr>
      <vt:lpstr>'x-201'!TABLE_RELATED_1</vt:lpstr>
      <vt:lpstr>'x-202'!TABLE_RELATED_1</vt:lpstr>
      <vt:lpstr>'x-203'!TABLE_RELATED_1</vt:lpstr>
      <vt:lpstr>'x-204'!TABLE_RELATED_1</vt:lpstr>
      <vt:lpstr>'x-206'!TABLE_RELATED_1</vt:lpstr>
      <vt:lpstr>'x-207'!TABLE_RELATED_1</vt:lpstr>
      <vt:lpstr>'x-208'!TABLE_RELATED_1</vt:lpstr>
      <vt:lpstr>'x-210'!TABLE_RELATED_1</vt:lpstr>
      <vt:lpstr>'x-211'!TABLE_RELATED_1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'x-504'!TABLE_RELATED_1</vt:lpstr>
      <vt:lpstr>'x-601'!TABLE_RELATED_1</vt:lpstr>
      <vt:lpstr>'x-603'!TABLE_RELATED_1</vt:lpstr>
      <vt:lpstr>'x-604'!TABLE_RELATED_1</vt:lpstr>
      <vt:lpstr>'x-605'!TABLE_RELATED_1</vt:lpstr>
      <vt:lpstr>'x-606'!TABLE_RELATED_1</vt:lpstr>
      <vt:lpstr>'x-607'!TABLE_RELATED_1</vt:lpstr>
      <vt:lpstr>'x-608'!TABLE_RELATED_1</vt:lpstr>
      <vt:lpstr>'x-610'!TABLE_RELATED_1</vt:lpstr>
      <vt:lpstr>'x-611'!TABLE_RELATED_1</vt:lpstr>
      <vt:lpstr>'x-612'!TABLE_RELATED_1</vt:lpstr>
      <vt:lpstr>'x-613'!TABLE_RELATED_1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'x-729'!TABLE_RELATED_1</vt:lpstr>
      <vt:lpstr>'x-811'!TABLE_RELATED_1</vt:lpstr>
      <vt:lpstr>'x-812'!TABLE_RELATED_1</vt:lpstr>
      <vt:lpstr>'x-813'!TABLE_RELATED_1</vt:lpstr>
      <vt:lpstr>'x-814'!TABLE_RELATED_1</vt:lpstr>
      <vt:lpstr>'x-815'!TABLE_RELATED_1</vt:lpstr>
      <vt:lpstr>'x-template'!TABLE_RELATED_1</vt:lpstr>
      <vt:lpstr>'x-408'!TABLE_RELATED_2</vt:lpstr>
      <vt:lpstr>'x-412'!TABLE_RELATED_2</vt:lpstr>
      <vt:lpstr>'x-610'!TABLE_RELATED_2</vt:lpstr>
      <vt:lpstr>'x-611'!TABLE_RELATED_2</vt:lpstr>
      <vt:lpstr>'x-717'!TABLE_RELATED_2</vt:lpstr>
      <vt:lpstr>'x-718'!TABLE_RELATED_2</vt:lpstr>
      <vt:lpstr>'x-719'!TABLE_RELATED_2</vt:lpstr>
      <vt:lpstr>'x-717'!TABLE_RELATED_3</vt:lpstr>
      <vt:lpstr>'x-718'!TABLE_RELATED_3</vt:lpstr>
      <vt:lpstr>'x-717'!TABLE_RELATED_4</vt:lpstr>
      <vt:lpstr>'x-001'!TABLE_SECTION_1</vt:lpstr>
      <vt:lpstr>'x-201'!TABLE_SECTION_1</vt:lpstr>
      <vt:lpstr>'x-202'!TABLE_SECTION_1</vt:lpstr>
      <vt:lpstr>'x-203'!TABLE_SECTION_1</vt:lpstr>
      <vt:lpstr>'x-204'!TABLE_SECTION_1</vt:lpstr>
      <vt:lpstr>'x-206'!TABLE_SECTION_1</vt:lpstr>
      <vt:lpstr>'x-207'!TABLE_SECTION_1</vt:lpstr>
      <vt:lpstr>'x-208'!TABLE_SECTION_1</vt:lpstr>
      <vt:lpstr>'x-210'!TABLE_SECTION_1</vt:lpstr>
      <vt:lpstr>'x-211'!TABLE_SECTION_1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'x-504'!TABLE_SECTION_1</vt:lpstr>
      <vt:lpstr>'x-601'!TABLE_SECTION_1</vt:lpstr>
      <vt:lpstr>'x-603'!TABLE_SECTION_1</vt:lpstr>
      <vt:lpstr>'x-604'!TABLE_SECTION_1</vt:lpstr>
      <vt:lpstr>'x-605'!TABLE_SECTION_1</vt:lpstr>
      <vt:lpstr>'x-606'!TABLE_SECTION_1</vt:lpstr>
      <vt:lpstr>'x-607'!TABLE_SECTION_1</vt:lpstr>
      <vt:lpstr>'x-608'!TABLE_SECTION_1</vt:lpstr>
      <vt:lpstr>'x-610'!TABLE_SECTION_1</vt:lpstr>
      <vt:lpstr>'x-611'!TABLE_SECTION_1</vt:lpstr>
      <vt:lpstr>'x-612'!TABLE_SECTION_1</vt:lpstr>
      <vt:lpstr>'x-613'!TABLE_SECTION_1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'x-729'!TABLE_SECTION_1</vt:lpstr>
      <vt:lpstr>'x-811'!TABLE_SECTION_1</vt:lpstr>
      <vt:lpstr>'x-812'!TABLE_SECTION_1</vt:lpstr>
      <vt:lpstr>'x-813'!TABLE_SECTION_1</vt:lpstr>
      <vt:lpstr>'x-814'!TABLE_SECTION_1</vt:lpstr>
      <vt:lpstr>'x-815'!TABLE_SECTION_1</vt:lpstr>
      <vt:lpstr>'x-template'!TABLE_SECTION_1</vt:lpstr>
      <vt:lpstr>'x-408'!TABLE_SECTION_2</vt:lpstr>
      <vt:lpstr>'x-412'!TABLE_SECTION_2</vt:lpstr>
      <vt:lpstr>'x-610'!TABLE_SECTION_2</vt:lpstr>
      <vt:lpstr>'x-611'!TABLE_SECTION_2</vt:lpstr>
      <vt:lpstr>'x-717'!TABLE_SECTION_2</vt:lpstr>
      <vt:lpstr>'x-718'!TABLE_SECTION_2</vt:lpstr>
      <vt:lpstr>'x-719'!TABLE_SECTION_2</vt:lpstr>
      <vt:lpstr>'x-717'!TABLE_SECTION_3</vt:lpstr>
      <vt:lpstr>'x-718'!TABLE_SECTION_3</vt:lpstr>
      <vt:lpstr>'x-717'!TABLE_SECTION_4</vt:lpstr>
      <vt:lpstr>'x-001'!TABLE_SECTION_NUMBER_1</vt:lpstr>
      <vt:lpstr>'x-201'!TABLE_SECTION_NUMBER_1</vt:lpstr>
      <vt:lpstr>'x-202'!TABLE_SECTION_NUMBER_1</vt:lpstr>
      <vt:lpstr>'x-203'!TABLE_SECTION_NUMBER_1</vt:lpstr>
      <vt:lpstr>'x-204'!TABLE_SECTION_NUMBER_1</vt:lpstr>
      <vt:lpstr>'x-206'!TABLE_SECTION_NUMBER_1</vt:lpstr>
      <vt:lpstr>'x-207'!TABLE_SECTION_NUMBER_1</vt:lpstr>
      <vt:lpstr>'x-208'!TABLE_SECTION_NUMBER_1</vt:lpstr>
      <vt:lpstr>'x-210'!TABLE_SECTION_NUMBER_1</vt:lpstr>
      <vt:lpstr>'x-211'!TABLE_SECTION_NUMBER_1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'x-504'!TABLE_SECTION_NUMBER_1</vt:lpstr>
      <vt:lpstr>'x-601'!TABLE_SECTION_NUMBER_1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'x-610'!TABLE_SECTION_NUMBER_1</vt:lpstr>
      <vt:lpstr>'x-611'!TABLE_SECTION_NUMBER_1</vt:lpstr>
      <vt:lpstr>'x-612'!TABLE_SECTION_NUMBER_1</vt:lpstr>
      <vt:lpstr>'x-613'!TABLE_SECTION_NUMBER_1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'x-729'!TABLE_SECTION_NUMBER_1</vt:lpstr>
      <vt:lpstr>'x-811'!TABLE_SECTION_NUMBER_1</vt:lpstr>
      <vt:lpstr>'x-812'!TABLE_SECTION_NUMBER_1</vt:lpstr>
      <vt:lpstr>'x-813'!TABLE_SECTION_NUMBER_1</vt:lpstr>
      <vt:lpstr>'x-814'!TABLE_SECTION_NUMBER_1</vt:lpstr>
      <vt:lpstr>'x-815'!TABLE_SECTION_NUMBER_1</vt:lpstr>
      <vt:lpstr>'x-template'!TABLE_SECTION_NUMBER_1</vt:lpstr>
      <vt:lpstr>'x-408'!TABLE_SECTION_NUMBER_2</vt:lpstr>
      <vt:lpstr>'x-412'!TABLE_SECTION_NUMBER_2</vt:lpstr>
      <vt:lpstr>'x-610'!TABLE_SECTION_NUMBER_2</vt:lpstr>
      <vt:lpstr>'x-611'!TABLE_SECTION_NUMBER_2</vt:lpstr>
      <vt:lpstr>'x-717'!TABLE_SECTION_NUMBER_2</vt:lpstr>
      <vt:lpstr>'x-718'!TABLE_SECTION_NUMBER_2</vt:lpstr>
      <vt:lpstr>'x-719'!TABLE_SECTION_NUMBER_2</vt:lpstr>
      <vt:lpstr>'x-717'!TABLE_SECTION_NUMBER_3</vt:lpstr>
      <vt:lpstr>'x-718'!TABLE_SECTION_NUMBER_3</vt:lpstr>
      <vt:lpstr>'x-717'!TABLE_SECTION_NUMBER_4</vt:lpstr>
      <vt:lpstr>'x-001'!TABLE_SERIES_NUMBER_1</vt:lpstr>
      <vt:lpstr>'x-201'!TABLE_SERIES_NUMBER_1</vt:lpstr>
      <vt:lpstr>'x-202'!TABLE_SERIES_NUMBER_1</vt:lpstr>
      <vt:lpstr>'x-203'!TABLE_SERIES_NUMBER_1</vt:lpstr>
      <vt:lpstr>'x-204'!TABLE_SERIES_NUMBER_1</vt:lpstr>
      <vt:lpstr>'x-206'!TABLE_SERIES_NUMBER_1</vt:lpstr>
      <vt:lpstr>'x-207'!TABLE_SERIES_NUMBER_1</vt:lpstr>
      <vt:lpstr>'x-208'!TABLE_SERIES_NUMBER_1</vt:lpstr>
      <vt:lpstr>'x-210'!TABLE_SERIES_NUMBER_1</vt:lpstr>
      <vt:lpstr>'x-211'!TABLE_SERIES_NUMBER_1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'x-504'!TABLE_SERIES_NUMBER_1</vt:lpstr>
      <vt:lpstr>'x-601'!TABLE_SERIES_NUMBER_1</vt:lpstr>
      <vt:lpstr>'x-603'!TABLE_SERIES_NUMBER_1</vt:lpstr>
      <vt:lpstr>'x-604'!TABLE_SERIES_NUMBER_1</vt:lpstr>
      <vt:lpstr>'x-605'!TABLE_SERIES_NUMBER_1</vt:lpstr>
      <vt:lpstr>'x-606'!TABLE_SERIES_NUMBER_1</vt:lpstr>
      <vt:lpstr>'x-607'!TABLE_SERIES_NUMBER_1</vt:lpstr>
      <vt:lpstr>'x-608'!TABLE_SERIES_NUMBER_1</vt:lpstr>
      <vt:lpstr>'x-610'!TABLE_SERIES_NUMBER_1</vt:lpstr>
      <vt:lpstr>'x-611'!TABLE_SERIES_NUMBER_1</vt:lpstr>
      <vt:lpstr>'x-612'!TABLE_SERIES_NUMBER_1</vt:lpstr>
      <vt:lpstr>'x-613'!TABLE_SERIES_NUMBER_1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'x-729'!TABLE_SERIES_NUMBER_1</vt:lpstr>
      <vt:lpstr>'x-811'!TABLE_SERIES_NUMBER_1</vt:lpstr>
      <vt:lpstr>'x-812'!TABLE_SERIES_NUMBER_1</vt:lpstr>
      <vt:lpstr>'x-813'!TABLE_SERIES_NUMBER_1</vt:lpstr>
      <vt:lpstr>'x-814'!TABLE_SERIES_NUMBER_1</vt:lpstr>
      <vt:lpstr>'x-815'!TABLE_SERIES_NUMBER_1</vt:lpstr>
      <vt:lpstr>'x-template'!TABLE_SERIES_NUMBER_1</vt:lpstr>
      <vt:lpstr>'x-408'!TABLE_SERIES_NUMBER_2</vt:lpstr>
      <vt:lpstr>'x-412'!TABLE_SERIES_NUMBER_2</vt:lpstr>
      <vt:lpstr>'x-610'!TABLE_SERIES_NUMBER_2</vt:lpstr>
      <vt:lpstr>'x-611'!TABLE_SERIES_NUMBER_2</vt:lpstr>
      <vt:lpstr>'x-717'!TABLE_SERIES_NUMBER_2</vt:lpstr>
      <vt:lpstr>'x-718'!TABLE_SERIES_NUMBER_2</vt:lpstr>
      <vt:lpstr>'x-719'!TABLE_SERIES_NUMBER_2</vt:lpstr>
      <vt:lpstr>'x-717'!TABLE_SERIES_NUMBER_3</vt:lpstr>
      <vt:lpstr>'x-718'!TABLE_SERIES_NUMBER_3</vt:lpstr>
      <vt:lpstr>'x-717'!TABLE_SERIES_NUMBER_4</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CSNI New Template Batch 1 v0.3.xlsm</dc:title>
  <dc:subject/>
  <dc:creator>Garvin, Mathew - GAD</dc:creator>
  <cp:keywords/>
  <dc:description/>
  <cp:lastModifiedBy>Angel, Izaak - GAD</cp:lastModifiedBy>
  <cp:revision/>
  <dcterms:created xsi:type="dcterms:W3CDTF">2007-01-30T12:07:56Z</dcterms:created>
  <dcterms:modified xsi:type="dcterms:W3CDTF">2026-05-29T15:35:12Z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9f439c17-8945-49f8-8a4c-3cac9db5da93</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