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74719C37-5029-4F30-8680-A5DC6E3E799A}" xr6:coauthVersionLast="47" xr6:coauthVersionMax="47" xr10:uidLastSave="{00000000-0000-0000-0000-000000000000}"/>
  <bookViews>
    <workbookView xWindow="-108" yWindow="-108" windowWidth="27288" windowHeight="17664" tabRatio="675" firstSheet="5" activeTab="5" xr2:uid="{A6140721-4D68-4EA1-81D9-6C1D78CB2FDE}"/>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Assumptions" sheetId="192"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32" r:id="rId24"/>
    <sheet name="x-221" sheetId="133"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34" r:id="rId38"/>
    <sheet name="x-314" sheetId="135" r:id="rId39"/>
    <sheet name="x-315" sheetId="136" r:id="rId40"/>
    <sheet name="x-316" sheetId="137" r:id="rId41"/>
    <sheet name="x-317" sheetId="138" r:id="rId42"/>
    <sheet name="x-318" sheetId="139" r:id="rId43"/>
    <sheet name="x-319" sheetId="140" r:id="rId44"/>
    <sheet name="x-320" sheetId="141" r:id="rId45"/>
    <sheet name="x-321" sheetId="142" r:id="rId46"/>
    <sheet name="x-322" sheetId="143" r:id="rId47"/>
    <sheet name="x-323" sheetId="144" r:id="rId48"/>
    <sheet name="x-324" sheetId="145" r:id="rId49"/>
    <sheet name="x-325" sheetId="146" r:id="rId50"/>
    <sheet name="x-326" sheetId="147" r:id="rId51"/>
    <sheet name="x-327" sheetId="148" r:id="rId52"/>
    <sheet name="x-328" sheetId="149" r:id="rId53"/>
    <sheet name="x-401" sheetId="150" r:id="rId54"/>
    <sheet name="x-402" sheetId="151" r:id="rId55"/>
    <sheet name="x-403" sheetId="152" r:id="rId56"/>
    <sheet name="x-404" sheetId="153" r:id="rId57"/>
    <sheet name="x-405" sheetId="154" r:id="rId58"/>
    <sheet name="x-406" sheetId="155" r:id="rId59"/>
    <sheet name="x-407" sheetId="156" r:id="rId60"/>
    <sheet name="x-501" sheetId="157" r:id="rId61"/>
    <sheet name="x-502" sheetId="158" r:id="rId62"/>
    <sheet name="x-503" sheetId="159" r:id="rId63"/>
    <sheet name="x-504" sheetId="160" r:id="rId64"/>
    <sheet name="x-505" sheetId="191" r:id="rId65"/>
    <sheet name="x-506" sheetId="193" r:id="rId66"/>
    <sheet name="x-603" sheetId="161" r:id="rId67"/>
    <sheet name="x-604" sheetId="162" r:id="rId68"/>
    <sheet name="x-605" sheetId="163" r:id="rId69"/>
    <sheet name="x-606" sheetId="164" r:id="rId70"/>
    <sheet name="x-607" sheetId="165" r:id="rId71"/>
    <sheet name="x-608" sheetId="166" r:id="rId72"/>
    <sheet name="x-609" sheetId="167" r:id="rId73"/>
    <sheet name="x-610" sheetId="168" r:id="rId74"/>
    <sheet name="x-611" sheetId="169" r:id="rId75"/>
    <sheet name="x-612" sheetId="170" r:id="rId76"/>
    <sheet name="x-613" sheetId="171" r:id="rId77"/>
    <sheet name="x-614" sheetId="172" r:id="rId78"/>
    <sheet name="x-615" sheetId="173" r:id="rId79"/>
    <sheet name="x-616" sheetId="174" r:id="rId80"/>
    <sheet name="x-617" sheetId="175" r:id="rId81"/>
    <sheet name="x-618" sheetId="176" r:id="rId82"/>
    <sheet name="x-619" sheetId="177" r:id="rId83"/>
    <sheet name="x-620" sheetId="178" r:id="rId84"/>
    <sheet name="x-621" sheetId="179" r:id="rId85"/>
    <sheet name="x-622" sheetId="180" r:id="rId86"/>
    <sheet name="x-623" sheetId="181" r:id="rId87"/>
    <sheet name="x-624" sheetId="182" r:id="rId88"/>
    <sheet name="x-625" sheetId="183" r:id="rId89"/>
    <sheet name="x-626" sheetId="184" r:id="rId90"/>
    <sheet name="x-627" sheetId="185" r:id="rId91"/>
    <sheet name="x-701" sheetId="186" r:id="rId92"/>
    <sheet name="x-702" sheetId="187" r:id="rId93"/>
    <sheet name="x-802" sheetId="194" r:id="rId94"/>
  </sheets>
  <externalReferences>
    <externalReference r:id="rId95"/>
    <externalReference r:id="rId96"/>
    <externalReference r:id="rId97"/>
    <externalReference r:id="rId98"/>
  </externalReferences>
  <definedNames>
    <definedName name="_xlnm._FilterDatabase" localSheetId="7" hidden="1">Assumptions!#REF!</definedName>
    <definedName name="_xlnm._FilterDatabase" localSheetId="5" hidden="1">'Factor List'!$A$7:$T$96</definedName>
    <definedName name="age_rng" localSheetId="93">#REF!</definedName>
    <definedName name="age_rng">#REF!</definedName>
    <definedName name="BaseTablesList">AnnGenHiddenLists!$A$4:$A$190</definedName>
    <definedName name="DATE_MODIFIED">'Version Control'!$C$17</definedName>
    <definedName name="FACTOR_LIST_AGE_DEF" localSheetId="7">Assumptions!#REF!</definedName>
    <definedName name="FACTOR_LIST_AGE_DEF">'Factor List'!$G$7</definedName>
    <definedName name="FACTOR_LIST_CLIENT" localSheetId="7">Assumptions!#REF!</definedName>
    <definedName name="FACTOR_LIST_CLIENT">'Factor List'!$B$7</definedName>
    <definedName name="FACTOR_LIST_DATE_IMPLEMENTED" localSheetId="7">Assumptions!#REF!</definedName>
    <definedName name="FACTOR_LIST_DATE_IMPLEMENTED">'Factor List'!$N$7</definedName>
    <definedName name="FACTOR_LIST_DATE_ISSUED" localSheetId="7">Assumptions!#REF!</definedName>
    <definedName name="FACTOR_LIST_DATE_ISSUED">'Factor List'!$M$7</definedName>
    <definedName name="FACTOR_LIST_DESCRIPTION" localSheetId="7">Assumptions!#REF!</definedName>
    <definedName name="FACTOR_LIST_DESCRIPTION">'Factor List'!$E$7</definedName>
    <definedName name="FACTOR_LIST_FACTOR_STATUS" localSheetId="7">Assumptions!#REF!</definedName>
    <definedName name="FACTOR_LIST_FACTOR_STATUS" localSheetId="93">'[1]Factor List'!#REF!</definedName>
    <definedName name="FACTOR_LIST_FACTOR_STATUS">'Factor List'!$O$7</definedName>
    <definedName name="FACTOR_LIST_FACTOR_TYPE" localSheetId="7">Assumptions!#REF!</definedName>
    <definedName name="FACTOR_LIST_FACTOR_TYPE">'Factor List'!$D$7</definedName>
    <definedName name="FACTOR_LIST_GENDER" localSheetId="7">Assumptions!#REF!</definedName>
    <definedName name="FACTOR_LIST_GENDER">'Factor List'!$F$7</definedName>
    <definedName name="FACTOR_LIST_HEADINGS" localSheetId="7">Assumptions!#REF!</definedName>
    <definedName name="FACTOR_LIST_HEADINGS">'Factor List'!$B$7:$T$7</definedName>
    <definedName name="FACTOR_LIST_REFERENCE" localSheetId="7">Assumptions!#REF!</definedName>
    <definedName name="FACTOR_LIST_REFERENCE">'Factor List'!$J$7</definedName>
    <definedName name="FACTOR_LIST_REFERENCE_GUIDANCE" localSheetId="7">Assumptions!#REF!</definedName>
    <definedName name="FACTOR_LIST_REFERENCE_GUIDANCE">'Factor List'!$K$7</definedName>
    <definedName name="FACTOR_LIST_RELATED" localSheetId="7">Assumptions!#REF!</definedName>
    <definedName name="FACTOR_LIST_RELATED">'Factor List'!$L$7</definedName>
    <definedName name="FACTOR_LIST_SECTION" localSheetId="7">Assumptions!#REF!</definedName>
    <definedName name="FACTOR_LIST_SECTION">'Factor List'!$C$7</definedName>
    <definedName name="FACTOR_LIST_SECTION_NUMBER" localSheetId="7">Assumptions!#REF!</definedName>
    <definedName name="FACTOR_LIST_SECTION_NUMBER">'Factor List'!$H$7</definedName>
    <definedName name="FACTOR_LIST_SERIES_NUMBER" localSheetId="7">Assumptions!#REF!</definedName>
    <definedName name="FACTOR_LIST_SERIES_NUMBER">'Factor List'!$I$7</definedName>
    <definedName name="FACTOR_LIST_SOURCE" localSheetId="7">Assumptions!#REF!</definedName>
    <definedName name="FACTOR_LIST_SOURCE">'Factor List'!$R$7</definedName>
    <definedName name="FACTOR_LIST_TABLE_ID" localSheetId="7">Assumptions!#REF!</definedName>
    <definedName name="FACTOR_LIST_TABLE_ID">'Factor List'!$Q$7</definedName>
    <definedName name="FACTOR_LIST_TIMESTAMP" localSheetId="7">Assumptions!#REF!</definedName>
    <definedName name="FACTOR_LIST_TIMESTAMP">'Factor List'!$T$7</definedName>
    <definedName name="FACTOR_LIST_USER_ID" localSheetId="7">Assumptions!#REF!</definedName>
    <definedName name="FACTOR_LIST_USER_ID">'Factor List'!$S$7</definedName>
    <definedName name="factor_table" localSheetId="93">#REF!</definedName>
    <definedName name="factor_table">#REF!</definedName>
    <definedName name="i_e">[2]Assumptions!$G$14</definedName>
    <definedName name="ImprovementsList">AnnGenHiddenLists!$C$4:$C$42</definedName>
    <definedName name="NoD" localSheetId="64">#REF!</definedName>
    <definedName name="NoD" localSheetId="93">#REF!</definedName>
    <definedName name="NoD">#REF!</definedName>
    <definedName name="_xlnm.Print_Area" localSheetId="4">'Summary - Fire_E'!$A$1:$H$224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'x-220'!$A$26:$J$48</definedName>
    <definedName name="_xlnm.Print_Area" localSheetId="24">'x-221'!$A$26:$J$48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1">'x-317'!$A$26:$N$48</definedName>
    <definedName name="_xlnm.Print_Area" localSheetId="42">'x-318'!$A$26:$M$48</definedName>
    <definedName name="_xlnm.Print_Area" localSheetId="43">'x-319'!$A$26:$J$48</definedName>
    <definedName name="_xlnm.Print_Area" localSheetId="44">'x-320'!$A$26:$N$48</definedName>
    <definedName name="_xlnm.Print_Area" localSheetId="45">'x-321'!$A$26:$M$48</definedName>
    <definedName name="_xlnm.Print_Area" localSheetId="46">'x-322'!$A$26:$M$48</definedName>
    <definedName name="_xlnm.Print_Area" localSheetId="47">'x-323'!$A$26:$N$48</definedName>
    <definedName name="_xlnm.Print_Area" localSheetId="48">'x-324'!$A$26:$N$48</definedName>
    <definedName name="_xlnm.Print_Area" localSheetId="49">'x-325'!$A$26:$N$48</definedName>
    <definedName name="_xlnm.Print_Area" localSheetId="50">'x-326'!$A$26:$N$48</definedName>
    <definedName name="_xlnm.Print_Area" localSheetId="51">'x-327'!$A$26:$N$48</definedName>
    <definedName name="_xlnm.Print_Area" localSheetId="52">'x-328'!$A$26:$N$48</definedName>
    <definedName name="_xlnm.Print_Area" localSheetId="53">'x-401'!$A$26:$N$47</definedName>
    <definedName name="_xlnm.Print_Area" localSheetId="54">'x-402'!$A$26:$N$48</definedName>
    <definedName name="_xlnm.Print_Area" localSheetId="55">'x-403'!$A$26:$N$49</definedName>
    <definedName name="_xlnm.Print_Area" localSheetId="56">'x-404'!$A$26:$M$48</definedName>
    <definedName name="_xlnm.Print_Area" localSheetId="57">'x-405'!$A$26:$M$48</definedName>
    <definedName name="_xlnm.Print_Area" localSheetId="58">'x-406'!$A$26:$N$48</definedName>
    <definedName name="_xlnm.Print_Area" localSheetId="59">'x-407'!$A$26:$N$48</definedName>
    <definedName name="_xlnm.Print_Area" localSheetId="60">'x-501'!$A$26:$N$48</definedName>
    <definedName name="_xlnm.Print_Area" localSheetId="61">'x-502'!$A$26:$N$48</definedName>
    <definedName name="_xlnm.Print_Area" localSheetId="62">'x-503'!$A$26:$N$48</definedName>
    <definedName name="_xlnm.Print_Area" localSheetId="63">'x-504'!$A$26:$N$48</definedName>
    <definedName name="_xlnm.Print_Area" localSheetId="64">'x-505'!$A$26:$N$47</definedName>
    <definedName name="_xlnm.Print_Area" localSheetId="65">'x-506'!$A$26:$N$48</definedName>
    <definedName name="_xlnm.Print_Area" localSheetId="66">'x-603'!$A$26:$N$48</definedName>
    <definedName name="_xlnm.Print_Area" localSheetId="67">'x-604'!$A$26:$N$48</definedName>
    <definedName name="_xlnm.Print_Area" localSheetId="68">'x-605'!$A$26:$N$48</definedName>
    <definedName name="_xlnm.Print_Area" localSheetId="69">'x-606'!$A$26:$N$48</definedName>
    <definedName name="_xlnm.Print_Area" localSheetId="70">'x-607'!$A$26:$N$48</definedName>
    <definedName name="_xlnm.Print_Area" localSheetId="71">'x-608'!$A$26:$N$48</definedName>
    <definedName name="_xlnm.Print_Area" localSheetId="72">'x-609'!$A$26:$N$48</definedName>
    <definedName name="_xlnm.Print_Area" localSheetId="73">'x-610'!$A$26:$N$48</definedName>
    <definedName name="_xlnm.Print_Area" localSheetId="74">'x-611'!$A$26:$M$48</definedName>
    <definedName name="_xlnm.Print_Area" localSheetId="75">'x-612'!$A$26:$M$48</definedName>
    <definedName name="_xlnm.Print_Area" localSheetId="76">'x-613'!$A$26:$N$48</definedName>
    <definedName name="_xlnm.Print_Area" localSheetId="77">'x-614'!$A$26:$M$48</definedName>
    <definedName name="_xlnm.Print_Area" localSheetId="78">'x-615'!$A$26:$M$48</definedName>
    <definedName name="_xlnm.Print_Area" localSheetId="79">'x-616'!$A$26:$M$48</definedName>
    <definedName name="_xlnm.Print_Area" localSheetId="80">'x-617'!$A$26:$M$48</definedName>
    <definedName name="_xlnm.Print_Area" localSheetId="81">'x-618'!$A$26:$N$48</definedName>
    <definedName name="_xlnm.Print_Area" localSheetId="82">'x-619'!$A$26:$N$48</definedName>
    <definedName name="_xlnm.Print_Area" localSheetId="83">'x-620'!$A$26:$B$77</definedName>
    <definedName name="_xlnm.Print_Area" localSheetId="84">'x-621'!$A$26:$N$48</definedName>
    <definedName name="_xlnm.Print_Area" localSheetId="85">'x-622'!$A$26:$K$48</definedName>
    <definedName name="_xlnm.Print_Area" localSheetId="86">'x-623'!$A$26:$K$48</definedName>
    <definedName name="_xlnm.Print_Area" localSheetId="87">'x-624'!$A$26:$K$48</definedName>
    <definedName name="_xlnm.Print_Area" localSheetId="88">'x-625'!$A$26:$K$48</definedName>
    <definedName name="_xlnm.Print_Area" localSheetId="89">'x-626'!$A$26:$K$48</definedName>
    <definedName name="_xlnm.Print_Area" localSheetId="90">'x-627'!$A$26:$K$48</definedName>
    <definedName name="_xlnm.Print_Area" localSheetId="91">'x-701'!$A$26:$N$48</definedName>
    <definedName name="_xlnm.Print_Area" localSheetId="92">'x-702'!$A$26:$N$48</definedName>
    <definedName name="_xlnm.Print_Area" localSheetId="93">'x-802'!$A$26:$P$48</definedName>
    <definedName name="_xlnm.Print_Area" localSheetId="6">'x-Series Number'!$A$25:$N$47</definedName>
    <definedName name="t">Cover!$A$2</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'x-220'!$B$12</definedName>
    <definedName name="TABLE_AGE_DEF" localSheetId="24">'x-221'!$B$12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'x-308'!$B$12</definedName>
    <definedName name="TABLE_AGE_DEF" localSheetId="33">'x-309'!$B$12</definedName>
    <definedName name="TABLE_AGE_DEF" localSheetId="34">'x-310'!$B$12</definedName>
    <definedName name="TABLE_AGE_DEF" localSheetId="35">'x-311'!$B$12</definedName>
    <definedName name="TABLE_AGE_DEF" localSheetId="36">'x-312'!$B$12</definedName>
    <definedName name="TABLE_AGE_DEF" localSheetId="37">'x-313'!$B$12</definedName>
    <definedName name="TABLE_AGE_DEF" localSheetId="38">'x-314'!$B$12</definedName>
    <definedName name="TABLE_AGE_DEF" localSheetId="39">'x-315'!$B$12</definedName>
    <definedName name="TABLE_AGE_DEF" localSheetId="40">'x-316'!$B$12</definedName>
    <definedName name="TABLE_AGE_DEF" localSheetId="41">'x-317'!$B$12</definedName>
    <definedName name="TABLE_AGE_DEF" localSheetId="42">'x-318'!$B$12</definedName>
    <definedName name="TABLE_AGE_DEF" localSheetId="43">'x-319'!$B$12</definedName>
    <definedName name="TABLE_AGE_DEF" localSheetId="44">'x-320'!$B$12</definedName>
    <definedName name="TABLE_AGE_DEF" localSheetId="45">'x-321'!$B$12</definedName>
    <definedName name="TABLE_AGE_DEF" localSheetId="46">'x-322'!$B$12</definedName>
    <definedName name="TABLE_AGE_DEF" localSheetId="47">'x-323'!$B$12</definedName>
    <definedName name="TABLE_AGE_DEF" localSheetId="48">'x-324'!$B$12</definedName>
    <definedName name="TABLE_AGE_DEF" localSheetId="49">'x-325'!$B$12</definedName>
    <definedName name="TABLE_AGE_DEF" localSheetId="50">'x-326'!$B$12</definedName>
    <definedName name="TABLE_AGE_DEF" localSheetId="51">'x-327'!$B$12</definedName>
    <definedName name="TABLE_AGE_DEF" localSheetId="52">'x-328'!$B$12</definedName>
    <definedName name="TABLE_AGE_DEF" localSheetId="53">'x-401'!$B$12</definedName>
    <definedName name="TABLE_AGE_DEF" localSheetId="54">'x-402'!$B$12</definedName>
    <definedName name="TABLE_AGE_DEF" localSheetId="55">'x-403'!$B$12</definedName>
    <definedName name="TABLE_AGE_DEF" localSheetId="56">'x-404'!$B$12</definedName>
    <definedName name="TABLE_AGE_DEF" localSheetId="57">'x-405'!$B$12</definedName>
    <definedName name="TABLE_AGE_DEF" localSheetId="58">'x-406'!$B$12</definedName>
    <definedName name="TABLE_AGE_DEF" localSheetId="59">'x-407'!$B$12</definedName>
    <definedName name="TABLE_AGE_DEF" localSheetId="60">'x-501'!$B$12</definedName>
    <definedName name="TABLE_AGE_DEF" localSheetId="61">'x-502'!$B$12</definedName>
    <definedName name="TABLE_AGE_DEF" localSheetId="62">'x-503'!$B$12</definedName>
    <definedName name="TABLE_AGE_DEF" localSheetId="63">'x-504'!$B$12</definedName>
    <definedName name="TABLE_AGE_DEF" localSheetId="64">'x-505'!$B$12</definedName>
    <definedName name="TABLE_AGE_DEF" localSheetId="65">'x-506'!$B$12</definedName>
    <definedName name="TABLE_AGE_DEF" localSheetId="66">'x-603'!$B$12</definedName>
    <definedName name="TABLE_AGE_DEF" localSheetId="67">'x-604'!$B$12</definedName>
    <definedName name="TABLE_AGE_DEF" localSheetId="68">'x-605'!$B$12</definedName>
    <definedName name="TABLE_AGE_DEF" localSheetId="69">'x-606'!$B$12</definedName>
    <definedName name="TABLE_AGE_DEF" localSheetId="70">'x-607'!$B$12</definedName>
    <definedName name="TABLE_AGE_DEF" localSheetId="71">'x-608'!$B$12</definedName>
    <definedName name="TABLE_AGE_DEF" localSheetId="72">'x-609'!$B$12</definedName>
    <definedName name="TABLE_AGE_DEF" localSheetId="73">'x-610'!$B$12</definedName>
    <definedName name="TABLE_AGE_DEF" localSheetId="74">'x-611'!$B$12</definedName>
    <definedName name="TABLE_AGE_DEF" localSheetId="75">'x-612'!$B$12</definedName>
    <definedName name="TABLE_AGE_DEF" localSheetId="76">'x-613'!$B$12</definedName>
    <definedName name="TABLE_AGE_DEF" localSheetId="77">'x-614'!$B$12</definedName>
    <definedName name="TABLE_AGE_DEF" localSheetId="78">'x-615'!$B$12</definedName>
    <definedName name="TABLE_AGE_DEF" localSheetId="79">'x-616'!$B$12</definedName>
    <definedName name="TABLE_AGE_DEF" localSheetId="80">'x-617'!$B$12</definedName>
    <definedName name="TABLE_AGE_DEF" localSheetId="81">'x-618'!$B$12</definedName>
    <definedName name="TABLE_AGE_DEF" localSheetId="82">'x-619'!$B$12</definedName>
    <definedName name="TABLE_AGE_DEF" localSheetId="83">'x-620'!$B$12</definedName>
    <definedName name="TABLE_AGE_DEF" localSheetId="84">'x-621'!$B$12</definedName>
    <definedName name="TABLE_AGE_DEF" localSheetId="85">'x-622'!$B$12</definedName>
    <definedName name="TABLE_AGE_DEF" localSheetId="86">'x-623'!$B$12</definedName>
    <definedName name="TABLE_AGE_DEF" localSheetId="87">'x-624'!$B$12</definedName>
    <definedName name="TABLE_AGE_DEF" localSheetId="88">'x-625'!$B$12</definedName>
    <definedName name="TABLE_AGE_DEF" localSheetId="89">'x-626'!$B$12</definedName>
    <definedName name="TABLE_AGE_DEF" localSheetId="90">'x-627'!$B$12</definedName>
    <definedName name="TABLE_AGE_DEF" localSheetId="91">'x-701'!$B$12</definedName>
    <definedName name="TABLE_AGE_DEF" localSheetId="92">'x-702'!$B$12</definedName>
    <definedName name="TABLE_AGE_DEF" localSheetId="93">'x-802'!$B$12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1">'x-317'!$B$12</definedName>
    <definedName name="TABLE_AGE_DEF_1" localSheetId="42">'x-318'!$B$12</definedName>
    <definedName name="TABLE_AGE_DEF_1" localSheetId="43">'x-319'!$B$12</definedName>
    <definedName name="TABLE_AGE_DEF_1" localSheetId="44">'x-320'!$B$12</definedName>
    <definedName name="TABLE_AGE_DEF_1" localSheetId="45">'x-321'!$B$12</definedName>
    <definedName name="TABLE_AGE_DEF_1" localSheetId="46">'x-322'!$B$12</definedName>
    <definedName name="TABLE_AGE_DEF_1" localSheetId="47">'x-323'!$B$12</definedName>
    <definedName name="TABLE_AGE_DEF_1" localSheetId="48">'x-324'!$B$12</definedName>
    <definedName name="TABLE_AGE_DEF_1" localSheetId="49">'x-325'!$B$12</definedName>
    <definedName name="TABLE_AGE_DEF_1" localSheetId="50">'x-326'!$B$12</definedName>
    <definedName name="TABLE_AGE_DEF_1" localSheetId="51">'x-327'!$B$12</definedName>
    <definedName name="TABLE_AGE_DEF_1" localSheetId="52">'x-328'!$B$12</definedName>
    <definedName name="TABLE_AGE_DEF_1" localSheetId="53">'x-401'!$B$12</definedName>
    <definedName name="TABLE_AGE_DEF_1" localSheetId="54">'x-402'!$B$12</definedName>
    <definedName name="TABLE_AGE_DEF_1" localSheetId="55">'x-403'!$B$12</definedName>
    <definedName name="TABLE_AGE_DEF_1" localSheetId="56">'x-404'!$B$12</definedName>
    <definedName name="TABLE_AGE_DEF_1" localSheetId="57">'x-405'!$B$12</definedName>
    <definedName name="TABLE_AGE_DEF_1" localSheetId="58">'x-406'!$B$12</definedName>
    <definedName name="TABLE_AGE_DEF_1" localSheetId="59">'x-407'!$B$12</definedName>
    <definedName name="TABLE_AGE_DEF_1" localSheetId="60">'x-501'!$B$12</definedName>
    <definedName name="TABLE_AGE_DEF_1" localSheetId="61">'x-502'!$B$12</definedName>
    <definedName name="TABLE_AGE_DEF_1" localSheetId="62">'x-503'!$B$12</definedName>
    <definedName name="TABLE_AGE_DEF_1" localSheetId="63">'x-504'!$B$12</definedName>
    <definedName name="TABLE_AGE_DEF_1" localSheetId="64">'x-505'!$B$12</definedName>
    <definedName name="TABLE_AGE_DEF_1" localSheetId="65">'x-506'!$B$12</definedName>
    <definedName name="TABLE_AGE_DEF_1" localSheetId="66">'x-603'!$B$12</definedName>
    <definedName name="TABLE_AGE_DEF_1" localSheetId="67">'x-604'!$B$12</definedName>
    <definedName name="TABLE_AGE_DEF_1" localSheetId="68">'x-605'!$B$12</definedName>
    <definedName name="TABLE_AGE_DEF_1" localSheetId="69">'x-606'!$B$12</definedName>
    <definedName name="TABLE_AGE_DEF_1" localSheetId="70">'x-607'!$B$12</definedName>
    <definedName name="TABLE_AGE_DEF_1" localSheetId="71">'x-608'!$B$12</definedName>
    <definedName name="TABLE_AGE_DEF_1" localSheetId="72">'x-609'!$B$12</definedName>
    <definedName name="TABLE_AGE_DEF_1" localSheetId="73">'x-610'!$B$12</definedName>
    <definedName name="TABLE_AGE_DEF_1" localSheetId="74">'x-611'!$B$12</definedName>
    <definedName name="TABLE_AGE_DEF_1" localSheetId="75">'x-612'!$B$12</definedName>
    <definedName name="TABLE_AGE_DEF_1" localSheetId="76">'x-613'!$B$12</definedName>
    <definedName name="TABLE_AGE_DEF_1" localSheetId="77">'x-614'!$B$12</definedName>
    <definedName name="TABLE_AGE_DEF_1" localSheetId="78">'x-615'!$B$12</definedName>
    <definedName name="TABLE_AGE_DEF_1" localSheetId="79">'x-616'!$B$12</definedName>
    <definedName name="TABLE_AGE_DEF_1" localSheetId="80">'x-617'!$B$12</definedName>
    <definedName name="TABLE_AGE_DEF_1" localSheetId="81">'x-618'!$B$12</definedName>
    <definedName name="TABLE_AGE_DEF_1" localSheetId="82">'x-619'!$B$12</definedName>
    <definedName name="TABLE_AGE_DEF_1" localSheetId="83">'x-620'!$B$12</definedName>
    <definedName name="TABLE_AGE_DEF_1" localSheetId="84">'x-621'!$B$12</definedName>
    <definedName name="TABLE_AGE_DEF_1" localSheetId="85">'x-622'!$B$12</definedName>
    <definedName name="TABLE_AGE_DEF_1" localSheetId="86">'x-623'!$B$12</definedName>
    <definedName name="TABLE_AGE_DEF_1" localSheetId="87">'x-624'!$B$12</definedName>
    <definedName name="TABLE_AGE_DEF_1" localSheetId="88">'x-625'!$B$12</definedName>
    <definedName name="TABLE_AGE_DEF_1" localSheetId="89">'x-626'!$B$12</definedName>
    <definedName name="TABLE_AGE_DEF_1" localSheetId="90">'x-627'!$B$12</definedName>
    <definedName name="TABLE_AGE_DEF_1" localSheetId="91">'x-701'!$B$12</definedName>
    <definedName name="TABLE_AGE_DEF_1" localSheetId="92">'x-702'!$B$12</definedName>
    <definedName name="TABLE_AGE_DEF_1" localSheetId="93">'x-802'!$B$12</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16">'x-209'!$A$26:$B$65</definedName>
    <definedName name="TABLE_AREA" localSheetId="17">'x-210'!$A$26:$B$65</definedName>
    <definedName name="TABLE_AREA" localSheetId="18">'x-211'!$A$26:$B$65</definedName>
    <definedName name="TABLE_AREA" localSheetId="19">'x-212'!$A$26:$B$65</definedName>
    <definedName name="TABLE_AREA" localSheetId="20">'x-213'!$A$26:$B$65</definedName>
    <definedName name="TABLE_AREA" localSheetId="21">'x-214'!$A$26:$B$65</definedName>
    <definedName name="TABLE_AREA" localSheetId="22">'x-215'!$A$26:$B$65</definedName>
    <definedName name="TABLE_AREA" localSheetId="23">'x-220'!$A$26:$B$65</definedName>
    <definedName name="TABLE_AREA" localSheetId="24">'x-221'!$A$26:$B$65</definedName>
    <definedName name="TABLE_AREA" localSheetId="25">'x-301'!$A$26:$B$65</definedName>
    <definedName name="TABLE_AREA" localSheetId="26">'x-302'!$A$26:$B$65</definedName>
    <definedName name="TABLE_AREA" localSheetId="27">'x-303'!$A$26:$B$65</definedName>
    <definedName name="TABLE_AREA" localSheetId="28">'x-304'!$A$26:$B$65</definedName>
    <definedName name="TABLE_AREA" localSheetId="29">'x-305'!$A$26:$B$65</definedName>
    <definedName name="TABLE_AREA" localSheetId="30">'x-306'!$A$26:$B$65</definedName>
    <definedName name="TABLE_AREA" localSheetId="31">'x-307'!$A$26:$B$65</definedName>
    <definedName name="TABLE_AREA" localSheetId="32">'x-308'!$A$26:$B$65</definedName>
    <definedName name="TABLE_AREA" localSheetId="33">'x-309'!$A$26:$B$65</definedName>
    <definedName name="TABLE_AREA" localSheetId="34">'x-310'!$A$26:$B$65</definedName>
    <definedName name="TABLE_AREA" localSheetId="35">'x-311'!$A$26:$B$65</definedName>
    <definedName name="TABLE_AREA" localSheetId="36">'x-312'!$A$26:$B$65</definedName>
    <definedName name="TABLE_AREA" localSheetId="37">'x-313'!$A$26:$B$65</definedName>
    <definedName name="TABLE_AREA" localSheetId="38">'x-314'!$A$26:$B$65</definedName>
    <definedName name="TABLE_AREA" localSheetId="39">'x-315'!$A$26:$B$65</definedName>
    <definedName name="TABLE_AREA" localSheetId="40">'x-316'!$A$26:$B$65</definedName>
    <definedName name="TABLE_AREA" localSheetId="41">'x-317'!$A$26:$B$65</definedName>
    <definedName name="TABLE_AREA" localSheetId="42">'x-318'!$A$26:$B$65</definedName>
    <definedName name="TABLE_AREA" localSheetId="43">'x-319'!$A$26:$B$65</definedName>
    <definedName name="TABLE_AREA" localSheetId="44">'x-320'!$A$26:$B$65</definedName>
    <definedName name="TABLE_AREA" localSheetId="45">'x-321'!$A$26:$B$65</definedName>
    <definedName name="TABLE_AREA" localSheetId="46">'x-322'!$A$26:$B$65</definedName>
    <definedName name="TABLE_AREA" localSheetId="47">'x-323'!$A$26:$B$65</definedName>
    <definedName name="TABLE_AREA" localSheetId="48">'x-324'!$A$26:$B$65</definedName>
    <definedName name="TABLE_AREA" localSheetId="49">'x-325'!$A$26:$B$65</definedName>
    <definedName name="TABLE_AREA" localSheetId="50">'x-326'!$A$26:$B$65</definedName>
    <definedName name="TABLE_AREA" localSheetId="51">'x-327'!$A$26:$B$65</definedName>
    <definedName name="TABLE_AREA" localSheetId="52">'x-328'!$A$26:$B$65</definedName>
    <definedName name="TABLE_AREA" localSheetId="53">'x-401'!$A$26:$B$64</definedName>
    <definedName name="TABLE_AREA" localSheetId="54">'x-402'!$A$26:$B$65</definedName>
    <definedName name="TABLE_AREA" localSheetId="55">'x-403'!$A$26:$B$66</definedName>
    <definedName name="TABLE_AREA" localSheetId="56">'x-404'!$A$26:$B$65</definedName>
    <definedName name="TABLE_AREA" localSheetId="57">'x-405'!$A$26:$B$65</definedName>
    <definedName name="TABLE_AREA" localSheetId="58">'x-406'!$A$26:$B$65</definedName>
    <definedName name="TABLE_AREA" localSheetId="59">'x-407'!$A$26:$B$65</definedName>
    <definedName name="TABLE_AREA" localSheetId="60">'x-501'!$A$26:$B$65</definedName>
    <definedName name="TABLE_AREA" localSheetId="61">'x-502'!$A$26:$B$65</definedName>
    <definedName name="TABLE_AREA" localSheetId="62">'x-503'!$A$26:$B$65</definedName>
    <definedName name="TABLE_AREA" localSheetId="63">'x-504'!$A$26:$B$65</definedName>
    <definedName name="TABLE_AREA" localSheetId="64">'x-505'!$A$26:$B$52</definedName>
    <definedName name="TABLE_AREA" localSheetId="65">'x-506'!$A$43:$B$65</definedName>
    <definedName name="TABLE_AREA" localSheetId="66">'x-603'!$A$26:$B$65</definedName>
    <definedName name="TABLE_AREA" localSheetId="67">'x-604'!$A$26:$B$65</definedName>
    <definedName name="TABLE_AREA" localSheetId="68">'x-605'!$A$26:$B$65</definedName>
    <definedName name="TABLE_AREA" localSheetId="69">'x-606'!$A$26:$B$65</definedName>
    <definedName name="TABLE_AREA" localSheetId="70">'x-607'!$A$26:$B$65</definedName>
    <definedName name="TABLE_AREA" localSheetId="71">'x-608'!$A$26:$B$65</definedName>
    <definedName name="TABLE_AREA" localSheetId="72">'x-609'!$A$26:$B$65</definedName>
    <definedName name="TABLE_AREA" localSheetId="73">'x-610'!$A$26:$B$65</definedName>
    <definedName name="TABLE_AREA" localSheetId="74">'x-611'!$A$26:$B$65</definedName>
    <definedName name="TABLE_AREA" localSheetId="75">'x-612'!$A$26:$B$65</definedName>
    <definedName name="TABLE_AREA" localSheetId="76">'x-613'!$A$26:$B$65</definedName>
    <definedName name="TABLE_AREA" localSheetId="77">'x-614'!$A$26:$B$65</definedName>
    <definedName name="TABLE_AREA" localSheetId="78">'x-615'!$A$26:$B$65</definedName>
    <definedName name="TABLE_AREA" localSheetId="79">'x-616'!$A$26:$B$65</definedName>
    <definedName name="TABLE_AREA" localSheetId="80">'x-617'!$A$26:$B$65</definedName>
    <definedName name="TABLE_AREA" localSheetId="81">'x-618'!$A$26:$B$65</definedName>
    <definedName name="TABLE_AREA" localSheetId="82">'x-619'!$A$26:$B$65</definedName>
    <definedName name="TABLE_AREA" localSheetId="83">'x-620'!$A$26:$B$77</definedName>
    <definedName name="TABLE_AREA" localSheetId="84">'x-621'!$A$26:$B$65</definedName>
    <definedName name="TABLE_AREA" localSheetId="85">'x-622'!#REF!</definedName>
    <definedName name="TABLE_AREA" localSheetId="86">'x-623'!#REF!</definedName>
    <definedName name="TABLE_AREA" localSheetId="87">'x-624'!$A$61:$B$65</definedName>
    <definedName name="TABLE_AREA" localSheetId="88">'x-625'!#REF!</definedName>
    <definedName name="TABLE_AREA" localSheetId="89">'x-626'!$A$64:$B$65</definedName>
    <definedName name="TABLE_AREA" localSheetId="90">'x-627'!#REF!</definedName>
    <definedName name="TABLE_AREA" localSheetId="91">'x-701'!$A$26:$B$65</definedName>
    <definedName name="TABLE_AREA" localSheetId="92">'x-702'!$A$26:$B$65</definedName>
    <definedName name="TABLE_AREA" localSheetId="93">'x-802'!$A$26:$B$31</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'x-220'!$A$26:$C$68</definedName>
    <definedName name="TABLE_AREA_1" localSheetId="24">'x-221'!$A$26:$C$68</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1">'x-317'!$A$26:$E$94</definedName>
    <definedName name="TABLE_AREA_1" localSheetId="42">'x-318'!$A$26:$K$38</definedName>
    <definedName name="TABLE_AREA_1" localSheetId="43">'x-319'!$A$26:$G$38</definedName>
    <definedName name="TABLE_AREA_1" localSheetId="44">'x-320'!$A$26:$AQ$38</definedName>
    <definedName name="TABLE_AREA_1" localSheetId="45">'x-321'!$A$26:$K$38</definedName>
    <definedName name="TABLE_AREA_1" localSheetId="46">'x-322'!$A$26:$F$38</definedName>
    <definedName name="TABLE_AREA_1" localSheetId="47">'x-323'!$A$26:$K$38</definedName>
    <definedName name="TABLE_AREA_1" localSheetId="48">'x-324'!$A$26:$K$38</definedName>
    <definedName name="TABLE_AREA_1" localSheetId="49">'x-325'!$A$26:$AV$38</definedName>
    <definedName name="TABLE_AREA_1" localSheetId="50">'x-326'!$A$26:$AQ$38</definedName>
    <definedName name="TABLE_AREA_1" localSheetId="51">'x-327'!$A$26:$B$39</definedName>
    <definedName name="TABLE_AREA_1" localSheetId="52">'x-328'!$A$26:$B$77</definedName>
    <definedName name="TABLE_AREA_1" localSheetId="53">'x-401'!$A$26:$M$36</definedName>
    <definedName name="TABLE_AREA_1" localSheetId="54">'x-402'!$A$26:$M$32</definedName>
    <definedName name="TABLE_AREA_1" localSheetId="55">'x-403'!$A$26:$M$40</definedName>
    <definedName name="TABLE_AREA_1" localSheetId="56">'x-404'!$A$26:$K$38</definedName>
    <definedName name="TABLE_AREA_1" localSheetId="57">'x-405'!$A$26:$K$38</definedName>
    <definedName name="TABLE_AREA_1" localSheetId="58">'x-406'!$A$26:$K$38</definedName>
    <definedName name="TABLE_AREA_1" localSheetId="59">'x-407'!$A$26:$K$38</definedName>
    <definedName name="TABLE_AREA_1" localSheetId="60">'x-501'!$A$26:$C$41</definedName>
    <definedName name="TABLE_AREA_1" localSheetId="61">'x-502'!$A$26:$B$101</definedName>
    <definedName name="TABLE_AREA_1" localSheetId="62">'x-503'!$A$26:$C$46</definedName>
    <definedName name="TABLE_AREA_1" localSheetId="63">'x-504'!$A$26:$B$101</definedName>
    <definedName name="TABLE_AREA_1" localSheetId="64">'x-505'!$A$26:$B$52</definedName>
    <definedName name="TABLE_AREA_1" localSheetId="65">'x-506'!#REF!</definedName>
    <definedName name="TABLE_AREA_1" localSheetId="66">'x-603'!$A$26:$C$68</definedName>
    <definedName name="TABLE_AREA_1" localSheetId="67">'x-604'!$A$26:$C$41</definedName>
    <definedName name="TABLE_AREA_1" localSheetId="68">'x-605'!$A$26:$E$73</definedName>
    <definedName name="TABLE_AREA_1" localSheetId="69">'x-606'!$A$26:$E$41</definedName>
    <definedName name="TABLE_AREA_1" localSheetId="70">'x-607'!$A$26:$E$76</definedName>
    <definedName name="TABLE_AREA_1" localSheetId="71">'x-608'!$A$26:$E$76</definedName>
    <definedName name="TABLE_AREA_1" localSheetId="72">'x-609'!$A$26:$C$47</definedName>
    <definedName name="TABLE_AREA_1" localSheetId="73">'x-610'!$A$26:$C$82</definedName>
    <definedName name="TABLE_AREA_1" localSheetId="74">'x-611'!$A$26:$K$38</definedName>
    <definedName name="TABLE_AREA_1" localSheetId="75">'x-612'!$A$26:$G$38</definedName>
    <definedName name="TABLE_AREA_1" localSheetId="76">'x-613'!$A$26:$AQ$38</definedName>
    <definedName name="TABLE_AREA_1" localSheetId="77">'x-614'!$A$26:$K$38</definedName>
    <definedName name="TABLE_AREA_1" localSheetId="78">'x-615'!$A$26:$K$38</definedName>
    <definedName name="TABLE_AREA_1" localSheetId="79">'x-616'!$A$26:$F$38</definedName>
    <definedName name="TABLE_AREA_1" localSheetId="80">'x-617'!$A$26:$K$38</definedName>
    <definedName name="TABLE_AREA_1" localSheetId="81">'x-618'!$A$26:$AV$38</definedName>
    <definedName name="TABLE_AREA_1" localSheetId="82">'x-619'!$A$26:$AQ$38</definedName>
    <definedName name="TABLE_AREA_1" localSheetId="83">'x-620'!$A$26:$B$77</definedName>
    <definedName name="TABLE_AREA_1" localSheetId="84">'x-621'!$A$26:$B$39</definedName>
    <definedName name="TABLE_AREA_1" localSheetId="85">'x-622'!#REF!</definedName>
    <definedName name="TABLE_AREA_1" localSheetId="86">'x-623'!#REF!</definedName>
    <definedName name="TABLE_AREA_1" localSheetId="87">'x-624'!#REF!</definedName>
    <definedName name="TABLE_AREA_1" localSheetId="88">'x-625'!#REF!</definedName>
    <definedName name="TABLE_AREA_1" localSheetId="89">'x-626'!#REF!</definedName>
    <definedName name="TABLE_AREA_1" localSheetId="90">'x-627'!#REF!</definedName>
    <definedName name="TABLE_AREA_1" localSheetId="91">'x-701'!$A$26:$B$68</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'x-220'!$B$7</definedName>
    <definedName name="TABLE_CLIENT" localSheetId="24">'x-221'!$B$7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'x-308'!$B$7</definedName>
    <definedName name="TABLE_CLIENT" localSheetId="33">'x-309'!$B$7</definedName>
    <definedName name="TABLE_CLIENT" localSheetId="34">'x-310'!$B$7</definedName>
    <definedName name="TABLE_CLIENT" localSheetId="35">'x-311'!$B$7</definedName>
    <definedName name="TABLE_CLIENT" localSheetId="36">'x-312'!$B$7</definedName>
    <definedName name="TABLE_CLIENT" localSheetId="37">'x-313'!$B$7</definedName>
    <definedName name="TABLE_CLIENT" localSheetId="38">'x-314'!$B$7</definedName>
    <definedName name="TABLE_CLIENT" localSheetId="39">'x-315'!$B$7</definedName>
    <definedName name="TABLE_CLIENT" localSheetId="40">'x-316'!$B$7</definedName>
    <definedName name="TABLE_CLIENT" localSheetId="41">'x-317'!$B$7</definedName>
    <definedName name="TABLE_CLIENT" localSheetId="42">'x-318'!$B$7</definedName>
    <definedName name="TABLE_CLIENT" localSheetId="43">'x-319'!$B$7</definedName>
    <definedName name="TABLE_CLIENT" localSheetId="44">'x-320'!$B$7</definedName>
    <definedName name="TABLE_CLIENT" localSheetId="45">'x-321'!$B$7</definedName>
    <definedName name="TABLE_CLIENT" localSheetId="46">'x-322'!$B$7</definedName>
    <definedName name="TABLE_CLIENT" localSheetId="47">'x-323'!$B$7</definedName>
    <definedName name="TABLE_CLIENT" localSheetId="48">'x-324'!$B$7</definedName>
    <definedName name="TABLE_CLIENT" localSheetId="49">'x-325'!$B$7</definedName>
    <definedName name="TABLE_CLIENT" localSheetId="50">'x-326'!$B$7</definedName>
    <definedName name="TABLE_CLIENT" localSheetId="51">'x-327'!$B$7</definedName>
    <definedName name="TABLE_CLIENT" localSheetId="52">'x-328'!$B$7</definedName>
    <definedName name="TABLE_CLIENT" localSheetId="53">'x-401'!$B$7</definedName>
    <definedName name="TABLE_CLIENT" localSheetId="54">'x-402'!$B$7</definedName>
    <definedName name="TABLE_CLIENT" localSheetId="55">'x-403'!$B$7</definedName>
    <definedName name="TABLE_CLIENT" localSheetId="56">'x-404'!$B$7</definedName>
    <definedName name="TABLE_CLIENT" localSheetId="57">'x-405'!$B$7</definedName>
    <definedName name="TABLE_CLIENT" localSheetId="58">'x-406'!$B$7</definedName>
    <definedName name="TABLE_CLIENT" localSheetId="59">'x-407'!$B$7</definedName>
    <definedName name="TABLE_CLIENT" localSheetId="60">'x-501'!$B$7</definedName>
    <definedName name="TABLE_CLIENT" localSheetId="61">'x-502'!$B$7</definedName>
    <definedName name="TABLE_CLIENT" localSheetId="62">'x-503'!$B$7</definedName>
    <definedName name="TABLE_CLIENT" localSheetId="63">'x-504'!$B$7</definedName>
    <definedName name="TABLE_CLIENT" localSheetId="64">'x-505'!$B$7</definedName>
    <definedName name="TABLE_CLIENT" localSheetId="65">'x-506'!$B$7</definedName>
    <definedName name="TABLE_CLIENT" localSheetId="66">'x-603'!$B$7</definedName>
    <definedName name="TABLE_CLIENT" localSheetId="67">'x-604'!$B$7</definedName>
    <definedName name="TABLE_CLIENT" localSheetId="68">'x-605'!$B$7</definedName>
    <definedName name="TABLE_CLIENT" localSheetId="69">'x-606'!$B$7</definedName>
    <definedName name="TABLE_CLIENT" localSheetId="70">'x-607'!$B$7</definedName>
    <definedName name="TABLE_CLIENT" localSheetId="71">'x-608'!$B$7</definedName>
    <definedName name="TABLE_CLIENT" localSheetId="72">'x-609'!$B$7</definedName>
    <definedName name="TABLE_CLIENT" localSheetId="73">'x-610'!$B$7</definedName>
    <definedName name="TABLE_CLIENT" localSheetId="74">'x-611'!$B$7</definedName>
    <definedName name="TABLE_CLIENT" localSheetId="75">'x-612'!$B$7</definedName>
    <definedName name="TABLE_CLIENT" localSheetId="76">'x-613'!$B$7</definedName>
    <definedName name="TABLE_CLIENT" localSheetId="77">'x-614'!$B$7</definedName>
    <definedName name="TABLE_CLIENT" localSheetId="78">'x-615'!$B$7</definedName>
    <definedName name="TABLE_CLIENT" localSheetId="79">'x-616'!$B$7</definedName>
    <definedName name="TABLE_CLIENT" localSheetId="80">'x-617'!$B$7</definedName>
    <definedName name="TABLE_CLIENT" localSheetId="81">'x-618'!$B$7</definedName>
    <definedName name="TABLE_CLIENT" localSheetId="82">'x-619'!$B$7</definedName>
    <definedName name="TABLE_CLIENT" localSheetId="83">'x-620'!$B$7</definedName>
    <definedName name="TABLE_CLIENT" localSheetId="84">'x-621'!$B$7</definedName>
    <definedName name="TABLE_CLIENT" localSheetId="85">'x-622'!$B$7</definedName>
    <definedName name="TABLE_CLIENT" localSheetId="86">'x-623'!$B$7</definedName>
    <definedName name="TABLE_CLIENT" localSheetId="87">'x-624'!$B$7</definedName>
    <definedName name="TABLE_CLIENT" localSheetId="88">'x-625'!$B$7</definedName>
    <definedName name="TABLE_CLIENT" localSheetId="89">'x-626'!$B$7</definedName>
    <definedName name="TABLE_CLIENT" localSheetId="90">'x-627'!$B$7</definedName>
    <definedName name="TABLE_CLIENT" localSheetId="91">'x-701'!$B$7</definedName>
    <definedName name="TABLE_CLIENT" localSheetId="92">'x-702'!$B$7</definedName>
    <definedName name="TABLE_CLIENT" localSheetId="93">'x-802'!$B$7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1">'x-317'!$B$7</definedName>
    <definedName name="TABLE_CLIENT_1" localSheetId="42">'x-318'!$B$7</definedName>
    <definedName name="TABLE_CLIENT_1" localSheetId="43">'x-319'!$B$7</definedName>
    <definedName name="TABLE_CLIENT_1" localSheetId="44">'x-320'!$B$7</definedName>
    <definedName name="TABLE_CLIENT_1" localSheetId="45">'x-321'!$B$7</definedName>
    <definedName name="TABLE_CLIENT_1" localSheetId="46">'x-322'!$B$7</definedName>
    <definedName name="TABLE_CLIENT_1" localSheetId="47">'x-323'!$B$7</definedName>
    <definedName name="TABLE_CLIENT_1" localSheetId="48">'x-324'!$B$7</definedName>
    <definedName name="TABLE_CLIENT_1" localSheetId="49">'x-325'!$B$7</definedName>
    <definedName name="TABLE_CLIENT_1" localSheetId="50">'x-326'!$B$7</definedName>
    <definedName name="TABLE_CLIENT_1" localSheetId="51">'x-327'!$B$7</definedName>
    <definedName name="TABLE_CLIENT_1" localSheetId="52">'x-328'!$B$7</definedName>
    <definedName name="TABLE_CLIENT_1" localSheetId="53">'x-401'!$B$7</definedName>
    <definedName name="TABLE_CLIENT_1" localSheetId="54">'x-402'!$B$7</definedName>
    <definedName name="TABLE_CLIENT_1" localSheetId="55">'x-403'!$B$7</definedName>
    <definedName name="TABLE_CLIENT_1" localSheetId="56">'x-404'!$B$7</definedName>
    <definedName name="TABLE_CLIENT_1" localSheetId="57">'x-405'!$B$7</definedName>
    <definedName name="TABLE_CLIENT_1" localSheetId="58">'x-406'!$B$7</definedName>
    <definedName name="TABLE_CLIENT_1" localSheetId="59">'x-407'!$B$7</definedName>
    <definedName name="TABLE_CLIENT_1" localSheetId="60">'x-501'!$B$7</definedName>
    <definedName name="TABLE_CLIENT_1" localSheetId="61">'x-502'!$B$7</definedName>
    <definedName name="TABLE_CLIENT_1" localSheetId="62">'x-503'!$B$7</definedName>
    <definedName name="TABLE_CLIENT_1" localSheetId="63">'x-504'!$B$7</definedName>
    <definedName name="TABLE_CLIENT_1" localSheetId="64">'x-505'!$B$7</definedName>
    <definedName name="TABLE_CLIENT_1" localSheetId="65">'x-506'!$B$7</definedName>
    <definedName name="TABLE_CLIENT_1" localSheetId="66">'x-603'!$B$7</definedName>
    <definedName name="TABLE_CLIENT_1" localSheetId="67">'x-604'!$B$7</definedName>
    <definedName name="TABLE_CLIENT_1" localSheetId="68">'x-605'!$B$7</definedName>
    <definedName name="TABLE_CLIENT_1" localSheetId="69">'x-606'!$B$7</definedName>
    <definedName name="TABLE_CLIENT_1" localSheetId="70">'x-607'!$B$7</definedName>
    <definedName name="TABLE_CLIENT_1" localSheetId="71">'x-608'!$B$7</definedName>
    <definedName name="TABLE_CLIENT_1" localSheetId="72">'x-609'!$B$7</definedName>
    <definedName name="TABLE_CLIENT_1" localSheetId="73">'x-610'!$B$7</definedName>
    <definedName name="TABLE_CLIENT_1" localSheetId="74">'x-611'!$B$7</definedName>
    <definedName name="TABLE_CLIENT_1" localSheetId="75">'x-612'!$B$7</definedName>
    <definedName name="TABLE_CLIENT_1" localSheetId="76">'x-613'!$B$7</definedName>
    <definedName name="TABLE_CLIENT_1" localSheetId="77">'x-614'!$B$7</definedName>
    <definedName name="TABLE_CLIENT_1" localSheetId="78">'x-615'!$B$7</definedName>
    <definedName name="TABLE_CLIENT_1" localSheetId="79">'x-616'!$B$7</definedName>
    <definedName name="TABLE_CLIENT_1" localSheetId="80">'x-617'!$B$7</definedName>
    <definedName name="TABLE_CLIENT_1" localSheetId="81">'x-618'!$B$7</definedName>
    <definedName name="TABLE_CLIENT_1" localSheetId="82">'x-619'!$B$7</definedName>
    <definedName name="TABLE_CLIENT_1" localSheetId="83">'x-620'!$B$7</definedName>
    <definedName name="TABLE_CLIENT_1" localSheetId="84">'x-621'!$B$7</definedName>
    <definedName name="TABLE_CLIENT_1" localSheetId="85">'x-622'!$B$7</definedName>
    <definedName name="TABLE_CLIENT_1" localSheetId="86">'x-623'!$B$7</definedName>
    <definedName name="TABLE_CLIENT_1" localSheetId="87">'x-624'!$B$7</definedName>
    <definedName name="TABLE_CLIENT_1" localSheetId="88">'x-625'!$B$7</definedName>
    <definedName name="TABLE_CLIENT_1" localSheetId="89">'x-626'!$B$7</definedName>
    <definedName name="TABLE_CLIENT_1" localSheetId="90">'x-627'!$B$7</definedName>
    <definedName name="TABLE_CLIENT_1" localSheetId="91">'x-701'!$B$7</definedName>
    <definedName name="TABLE_CLIENT_1" localSheetId="92">'x-702'!$B$7</definedName>
    <definedName name="TABLE_CLIENT_1" localSheetId="93">'x-802'!$B$7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'x-220'!$B$19</definedName>
    <definedName name="TABLE_DATE_IMPLEMENTED" localSheetId="24">'x-221'!$B$19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'x-308'!$B$19</definedName>
    <definedName name="TABLE_DATE_IMPLEMENTED" localSheetId="33">'x-309'!$B$19</definedName>
    <definedName name="TABLE_DATE_IMPLEMENTED" localSheetId="34">'x-310'!$B$19</definedName>
    <definedName name="TABLE_DATE_IMPLEMENTED" localSheetId="35">'x-311'!$B$19</definedName>
    <definedName name="TABLE_DATE_IMPLEMENTED" localSheetId="36">'x-312'!$B$19</definedName>
    <definedName name="TABLE_DATE_IMPLEMENTED" localSheetId="37">'x-313'!$B$19</definedName>
    <definedName name="TABLE_DATE_IMPLEMENTED" localSheetId="38">'x-314'!$B$19</definedName>
    <definedName name="TABLE_DATE_IMPLEMENTED" localSheetId="39">'x-315'!$B$19</definedName>
    <definedName name="TABLE_DATE_IMPLEMENTED" localSheetId="40">'x-316'!$B$19</definedName>
    <definedName name="TABLE_DATE_IMPLEMENTED" localSheetId="41">'x-317'!$B$19</definedName>
    <definedName name="TABLE_DATE_IMPLEMENTED" localSheetId="42">'x-318'!$B$19</definedName>
    <definedName name="TABLE_DATE_IMPLEMENTED" localSheetId="43">'x-319'!$B$19</definedName>
    <definedName name="TABLE_DATE_IMPLEMENTED" localSheetId="44">'x-320'!$B$19</definedName>
    <definedName name="TABLE_DATE_IMPLEMENTED" localSheetId="45">'x-321'!$B$19</definedName>
    <definedName name="TABLE_DATE_IMPLEMENTED" localSheetId="46">'x-322'!$B$19</definedName>
    <definedName name="TABLE_DATE_IMPLEMENTED" localSheetId="47">'x-323'!$B$19</definedName>
    <definedName name="TABLE_DATE_IMPLEMENTED" localSheetId="48">'x-324'!$B$19</definedName>
    <definedName name="TABLE_DATE_IMPLEMENTED" localSheetId="49">'x-325'!$B$19</definedName>
    <definedName name="TABLE_DATE_IMPLEMENTED" localSheetId="50">'x-326'!$B$19</definedName>
    <definedName name="TABLE_DATE_IMPLEMENTED" localSheetId="51">'x-327'!$B$19</definedName>
    <definedName name="TABLE_DATE_IMPLEMENTED" localSheetId="52">'x-328'!$B$19</definedName>
    <definedName name="TABLE_DATE_IMPLEMENTED" localSheetId="53">'x-401'!$B$19</definedName>
    <definedName name="TABLE_DATE_IMPLEMENTED" localSheetId="54">'x-402'!$B$19</definedName>
    <definedName name="TABLE_DATE_IMPLEMENTED" localSheetId="55">'x-403'!$B$19</definedName>
    <definedName name="TABLE_DATE_IMPLEMENTED" localSheetId="56">'x-404'!$B$19</definedName>
    <definedName name="TABLE_DATE_IMPLEMENTED" localSheetId="57">'x-405'!$B$19</definedName>
    <definedName name="TABLE_DATE_IMPLEMENTED" localSheetId="58">'x-406'!$B$19</definedName>
    <definedName name="TABLE_DATE_IMPLEMENTED" localSheetId="59">'x-407'!$B$19</definedName>
    <definedName name="TABLE_DATE_IMPLEMENTED" localSheetId="60">'x-501'!$B$19</definedName>
    <definedName name="TABLE_DATE_IMPLEMENTED" localSheetId="61">'x-502'!$B$19</definedName>
    <definedName name="TABLE_DATE_IMPLEMENTED" localSheetId="62">'x-503'!$B$19</definedName>
    <definedName name="TABLE_DATE_IMPLEMENTED" localSheetId="63">'x-504'!$B$19</definedName>
    <definedName name="TABLE_DATE_IMPLEMENTED" localSheetId="64">'x-505'!$B$19</definedName>
    <definedName name="TABLE_DATE_IMPLEMENTED" localSheetId="65">'x-506'!$B$19</definedName>
    <definedName name="TABLE_DATE_IMPLEMENTED" localSheetId="66">'x-603'!$B$19</definedName>
    <definedName name="TABLE_DATE_IMPLEMENTED" localSheetId="67">'x-604'!$B$19</definedName>
    <definedName name="TABLE_DATE_IMPLEMENTED" localSheetId="68">'x-605'!$B$19</definedName>
    <definedName name="TABLE_DATE_IMPLEMENTED" localSheetId="69">'x-606'!$B$19</definedName>
    <definedName name="TABLE_DATE_IMPLEMENTED" localSheetId="70">'x-607'!$B$19</definedName>
    <definedName name="TABLE_DATE_IMPLEMENTED" localSheetId="71">'x-608'!$B$19</definedName>
    <definedName name="TABLE_DATE_IMPLEMENTED" localSheetId="72">'x-609'!$B$19</definedName>
    <definedName name="TABLE_DATE_IMPLEMENTED" localSheetId="73">'x-610'!$B$19</definedName>
    <definedName name="TABLE_DATE_IMPLEMENTED" localSheetId="74">'x-611'!$B$19</definedName>
    <definedName name="TABLE_DATE_IMPLEMENTED" localSheetId="75">'x-612'!$B$19</definedName>
    <definedName name="TABLE_DATE_IMPLEMENTED" localSheetId="76">'x-613'!$B$19</definedName>
    <definedName name="TABLE_DATE_IMPLEMENTED" localSheetId="77">'x-614'!$B$19</definedName>
    <definedName name="TABLE_DATE_IMPLEMENTED" localSheetId="78">'x-615'!$B$19</definedName>
    <definedName name="TABLE_DATE_IMPLEMENTED" localSheetId="79">'x-616'!$B$19</definedName>
    <definedName name="TABLE_DATE_IMPLEMENTED" localSheetId="80">'x-617'!$B$19</definedName>
    <definedName name="TABLE_DATE_IMPLEMENTED" localSheetId="81">'x-618'!$B$19</definedName>
    <definedName name="TABLE_DATE_IMPLEMENTED" localSheetId="82">'x-619'!$B$19</definedName>
    <definedName name="TABLE_DATE_IMPLEMENTED" localSheetId="83">'x-620'!$B$19</definedName>
    <definedName name="TABLE_DATE_IMPLEMENTED" localSheetId="84">'x-621'!$B$19</definedName>
    <definedName name="TABLE_DATE_IMPLEMENTED" localSheetId="85">'x-622'!$B$19</definedName>
    <definedName name="TABLE_DATE_IMPLEMENTED" localSheetId="86">'x-623'!$B$19</definedName>
    <definedName name="TABLE_DATE_IMPLEMENTED" localSheetId="87">'x-624'!$B$19</definedName>
    <definedName name="TABLE_DATE_IMPLEMENTED" localSheetId="88">'x-625'!$B$19</definedName>
    <definedName name="TABLE_DATE_IMPLEMENTED" localSheetId="89">'x-626'!$B$19</definedName>
    <definedName name="TABLE_DATE_IMPLEMENTED" localSheetId="90">'x-627'!$B$19</definedName>
    <definedName name="TABLE_DATE_IMPLEMENTED" localSheetId="91">'x-701'!$B$19</definedName>
    <definedName name="TABLE_DATE_IMPLEMENTED" localSheetId="92">'x-702'!$B$19</definedName>
    <definedName name="TABLE_DATE_IMPLEMENTED" localSheetId="93">'x-802'!$B$19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1">'x-317'!$B$19</definedName>
    <definedName name="TABLE_DATE_IMPLEMENTED_1" localSheetId="42">'x-318'!$B$19</definedName>
    <definedName name="TABLE_DATE_IMPLEMENTED_1" localSheetId="43">'x-319'!$B$19</definedName>
    <definedName name="TABLE_DATE_IMPLEMENTED_1" localSheetId="44">'x-320'!$B$19</definedName>
    <definedName name="TABLE_DATE_IMPLEMENTED_1" localSheetId="45">'x-321'!$B$19</definedName>
    <definedName name="TABLE_DATE_IMPLEMENTED_1" localSheetId="46">'x-322'!$B$19</definedName>
    <definedName name="TABLE_DATE_IMPLEMENTED_1" localSheetId="47">'x-323'!$B$19</definedName>
    <definedName name="TABLE_DATE_IMPLEMENTED_1" localSheetId="48">'x-324'!$B$19</definedName>
    <definedName name="TABLE_DATE_IMPLEMENTED_1" localSheetId="49">'x-325'!$B$19</definedName>
    <definedName name="TABLE_DATE_IMPLEMENTED_1" localSheetId="50">'x-326'!$B$19</definedName>
    <definedName name="TABLE_DATE_IMPLEMENTED_1" localSheetId="51">'x-327'!$B$19</definedName>
    <definedName name="TABLE_DATE_IMPLEMENTED_1" localSheetId="52">'x-328'!$B$19</definedName>
    <definedName name="TABLE_DATE_IMPLEMENTED_1" localSheetId="53">'x-401'!$B$19</definedName>
    <definedName name="TABLE_DATE_IMPLEMENTED_1" localSheetId="54">'x-402'!$B$19</definedName>
    <definedName name="TABLE_DATE_IMPLEMENTED_1" localSheetId="55">'x-403'!$B$19</definedName>
    <definedName name="TABLE_DATE_IMPLEMENTED_1" localSheetId="56">'x-404'!$B$19</definedName>
    <definedName name="TABLE_DATE_IMPLEMENTED_1" localSheetId="57">'x-405'!$B$19</definedName>
    <definedName name="TABLE_DATE_IMPLEMENTED_1" localSheetId="58">'x-406'!$B$19</definedName>
    <definedName name="TABLE_DATE_IMPLEMENTED_1" localSheetId="59">'x-407'!$B$19</definedName>
    <definedName name="TABLE_DATE_IMPLEMENTED_1" localSheetId="60">'x-501'!$B$19</definedName>
    <definedName name="TABLE_DATE_IMPLEMENTED_1" localSheetId="61">'x-502'!$B$19</definedName>
    <definedName name="TABLE_DATE_IMPLEMENTED_1" localSheetId="62">'x-503'!$B$19</definedName>
    <definedName name="TABLE_DATE_IMPLEMENTED_1" localSheetId="63">'x-504'!$B$19</definedName>
    <definedName name="TABLE_DATE_IMPLEMENTED_1" localSheetId="64">'x-505'!$B$19</definedName>
    <definedName name="TABLE_DATE_IMPLEMENTED_1" localSheetId="65">'x-506'!$B$19</definedName>
    <definedName name="TABLE_DATE_IMPLEMENTED_1" localSheetId="66">'x-603'!$B$19</definedName>
    <definedName name="TABLE_DATE_IMPLEMENTED_1" localSheetId="67">'x-604'!$B$19</definedName>
    <definedName name="TABLE_DATE_IMPLEMENTED_1" localSheetId="68">'x-605'!$B$19</definedName>
    <definedName name="TABLE_DATE_IMPLEMENTED_1" localSheetId="69">'x-606'!$B$19</definedName>
    <definedName name="TABLE_DATE_IMPLEMENTED_1" localSheetId="70">'x-607'!$B$19</definedName>
    <definedName name="TABLE_DATE_IMPLEMENTED_1" localSheetId="71">'x-608'!$B$19</definedName>
    <definedName name="TABLE_DATE_IMPLEMENTED_1" localSheetId="72">'x-609'!$B$19</definedName>
    <definedName name="TABLE_DATE_IMPLEMENTED_1" localSheetId="73">'x-610'!$B$19</definedName>
    <definedName name="TABLE_DATE_IMPLEMENTED_1" localSheetId="74">'x-611'!$B$19</definedName>
    <definedName name="TABLE_DATE_IMPLEMENTED_1" localSheetId="75">'x-612'!$B$19</definedName>
    <definedName name="TABLE_DATE_IMPLEMENTED_1" localSheetId="76">'x-613'!$B$19</definedName>
    <definedName name="TABLE_DATE_IMPLEMENTED_1" localSheetId="77">'x-614'!$B$19</definedName>
    <definedName name="TABLE_DATE_IMPLEMENTED_1" localSheetId="78">'x-615'!$B$19</definedName>
    <definedName name="TABLE_DATE_IMPLEMENTED_1" localSheetId="79">'x-616'!$B$19</definedName>
    <definedName name="TABLE_DATE_IMPLEMENTED_1" localSheetId="80">'x-617'!$B$19</definedName>
    <definedName name="TABLE_DATE_IMPLEMENTED_1" localSheetId="81">'x-618'!$B$19</definedName>
    <definedName name="TABLE_DATE_IMPLEMENTED_1" localSheetId="82">'x-619'!$B$19</definedName>
    <definedName name="TABLE_DATE_IMPLEMENTED_1" localSheetId="83">'x-620'!$B$19</definedName>
    <definedName name="TABLE_DATE_IMPLEMENTED_1" localSheetId="84">'x-621'!$B$19</definedName>
    <definedName name="TABLE_DATE_IMPLEMENTED_1" localSheetId="85">'x-622'!$B$19</definedName>
    <definedName name="TABLE_DATE_IMPLEMENTED_1" localSheetId="86">'x-623'!$B$19</definedName>
    <definedName name="TABLE_DATE_IMPLEMENTED_1" localSheetId="87">'x-624'!$B$19</definedName>
    <definedName name="TABLE_DATE_IMPLEMENTED_1" localSheetId="88">'x-625'!$B$19</definedName>
    <definedName name="TABLE_DATE_IMPLEMENTED_1" localSheetId="89">'x-626'!$B$19</definedName>
    <definedName name="TABLE_DATE_IMPLEMENTED_1" localSheetId="90">'x-627'!$B$19</definedName>
    <definedName name="TABLE_DATE_IMPLEMENTED_1" localSheetId="91">'x-701'!$B$19</definedName>
    <definedName name="TABLE_DATE_IMPLEMENTED_1" localSheetId="92">'x-702'!$B$19</definedName>
    <definedName name="TABLE_DATE_IMPLEMENTED_1" localSheetId="93">'x-802'!$B$19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'x-220'!$B$18</definedName>
    <definedName name="TABLE_DATE_ISSUED" localSheetId="24">'x-221'!$B$18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'x-308'!$B$18</definedName>
    <definedName name="TABLE_DATE_ISSUED" localSheetId="33">'x-309'!$B$18</definedName>
    <definedName name="TABLE_DATE_ISSUED" localSheetId="34">'x-310'!$B$18</definedName>
    <definedName name="TABLE_DATE_ISSUED" localSheetId="35">'x-311'!$B$18</definedName>
    <definedName name="TABLE_DATE_ISSUED" localSheetId="36">'x-312'!$B$18</definedName>
    <definedName name="TABLE_DATE_ISSUED" localSheetId="37">'x-313'!$B$18</definedName>
    <definedName name="TABLE_DATE_ISSUED" localSheetId="38">'x-314'!$B$18</definedName>
    <definedName name="TABLE_DATE_ISSUED" localSheetId="39">'x-315'!$B$18</definedName>
    <definedName name="TABLE_DATE_ISSUED" localSheetId="40">'x-316'!$B$18</definedName>
    <definedName name="TABLE_DATE_ISSUED" localSheetId="41">'x-317'!$B$18</definedName>
    <definedName name="TABLE_DATE_ISSUED" localSheetId="42">'x-318'!$B$18</definedName>
    <definedName name="TABLE_DATE_ISSUED" localSheetId="43">'x-319'!$B$18</definedName>
    <definedName name="TABLE_DATE_ISSUED" localSheetId="44">'x-320'!$B$18</definedName>
    <definedName name="TABLE_DATE_ISSUED" localSheetId="45">'x-321'!$B$18</definedName>
    <definedName name="TABLE_DATE_ISSUED" localSheetId="46">'x-322'!$B$18</definedName>
    <definedName name="TABLE_DATE_ISSUED" localSheetId="47">'x-323'!$B$18</definedName>
    <definedName name="TABLE_DATE_ISSUED" localSheetId="48">'x-324'!$B$18</definedName>
    <definedName name="TABLE_DATE_ISSUED" localSheetId="49">'x-325'!$B$18</definedName>
    <definedName name="TABLE_DATE_ISSUED" localSheetId="50">'x-326'!$B$18</definedName>
    <definedName name="TABLE_DATE_ISSUED" localSheetId="51">'x-327'!$B$18</definedName>
    <definedName name="TABLE_DATE_ISSUED" localSheetId="52">'x-328'!$B$18</definedName>
    <definedName name="TABLE_DATE_ISSUED" localSheetId="53">'x-401'!$B$18</definedName>
    <definedName name="TABLE_DATE_ISSUED" localSheetId="54">'x-402'!$B$18</definedName>
    <definedName name="TABLE_DATE_ISSUED" localSheetId="55">'x-403'!$B$18</definedName>
    <definedName name="TABLE_DATE_ISSUED" localSheetId="56">'x-404'!$B$18</definedName>
    <definedName name="TABLE_DATE_ISSUED" localSheetId="57">'x-405'!$B$18</definedName>
    <definedName name="TABLE_DATE_ISSUED" localSheetId="58">'x-406'!$B$18</definedName>
    <definedName name="TABLE_DATE_ISSUED" localSheetId="59">'x-407'!$B$18</definedName>
    <definedName name="TABLE_DATE_ISSUED" localSheetId="60">'x-501'!$B$18</definedName>
    <definedName name="TABLE_DATE_ISSUED" localSheetId="61">'x-502'!$B$18</definedName>
    <definedName name="TABLE_DATE_ISSUED" localSheetId="62">'x-503'!$B$18</definedName>
    <definedName name="TABLE_DATE_ISSUED" localSheetId="63">'x-504'!$B$18</definedName>
    <definedName name="TABLE_DATE_ISSUED" localSheetId="64">'x-505'!$B$18</definedName>
    <definedName name="TABLE_DATE_ISSUED" localSheetId="65">'x-506'!$B$18</definedName>
    <definedName name="TABLE_DATE_ISSUED" localSheetId="66">'x-603'!$B$18</definedName>
    <definedName name="TABLE_DATE_ISSUED" localSheetId="67">'x-604'!$B$18</definedName>
    <definedName name="TABLE_DATE_ISSUED" localSheetId="68">'x-605'!$B$18</definedName>
    <definedName name="TABLE_DATE_ISSUED" localSheetId="69">'x-606'!$B$18</definedName>
    <definedName name="TABLE_DATE_ISSUED" localSheetId="70">'x-607'!$B$18</definedName>
    <definedName name="TABLE_DATE_ISSUED" localSheetId="71">'x-608'!$B$18</definedName>
    <definedName name="TABLE_DATE_ISSUED" localSheetId="72">'x-609'!$B$18</definedName>
    <definedName name="TABLE_DATE_ISSUED" localSheetId="73">'x-610'!$B$18</definedName>
    <definedName name="TABLE_DATE_ISSUED" localSheetId="74">'x-611'!$B$18</definedName>
    <definedName name="TABLE_DATE_ISSUED" localSheetId="75">'x-612'!$B$18</definedName>
    <definedName name="TABLE_DATE_ISSUED" localSheetId="76">'x-613'!$B$18</definedName>
    <definedName name="TABLE_DATE_ISSUED" localSheetId="77">'x-614'!$B$18</definedName>
    <definedName name="TABLE_DATE_ISSUED" localSheetId="78">'x-615'!$B$18</definedName>
    <definedName name="TABLE_DATE_ISSUED" localSheetId="79">'x-616'!$B$18</definedName>
    <definedName name="TABLE_DATE_ISSUED" localSheetId="80">'x-617'!$B$18</definedName>
    <definedName name="TABLE_DATE_ISSUED" localSheetId="81">'x-618'!$B$18</definedName>
    <definedName name="TABLE_DATE_ISSUED" localSheetId="82">'x-619'!$B$18</definedName>
    <definedName name="TABLE_DATE_ISSUED" localSheetId="83">'x-620'!$B$18</definedName>
    <definedName name="TABLE_DATE_ISSUED" localSheetId="84">'x-621'!$B$18</definedName>
    <definedName name="TABLE_DATE_ISSUED" localSheetId="85">'x-622'!$B$18</definedName>
    <definedName name="TABLE_DATE_ISSUED" localSheetId="86">'x-623'!$B$18</definedName>
    <definedName name="TABLE_DATE_ISSUED" localSheetId="87">'x-624'!$B$18</definedName>
    <definedName name="TABLE_DATE_ISSUED" localSheetId="88">'x-625'!$B$18</definedName>
    <definedName name="TABLE_DATE_ISSUED" localSheetId="89">'x-626'!$B$18</definedName>
    <definedName name="TABLE_DATE_ISSUED" localSheetId="90">'x-627'!$B$18</definedName>
    <definedName name="TABLE_DATE_ISSUED" localSheetId="91">'x-701'!$B$18</definedName>
    <definedName name="TABLE_DATE_ISSUED" localSheetId="92">'x-702'!$B$18</definedName>
    <definedName name="TABLE_DATE_ISSUED" localSheetId="93">'x-802'!$B$18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1">'x-317'!$B$18</definedName>
    <definedName name="TABLE_DATE_ISSUED_1" localSheetId="42">'x-318'!$B$18</definedName>
    <definedName name="TABLE_DATE_ISSUED_1" localSheetId="43">'x-319'!$B$18</definedName>
    <definedName name="TABLE_DATE_ISSUED_1" localSheetId="44">'x-320'!$B$18</definedName>
    <definedName name="TABLE_DATE_ISSUED_1" localSheetId="45">'x-321'!$B$18</definedName>
    <definedName name="TABLE_DATE_ISSUED_1" localSheetId="46">'x-322'!$B$18</definedName>
    <definedName name="TABLE_DATE_ISSUED_1" localSheetId="47">'x-323'!$B$18</definedName>
    <definedName name="TABLE_DATE_ISSUED_1" localSheetId="48">'x-324'!$B$18</definedName>
    <definedName name="TABLE_DATE_ISSUED_1" localSheetId="49">'x-325'!$B$18</definedName>
    <definedName name="TABLE_DATE_ISSUED_1" localSheetId="50">'x-326'!$B$18</definedName>
    <definedName name="TABLE_DATE_ISSUED_1" localSheetId="51">'x-327'!$B$18</definedName>
    <definedName name="TABLE_DATE_ISSUED_1" localSheetId="52">'x-328'!$B$18</definedName>
    <definedName name="TABLE_DATE_ISSUED_1" localSheetId="53">'x-401'!$B$18</definedName>
    <definedName name="TABLE_DATE_ISSUED_1" localSheetId="54">'x-402'!$B$18</definedName>
    <definedName name="TABLE_DATE_ISSUED_1" localSheetId="55">'x-403'!$B$18</definedName>
    <definedName name="TABLE_DATE_ISSUED_1" localSheetId="56">'x-404'!$B$18</definedName>
    <definedName name="TABLE_DATE_ISSUED_1" localSheetId="57">'x-405'!$B$18</definedName>
    <definedName name="TABLE_DATE_ISSUED_1" localSheetId="58">'x-406'!$B$18</definedName>
    <definedName name="TABLE_DATE_ISSUED_1" localSheetId="59">'x-407'!$B$18</definedName>
    <definedName name="TABLE_DATE_ISSUED_1" localSheetId="60">'x-501'!$B$18</definedName>
    <definedName name="TABLE_DATE_ISSUED_1" localSheetId="61">'x-502'!$B$18</definedName>
    <definedName name="TABLE_DATE_ISSUED_1" localSheetId="62">'x-503'!$B$18</definedName>
    <definedName name="TABLE_DATE_ISSUED_1" localSheetId="63">'x-504'!$B$18</definedName>
    <definedName name="TABLE_DATE_ISSUED_1" localSheetId="64">'x-505'!$B$18</definedName>
    <definedName name="TABLE_DATE_ISSUED_1" localSheetId="65">'x-506'!$B$18</definedName>
    <definedName name="TABLE_DATE_ISSUED_1" localSheetId="66">'x-603'!$B$18</definedName>
    <definedName name="TABLE_DATE_ISSUED_1" localSheetId="67">'x-604'!$B$18</definedName>
    <definedName name="TABLE_DATE_ISSUED_1" localSheetId="68">'x-605'!$B$18</definedName>
    <definedName name="TABLE_DATE_ISSUED_1" localSheetId="69">'x-606'!$B$18</definedName>
    <definedName name="TABLE_DATE_ISSUED_1" localSheetId="70">'x-607'!$B$18</definedName>
    <definedName name="TABLE_DATE_ISSUED_1" localSheetId="71">'x-608'!$B$18</definedName>
    <definedName name="TABLE_DATE_ISSUED_1" localSheetId="72">'x-609'!$B$18</definedName>
    <definedName name="TABLE_DATE_ISSUED_1" localSheetId="73">'x-610'!$B$18</definedName>
    <definedName name="TABLE_DATE_ISSUED_1" localSheetId="74">'x-611'!$B$18</definedName>
    <definedName name="TABLE_DATE_ISSUED_1" localSheetId="75">'x-612'!$B$18</definedName>
    <definedName name="TABLE_DATE_ISSUED_1" localSheetId="76">'x-613'!$B$18</definedName>
    <definedName name="TABLE_DATE_ISSUED_1" localSheetId="77">'x-614'!$B$18</definedName>
    <definedName name="TABLE_DATE_ISSUED_1" localSheetId="78">'x-615'!$B$18</definedName>
    <definedName name="TABLE_DATE_ISSUED_1" localSheetId="79">'x-616'!$B$18</definedName>
    <definedName name="TABLE_DATE_ISSUED_1" localSheetId="80">'x-617'!$B$18</definedName>
    <definedName name="TABLE_DATE_ISSUED_1" localSheetId="81">'x-618'!$B$18</definedName>
    <definedName name="TABLE_DATE_ISSUED_1" localSheetId="82">'x-619'!$B$18</definedName>
    <definedName name="TABLE_DATE_ISSUED_1" localSheetId="83">'x-620'!$B$18</definedName>
    <definedName name="TABLE_DATE_ISSUED_1" localSheetId="84">'x-621'!$B$18</definedName>
    <definedName name="TABLE_DATE_ISSUED_1" localSheetId="85">'x-622'!$B$18</definedName>
    <definedName name="TABLE_DATE_ISSUED_1" localSheetId="86">'x-623'!$B$18</definedName>
    <definedName name="TABLE_DATE_ISSUED_1" localSheetId="87">'x-624'!$B$18</definedName>
    <definedName name="TABLE_DATE_ISSUED_1" localSheetId="88">'x-625'!$B$18</definedName>
    <definedName name="TABLE_DATE_ISSUED_1" localSheetId="89">'x-626'!$B$18</definedName>
    <definedName name="TABLE_DATE_ISSUED_1" localSheetId="90">'x-627'!$B$18</definedName>
    <definedName name="TABLE_DATE_ISSUED_1" localSheetId="91">'x-701'!$B$18</definedName>
    <definedName name="TABLE_DATE_ISSUED_1" localSheetId="92">'x-702'!$B$18</definedName>
    <definedName name="TABLE_DATE_ISSUED_1" localSheetId="93">'x-802'!$B$18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'x-220'!$B$10</definedName>
    <definedName name="TABLE_DESCRIPTION" localSheetId="24">'x-221'!$B$10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'x-308'!$B$10</definedName>
    <definedName name="TABLE_DESCRIPTION" localSheetId="33">'x-309'!$B$10</definedName>
    <definedName name="TABLE_DESCRIPTION" localSheetId="34">'x-310'!$B$10</definedName>
    <definedName name="TABLE_DESCRIPTION" localSheetId="35">'x-311'!$B$10</definedName>
    <definedName name="TABLE_DESCRIPTION" localSheetId="36">'x-312'!$B$10</definedName>
    <definedName name="TABLE_DESCRIPTION" localSheetId="37">'x-313'!$B$10</definedName>
    <definedName name="TABLE_DESCRIPTION" localSheetId="38">'x-314'!$B$10</definedName>
    <definedName name="TABLE_DESCRIPTION" localSheetId="39">'x-315'!$B$10</definedName>
    <definedName name="TABLE_DESCRIPTION" localSheetId="40">'x-316'!$B$10</definedName>
    <definedName name="TABLE_DESCRIPTION" localSheetId="41">'x-317'!$B$10</definedName>
    <definedName name="TABLE_DESCRIPTION" localSheetId="42">'x-318'!$B$10</definedName>
    <definedName name="TABLE_DESCRIPTION" localSheetId="43">'x-319'!$B$10</definedName>
    <definedName name="TABLE_DESCRIPTION" localSheetId="44">'x-320'!$B$10</definedName>
    <definedName name="TABLE_DESCRIPTION" localSheetId="45">'x-321'!$B$10</definedName>
    <definedName name="TABLE_DESCRIPTION" localSheetId="46">'x-322'!$B$10</definedName>
    <definedName name="TABLE_DESCRIPTION" localSheetId="47">'x-323'!$B$10</definedName>
    <definedName name="TABLE_DESCRIPTION" localSheetId="48">'x-324'!$B$10</definedName>
    <definedName name="TABLE_DESCRIPTION" localSheetId="49">'x-325'!$B$10</definedName>
    <definedName name="TABLE_DESCRIPTION" localSheetId="50">'x-326'!$B$10</definedName>
    <definedName name="TABLE_DESCRIPTION" localSheetId="51">'x-327'!$B$10</definedName>
    <definedName name="TABLE_DESCRIPTION" localSheetId="52">'x-328'!$B$10</definedName>
    <definedName name="TABLE_DESCRIPTION" localSheetId="53">'x-401'!$B$10</definedName>
    <definedName name="TABLE_DESCRIPTION" localSheetId="54">'x-402'!$B$10</definedName>
    <definedName name="TABLE_DESCRIPTION" localSheetId="55">'x-403'!$B$10</definedName>
    <definedName name="TABLE_DESCRIPTION" localSheetId="56">'x-404'!$B$10</definedName>
    <definedName name="TABLE_DESCRIPTION" localSheetId="57">'x-405'!$B$10</definedName>
    <definedName name="TABLE_DESCRIPTION" localSheetId="58">'x-406'!$B$10</definedName>
    <definedName name="TABLE_DESCRIPTION" localSheetId="59">'x-407'!$B$10</definedName>
    <definedName name="TABLE_DESCRIPTION" localSheetId="60">'x-501'!$B$10</definedName>
    <definedName name="TABLE_DESCRIPTION" localSheetId="61">'x-502'!$B$10</definedName>
    <definedName name="TABLE_DESCRIPTION" localSheetId="62">'x-503'!$B$10</definedName>
    <definedName name="TABLE_DESCRIPTION" localSheetId="63">'x-504'!$B$10</definedName>
    <definedName name="TABLE_DESCRIPTION" localSheetId="64">'x-505'!$B$10</definedName>
    <definedName name="TABLE_DESCRIPTION" localSheetId="65">'x-506'!$B$10</definedName>
    <definedName name="TABLE_DESCRIPTION" localSheetId="66">'x-603'!$B$10</definedName>
    <definedName name="TABLE_DESCRIPTION" localSheetId="67">'x-604'!$B$10</definedName>
    <definedName name="TABLE_DESCRIPTION" localSheetId="68">'x-605'!$B$10</definedName>
    <definedName name="TABLE_DESCRIPTION" localSheetId="69">'x-606'!$B$10</definedName>
    <definedName name="TABLE_DESCRIPTION" localSheetId="70">'x-607'!$B$10</definedName>
    <definedName name="TABLE_DESCRIPTION" localSheetId="71">'x-608'!$B$10</definedName>
    <definedName name="TABLE_DESCRIPTION" localSheetId="72">'x-609'!$B$10</definedName>
    <definedName name="TABLE_DESCRIPTION" localSheetId="73">'x-610'!$B$10</definedName>
    <definedName name="TABLE_DESCRIPTION" localSheetId="74">'x-611'!$B$10</definedName>
    <definedName name="TABLE_DESCRIPTION" localSheetId="75">'x-612'!$B$10</definedName>
    <definedName name="TABLE_DESCRIPTION" localSheetId="76">'x-613'!$B$10</definedName>
    <definedName name="TABLE_DESCRIPTION" localSheetId="77">'x-614'!$B$10</definedName>
    <definedName name="TABLE_DESCRIPTION" localSheetId="78">'x-615'!$B$10</definedName>
    <definedName name="TABLE_DESCRIPTION" localSheetId="79">'x-616'!$B$10</definedName>
    <definedName name="TABLE_DESCRIPTION" localSheetId="80">'x-617'!$B$10</definedName>
    <definedName name="TABLE_DESCRIPTION" localSheetId="81">'x-618'!$B$10</definedName>
    <definedName name="TABLE_DESCRIPTION" localSheetId="82">'x-619'!$B$10</definedName>
    <definedName name="TABLE_DESCRIPTION" localSheetId="83">'x-620'!$B$10</definedName>
    <definedName name="TABLE_DESCRIPTION" localSheetId="84">'x-621'!$B$10</definedName>
    <definedName name="TABLE_DESCRIPTION" localSheetId="85">'x-622'!$B$10</definedName>
    <definedName name="TABLE_DESCRIPTION" localSheetId="86">'x-623'!$B$10</definedName>
    <definedName name="TABLE_DESCRIPTION" localSheetId="87">'x-624'!$B$10</definedName>
    <definedName name="TABLE_DESCRIPTION" localSheetId="88">'x-625'!$B$10</definedName>
    <definedName name="TABLE_DESCRIPTION" localSheetId="89">'x-626'!$B$10</definedName>
    <definedName name="TABLE_DESCRIPTION" localSheetId="90">'x-627'!$B$10</definedName>
    <definedName name="TABLE_DESCRIPTION" localSheetId="91">'x-701'!$B$10</definedName>
    <definedName name="TABLE_DESCRIPTION" localSheetId="92">'x-702'!$B$10</definedName>
    <definedName name="TABLE_DESCRIPTION" localSheetId="93">'x-802'!$B$10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1">'x-317'!$B$10</definedName>
    <definedName name="TABLE_DESCRIPTION_1" localSheetId="42">'x-318'!$B$10</definedName>
    <definedName name="TABLE_DESCRIPTION_1" localSheetId="43">'x-319'!$B$10</definedName>
    <definedName name="TABLE_DESCRIPTION_1" localSheetId="44">'x-320'!$B$10</definedName>
    <definedName name="TABLE_DESCRIPTION_1" localSheetId="45">'x-321'!$B$10</definedName>
    <definedName name="TABLE_DESCRIPTION_1" localSheetId="46">'x-322'!$B$10</definedName>
    <definedName name="TABLE_DESCRIPTION_1" localSheetId="47">'x-323'!$B$10</definedName>
    <definedName name="TABLE_DESCRIPTION_1" localSheetId="48">'x-324'!$B$10</definedName>
    <definedName name="TABLE_DESCRIPTION_1" localSheetId="49">'x-325'!$B$10</definedName>
    <definedName name="TABLE_DESCRIPTION_1" localSheetId="50">'x-326'!$B$10</definedName>
    <definedName name="TABLE_DESCRIPTION_1" localSheetId="51">'x-327'!$B$10</definedName>
    <definedName name="TABLE_DESCRIPTION_1" localSheetId="52">'x-328'!$B$10</definedName>
    <definedName name="TABLE_DESCRIPTION_1" localSheetId="53">'x-401'!$B$10</definedName>
    <definedName name="TABLE_DESCRIPTION_1" localSheetId="54">'x-402'!$B$10</definedName>
    <definedName name="TABLE_DESCRIPTION_1" localSheetId="55">'x-403'!$B$10</definedName>
    <definedName name="TABLE_DESCRIPTION_1" localSheetId="56">'x-404'!$B$10</definedName>
    <definedName name="TABLE_DESCRIPTION_1" localSheetId="57">'x-405'!$B$10</definedName>
    <definedName name="TABLE_DESCRIPTION_1" localSheetId="58">'x-406'!$B$10</definedName>
    <definedName name="TABLE_DESCRIPTION_1" localSheetId="59">'x-407'!$B$10</definedName>
    <definedName name="TABLE_DESCRIPTION_1" localSheetId="60">'x-501'!$B$10</definedName>
    <definedName name="TABLE_DESCRIPTION_1" localSheetId="61">'x-502'!$B$10</definedName>
    <definedName name="TABLE_DESCRIPTION_1" localSheetId="62">'x-503'!$B$10</definedName>
    <definedName name="TABLE_DESCRIPTION_1" localSheetId="63">'x-504'!$B$10</definedName>
    <definedName name="TABLE_DESCRIPTION_1" localSheetId="64">'x-505'!$B$10</definedName>
    <definedName name="TABLE_DESCRIPTION_1" localSheetId="65">'x-506'!$B$10</definedName>
    <definedName name="TABLE_DESCRIPTION_1" localSheetId="66">'x-603'!$B$10</definedName>
    <definedName name="TABLE_DESCRIPTION_1" localSheetId="67">'x-604'!$B$10</definedName>
    <definedName name="TABLE_DESCRIPTION_1" localSheetId="68">'x-605'!$B$10</definedName>
    <definedName name="TABLE_DESCRIPTION_1" localSheetId="69">'x-606'!$B$10</definedName>
    <definedName name="TABLE_DESCRIPTION_1" localSheetId="70">'x-607'!$B$10</definedName>
    <definedName name="TABLE_DESCRIPTION_1" localSheetId="71">'x-608'!$B$10</definedName>
    <definedName name="TABLE_DESCRIPTION_1" localSheetId="72">'x-609'!$B$10</definedName>
    <definedName name="TABLE_DESCRIPTION_1" localSheetId="73">'x-610'!$B$10</definedName>
    <definedName name="TABLE_DESCRIPTION_1" localSheetId="74">'x-611'!$B$10</definedName>
    <definedName name="TABLE_DESCRIPTION_1" localSheetId="75">'x-612'!$B$10</definedName>
    <definedName name="TABLE_DESCRIPTION_1" localSheetId="76">'x-613'!$B$10</definedName>
    <definedName name="TABLE_DESCRIPTION_1" localSheetId="77">'x-614'!$B$10</definedName>
    <definedName name="TABLE_DESCRIPTION_1" localSheetId="78">'x-615'!$B$10</definedName>
    <definedName name="TABLE_DESCRIPTION_1" localSheetId="79">'x-616'!$B$10</definedName>
    <definedName name="TABLE_DESCRIPTION_1" localSheetId="80">'x-617'!$B$10</definedName>
    <definedName name="TABLE_DESCRIPTION_1" localSheetId="81">'x-618'!$B$10</definedName>
    <definedName name="TABLE_DESCRIPTION_1" localSheetId="82">'x-619'!$B$10</definedName>
    <definedName name="TABLE_DESCRIPTION_1" localSheetId="83">'x-620'!$B$10</definedName>
    <definedName name="TABLE_DESCRIPTION_1" localSheetId="84">'x-621'!$B$10</definedName>
    <definedName name="TABLE_DESCRIPTION_1" localSheetId="85">'x-622'!$B$10</definedName>
    <definedName name="TABLE_DESCRIPTION_1" localSheetId="86">'x-623'!$B$10</definedName>
    <definedName name="TABLE_DESCRIPTION_1" localSheetId="87">'x-624'!$B$10</definedName>
    <definedName name="TABLE_DESCRIPTION_1" localSheetId="88">'x-625'!$B$10</definedName>
    <definedName name="TABLE_DESCRIPTION_1" localSheetId="89">'x-626'!$B$10</definedName>
    <definedName name="TABLE_DESCRIPTION_1" localSheetId="90">'x-627'!$B$10</definedName>
    <definedName name="TABLE_DESCRIPTION_1" localSheetId="91">'x-701'!$B$10</definedName>
    <definedName name="TABLE_DESCRIPTION_1" localSheetId="92">'x-702'!$B$10</definedName>
    <definedName name="TABLE_DESCRIPTION_1" localSheetId="93">'x-802'!$B$10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7">'x-210'!$B$20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'x-220'!$B$20</definedName>
    <definedName name="TABLE_FACTOR_STATUS" localSheetId="24">'x-221'!$B$20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'x-308'!$B$20</definedName>
    <definedName name="TABLE_FACTOR_STATUS" localSheetId="33">'x-309'!$B$20</definedName>
    <definedName name="TABLE_FACTOR_STATUS" localSheetId="34">'x-310'!$B$20</definedName>
    <definedName name="TABLE_FACTOR_STATUS" localSheetId="35">'x-311'!$B$20</definedName>
    <definedName name="TABLE_FACTOR_STATUS" localSheetId="36">'x-312'!$B$20</definedName>
    <definedName name="TABLE_FACTOR_STATUS" localSheetId="37">'x-313'!$B$20</definedName>
    <definedName name="TABLE_FACTOR_STATUS" localSheetId="38">'x-314'!$B$20</definedName>
    <definedName name="TABLE_FACTOR_STATUS" localSheetId="39">'x-315'!$B$20</definedName>
    <definedName name="TABLE_FACTOR_STATUS" localSheetId="40">'x-316'!$B$20</definedName>
    <definedName name="TABLE_FACTOR_STATUS" localSheetId="41">'x-317'!$B$20</definedName>
    <definedName name="TABLE_FACTOR_STATUS" localSheetId="42">'x-318'!$B$20</definedName>
    <definedName name="TABLE_FACTOR_STATUS" localSheetId="43">'x-319'!$B$20</definedName>
    <definedName name="TABLE_FACTOR_STATUS" localSheetId="44">'x-320'!$B$20</definedName>
    <definedName name="TABLE_FACTOR_STATUS" localSheetId="45">'x-321'!$B$20</definedName>
    <definedName name="TABLE_FACTOR_STATUS" localSheetId="46">'x-322'!$B$20</definedName>
    <definedName name="TABLE_FACTOR_STATUS" localSheetId="47">'x-323'!$B$20</definedName>
    <definedName name="TABLE_FACTOR_STATUS" localSheetId="48">'x-324'!$B$20</definedName>
    <definedName name="TABLE_FACTOR_STATUS" localSheetId="49">'x-325'!$B$20</definedName>
    <definedName name="TABLE_FACTOR_STATUS" localSheetId="50">'x-326'!$B$20</definedName>
    <definedName name="TABLE_FACTOR_STATUS" localSheetId="51">'x-327'!$B$20</definedName>
    <definedName name="TABLE_FACTOR_STATUS" localSheetId="52">'x-328'!$B$20</definedName>
    <definedName name="TABLE_FACTOR_STATUS" localSheetId="53">'x-401'!$B$20</definedName>
    <definedName name="TABLE_FACTOR_STATUS" localSheetId="54">'x-402'!$B$20</definedName>
    <definedName name="TABLE_FACTOR_STATUS" localSheetId="55">'x-403'!$B$20</definedName>
    <definedName name="TABLE_FACTOR_STATUS" localSheetId="56">'x-404'!$B$20</definedName>
    <definedName name="TABLE_FACTOR_STATUS" localSheetId="57">'x-405'!$B$20</definedName>
    <definedName name="TABLE_FACTOR_STATUS" localSheetId="58">'x-406'!$B$20</definedName>
    <definedName name="TABLE_FACTOR_STATUS" localSheetId="59">'x-407'!$B$20</definedName>
    <definedName name="TABLE_FACTOR_STATUS" localSheetId="60">'x-501'!$B$20</definedName>
    <definedName name="TABLE_FACTOR_STATUS" localSheetId="61">'x-502'!$B$20</definedName>
    <definedName name="TABLE_FACTOR_STATUS" localSheetId="62">'x-503'!$B$20</definedName>
    <definedName name="TABLE_FACTOR_STATUS" localSheetId="63">'x-504'!$B$20</definedName>
    <definedName name="TABLE_FACTOR_STATUS" localSheetId="64">'x-505'!$B$20</definedName>
    <definedName name="TABLE_FACTOR_STATUS" localSheetId="65">'x-506'!$B$20</definedName>
    <definedName name="TABLE_FACTOR_STATUS" localSheetId="66">'x-603'!$B$20</definedName>
    <definedName name="TABLE_FACTOR_STATUS" localSheetId="67">'x-604'!$B$20</definedName>
    <definedName name="TABLE_FACTOR_STATUS" localSheetId="68">'x-605'!$B$20</definedName>
    <definedName name="TABLE_FACTOR_STATUS" localSheetId="69">'x-606'!$B$20</definedName>
    <definedName name="TABLE_FACTOR_STATUS" localSheetId="70">'x-607'!$B$20</definedName>
    <definedName name="TABLE_FACTOR_STATUS" localSheetId="71">'x-608'!$B$20</definedName>
    <definedName name="TABLE_FACTOR_STATUS" localSheetId="72">'x-609'!$B$20</definedName>
    <definedName name="TABLE_FACTOR_STATUS" localSheetId="73">'x-610'!$B$20</definedName>
    <definedName name="TABLE_FACTOR_STATUS" localSheetId="74">'x-611'!$B$20</definedName>
    <definedName name="TABLE_FACTOR_STATUS" localSheetId="75">'x-612'!$B$20</definedName>
    <definedName name="TABLE_FACTOR_STATUS" localSheetId="76">'x-613'!$B$20</definedName>
    <definedName name="TABLE_FACTOR_STATUS" localSheetId="77">'x-614'!$B$20</definedName>
    <definedName name="TABLE_FACTOR_STATUS" localSheetId="78">'x-615'!$B$20</definedName>
    <definedName name="TABLE_FACTOR_STATUS" localSheetId="79">'x-616'!$B$20</definedName>
    <definedName name="TABLE_FACTOR_STATUS" localSheetId="80">'x-617'!$B$20</definedName>
    <definedName name="TABLE_FACTOR_STATUS" localSheetId="81">'x-618'!$B$20</definedName>
    <definedName name="TABLE_FACTOR_STATUS" localSheetId="82">'x-619'!$B$20</definedName>
    <definedName name="TABLE_FACTOR_STATUS" localSheetId="83">'x-620'!$B$20</definedName>
    <definedName name="TABLE_FACTOR_STATUS" localSheetId="84">'x-621'!$B$20</definedName>
    <definedName name="TABLE_FACTOR_STATUS" localSheetId="85">'x-622'!$B$20</definedName>
    <definedName name="TABLE_FACTOR_STATUS" localSheetId="86">'x-623'!$B$20</definedName>
    <definedName name="TABLE_FACTOR_STATUS" localSheetId="87">'x-624'!$B$20</definedName>
    <definedName name="TABLE_FACTOR_STATUS" localSheetId="88">'x-625'!$B$20</definedName>
    <definedName name="TABLE_FACTOR_STATUS" localSheetId="89">'x-626'!$B$20</definedName>
    <definedName name="TABLE_FACTOR_STATUS" localSheetId="90">'x-627'!$B$20</definedName>
    <definedName name="TABLE_FACTOR_STATUS" localSheetId="91">'x-701'!$B$20</definedName>
    <definedName name="TABLE_FACTOR_STATUS" localSheetId="92">'x-702'!$B$20</definedName>
    <definedName name="TABLE_FACTOR_STATUS" localSheetId="93">'x-802'!$B$20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1">'x-317'!$B$20</definedName>
    <definedName name="TABLE_FACTOR_STATUS_1" localSheetId="42">'x-318'!$B$20</definedName>
    <definedName name="TABLE_FACTOR_STATUS_1" localSheetId="43">'x-319'!$B$20</definedName>
    <definedName name="TABLE_FACTOR_STATUS_1" localSheetId="44">'x-320'!$B$20</definedName>
    <definedName name="TABLE_FACTOR_STATUS_1" localSheetId="45">'x-321'!$B$20</definedName>
    <definedName name="TABLE_FACTOR_STATUS_1" localSheetId="46">'x-322'!$B$20</definedName>
    <definedName name="TABLE_FACTOR_STATUS_1" localSheetId="47">'x-323'!$B$20</definedName>
    <definedName name="TABLE_FACTOR_STATUS_1" localSheetId="48">'x-324'!$B$20</definedName>
    <definedName name="TABLE_FACTOR_STATUS_1" localSheetId="49">'x-325'!$B$20</definedName>
    <definedName name="TABLE_FACTOR_STATUS_1" localSheetId="50">'x-326'!$B$20</definedName>
    <definedName name="TABLE_FACTOR_STATUS_1" localSheetId="51">'x-327'!$B$20</definedName>
    <definedName name="TABLE_FACTOR_STATUS_1" localSheetId="52">'x-328'!$B$20</definedName>
    <definedName name="TABLE_FACTOR_STATUS_1" localSheetId="53">'x-401'!$B$20</definedName>
    <definedName name="TABLE_FACTOR_STATUS_1" localSheetId="54">'x-402'!$B$20</definedName>
    <definedName name="TABLE_FACTOR_STATUS_1" localSheetId="55">'x-403'!$B$20</definedName>
    <definedName name="TABLE_FACTOR_STATUS_1" localSheetId="56">'x-404'!$B$20</definedName>
    <definedName name="TABLE_FACTOR_STATUS_1" localSheetId="57">'x-405'!$B$20</definedName>
    <definedName name="TABLE_FACTOR_STATUS_1" localSheetId="58">'x-406'!$B$20</definedName>
    <definedName name="TABLE_FACTOR_STATUS_1" localSheetId="59">'x-407'!$B$20</definedName>
    <definedName name="TABLE_FACTOR_STATUS_1" localSheetId="60">'x-501'!$B$20</definedName>
    <definedName name="TABLE_FACTOR_STATUS_1" localSheetId="61">'x-502'!$B$20</definedName>
    <definedName name="TABLE_FACTOR_STATUS_1" localSheetId="62">'x-503'!$B$20</definedName>
    <definedName name="TABLE_FACTOR_STATUS_1" localSheetId="63">'x-504'!$B$20</definedName>
    <definedName name="TABLE_FACTOR_STATUS_1" localSheetId="64">'x-505'!$B$20</definedName>
    <definedName name="TABLE_FACTOR_STATUS_1" localSheetId="65">'x-506'!$B$20</definedName>
    <definedName name="TABLE_FACTOR_STATUS_1" localSheetId="66">'x-603'!$B$20</definedName>
    <definedName name="TABLE_FACTOR_STATUS_1" localSheetId="67">'x-604'!$B$20</definedName>
    <definedName name="TABLE_FACTOR_STATUS_1" localSheetId="68">'x-605'!$B$20</definedName>
    <definedName name="TABLE_FACTOR_STATUS_1" localSheetId="69">'x-606'!$B$20</definedName>
    <definedName name="TABLE_FACTOR_STATUS_1" localSheetId="70">'x-607'!$B$20</definedName>
    <definedName name="TABLE_FACTOR_STATUS_1" localSheetId="71">'x-608'!$B$20</definedName>
    <definedName name="TABLE_FACTOR_STATUS_1" localSheetId="72">'x-609'!$B$20</definedName>
    <definedName name="TABLE_FACTOR_STATUS_1" localSheetId="73">'x-610'!$B$20</definedName>
    <definedName name="TABLE_FACTOR_STATUS_1" localSheetId="74">'x-611'!$B$20</definedName>
    <definedName name="TABLE_FACTOR_STATUS_1" localSheetId="75">'x-612'!$B$20</definedName>
    <definedName name="TABLE_FACTOR_STATUS_1" localSheetId="76">'x-613'!$B$20</definedName>
    <definedName name="TABLE_FACTOR_STATUS_1" localSheetId="77">'x-614'!$B$20</definedName>
    <definedName name="TABLE_FACTOR_STATUS_1" localSheetId="78">'x-615'!$B$20</definedName>
    <definedName name="TABLE_FACTOR_STATUS_1" localSheetId="79">'x-616'!$B$20</definedName>
    <definedName name="TABLE_FACTOR_STATUS_1" localSheetId="80">'x-617'!$B$20</definedName>
    <definedName name="TABLE_FACTOR_STATUS_1" localSheetId="81">'x-618'!$B$20</definedName>
    <definedName name="TABLE_FACTOR_STATUS_1" localSheetId="82">'x-619'!$B$20</definedName>
    <definedName name="TABLE_FACTOR_STATUS_1" localSheetId="83">'x-620'!$B$20</definedName>
    <definedName name="TABLE_FACTOR_STATUS_1" localSheetId="84">'x-621'!$B$20</definedName>
    <definedName name="TABLE_FACTOR_STATUS_1" localSheetId="85">'x-622'!$B$20</definedName>
    <definedName name="TABLE_FACTOR_STATUS_1" localSheetId="86">'x-623'!$B$20</definedName>
    <definedName name="TABLE_FACTOR_STATUS_1" localSheetId="87">'x-624'!$B$20</definedName>
    <definedName name="TABLE_FACTOR_STATUS_1" localSheetId="88">'x-625'!$B$20</definedName>
    <definedName name="TABLE_FACTOR_STATUS_1" localSheetId="89">'x-626'!$B$20</definedName>
    <definedName name="TABLE_FACTOR_STATUS_1" localSheetId="90">'x-627'!$B$20</definedName>
    <definedName name="TABLE_FACTOR_STATUS_1" localSheetId="91">'x-701'!$B$20</definedName>
    <definedName name="TABLE_FACTOR_STATUS_1" localSheetId="92">'x-702'!$B$20</definedName>
    <definedName name="TABLE_FACTOR_STATUS_1" localSheetId="93">'x-802'!$B$20</definedName>
    <definedName name="TABLE_FACTOR_TYPE" localSheetId="7">'[3]x-Series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'x-220'!$B$9</definedName>
    <definedName name="TABLE_FACTOR_TYPE" localSheetId="24">'x-221'!$B$9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'x-308'!$B$9</definedName>
    <definedName name="TABLE_FACTOR_TYPE" localSheetId="33">'x-309'!$B$9</definedName>
    <definedName name="TABLE_FACTOR_TYPE" localSheetId="34">'x-310'!$B$9</definedName>
    <definedName name="TABLE_FACTOR_TYPE" localSheetId="35">'x-311'!$B$9</definedName>
    <definedName name="TABLE_FACTOR_TYPE" localSheetId="36">'x-312'!$B$9</definedName>
    <definedName name="TABLE_FACTOR_TYPE" localSheetId="37">'x-313'!$B$9</definedName>
    <definedName name="TABLE_FACTOR_TYPE" localSheetId="38">'x-314'!$B$9</definedName>
    <definedName name="TABLE_FACTOR_TYPE" localSheetId="39">'x-315'!$B$9</definedName>
    <definedName name="TABLE_FACTOR_TYPE" localSheetId="40">'x-316'!$B$9</definedName>
    <definedName name="TABLE_FACTOR_TYPE" localSheetId="41">'x-317'!$B$9</definedName>
    <definedName name="TABLE_FACTOR_TYPE" localSheetId="42">'x-318'!$B$9</definedName>
    <definedName name="TABLE_FACTOR_TYPE" localSheetId="43">'x-319'!$B$9</definedName>
    <definedName name="TABLE_FACTOR_TYPE" localSheetId="44">'x-320'!$B$9</definedName>
    <definedName name="TABLE_FACTOR_TYPE" localSheetId="45">'x-321'!$B$9</definedName>
    <definedName name="TABLE_FACTOR_TYPE" localSheetId="46">'x-322'!$B$9</definedName>
    <definedName name="TABLE_FACTOR_TYPE" localSheetId="47">'x-323'!$B$9</definedName>
    <definedName name="TABLE_FACTOR_TYPE" localSheetId="48">'x-324'!$B$9</definedName>
    <definedName name="TABLE_FACTOR_TYPE" localSheetId="49">'x-325'!$B$9</definedName>
    <definedName name="TABLE_FACTOR_TYPE" localSheetId="50">'x-326'!$B$9</definedName>
    <definedName name="TABLE_FACTOR_TYPE" localSheetId="51">'x-327'!$B$9</definedName>
    <definedName name="TABLE_FACTOR_TYPE" localSheetId="52">'x-328'!$B$9</definedName>
    <definedName name="TABLE_FACTOR_TYPE" localSheetId="53">'x-401'!$B$9</definedName>
    <definedName name="TABLE_FACTOR_TYPE" localSheetId="54">'x-402'!$B$9</definedName>
    <definedName name="TABLE_FACTOR_TYPE" localSheetId="55">'x-403'!$B$9</definedName>
    <definedName name="TABLE_FACTOR_TYPE" localSheetId="56">'x-404'!$B$9</definedName>
    <definedName name="TABLE_FACTOR_TYPE" localSheetId="57">'x-405'!$B$9</definedName>
    <definedName name="TABLE_FACTOR_TYPE" localSheetId="58">'x-406'!$B$9</definedName>
    <definedName name="TABLE_FACTOR_TYPE" localSheetId="59">'x-407'!$B$9</definedName>
    <definedName name="TABLE_FACTOR_TYPE" localSheetId="60">'x-501'!$B$9</definedName>
    <definedName name="TABLE_FACTOR_TYPE" localSheetId="61">'x-502'!$B$9</definedName>
    <definedName name="TABLE_FACTOR_TYPE" localSheetId="62">'x-503'!$B$9</definedName>
    <definedName name="TABLE_FACTOR_TYPE" localSheetId="63">'x-504'!$B$9</definedName>
    <definedName name="TABLE_FACTOR_TYPE" localSheetId="64">'x-505'!$B$9</definedName>
    <definedName name="TABLE_FACTOR_TYPE" localSheetId="65">'x-506'!$B$9</definedName>
    <definedName name="TABLE_FACTOR_TYPE" localSheetId="66">'x-603'!$B$9</definedName>
    <definedName name="TABLE_FACTOR_TYPE" localSheetId="67">'x-604'!$B$9</definedName>
    <definedName name="TABLE_FACTOR_TYPE" localSheetId="68">'x-605'!$B$9</definedName>
    <definedName name="TABLE_FACTOR_TYPE" localSheetId="69">'x-606'!$B$9</definedName>
    <definedName name="TABLE_FACTOR_TYPE" localSheetId="70">'x-607'!$B$9</definedName>
    <definedName name="TABLE_FACTOR_TYPE" localSheetId="71">'x-608'!$B$9</definedName>
    <definedName name="TABLE_FACTOR_TYPE" localSheetId="72">'x-609'!$B$9</definedName>
    <definedName name="TABLE_FACTOR_TYPE" localSheetId="73">'x-610'!$B$9</definedName>
    <definedName name="TABLE_FACTOR_TYPE" localSheetId="74">'x-611'!$B$9</definedName>
    <definedName name="TABLE_FACTOR_TYPE" localSheetId="75">'x-612'!$B$9</definedName>
    <definedName name="TABLE_FACTOR_TYPE" localSheetId="76">'x-613'!$B$9</definedName>
    <definedName name="TABLE_FACTOR_TYPE" localSheetId="77">'x-614'!$B$9</definedName>
    <definedName name="TABLE_FACTOR_TYPE" localSheetId="78">'x-615'!$B$9</definedName>
    <definedName name="TABLE_FACTOR_TYPE" localSheetId="79">'x-616'!$B$9</definedName>
    <definedName name="TABLE_FACTOR_TYPE" localSheetId="80">'x-617'!$B$9</definedName>
    <definedName name="TABLE_FACTOR_TYPE" localSheetId="81">'x-618'!$B$9</definedName>
    <definedName name="TABLE_FACTOR_TYPE" localSheetId="82">'x-619'!$B$9</definedName>
    <definedName name="TABLE_FACTOR_TYPE" localSheetId="83">'x-620'!$B$9</definedName>
    <definedName name="TABLE_FACTOR_TYPE" localSheetId="84">'x-621'!$B$9</definedName>
    <definedName name="TABLE_FACTOR_TYPE" localSheetId="85">'x-622'!$B$9</definedName>
    <definedName name="TABLE_FACTOR_TYPE" localSheetId="86">'x-623'!$B$9</definedName>
    <definedName name="TABLE_FACTOR_TYPE" localSheetId="87">'x-624'!$B$9</definedName>
    <definedName name="TABLE_FACTOR_TYPE" localSheetId="88">'x-625'!$B$9</definedName>
    <definedName name="TABLE_FACTOR_TYPE" localSheetId="89">'x-626'!$B$9</definedName>
    <definedName name="TABLE_FACTOR_TYPE" localSheetId="90">'x-627'!$B$9</definedName>
    <definedName name="TABLE_FACTOR_TYPE" localSheetId="91">'x-701'!$B$9</definedName>
    <definedName name="TABLE_FACTOR_TYPE" localSheetId="92">'x-702'!$B$9</definedName>
    <definedName name="TABLE_FACTOR_TYPE" localSheetId="93">'x-802'!$B$9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1">'x-317'!$B$9</definedName>
    <definedName name="TABLE_FACTOR_TYPE_1" localSheetId="42">'x-318'!$B$9</definedName>
    <definedName name="TABLE_FACTOR_TYPE_1" localSheetId="43">'x-319'!$B$9</definedName>
    <definedName name="TABLE_FACTOR_TYPE_1" localSheetId="44">'x-320'!$B$9</definedName>
    <definedName name="TABLE_FACTOR_TYPE_1" localSheetId="45">'x-321'!$B$9</definedName>
    <definedName name="TABLE_FACTOR_TYPE_1" localSheetId="46">'x-322'!$B$9</definedName>
    <definedName name="TABLE_FACTOR_TYPE_1" localSheetId="47">'x-323'!$B$9</definedName>
    <definedName name="TABLE_FACTOR_TYPE_1" localSheetId="48">'x-324'!$B$9</definedName>
    <definedName name="TABLE_FACTOR_TYPE_1" localSheetId="49">'x-325'!$B$9</definedName>
    <definedName name="TABLE_FACTOR_TYPE_1" localSheetId="50">'x-326'!$B$9</definedName>
    <definedName name="TABLE_FACTOR_TYPE_1" localSheetId="51">'x-327'!$B$9</definedName>
    <definedName name="TABLE_FACTOR_TYPE_1" localSheetId="52">'x-328'!$B$9</definedName>
    <definedName name="TABLE_FACTOR_TYPE_1" localSheetId="53">'x-401'!$B$9</definedName>
    <definedName name="TABLE_FACTOR_TYPE_1" localSheetId="54">'x-402'!$B$9</definedName>
    <definedName name="TABLE_FACTOR_TYPE_1" localSheetId="55">'x-403'!$B$9</definedName>
    <definedName name="TABLE_FACTOR_TYPE_1" localSheetId="56">'x-404'!$B$9</definedName>
    <definedName name="TABLE_FACTOR_TYPE_1" localSheetId="57">'x-405'!$B$9</definedName>
    <definedName name="TABLE_FACTOR_TYPE_1" localSheetId="58">'x-406'!$B$9</definedName>
    <definedName name="TABLE_FACTOR_TYPE_1" localSheetId="59">'x-407'!$B$9</definedName>
    <definedName name="TABLE_FACTOR_TYPE_1" localSheetId="60">'x-501'!$B$9</definedName>
    <definedName name="TABLE_FACTOR_TYPE_1" localSheetId="61">'x-502'!$B$9</definedName>
    <definedName name="TABLE_FACTOR_TYPE_1" localSheetId="62">'x-503'!$B$9</definedName>
    <definedName name="TABLE_FACTOR_TYPE_1" localSheetId="63">'x-504'!$B$9</definedName>
    <definedName name="TABLE_FACTOR_TYPE_1" localSheetId="64">'x-505'!$B$9</definedName>
    <definedName name="TABLE_FACTOR_TYPE_1" localSheetId="65">'x-506'!$B$9</definedName>
    <definedName name="TABLE_FACTOR_TYPE_1" localSheetId="66">'x-603'!$B$9</definedName>
    <definedName name="TABLE_FACTOR_TYPE_1" localSheetId="67">'x-604'!$B$9</definedName>
    <definedName name="TABLE_FACTOR_TYPE_1" localSheetId="68">'x-605'!$B$9</definedName>
    <definedName name="TABLE_FACTOR_TYPE_1" localSheetId="69">'x-606'!$B$9</definedName>
    <definedName name="TABLE_FACTOR_TYPE_1" localSheetId="70">'x-607'!$B$9</definedName>
    <definedName name="TABLE_FACTOR_TYPE_1" localSheetId="71">'x-608'!$B$9</definedName>
    <definedName name="TABLE_FACTOR_TYPE_1" localSheetId="72">'x-609'!$B$9</definedName>
    <definedName name="TABLE_FACTOR_TYPE_1" localSheetId="73">'x-610'!$B$9</definedName>
    <definedName name="TABLE_FACTOR_TYPE_1" localSheetId="74">'x-611'!$B$9</definedName>
    <definedName name="TABLE_FACTOR_TYPE_1" localSheetId="75">'x-612'!$B$9</definedName>
    <definedName name="TABLE_FACTOR_TYPE_1" localSheetId="76">'x-613'!$B$9</definedName>
    <definedName name="TABLE_FACTOR_TYPE_1" localSheetId="77">'x-614'!$B$9</definedName>
    <definedName name="TABLE_FACTOR_TYPE_1" localSheetId="78">'x-615'!$B$9</definedName>
    <definedName name="TABLE_FACTOR_TYPE_1" localSheetId="79">'x-616'!$B$9</definedName>
    <definedName name="TABLE_FACTOR_TYPE_1" localSheetId="80">'x-617'!$B$9</definedName>
    <definedName name="TABLE_FACTOR_TYPE_1" localSheetId="81">'x-618'!$B$9</definedName>
    <definedName name="TABLE_FACTOR_TYPE_1" localSheetId="82">'x-619'!$B$9</definedName>
    <definedName name="TABLE_FACTOR_TYPE_1" localSheetId="83">'x-620'!$B$9</definedName>
    <definedName name="TABLE_FACTOR_TYPE_1" localSheetId="84">'x-621'!$B$9</definedName>
    <definedName name="TABLE_FACTOR_TYPE_1" localSheetId="85">'x-622'!$B$9</definedName>
    <definedName name="TABLE_FACTOR_TYPE_1" localSheetId="86">'x-623'!$B$9</definedName>
    <definedName name="TABLE_FACTOR_TYPE_1" localSheetId="87">'x-624'!$B$9</definedName>
    <definedName name="TABLE_FACTOR_TYPE_1" localSheetId="88">'x-625'!$B$9</definedName>
    <definedName name="TABLE_FACTOR_TYPE_1" localSheetId="89">'x-626'!$B$9</definedName>
    <definedName name="TABLE_FACTOR_TYPE_1" localSheetId="90">'x-627'!$B$9</definedName>
    <definedName name="TABLE_FACTOR_TYPE_1" localSheetId="91">'x-701'!$B$9</definedName>
    <definedName name="TABLE_FACTOR_TYPE_1" localSheetId="92">'x-702'!$B$9</definedName>
    <definedName name="TABLE_FACTOR_TYPE_1" localSheetId="93">'x-802'!$B$9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'x-220'!$B$11</definedName>
    <definedName name="TABLE_GENDER" localSheetId="24">'x-221'!$B$11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'x-308'!$B$11</definedName>
    <definedName name="TABLE_GENDER" localSheetId="33">'x-309'!$B$11</definedName>
    <definedName name="TABLE_GENDER" localSheetId="34">'x-310'!$B$11</definedName>
    <definedName name="TABLE_GENDER" localSheetId="35">'x-311'!$B$11</definedName>
    <definedName name="TABLE_GENDER" localSheetId="36">'x-312'!$B$11</definedName>
    <definedName name="TABLE_GENDER" localSheetId="37">'x-313'!$B$11</definedName>
    <definedName name="TABLE_GENDER" localSheetId="38">'x-314'!$B$11</definedName>
    <definedName name="TABLE_GENDER" localSheetId="39">'x-315'!$B$11</definedName>
    <definedName name="TABLE_GENDER" localSheetId="40">'x-316'!$B$11</definedName>
    <definedName name="TABLE_GENDER" localSheetId="41">'x-317'!$B$11</definedName>
    <definedName name="TABLE_GENDER" localSheetId="42">'x-318'!$B$11</definedName>
    <definedName name="TABLE_GENDER" localSheetId="43">'x-319'!$B$11</definedName>
    <definedName name="TABLE_GENDER" localSheetId="44">'x-320'!$B$11</definedName>
    <definedName name="TABLE_GENDER" localSheetId="45">'x-321'!$B$11</definedName>
    <definedName name="TABLE_GENDER" localSheetId="46">'x-322'!$B$11</definedName>
    <definedName name="TABLE_GENDER" localSheetId="47">'x-323'!$B$11</definedName>
    <definedName name="TABLE_GENDER" localSheetId="48">'x-324'!$B$11</definedName>
    <definedName name="TABLE_GENDER" localSheetId="49">'x-325'!$B$11</definedName>
    <definedName name="TABLE_GENDER" localSheetId="50">'x-326'!$B$11</definedName>
    <definedName name="TABLE_GENDER" localSheetId="51">'x-327'!$B$11</definedName>
    <definedName name="TABLE_GENDER" localSheetId="52">'x-328'!$B$11</definedName>
    <definedName name="TABLE_GENDER" localSheetId="53">'x-401'!$B$11</definedName>
    <definedName name="TABLE_GENDER" localSheetId="54">'x-402'!$B$11</definedName>
    <definedName name="TABLE_GENDER" localSheetId="55">'x-403'!$B$11</definedName>
    <definedName name="TABLE_GENDER" localSheetId="56">'x-404'!$B$11</definedName>
    <definedName name="TABLE_GENDER" localSheetId="57">'x-405'!$B$11</definedName>
    <definedName name="TABLE_GENDER" localSheetId="58">'x-406'!$B$11</definedName>
    <definedName name="TABLE_GENDER" localSheetId="59">'x-407'!$B$11</definedName>
    <definedName name="TABLE_GENDER" localSheetId="60">'x-501'!$B$11</definedName>
    <definedName name="TABLE_GENDER" localSheetId="61">'x-502'!$B$11</definedName>
    <definedName name="TABLE_GENDER" localSheetId="62">'x-503'!$B$11</definedName>
    <definedName name="TABLE_GENDER" localSheetId="63">'x-504'!$B$11</definedName>
    <definedName name="TABLE_GENDER" localSheetId="64">'x-505'!$B$11</definedName>
    <definedName name="TABLE_GENDER" localSheetId="65">'x-506'!$B$11</definedName>
    <definedName name="TABLE_GENDER" localSheetId="66">'x-603'!$B$11</definedName>
    <definedName name="TABLE_GENDER" localSheetId="67">'x-604'!$B$11</definedName>
    <definedName name="TABLE_GENDER" localSheetId="68">'x-605'!$B$11</definedName>
    <definedName name="TABLE_GENDER" localSheetId="69">'x-606'!$B$11</definedName>
    <definedName name="TABLE_GENDER" localSheetId="70">'x-607'!$B$11</definedName>
    <definedName name="TABLE_GENDER" localSheetId="71">'x-608'!$B$11</definedName>
    <definedName name="TABLE_GENDER" localSheetId="72">'x-609'!$B$11</definedName>
    <definedName name="TABLE_GENDER" localSheetId="73">'x-610'!$B$11</definedName>
    <definedName name="TABLE_GENDER" localSheetId="74">'x-611'!$B$11</definedName>
    <definedName name="TABLE_GENDER" localSheetId="75">'x-612'!$B$11</definedName>
    <definedName name="TABLE_GENDER" localSheetId="76">'x-613'!$B$11</definedName>
    <definedName name="TABLE_GENDER" localSheetId="77">'x-614'!$B$11</definedName>
    <definedName name="TABLE_GENDER" localSheetId="78">'x-615'!$B$11</definedName>
    <definedName name="TABLE_GENDER" localSheetId="79">'x-616'!$B$11</definedName>
    <definedName name="TABLE_GENDER" localSheetId="80">'x-617'!$B$11</definedName>
    <definedName name="TABLE_GENDER" localSheetId="81">'x-618'!$B$11</definedName>
    <definedName name="TABLE_GENDER" localSheetId="82">'x-619'!$B$11</definedName>
    <definedName name="TABLE_GENDER" localSheetId="83">'x-620'!$B$11</definedName>
    <definedName name="TABLE_GENDER" localSheetId="84">'x-621'!$B$11</definedName>
    <definedName name="TABLE_GENDER" localSheetId="85">'x-622'!$B$11</definedName>
    <definedName name="TABLE_GENDER" localSheetId="86">'x-623'!$B$11</definedName>
    <definedName name="TABLE_GENDER" localSheetId="87">'x-624'!$B$11</definedName>
    <definedName name="TABLE_GENDER" localSheetId="88">'x-625'!$B$11</definedName>
    <definedName name="TABLE_GENDER" localSheetId="89">'x-626'!$B$11</definedName>
    <definedName name="TABLE_GENDER" localSheetId="90">'x-627'!$B$11</definedName>
    <definedName name="TABLE_GENDER" localSheetId="91">'x-701'!$B$11</definedName>
    <definedName name="TABLE_GENDER" localSheetId="92">'x-702'!$B$11</definedName>
    <definedName name="TABLE_GENDER" localSheetId="93">'x-802'!$B$11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1">'x-317'!$B$11</definedName>
    <definedName name="TABLE_GENDER_1" localSheetId="42">'x-318'!$B$11</definedName>
    <definedName name="TABLE_GENDER_1" localSheetId="43">'x-319'!$B$11</definedName>
    <definedName name="TABLE_GENDER_1" localSheetId="44">'x-320'!$B$11</definedName>
    <definedName name="TABLE_GENDER_1" localSheetId="45">'x-321'!$B$11</definedName>
    <definedName name="TABLE_GENDER_1" localSheetId="46">'x-322'!$B$11</definedName>
    <definedName name="TABLE_GENDER_1" localSheetId="47">'x-323'!$B$11</definedName>
    <definedName name="TABLE_GENDER_1" localSheetId="48">'x-324'!$B$11</definedName>
    <definedName name="TABLE_GENDER_1" localSheetId="49">'x-325'!$B$11</definedName>
    <definedName name="TABLE_GENDER_1" localSheetId="50">'x-326'!$B$11</definedName>
    <definedName name="TABLE_GENDER_1" localSheetId="51">'x-327'!$B$11</definedName>
    <definedName name="TABLE_GENDER_1" localSheetId="52">'x-328'!$B$11</definedName>
    <definedName name="TABLE_GENDER_1" localSheetId="53">'x-401'!$B$11</definedName>
    <definedName name="TABLE_GENDER_1" localSheetId="54">'x-402'!$B$11</definedName>
    <definedName name="TABLE_GENDER_1" localSheetId="55">'x-403'!$B$11</definedName>
    <definedName name="TABLE_GENDER_1" localSheetId="56">'x-404'!$B$11</definedName>
    <definedName name="TABLE_GENDER_1" localSheetId="57">'x-405'!$B$11</definedName>
    <definedName name="TABLE_GENDER_1" localSheetId="58">'x-406'!$B$11</definedName>
    <definedName name="TABLE_GENDER_1" localSheetId="59">'x-407'!$B$11</definedName>
    <definedName name="TABLE_GENDER_1" localSheetId="60">'x-501'!$B$11</definedName>
    <definedName name="TABLE_GENDER_1" localSheetId="61">'x-502'!$B$11</definedName>
    <definedName name="TABLE_GENDER_1" localSheetId="62">'x-503'!$B$11</definedName>
    <definedName name="TABLE_GENDER_1" localSheetId="63">'x-504'!$B$11</definedName>
    <definedName name="TABLE_GENDER_1" localSheetId="64">'x-505'!$B$11</definedName>
    <definedName name="TABLE_GENDER_1" localSheetId="65">'x-506'!$B$11</definedName>
    <definedName name="TABLE_GENDER_1" localSheetId="66">'x-603'!$B$11</definedName>
    <definedName name="TABLE_GENDER_1" localSheetId="67">'x-604'!$B$11</definedName>
    <definedName name="TABLE_GENDER_1" localSheetId="68">'x-605'!$B$11</definedName>
    <definedName name="TABLE_GENDER_1" localSheetId="69">'x-606'!$B$11</definedName>
    <definedName name="TABLE_GENDER_1" localSheetId="70">'x-607'!$B$11</definedName>
    <definedName name="TABLE_GENDER_1" localSheetId="71">'x-608'!$B$11</definedName>
    <definedName name="TABLE_GENDER_1" localSheetId="72">'x-609'!$B$11</definedName>
    <definedName name="TABLE_GENDER_1" localSheetId="73">'x-610'!$B$11</definedName>
    <definedName name="TABLE_GENDER_1" localSheetId="74">'x-611'!$B$11</definedName>
    <definedName name="TABLE_GENDER_1" localSheetId="75">'x-612'!$B$11</definedName>
    <definedName name="TABLE_GENDER_1" localSheetId="76">'x-613'!$B$11</definedName>
    <definedName name="TABLE_GENDER_1" localSheetId="77">'x-614'!$B$11</definedName>
    <definedName name="TABLE_GENDER_1" localSheetId="78">'x-615'!$B$11</definedName>
    <definedName name="TABLE_GENDER_1" localSheetId="79">'x-616'!$B$11</definedName>
    <definedName name="TABLE_GENDER_1" localSheetId="80">'x-617'!$B$11</definedName>
    <definedName name="TABLE_GENDER_1" localSheetId="81">'x-618'!$B$11</definedName>
    <definedName name="TABLE_GENDER_1" localSheetId="82">'x-619'!$B$11</definedName>
    <definedName name="TABLE_GENDER_1" localSheetId="83">'x-620'!$B$11</definedName>
    <definedName name="TABLE_GENDER_1" localSheetId="84">'x-621'!$B$11</definedName>
    <definedName name="TABLE_GENDER_1" localSheetId="85">'x-622'!$B$11</definedName>
    <definedName name="TABLE_GENDER_1" localSheetId="86">'x-623'!$B$11</definedName>
    <definedName name="TABLE_GENDER_1" localSheetId="87">'x-624'!$B$11</definedName>
    <definedName name="TABLE_GENDER_1" localSheetId="88">'x-625'!$B$11</definedName>
    <definedName name="TABLE_GENDER_1" localSheetId="89">'x-626'!$B$11</definedName>
    <definedName name="TABLE_GENDER_1" localSheetId="90">'x-627'!$B$11</definedName>
    <definedName name="TABLE_GENDER_1" localSheetId="91">'x-701'!$B$11</definedName>
    <definedName name="TABLE_GENDER_1" localSheetId="92">'x-702'!$B$11</definedName>
    <definedName name="TABLE_GENDER_1" localSheetId="93">'x-802'!$B$11</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'x-209'!$A$6:$B$20</definedName>
    <definedName name="TABLE_INFO" localSheetId="17">'x-210'!$A$6:$B$20</definedName>
    <definedName name="TABLE_INFO" localSheetId="18">'x-211'!$A$6:$B$20</definedName>
    <definedName name="TABLE_INFO" localSheetId="19">'x-212'!$A$6:$B$20</definedName>
    <definedName name="TABLE_INFO" localSheetId="20">'x-213'!$A$6:$B$20</definedName>
    <definedName name="TABLE_INFO" localSheetId="21">'x-214'!$A$6:$B$20</definedName>
    <definedName name="TABLE_INFO" localSheetId="22">'x-215'!$A$6:$B$20</definedName>
    <definedName name="TABLE_INFO" localSheetId="23">'x-220'!$A$6:$B$20</definedName>
    <definedName name="TABLE_INFO" localSheetId="24">'x-221'!$A$6:$B$20</definedName>
    <definedName name="TABLE_INFO" localSheetId="25">'x-301'!$A$6:$B$20</definedName>
    <definedName name="TABLE_INFO" localSheetId="26">'x-302'!$A$6:$B$20</definedName>
    <definedName name="TABLE_INFO" localSheetId="27">'x-303'!$A$6:$B$20</definedName>
    <definedName name="TABLE_INFO" localSheetId="28">'x-304'!$A$6:$B$20</definedName>
    <definedName name="TABLE_INFO" localSheetId="29">'x-305'!$A$6:$B$20</definedName>
    <definedName name="TABLE_INFO" localSheetId="30">'x-306'!$A$6:$B$20</definedName>
    <definedName name="TABLE_INFO" localSheetId="31">'x-307'!$A$6:$B$20</definedName>
    <definedName name="TABLE_INFO" localSheetId="32">'x-308'!$A$6:$B$20</definedName>
    <definedName name="TABLE_INFO" localSheetId="33">'x-309'!$A$6:$B$20</definedName>
    <definedName name="TABLE_INFO" localSheetId="34">'x-310'!$A$6:$B$20</definedName>
    <definedName name="TABLE_INFO" localSheetId="35">'x-311'!$A$6:$B$20</definedName>
    <definedName name="TABLE_INFO" localSheetId="36">'x-312'!$A$6:$B$20</definedName>
    <definedName name="TABLE_INFO" localSheetId="37">'x-313'!$A$6:$B$20</definedName>
    <definedName name="TABLE_INFO" localSheetId="38">'x-314'!$A$6:$B$20</definedName>
    <definedName name="TABLE_INFO" localSheetId="39">'x-315'!$A$6:$B$20</definedName>
    <definedName name="TABLE_INFO" localSheetId="40">'x-316'!$A$6:$B$20</definedName>
    <definedName name="TABLE_INFO" localSheetId="41">'x-317'!$A$6:$B$20</definedName>
    <definedName name="TABLE_INFO" localSheetId="42">'x-318'!$A$6:$B$20</definedName>
    <definedName name="TABLE_INFO" localSheetId="43">'x-319'!$A$6:$B$20</definedName>
    <definedName name="TABLE_INFO" localSheetId="44">'x-320'!$A$6:$B$20</definedName>
    <definedName name="TABLE_INFO" localSheetId="45">'x-321'!$A$6:$B$20</definedName>
    <definedName name="TABLE_INFO" localSheetId="46">'x-322'!$A$6:$B$20</definedName>
    <definedName name="TABLE_INFO" localSheetId="47">'x-323'!$A$6:$B$20</definedName>
    <definedName name="TABLE_INFO" localSheetId="48">'x-324'!$A$6:$B$20</definedName>
    <definedName name="TABLE_INFO" localSheetId="49">'x-325'!$A$6:$B$20</definedName>
    <definedName name="TABLE_INFO" localSheetId="50">'x-326'!$A$6:$B$20</definedName>
    <definedName name="TABLE_INFO" localSheetId="51">'x-327'!$A$6:$B$20</definedName>
    <definedName name="TABLE_INFO" localSheetId="52">'x-328'!$A$6:$B$20</definedName>
    <definedName name="TABLE_INFO" localSheetId="53">'x-401'!$A$6:$B$20</definedName>
    <definedName name="TABLE_INFO" localSheetId="54">'x-402'!$A$6:$B$20</definedName>
    <definedName name="TABLE_INFO" localSheetId="55">'x-403'!$A$6:$B$20</definedName>
    <definedName name="TABLE_INFO" localSheetId="56">'x-404'!$A$6:$B$20</definedName>
    <definedName name="TABLE_INFO" localSheetId="57">'x-405'!$A$6:$B$20</definedName>
    <definedName name="TABLE_INFO" localSheetId="58">'x-406'!$A$6:$B$20</definedName>
    <definedName name="TABLE_INFO" localSheetId="59">'x-407'!$A$6:$B$20</definedName>
    <definedName name="TABLE_INFO" localSheetId="60">'x-501'!$A$6:$B$20</definedName>
    <definedName name="TABLE_INFO" localSheetId="61">'x-502'!$A$6:$B$20</definedName>
    <definedName name="TABLE_INFO" localSheetId="62">'x-503'!$A$6:$B$20</definedName>
    <definedName name="TABLE_INFO" localSheetId="63">'x-504'!$A$6:$B$20</definedName>
    <definedName name="TABLE_INFO" localSheetId="64">'x-505'!$A$6:$B$20</definedName>
    <definedName name="TABLE_INFO" localSheetId="65">'x-506'!$A$6:$B$20</definedName>
    <definedName name="TABLE_INFO" localSheetId="66">'x-603'!$A$6:$B$20</definedName>
    <definedName name="TABLE_INFO" localSheetId="67">'x-604'!$A$6:$B$20</definedName>
    <definedName name="TABLE_INFO" localSheetId="68">'x-605'!$A$6:$B$20</definedName>
    <definedName name="TABLE_INFO" localSheetId="69">'x-606'!$A$6:$B$20</definedName>
    <definedName name="TABLE_INFO" localSheetId="70">'x-607'!$A$6:$B$20</definedName>
    <definedName name="TABLE_INFO" localSheetId="71">'x-608'!$A$6:$B$20</definedName>
    <definedName name="TABLE_INFO" localSheetId="72">'x-609'!$A$6:$B$20</definedName>
    <definedName name="TABLE_INFO" localSheetId="73">'x-610'!$A$6:$B$20</definedName>
    <definedName name="TABLE_INFO" localSheetId="74">'x-611'!$A$6:$B$20</definedName>
    <definedName name="TABLE_INFO" localSheetId="75">'x-612'!$A$6:$B$20</definedName>
    <definedName name="TABLE_INFO" localSheetId="76">'x-613'!$A$6:$B$20</definedName>
    <definedName name="TABLE_INFO" localSheetId="77">'x-614'!$A$6:$B$20</definedName>
    <definedName name="TABLE_INFO" localSheetId="78">'x-615'!$A$6:$B$20</definedName>
    <definedName name="TABLE_INFO" localSheetId="79">'x-616'!$A$6:$B$20</definedName>
    <definedName name="TABLE_INFO" localSheetId="80">'x-617'!$A$6:$B$20</definedName>
    <definedName name="TABLE_INFO" localSheetId="81">'x-618'!$A$6:$B$20</definedName>
    <definedName name="TABLE_INFO" localSheetId="82">'x-619'!$A$6:$B$20</definedName>
    <definedName name="TABLE_INFO" localSheetId="83">'x-620'!$A$6:$B$20</definedName>
    <definedName name="TABLE_INFO" localSheetId="84">'x-621'!$A$6:$B$20</definedName>
    <definedName name="TABLE_INFO" localSheetId="85">'x-622'!$A$6:$B$20</definedName>
    <definedName name="TABLE_INFO" localSheetId="86">'x-623'!$A$6:$B$20</definedName>
    <definedName name="TABLE_INFO" localSheetId="87">'x-624'!$A$6:$B$20</definedName>
    <definedName name="TABLE_INFO" localSheetId="88">'x-625'!$A$6:$B$20</definedName>
    <definedName name="TABLE_INFO" localSheetId="89">'x-626'!$A$6:$B$20</definedName>
    <definedName name="TABLE_INFO" localSheetId="90">'x-627'!$A$6:$B$20</definedName>
    <definedName name="TABLE_INFO" localSheetId="91">'x-701'!$A$6:$B$20</definedName>
    <definedName name="TABLE_INFO" localSheetId="92">'x-702'!$A$6:$B$20</definedName>
    <definedName name="TABLE_INFO" localSheetId="93">'x-802'!$A$6:$B$20</definedName>
    <definedName name="TABLE_INFO">'x-Series Number'!$A$6:$B$20</definedName>
    <definedName name="TABLE_INFO_1" localSheetId="8">'x-201'!$A$6:$D$20</definedName>
    <definedName name="TABLE_INFO_1" localSheetId="9">'x-202'!$A$6:$D$20</definedName>
    <definedName name="TABLE_INFO_1" localSheetId="10">'x-203'!$A$6:$C$20</definedName>
    <definedName name="TABLE_INFO_1" localSheetId="11">'x-204'!$A$6:$C$20</definedName>
    <definedName name="TABLE_INFO_1" localSheetId="12">'x-205'!$A$6:$C$20</definedName>
    <definedName name="TABLE_INFO_1" localSheetId="13">'x-206'!$A$6:$D$20</definedName>
    <definedName name="TABLE_INFO_1" localSheetId="14">'x-207'!$A$6:$D$20</definedName>
    <definedName name="TABLE_INFO_1" localSheetId="15">'x-208'!$A$6:$C$20</definedName>
    <definedName name="TABLE_INFO_1" localSheetId="16">'x-209'!$A$6:$C$20</definedName>
    <definedName name="TABLE_INFO_1" localSheetId="17">'x-210'!$A$6:$C$20</definedName>
    <definedName name="TABLE_INFO_1" localSheetId="18">'x-211'!$A$6:$C$20</definedName>
    <definedName name="TABLE_INFO_1" localSheetId="19">'x-212'!$A$6:$C$20</definedName>
    <definedName name="TABLE_INFO_1" localSheetId="20">'x-213'!$A$6:$C$20</definedName>
    <definedName name="TABLE_INFO_1" localSheetId="21">'x-214'!$A$6:$C$20</definedName>
    <definedName name="TABLE_INFO_1" localSheetId="22">'x-215'!$A$6:$C$20</definedName>
    <definedName name="TABLE_INFO_1" localSheetId="23">'x-220'!$A$6:$C$20</definedName>
    <definedName name="TABLE_INFO_1" localSheetId="24">'x-221'!$A$6:$C$20</definedName>
    <definedName name="TABLE_INFO_1" localSheetId="25">'x-301'!$A$6:$F$20</definedName>
    <definedName name="TABLE_INFO_1" localSheetId="26">'x-302'!$A$6:$F$20</definedName>
    <definedName name="TABLE_INFO_1" localSheetId="27">'x-303'!$A$6:$E$20</definedName>
    <definedName name="TABLE_INFO_1" localSheetId="28">'x-304'!$A$6:$E$20</definedName>
    <definedName name="TABLE_INFO_1" localSheetId="29">'x-305'!$A$6:$D$20</definedName>
    <definedName name="TABLE_INFO_1" localSheetId="30">'x-306'!$A$6:$D$20</definedName>
    <definedName name="TABLE_INFO_1" localSheetId="31">'x-307'!$A$6:$D$20</definedName>
    <definedName name="TABLE_INFO_1" localSheetId="32">'x-308'!$A$6:$D$20</definedName>
    <definedName name="TABLE_INFO_1" localSheetId="33">'x-309'!$A$6:$D$20</definedName>
    <definedName name="TABLE_INFO_1" localSheetId="34">'x-310'!$A$6:$D$20</definedName>
    <definedName name="TABLE_INFO_1" localSheetId="35">'x-311'!$A$6:$D$20</definedName>
    <definedName name="TABLE_INFO_1" localSheetId="36">'x-312'!$A$6:$D$20</definedName>
    <definedName name="TABLE_INFO_1" localSheetId="37">'x-313'!$A$6:$C$20</definedName>
    <definedName name="TABLE_INFO_1" localSheetId="38">'x-314'!$A$6:$C$20</definedName>
    <definedName name="TABLE_INFO_1" localSheetId="39">'x-315'!$A$6:$C$20</definedName>
    <definedName name="TABLE_INFO_1" localSheetId="40">'x-316'!$A$6:$E$20</definedName>
    <definedName name="TABLE_INFO_1" localSheetId="41">'x-317'!$A$6:$E$20</definedName>
    <definedName name="TABLE_INFO_1" localSheetId="42">'x-318'!$A$6:$K$20</definedName>
    <definedName name="TABLE_INFO_1" localSheetId="43">'x-319'!$A$6:$G$20</definedName>
    <definedName name="TABLE_INFO_1" localSheetId="44">'x-320'!$A$6:$AQ$20</definedName>
    <definedName name="TABLE_INFO_1" localSheetId="45">'x-321'!$A$6:$K$20</definedName>
    <definedName name="TABLE_INFO_1" localSheetId="46">'x-322'!$A$6:$F$20</definedName>
    <definedName name="TABLE_INFO_1" localSheetId="47">'x-323'!$A$6:$K$20</definedName>
    <definedName name="TABLE_INFO_1" localSheetId="48">'x-324'!$A$6:$K$20</definedName>
    <definedName name="TABLE_INFO_1" localSheetId="49">'x-325'!$A$6:$AR$20</definedName>
    <definedName name="TABLE_INFO_1" localSheetId="50">'x-326'!$A$6:$AQ$20</definedName>
    <definedName name="TABLE_INFO_1" localSheetId="51">'x-327'!$A$6:$B$20</definedName>
    <definedName name="TABLE_INFO_1" localSheetId="52">'x-328'!$A$6:$B$20</definedName>
    <definedName name="TABLE_INFO_1" localSheetId="53">'x-401'!$A$6:$M$20</definedName>
    <definedName name="TABLE_INFO_1" localSheetId="54">'x-402'!$A$6:$M$20</definedName>
    <definedName name="TABLE_INFO_1" localSheetId="55">'x-403'!$A$6:$M$20</definedName>
    <definedName name="TABLE_INFO_1" localSheetId="56">'x-404'!$A$6:$K$20</definedName>
    <definedName name="TABLE_INFO_1" localSheetId="57">'x-405'!$A$6:$K$20</definedName>
    <definedName name="TABLE_INFO_1" localSheetId="58">'x-406'!$A$6:$K$20</definedName>
    <definedName name="TABLE_INFO_1" localSheetId="59">'x-407'!$A$6:$K$20</definedName>
    <definedName name="TABLE_INFO_1" localSheetId="60">'x-501'!$A$6:$C$20</definedName>
    <definedName name="TABLE_INFO_1" localSheetId="61">'x-502'!$A$6:$B$20</definedName>
    <definedName name="TABLE_INFO_1" localSheetId="62">'x-503'!$A$6:$C$20</definedName>
    <definedName name="TABLE_INFO_1" localSheetId="63">'x-504'!$A$6:$B$20</definedName>
    <definedName name="TABLE_INFO_1" localSheetId="64">'x-505'!$A$6:$B$20</definedName>
    <definedName name="TABLE_INFO_1" localSheetId="65">'x-506'!$A$6:$C$20</definedName>
    <definedName name="TABLE_INFO_1" localSheetId="66">'x-603'!$A$6:$C$20</definedName>
    <definedName name="TABLE_INFO_1" localSheetId="67">'x-604'!$A$6:$C$20</definedName>
    <definedName name="TABLE_INFO_1" localSheetId="68">'x-605'!$A$6:$E$20</definedName>
    <definedName name="TABLE_INFO_1" localSheetId="69">'x-606'!$A$6:$E$20</definedName>
    <definedName name="TABLE_INFO_1" localSheetId="70">'x-607'!$A$6:$E$20</definedName>
    <definedName name="TABLE_INFO_1" localSheetId="71">'x-608'!$A$6:$E$20</definedName>
    <definedName name="TABLE_INFO_1" localSheetId="72">'x-609'!$A$6:$C$20</definedName>
    <definedName name="TABLE_INFO_1" localSheetId="73">'x-610'!$A$6:$C$20</definedName>
    <definedName name="TABLE_INFO_1" localSheetId="74">'x-611'!$A$6:$K$20</definedName>
    <definedName name="TABLE_INFO_1" localSheetId="75">'x-612'!$A$6:$G$20</definedName>
    <definedName name="TABLE_INFO_1" localSheetId="76">'x-613'!$A$6:$AQ$20</definedName>
    <definedName name="TABLE_INFO_1" localSheetId="77">'x-614'!$A$6:$K$20</definedName>
    <definedName name="TABLE_INFO_1" localSheetId="78">'x-615'!$A$6:$K$20</definedName>
    <definedName name="TABLE_INFO_1" localSheetId="79">'x-616'!$A$6:$F$20</definedName>
    <definedName name="TABLE_INFO_1" localSheetId="80">'x-617'!$A$6:$K$20</definedName>
    <definedName name="TABLE_INFO_1" localSheetId="81">'x-618'!$A$6:$AV$20</definedName>
    <definedName name="TABLE_INFO_1" localSheetId="82">'x-619'!$A$6:$AQ$20</definedName>
    <definedName name="TABLE_INFO_1" localSheetId="83">'x-620'!$A$6:$B$20</definedName>
    <definedName name="TABLE_INFO_1" localSheetId="84">'x-621'!$A$6:$B$20</definedName>
    <definedName name="TABLE_INFO_1" localSheetId="85">'x-622'!$A$6:$C$20</definedName>
    <definedName name="TABLE_INFO_1" localSheetId="86">'x-623'!$A$6:$C$20</definedName>
    <definedName name="TABLE_INFO_1" localSheetId="87">'x-624'!$A$6:$C$20</definedName>
    <definedName name="TABLE_INFO_1" localSheetId="88">'x-625'!$A$6:$C$20</definedName>
    <definedName name="TABLE_INFO_1" localSheetId="89">'x-626'!$A$6:$C$20</definedName>
    <definedName name="TABLE_INFO_1" localSheetId="90">'x-627'!$A$6:$C$20</definedName>
    <definedName name="TABLE_INFO_1" localSheetId="91">'x-701'!$A$6:$B$20</definedName>
    <definedName name="TABLE_INFO_1" localSheetId="92">'x-702'!$A$6:$B$20</definedName>
    <definedName name="TABLE_INFO_1" localSheetId="93">'x-802'!$A$6:$B$20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'x-220'!$B$15</definedName>
    <definedName name="TABLE_REFERENCE" localSheetId="24">'x-221'!$B$15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'x-308'!$B$15</definedName>
    <definedName name="TABLE_REFERENCE" localSheetId="33">'x-309'!$B$15</definedName>
    <definedName name="TABLE_REFERENCE" localSheetId="34">'x-310'!$B$15</definedName>
    <definedName name="TABLE_REFERENCE" localSheetId="35">'x-311'!$B$15</definedName>
    <definedName name="TABLE_REFERENCE" localSheetId="36">'x-312'!$B$15</definedName>
    <definedName name="TABLE_REFERENCE" localSheetId="37">'x-313'!$B$15</definedName>
    <definedName name="TABLE_REFERENCE" localSheetId="38">'x-314'!$B$15</definedName>
    <definedName name="TABLE_REFERENCE" localSheetId="39">'x-315'!$B$15</definedName>
    <definedName name="TABLE_REFERENCE" localSheetId="40">'x-316'!$B$15</definedName>
    <definedName name="TABLE_REFERENCE" localSheetId="41">'x-317'!$B$15</definedName>
    <definedName name="TABLE_REFERENCE" localSheetId="42">'x-318'!$B$15</definedName>
    <definedName name="TABLE_REFERENCE" localSheetId="43">'x-319'!$B$15</definedName>
    <definedName name="TABLE_REFERENCE" localSheetId="44">'x-320'!$B$15</definedName>
    <definedName name="TABLE_REFERENCE" localSheetId="45">'x-321'!$B$15</definedName>
    <definedName name="TABLE_REFERENCE" localSheetId="46">'x-322'!$B$15</definedName>
    <definedName name="TABLE_REFERENCE" localSheetId="47">'x-323'!$B$15</definedName>
    <definedName name="TABLE_REFERENCE" localSheetId="48">'x-324'!$B$15</definedName>
    <definedName name="TABLE_REFERENCE" localSheetId="49">'x-325'!$B$15</definedName>
    <definedName name="TABLE_REFERENCE" localSheetId="50">'x-326'!$B$15</definedName>
    <definedName name="TABLE_REFERENCE" localSheetId="51">'x-327'!$B$15</definedName>
    <definedName name="TABLE_REFERENCE" localSheetId="52">'x-328'!$B$15</definedName>
    <definedName name="TABLE_REFERENCE" localSheetId="53">'x-401'!$B$15</definedName>
    <definedName name="TABLE_REFERENCE" localSheetId="54">'x-402'!$B$15</definedName>
    <definedName name="TABLE_REFERENCE" localSheetId="55">'x-403'!$B$15</definedName>
    <definedName name="TABLE_REFERENCE" localSheetId="56">'x-404'!$B$15</definedName>
    <definedName name="TABLE_REFERENCE" localSheetId="57">'x-405'!$B$15</definedName>
    <definedName name="TABLE_REFERENCE" localSheetId="58">'x-406'!$B$15</definedName>
    <definedName name="TABLE_REFERENCE" localSheetId="59">'x-407'!$B$15</definedName>
    <definedName name="TABLE_REFERENCE" localSheetId="60">'x-501'!$B$15</definedName>
    <definedName name="TABLE_REFERENCE" localSheetId="61">'x-502'!$B$15</definedName>
    <definedName name="TABLE_REFERENCE" localSheetId="62">'x-503'!$B$15</definedName>
    <definedName name="TABLE_REFERENCE" localSheetId="63">'x-504'!$B$15</definedName>
    <definedName name="TABLE_REFERENCE" localSheetId="64">'x-505'!$B$15</definedName>
    <definedName name="TABLE_REFERENCE" localSheetId="65">'x-506'!$B$15</definedName>
    <definedName name="TABLE_REFERENCE" localSheetId="66">'x-603'!$B$15</definedName>
    <definedName name="TABLE_REFERENCE" localSheetId="67">'x-604'!$B$15</definedName>
    <definedName name="TABLE_REFERENCE" localSheetId="68">'x-605'!$B$15</definedName>
    <definedName name="TABLE_REFERENCE" localSheetId="69">'x-606'!$B$15</definedName>
    <definedName name="TABLE_REFERENCE" localSheetId="70">'x-607'!$B$15</definedName>
    <definedName name="TABLE_REFERENCE" localSheetId="71">'x-608'!$B$15</definedName>
    <definedName name="TABLE_REFERENCE" localSheetId="72">'x-609'!$B$15</definedName>
    <definedName name="TABLE_REFERENCE" localSheetId="73">'x-610'!$B$15</definedName>
    <definedName name="TABLE_REFERENCE" localSheetId="74">'x-611'!$B$15</definedName>
    <definedName name="TABLE_REFERENCE" localSheetId="75">'x-612'!$B$15</definedName>
    <definedName name="TABLE_REFERENCE" localSheetId="76">'x-613'!$B$15</definedName>
    <definedName name="TABLE_REFERENCE" localSheetId="77">'x-614'!$B$15</definedName>
    <definedName name="TABLE_REFERENCE" localSheetId="78">'x-615'!$B$15</definedName>
    <definedName name="TABLE_REFERENCE" localSheetId="79">'x-616'!$B$15</definedName>
    <definedName name="TABLE_REFERENCE" localSheetId="80">'x-617'!$B$15</definedName>
    <definedName name="TABLE_REFERENCE" localSheetId="81">'x-618'!$B$15</definedName>
    <definedName name="TABLE_REFERENCE" localSheetId="82">'x-619'!$B$15</definedName>
    <definedName name="TABLE_REFERENCE" localSheetId="83">'x-620'!$B$15</definedName>
    <definedName name="TABLE_REFERENCE" localSheetId="84">'x-621'!$B$15</definedName>
    <definedName name="TABLE_REFERENCE" localSheetId="85">'x-622'!$B$15</definedName>
    <definedName name="TABLE_REFERENCE" localSheetId="86">'x-623'!$B$15</definedName>
    <definedName name="TABLE_REFERENCE" localSheetId="87">'x-624'!$B$15</definedName>
    <definedName name="TABLE_REFERENCE" localSheetId="88">'x-625'!$B$15</definedName>
    <definedName name="TABLE_REFERENCE" localSheetId="89">'x-626'!$B$15</definedName>
    <definedName name="TABLE_REFERENCE" localSheetId="90">'x-627'!$B$15</definedName>
    <definedName name="TABLE_REFERENCE" localSheetId="91">'x-701'!$B$15</definedName>
    <definedName name="TABLE_REFERENCE" localSheetId="92">'x-702'!$B$15</definedName>
    <definedName name="TABLE_REFERENCE" localSheetId="93">'x-802'!$B$15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1">'x-317'!$B$15</definedName>
    <definedName name="TABLE_REFERENCE_1" localSheetId="42">'x-318'!$B$15</definedName>
    <definedName name="TABLE_REFERENCE_1" localSheetId="43">'x-319'!$B$15</definedName>
    <definedName name="TABLE_REFERENCE_1" localSheetId="44">'x-320'!$B$15</definedName>
    <definedName name="TABLE_REFERENCE_1" localSheetId="45">'x-321'!$B$15</definedName>
    <definedName name="TABLE_REFERENCE_1" localSheetId="46">'x-322'!$B$15</definedName>
    <definedName name="TABLE_REFERENCE_1" localSheetId="47">'x-323'!$B$15</definedName>
    <definedName name="TABLE_REFERENCE_1" localSheetId="48">'x-324'!$B$15</definedName>
    <definedName name="TABLE_REFERENCE_1" localSheetId="49">'x-325'!$B$15</definedName>
    <definedName name="TABLE_REFERENCE_1" localSheetId="50">'x-326'!$B$15</definedName>
    <definedName name="TABLE_REFERENCE_1" localSheetId="51">'x-327'!$B$15</definedName>
    <definedName name="TABLE_REFERENCE_1" localSheetId="52">'x-328'!$B$15</definedName>
    <definedName name="TABLE_REFERENCE_1" localSheetId="53">'x-401'!$B$15</definedName>
    <definedName name="TABLE_REFERENCE_1" localSheetId="54">'x-402'!$B$15</definedName>
    <definedName name="TABLE_REFERENCE_1" localSheetId="55">'x-403'!$B$15</definedName>
    <definedName name="TABLE_REFERENCE_1" localSheetId="56">'x-404'!$B$15</definedName>
    <definedName name="TABLE_REFERENCE_1" localSheetId="57">'x-405'!$B$15</definedName>
    <definedName name="TABLE_REFERENCE_1" localSheetId="58">'x-406'!$B$15</definedName>
    <definedName name="TABLE_REFERENCE_1" localSheetId="59">'x-407'!$B$15</definedName>
    <definedName name="TABLE_REFERENCE_1" localSheetId="60">'x-501'!$B$15</definedName>
    <definedName name="TABLE_REFERENCE_1" localSheetId="61">'x-502'!$B$15</definedName>
    <definedName name="TABLE_REFERENCE_1" localSheetId="62">'x-503'!$B$15</definedName>
    <definedName name="TABLE_REFERENCE_1" localSheetId="63">'x-504'!$B$15</definedName>
    <definedName name="TABLE_REFERENCE_1" localSheetId="64">'x-505'!$B$15</definedName>
    <definedName name="TABLE_REFERENCE_1" localSheetId="65">'x-506'!$B$15</definedName>
    <definedName name="TABLE_REFERENCE_1" localSheetId="66">'x-603'!$B$15</definedName>
    <definedName name="TABLE_REFERENCE_1" localSheetId="67">'x-604'!$B$15</definedName>
    <definedName name="TABLE_REFERENCE_1" localSheetId="68">'x-605'!$B$15</definedName>
    <definedName name="TABLE_REFERENCE_1" localSheetId="69">'x-606'!$B$15</definedName>
    <definedName name="TABLE_REFERENCE_1" localSheetId="70">'x-607'!$B$15</definedName>
    <definedName name="TABLE_REFERENCE_1" localSheetId="71">'x-608'!$B$15</definedName>
    <definedName name="TABLE_REFERENCE_1" localSheetId="72">'x-609'!$B$15</definedName>
    <definedName name="TABLE_REFERENCE_1" localSheetId="73">'x-610'!$B$15</definedName>
    <definedName name="TABLE_REFERENCE_1" localSheetId="74">'x-611'!$B$15</definedName>
    <definedName name="TABLE_REFERENCE_1" localSheetId="75">'x-612'!$B$15</definedName>
    <definedName name="TABLE_REFERENCE_1" localSheetId="76">'x-613'!$B$15</definedName>
    <definedName name="TABLE_REFERENCE_1" localSheetId="77">'x-614'!$B$15</definedName>
    <definedName name="TABLE_REFERENCE_1" localSheetId="78">'x-615'!$B$15</definedName>
    <definedName name="TABLE_REFERENCE_1" localSheetId="79">'x-616'!$B$15</definedName>
    <definedName name="TABLE_REFERENCE_1" localSheetId="80">'x-617'!$B$15</definedName>
    <definedName name="TABLE_REFERENCE_1" localSheetId="81">'x-618'!$B$15</definedName>
    <definedName name="TABLE_REFERENCE_1" localSheetId="82">'x-619'!$B$15</definedName>
    <definedName name="TABLE_REFERENCE_1" localSheetId="83">'x-620'!$B$15</definedName>
    <definedName name="TABLE_REFERENCE_1" localSheetId="84">'x-621'!$B$15</definedName>
    <definedName name="TABLE_REFERENCE_1" localSheetId="85">'x-622'!$B$15</definedName>
    <definedName name="TABLE_REFERENCE_1" localSheetId="86">'x-623'!$B$15</definedName>
    <definedName name="TABLE_REFERENCE_1" localSheetId="87">'x-624'!$B$15</definedName>
    <definedName name="TABLE_REFERENCE_1" localSheetId="88">'x-625'!$B$15</definedName>
    <definedName name="TABLE_REFERENCE_1" localSheetId="89">'x-626'!$B$15</definedName>
    <definedName name="TABLE_REFERENCE_1" localSheetId="90">'x-627'!$B$15</definedName>
    <definedName name="TABLE_REFERENCE_1" localSheetId="91">'x-701'!$B$15</definedName>
    <definedName name="TABLE_REFERENCE_1" localSheetId="92">'x-702'!$B$15</definedName>
    <definedName name="TABLE_REFERENCE_1" localSheetId="93">'x-802'!$B$15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'x-220'!$B$16</definedName>
    <definedName name="TABLE_REFERENCE_GUIDANCE" localSheetId="24">'x-221'!$B$16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'x-308'!$B$16</definedName>
    <definedName name="TABLE_REFERENCE_GUIDANCE" localSheetId="33">'x-309'!$B$16</definedName>
    <definedName name="TABLE_REFERENCE_GUIDANCE" localSheetId="34">'x-310'!$B$16</definedName>
    <definedName name="TABLE_REFERENCE_GUIDANCE" localSheetId="35">'x-311'!$B$16</definedName>
    <definedName name="TABLE_REFERENCE_GUIDANCE" localSheetId="36">'x-312'!$B$16</definedName>
    <definedName name="TABLE_REFERENCE_GUIDANCE" localSheetId="37">'x-313'!$B$16</definedName>
    <definedName name="TABLE_REFERENCE_GUIDANCE" localSheetId="38">'x-314'!$B$16</definedName>
    <definedName name="TABLE_REFERENCE_GUIDANCE" localSheetId="39">'x-315'!$B$16</definedName>
    <definedName name="TABLE_REFERENCE_GUIDANCE" localSheetId="40">'x-316'!$B$16</definedName>
    <definedName name="TABLE_REFERENCE_GUIDANCE" localSheetId="41">'x-317'!$B$16</definedName>
    <definedName name="TABLE_REFERENCE_GUIDANCE" localSheetId="42">'x-318'!$B$16</definedName>
    <definedName name="TABLE_REFERENCE_GUIDANCE" localSheetId="43">'x-319'!$B$16</definedName>
    <definedName name="TABLE_REFERENCE_GUIDANCE" localSheetId="44">'x-320'!$B$16</definedName>
    <definedName name="TABLE_REFERENCE_GUIDANCE" localSheetId="45">'x-321'!$B$16</definedName>
    <definedName name="TABLE_REFERENCE_GUIDANCE" localSheetId="46">'x-322'!$B$16</definedName>
    <definedName name="TABLE_REFERENCE_GUIDANCE" localSheetId="47">'x-323'!$B$16</definedName>
    <definedName name="TABLE_REFERENCE_GUIDANCE" localSheetId="48">'x-324'!$B$16</definedName>
    <definedName name="TABLE_REFERENCE_GUIDANCE" localSheetId="49">'x-325'!$B$16</definedName>
    <definedName name="TABLE_REFERENCE_GUIDANCE" localSheetId="50">'x-326'!$B$16</definedName>
    <definedName name="TABLE_REFERENCE_GUIDANCE" localSheetId="51">'x-327'!$B$16</definedName>
    <definedName name="TABLE_REFERENCE_GUIDANCE" localSheetId="52">'x-328'!$B$16</definedName>
    <definedName name="TABLE_REFERENCE_GUIDANCE" localSheetId="53">'x-401'!$B$16</definedName>
    <definedName name="TABLE_REFERENCE_GUIDANCE" localSheetId="54">'x-402'!$B$16</definedName>
    <definedName name="TABLE_REFERENCE_GUIDANCE" localSheetId="55">'x-403'!$B$16</definedName>
    <definedName name="TABLE_REFERENCE_GUIDANCE" localSheetId="56">'x-404'!$B$16</definedName>
    <definedName name="TABLE_REFERENCE_GUIDANCE" localSheetId="57">'x-405'!$B$16</definedName>
    <definedName name="TABLE_REFERENCE_GUIDANCE" localSheetId="58">'x-406'!$B$16</definedName>
    <definedName name="TABLE_REFERENCE_GUIDANCE" localSheetId="59">'x-407'!$B$16</definedName>
    <definedName name="TABLE_REFERENCE_GUIDANCE" localSheetId="60">'x-501'!$B$16</definedName>
    <definedName name="TABLE_REFERENCE_GUIDANCE" localSheetId="61">'x-502'!$B$16</definedName>
    <definedName name="TABLE_REFERENCE_GUIDANCE" localSheetId="62">'x-503'!$B$16</definedName>
    <definedName name="TABLE_REFERENCE_GUIDANCE" localSheetId="63">'x-504'!$B$16</definedName>
    <definedName name="TABLE_REFERENCE_GUIDANCE" localSheetId="64">'x-505'!$B$16</definedName>
    <definedName name="TABLE_REFERENCE_GUIDANCE" localSheetId="65">'x-506'!$B$16</definedName>
    <definedName name="TABLE_REFERENCE_GUIDANCE" localSheetId="66">'x-603'!$B$16</definedName>
    <definedName name="TABLE_REFERENCE_GUIDANCE" localSheetId="67">'x-604'!$B$16</definedName>
    <definedName name="TABLE_REFERENCE_GUIDANCE" localSheetId="68">'x-605'!$B$16</definedName>
    <definedName name="TABLE_REFERENCE_GUIDANCE" localSheetId="69">'x-606'!$B$16</definedName>
    <definedName name="TABLE_REFERENCE_GUIDANCE" localSheetId="70">'x-607'!$B$16</definedName>
    <definedName name="TABLE_REFERENCE_GUIDANCE" localSheetId="71">'x-608'!$B$16</definedName>
    <definedName name="TABLE_REFERENCE_GUIDANCE" localSheetId="72">'x-609'!$B$16</definedName>
    <definedName name="TABLE_REFERENCE_GUIDANCE" localSheetId="73">'x-610'!$B$16</definedName>
    <definedName name="TABLE_REFERENCE_GUIDANCE" localSheetId="74">'x-611'!$B$16</definedName>
    <definedName name="TABLE_REFERENCE_GUIDANCE" localSheetId="75">'x-612'!$B$16</definedName>
    <definedName name="TABLE_REFERENCE_GUIDANCE" localSheetId="76">'x-613'!$B$16</definedName>
    <definedName name="TABLE_REFERENCE_GUIDANCE" localSheetId="77">'x-614'!$B$16</definedName>
    <definedName name="TABLE_REFERENCE_GUIDANCE" localSheetId="78">'x-615'!$B$16</definedName>
    <definedName name="TABLE_REFERENCE_GUIDANCE" localSheetId="79">'x-616'!$B$16</definedName>
    <definedName name="TABLE_REFERENCE_GUIDANCE" localSheetId="80">'x-617'!$B$16</definedName>
    <definedName name="TABLE_REFERENCE_GUIDANCE" localSheetId="81">'x-618'!$B$16</definedName>
    <definedName name="TABLE_REFERENCE_GUIDANCE" localSheetId="82">'x-619'!$B$16</definedName>
    <definedName name="TABLE_REFERENCE_GUIDANCE" localSheetId="83">'x-620'!$B$16</definedName>
    <definedName name="TABLE_REFERENCE_GUIDANCE" localSheetId="84">'x-621'!$B$16</definedName>
    <definedName name="TABLE_REFERENCE_GUIDANCE" localSheetId="85">'x-622'!$B$16</definedName>
    <definedName name="TABLE_REFERENCE_GUIDANCE" localSheetId="86">'x-623'!$B$16</definedName>
    <definedName name="TABLE_REFERENCE_GUIDANCE" localSheetId="87">'x-624'!$B$16</definedName>
    <definedName name="TABLE_REFERENCE_GUIDANCE" localSheetId="88">'x-625'!$B$16</definedName>
    <definedName name="TABLE_REFERENCE_GUIDANCE" localSheetId="89">'x-626'!$B$16</definedName>
    <definedName name="TABLE_REFERENCE_GUIDANCE" localSheetId="90">'x-627'!$B$16</definedName>
    <definedName name="TABLE_REFERENCE_GUIDANCE" localSheetId="91">'x-701'!$B$16</definedName>
    <definedName name="TABLE_REFERENCE_GUIDANCE" localSheetId="92">'x-702'!$B$16</definedName>
    <definedName name="TABLE_REFERENCE_GUIDANCE" localSheetId="93">'x-802'!$B$16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1">'x-317'!$B$16</definedName>
    <definedName name="TABLE_REFERENCE_GUIDANCE_1" localSheetId="42">'x-318'!$B$16</definedName>
    <definedName name="TABLE_REFERENCE_GUIDANCE_1" localSheetId="43">'x-319'!$B$16</definedName>
    <definedName name="TABLE_REFERENCE_GUIDANCE_1" localSheetId="44">'x-320'!$B$16</definedName>
    <definedName name="TABLE_REFERENCE_GUIDANCE_1" localSheetId="45">'x-321'!$B$16</definedName>
    <definedName name="TABLE_REFERENCE_GUIDANCE_1" localSheetId="46">'x-322'!$B$16</definedName>
    <definedName name="TABLE_REFERENCE_GUIDANCE_1" localSheetId="47">'x-323'!$B$16</definedName>
    <definedName name="TABLE_REFERENCE_GUIDANCE_1" localSheetId="48">'x-324'!$B$16</definedName>
    <definedName name="TABLE_REFERENCE_GUIDANCE_1" localSheetId="49">'x-325'!$B$16</definedName>
    <definedName name="TABLE_REFERENCE_GUIDANCE_1" localSheetId="50">'x-326'!$B$16</definedName>
    <definedName name="TABLE_REFERENCE_GUIDANCE_1" localSheetId="51">'x-327'!$B$16</definedName>
    <definedName name="TABLE_REFERENCE_GUIDANCE_1" localSheetId="52">'x-328'!$B$16</definedName>
    <definedName name="TABLE_REFERENCE_GUIDANCE_1" localSheetId="53">'x-401'!$B$16</definedName>
    <definedName name="TABLE_REFERENCE_GUIDANCE_1" localSheetId="54">'x-402'!$B$16</definedName>
    <definedName name="TABLE_REFERENCE_GUIDANCE_1" localSheetId="55">'x-403'!$B$16</definedName>
    <definedName name="TABLE_REFERENCE_GUIDANCE_1" localSheetId="56">'x-404'!$B$16</definedName>
    <definedName name="TABLE_REFERENCE_GUIDANCE_1" localSheetId="57">'x-405'!$B$16</definedName>
    <definedName name="TABLE_REFERENCE_GUIDANCE_1" localSheetId="58">'x-406'!$B$16</definedName>
    <definedName name="TABLE_REFERENCE_GUIDANCE_1" localSheetId="59">'x-407'!$B$16</definedName>
    <definedName name="TABLE_REFERENCE_GUIDANCE_1" localSheetId="60">'x-501'!$B$16</definedName>
    <definedName name="TABLE_REFERENCE_GUIDANCE_1" localSheetId="61">'x-502'!$B$16</definedName>
    <definedName name="TABLE_REFERENCE_GUIDANCE_1" localSheetId="62">'x-503'!$B$16</definedName>
    <definedName name="TABLE_REFERENCE_GUIDANCE_1" localSheetId="63">'x-504'!$B$16</definedName>
    <definedName name="TABLE_REFERENCE_GUIDANCE_1" localSheetId="64">'x-505'!$B$16</definedName>
    <definedName name="TABLE_REFERENCE_GUIDANCE_1" localSheetId="65">'x-506'!$B$16</definedName>
    <definedName name="TABLE_REFERENCE_GUIDANCE_1" localSheetId="66">'x-603'!$B$16</definedName>
    <definedName name="TABLE_REFERENCE_GUIDANCE_1" localSheetId="67">'x-604'!$B$16</definedName>
    <definedName name="TABLE_REFERENCE_GUIDANCE_1" localSheetId="68">'x-605'!$B$16</definedName>
    <definedName name="TABLE_REFERENCE_GUIDANCE_1" localSheetId="69">'x-606'!$B$16</definedName>
    <definedName name="TABLE_REFERENCE_GUIDANCE_1" localSheetId="70">'x-607'!$B$16</definedName>
    <definedName name="TABLE_REFERENCE_GUIDANCE_1" localSheetId="71">'x-608'!$B$16</definedName>
    <definedName name="TABLE_REFERENCE_GUIDANCE_1" localSheetId="72">'x-609'!$B$16</definedName>
    <definedName name="TABLE_REFERENCE_GUIDANCE_1" localSheetId="73">'x-610'!$B$16</definedName>
    <definedName name="TABLE_REFERENCE_GUIDANCE_1" localSheetId="74">'x-611'!$B$16</definedName>
    <definedName name="TABLE_REFERENCE_GUIDANCE_1" localSheetId="75">'x-612'!$B$16</definedName>
    <definedName name="TABLE_REFERENCE_GUIDANCE_1" localSheetId="76">'x-613'!$B$16</definedName>
    <definedName name="TABLE_REFERENCE_GUIDANCE_1" localSheetId="77">'x-614'!$B$16</definedName>
    <definedName name="TABLE_REFERENCE_GUIDANCE_1" localSheetId="78">'x-615'!$B$16</definedName>
    <definedName name="TABLE_REFERENCE_GUIDANCE_1" localSheetId="79">'x-616'!$B$16</definedName>
    <definedName name="TABLE_REFERENCE_GUIDANCE_1" localSheetId="80">'x-617'!$B$16</definedName>
    <definedName name="TABLE_REFERENCE_GUIDANCE_1" localSheetId="81">'x-618'!$B$16</definedName>
    <definedName name="TABLE_REFERENCE_GUIDANCE_1" localSheetId="82">'x-619'!$B$16</definedName>
    <definedName name="TABLE_REFERENCE_GUIDANCE_1" localSheetId="83">'x-620'!$B$16</definedName>
    <definedName name="TABLE_REFERENCE_GUIDANCE_1" localSheetId="84">'x-621'!$B$16</definedName>
    <definedName name="TABLE_REFERENCE_GUIDANCE_1" localSheetId="85">'x-622'!$B$16</definedName>
    <definedName name="TABLE_REFERENCE_GUIDANCE_1" localSheetId="86">'x-623'!$B$16</definedName>
    <definedName name="TABLE_REFERENCE_GUIDANCE_1" localSheetId="87">'x-624'!$B$16</definedName>
    <definedName name="TABLE_REFERENCE_GUIDANCE_1" localSheetId="88">'x-625'!$B$16</definedName>
    <definedName name="TABLE_REFERENCE_GUIDANCE_1" localSheetId="89">'x-626'!$B$16</definedName>
    <definedName name="TABLE_REFERENCE_GUIDANCE_1" localSheetId="90">'x-627'!$B$16</definedName>
    <definedName name="TABLE_REFERENCE_GUIDANCE_1" localSheetId="91">'x-701'!$B$16</definedName>
    <definedName name="TABLE_REFERENCE_GUIDANCE_1" localSheetId="92">'x-702'!$B$16</definedName>
    <definedName name="TABLE_REFERENCE_GUIDANCE_1" localSheetId="93">'x-802'!$B$16</definedName>
    <definedName name="TABLE_RELATED" localSheetId="8">'x-201'!#REF!</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'x-220'!$B$17</definedName>
    <definedName name="TABLE_RELATED" localSheetId="24">'x-221'!$B$17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'x-308'!$B$17</definedName>
    <definedName name="TABLE_RELATED" localSheetId="33">'x-309'!$B$17</definedName>
    <definedName name="TABLE_RELATED" localSheetId="34">'x-310'!$B$17</definedName>
    <definedName name="TABLE_RELATED" localSheetId="35">'x-311'!$B$17</definedName>
    <definedName name="TABLE_RELATED" localSheetId="36">'x-312'!$B$17</definedName>
    <definedName name="TABLE_RELATED" localSheetId="37">'x-313'!$B$17</definedName>
    <definedName name="TABLE_RELATED" localSheetId="38">'x-314'!$B$17</definedName>
    <definedName name="TABLE_RELATED" localSheetId="39">'x-315'!$B$17</definedName>
    <definedName name="TABLE_RELATED" localSheetId="40">'x-316'!$B$17</definedName>
    <definedName name="TABLE_RELATED" localSheetId="41">'x-317'!$B$17</definedName>
    <definedName name="TABLE_RELATED" localSheetId="42">'x-318'!$B$17</definedName>
    <definedName name="TABLE_RELATED" localSheetId="43">'x-319'!$B$17</definedName>
    <definedName name="TABLE_RELATED" localSheetId="44">'x-320'!$B$17</definedName>
    <definedName name="TABLE_RELATED" localSheetId="45">'x-321'!$B$17</definedName>
    <definedName name="TABLE_RELATED" localSheetId="46">'x-322'!$B$17</definedName>
    <definedName name="TABLE_RELATED" localSheetId="47">'x-323'!$B$17</definedName>
    <definedName name="TABLE_RELATED" localSheetId="48">'x-324'!$B$17</definedName>
    <definedName name="TABLE_RELATED" localSheetId="49">'x-325'!$B$17</definedName>
    <definedName name="TABLE_RELATED" localSheetId="50">'x-326'!$B$17</definedName>
    <definedName name="TABLE_RELATED" localSheetId="51">'x-327'!$B$17</definedName>
    <definedName name="TABLE_RELATED" localSheetId="52">'x-328'!$B$17</definedName>
    <definedName name="TABLE_RELATED" localSheetId="53">'x-401'!$B$17</definedName>
    <definedName name="TABLE_RELATED" localSheetId="54">'x-402'!$B$17</definedName>
    <definedName name="TABLE_RELATED" localSheetId="55">'x-403'!$B$17</definedName>
    <definedName name="TABLE_RELATED" localSheetId="56">'x-404'!$B$17</definedName>
    <definedName name="TABLE_RELATED" localSheetId="57">'x-405'!$B$17</definedName>
    <definedName name="TABLE_RELATED" localSheetId="58">'x-406'!$B$17</definedName>
    <definedName name="TABLE_RELATED" localSheetId="59">'x-407'!$B$17</definedName>
    <definedName name="TABLE_RELATED" localSheetId="60">'x-501'!$B$17</definedName>
    <definedName name="TABLE_RELATED" localSheetId="61">'x-502'!$B$17</definedName>
    <definedName name="TABLE_RELATED" localSheetId="62">'x-503'!$B$17</definedName>
    <definedName name="TABLE_RELATED" localSheetId="63">'x-504'!$B$17</definedName>
    <definedName name="TABLE_RELATED" localSheetId="64">'x-505'!$B$17</definedName>
    <definedName name="TABLE_RELATED" localSheetId="65">'x-506'!$B$17</definedName>
    <definedName name="TABLE_RELATED" localSheetId="66">'x-603'!$B$17</definedName>
    <definedName name="TABLE_RELATED" localSheetId="67">'x-604'!$B$17</definedName>
    <definedName name="TABLE_RELATED" localSheetId="68">'x-605'!$B$17</definedName>
    <definedName name="TABLE_RELATED" localSheetId="69">'x-606'!$B$17</definedName>
    <definedName name="TABLE_RELATED" localSheetId="70">'x-607'!$B$17</definedName>
    <definedName name="TABLE_RELATED" localSheetId="71">'x-608'!$B$17</definedName>
    <definedName name="TABLE_RELATED" localSheetId="72">'x-609'!$B$17</definedName>
    <definedName name="TABLE_RELATED" localSheetId="73">'x-610'!$B$17</definedName>
    <definedName name="TABLE_RELATED" localSheetId="74">'x-611'!$B$17</definedName>
    <definedName name="TABLE_RELATED" localSheetId="75">'x-612'!$B$17</definedName>
    <definedName name="TABLE_RELATED" localSheetId="76">'x-613'!$B$17</definedName>
    <definedName name="TABLE_RELATED" localSheetId="77">'x-614'!$B$17</definedName>
    <definedName name="TABLE_RELATED" localSheetId="78">'x-615'!$B$17</definedName>
    <definedName name="TABLE_RELATED" localSheetId="79">'x-616'!$B$17</definedName>
    <definedName name="TABLE_RELATED" localSheetId="80">'x-617'!$B$17</definedName>
    <definedName name="TABLE_RELATED" localSheetId="81">'x-618'!$B$17</definedName>
    <definedName name="TABLE_RELATED" localSheetId="82">'x-619'!$B$17</definedName>
    <definedName name="TABLE_RELATED" localSheetId="83">'x-620'!$B$17</definedName>
    <definedName name="TABLE_RELATED" localSheetId="84">'x-621'!$B$17</definedName>
    <definedName name="TABLE_RELATED" localSheetId="85">'x-622'!$B$17</definedName>
    <definedName name="TABLE_RELATED" localSheetId="86">'x-623'!$B$17</definedName>
    <definedName name="TABLE_RELATED" localSheetId="87">'x-624'!$B$17</definedName>
    <definedName name="TABLE_RELATED" localSheetId="88">'x-625'!$B$17</definedName>
    <definedName name="TABLE_RELATED" localSheetId="89">'x-626'!$B$17</definedName>
    <definedName name="TABLE_RELATED" localSheetId="90">'x-627'!$B$17</definedName>
    <definedName name="TABLE_RELATED" localSheetId="91">'x-701'!$B$17</definedName>
    <definedName name="TABLE_RELATED" localSheetId="92">'x-702'!$B$17</definedName>
    <definedName name="TABLE_RELATED" localSheetId="93">'x-802'!$B$17</definedName>
    <definedName name="TABLE_RELATED">'x-Series Number'!$B$17</definedName>
    <definedName name="TABLE_RELATED_1" localSheetId="8">'x-201'!#REF!</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1">'x-317'!$B$17</definedName>
    <definedName name="TABLE_RELATED_1" localSheetId="42">'x-318'!$B$17</definedName>
    <definedName name="TABLE_RELATED_1" localSheetId="43">'x-319'!$B$17</definedName>
    <definedName name="TABLE_RELATED_1" localSheetId="44">'x-320'!$B$17</definedName>
    <definedName name="TABLE_RELATED_1" localSheetId="45">'x-321'!$B$17</definedName>
    <definedName name="TABLE_RELATED_1" localSheetId="46">'x-322'!$B$17</definedName>
    <definedName name="TABLE_RELATED_1" localSheetId="47">'x-323'!$B$17</definedName>
    <definedName name="TABLE_RELATED_1" localSheetId="48">'x-324'!$B$17</definedName>
    <definedName name="TABLE_RELATED_1" localSheetId="49">'x-325'!$B$17</definedName>
    <definedName name="TABLE_RELATED_1" localSheetId="50">'x-326'!$B$17</definedName>
    <definedName name="TABLE_RELATED_1" localSheetId="51">'x-327'!$B$17</definedName>
    <definedName name="TABLE_RELATED_1" localSheetId="52">'x-328'!$B$17</definedName>
    <definedName name="TABLE_RELATED_1" localSheetId="53">'x-401'!$B$17</definedName>
    <definedName name="TABLE_RELATED_1" localSheetId="54">'x-402'!$B$17</definedName>
    <definedName name="TABLE_RELATED_1" localSheetId="55">'x-403'!$B$17</definedName>
    <definedName name="TABLE_RELATED_1" localSheetId="56">'x-404'!$B$17</definedName>
    <definedName name="TABLE_RELATED_1" localSheetId="57">'x-405'!$B$17</definedName>
    <definedName name="TABLE_RELATED_1" localSheetId="58">'x-406'!$B$17</definedName>
    <definedName name="TABLE_RELATED_1" localSheetId="59">'x-407'!$B$17</definedName>
    <definedName name="TABLE_RELATED_1" localSheetId="60">'x-501'!$B$17</definedName>
    <definedName name="TABLE_RELATED_1" localSheetId="61">'x-502'!$B$17</definedName>
    <definedName name="TABLE_RELATED_1" localSheetId="62">'x-503'!$B$17</definedName>
    <definedName name="TABLE_RELATED_1" localSheetId="63">'x-504'!$B$17</definedName>
    <definedName name="TABLE_RELATED_1" localSheetId="64">'x-505'!$B$17</definedName>
    <definedName name="TABLE_RELATED_1" localSheetId="65">'x-506'!$B$17</definedName>
    <definedName name="TABLE_RELATED_1" localSheetId="66">'x-603'!$B$17</definedName>
    <definedName name="TABLE_RELATED_1" localSheetId="67">'x-604'!$B$17</definedName>
    <definedName name="TABLE_RELATED_1" localSheetId="68">'x-605'!$B$17</definedName>
    <definedName name="TABLE_RELATED_1" localSheetId="69">'x-606'!$B$17</definedName>
    <definedName name="TABLE_RELATED_1" localSheetId="70">'x-607'!$B$17</definedName>
    <definedName name="TABLE_RELATED_1" localSheetId="71">'x-608'!$B$17</definedName>
    <definedName name="TABLE_RELATED_1" localSheetId="72">'x-609'!$B$17</definedName>
    <definedName name="TABLE_RELATED_1" localSheetId="73">'x-610'!$B$17</definedName>
    <definedName name="TABLE_RELATED_1" localSheetId="74">'x-611'!$B$17</definedName>
    <definedName name="TABLE_RELATED_1" localSheetId="75">'x-612'!$B$17</definedName>
    <definedName name="TABLE_RELATED_1" localSheetId="76">'x-613'!$B$17</definedName>
    <definedName name="TABLE_RELATED_1" localSheetId="77">'x-614'!$B$17</definedName>
    <definedName name="TABLE_RELATED_1" localSheetId="78">'x-615'!$B$17</definedName>
    <definedName name="TABLE_RELATED_1" localSheetId="79">'x-616'!$B$17</definedName>
    <definedName name="TABLE_RELATED_1" localSheetId="80">'x-617'!$B$17</definedName>
    <definedName name="TABLE_RELATED_1" localSheetId="81">'x-618'!$B$17</definedName>
    <definedName name="TABLE_RELATED_1" localSheetId="82">'x-619'!$B$17</definedName>
    <definedName name="TABLE_RELATED_1" localSheetId="83">'x-620'!$B$17</definedName>
    <definedName name="TABLE_RELATED_1" localSheetId="84">'x-621'!$B$17</definedName>
    <definedName name="TABLE_RELATED_1" localSheetId="85">'x-622'!$B$17</definedName>
    <definedName name="TABLE_RELATED_1" localSheetId="86">'x-623'!$B$17</definedName>
    <definedName name="TABLE_RELATED_1" localSheetId="87">'x-624'!$B$17</definedName>
    <definedName name="TABLE_RELATED_1" localSheetId="88">'x-625'!$B$17</definedName>
    <definedName name="TABLE_RELATED_1" localSheetId="89">'x-626'!$B$17</definedName>
    <definedName name="TABLE_RELATED_1" localSheetId="90">'x-627'!$B$17</definedName>
    <definedName name="TABLE_RELATED_1" localSheetId="91">'x-701'!$B$17</definedName>
    <definedName name="TABLE_RELATED_1" localSheetId="92">'x-702'!$B$17</definedName>
    <definedName name="TABLE_RELATED_1" localSheetId="93">'x-802'!$B$17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'x-220'!$B$8</definedName>
    <definedName name="TABLE_SECTION" localSheetId="24">'x-221'!$B$8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'x-308'!$B$8</definedName>
    <definedName name="TABLE_SECTION" localSheetId="33">'x-309'!$B$8</definedName>
    <definedName name="TABLE_SECTION" localSheetId="34">'x-310'!$B$8</definedName>
    <definedName name="TABLE_SECTION" localSheetId="35">'x-311'!$B$8</definedName>
    <definedName name="TABLE_SECTION" localSheetId="36">'x-312'!$B$8</definedName>
    <definedName name="TABLE_SECTION" localSheetId="37">'x-313'!$B$8</definedName>
    <definedName name="TABLE_SECTION" localSheetId="38">'x-314'!$B$8</definedName>
    <definedName name="TABLE_SECTION" localSheetId="39">'x-315'!$B$8</definedName>
    <definedName name="TABLE_SECTION" localSheetId="40">'x-316'!$B$8</definedName>
    <definedName name="TABLE_SECTION" localSheetId="41">'x-317'!$B$8</definedName>
    <definedName name="TABLE_SECTION" localSheetId="42">'x-318'!$B$8</definedName>
    <definedName name="TABLE_SECTION" localSheetId="43">'x-319'!$B$8</definedName>
    <definedName name="TABLE_SECTION" localSheetId="44">'x-320'!$B$8</definedName>
    <definedName name="TABLE_SECTION" localSheetId="45">'x-321'!$B$8</definedName>
    <definedName name="TABLE_SECTION" localSheetId="46">'x-322'!$B$8</definedName>
    <definedName name="TABLE_SECTION" localSheetId="47">'x-323'!$B$8</definedName>
    <definedName name="TABLE_SECTION" localSheetId="48">'x-324'!$B$8</definedName>
    <definedName name="TABLE_SECTION" localSheetId="49">'x-325'!$B$8</definedName>
    <definedName name="TABLE_SECTION" localSheetId="50">'x-326'!$B$8</definedName>
    <definedName name="TABLE_SECTION" localSheetId="51">'x-327'!$B$8</definedName>
    <definedName name="TABLE_SECTION" localSheetId="52">'x-328'!$B$8</definedName>
    <definedName name="TABLE_SECTION" localSheetId="53">'x-401'!$B$8</definedName>
    <definedName name="TABLE_SECTION" localSheetId="54">'x-402'!$B$8</definedName>
    <definedName name="TABLE_SECTION" localSheetId="55">'x-403'!$B$8</definedName>
    <definedName name="TABLE_SECTION" localSheetId="56">'x-404'!$B$8</definedName>
    <definedName name="TABLE_SECTION" localSheetId="57">'x-405'!$B$8</definedName>
    <definedName name="TABLE_SECTION" localSheetId="58">'x-406'!$B$8</definedName>
    <definedName name="TABLE_SECTION" localSheetId="59">'x-407'!$B$8</definedName>
    <definedName name="TABLE_SECTION" localSheetId="60">'x-501'!$B$8</definedName>
    <definedName name="TABLE_SECTION" localSheetId="61">'x-502'!$B$8</definedName>
    <definedName name="TABLE_SECTION" localSheetId="62">'x-503'!$B$8</definedName>
    <definedName name="TABLE_SECTION" localSheetId="63">'x-504'!$B$8</definedName>
    <definedName name="TABLE_SECTION" localSheetId="64">'x-505'!$B$8</definedName>
    <definedName name="TABLE_SECTION" localSheetId="65">'x-506'!$B$8</definedName>
    <definedName name="TABLE_SECTION" localSheetId="66">'x-603'!$B$8</definedName>
    <definedName name="TABLE_SECTION" localSheetId="67">'x-604'!$B$8</definedName>
    <definedName name="TABLE_SECTION" localSheetId="68">'x-605'!$B$8</definedName>
    <definedName name="TABLE_SECTION" localSheetId="69">'x-606'!$B$8</definedName>
    <definedName name="TABLE_SECTION" localSheetId="70">'x-607'!$B$8</definedName>
    <definedName name="TABLE_SECTION" localSheetId="71">'x-608'!$B$8</definedName>
    <definedName name="TABLE_SECTION" localSheetId="72">'x-609'!$B$8</definedName>
    <definedName name="TABLE_SECTION" localSheetId="73">'x-610'!$B$8</definedName>
    <definedName name="TABLE_SECTION" localSheetId="74">'x-611'!$B$8</definedName>
    <definedName name="TABLE_SECTION" localSheetId="75">'x-612'!$B$8</definedName>
    <definedName name="TABLE_SECTION" localSheetId="76">'x-613'!$B$8</definedName>
    <definedName name="TABLE_SECTION" localSheetId="77">'x-614'!$B$8</definedName>
    <definedName name="TABLE_SECTION" localSheetId="78">'x-615'!$B$8</definedName>
    <definedName name="TABLE_SECTION" localSheetId="79">'x-616'!$B$8</definedName>
    <definedName name="TABLE_SECTION" localSheetId="80">'x-617'!$B$8</definedName>
    <definedName name="TABLE_SECTION" localSheetId="81">'x-618'!$B$8</definedName>
    <definedName name="TABLE_SECTION" localSheetId="82">'x-619'!$B$8</definedName>
    <definedName name="TABLE_SECTION" localSheetId="83">'x-620'!$B$8</definedName>
    <definedName name="TABLE_SECTION" localSheetId="84">'x-621'!$B$8</definedName>
    <definedName name="TABLE_SECTION" localSheetId="85">'x-622'!$B$8</definedName>
    <definedName name="TABLE_SECTION" localSheetId="86">'x-623'!$B$8</definedName>
    <definedName name="TABLE_SECTION" localSheetId="87">'x-624'!$B$8</definedName>
    <definedName name="TABLE_SECTION" localSheetId="88">'x-625'!$B$8</definedName>
    <definedName name="TABLE_SECTION" localSheetId="89">'x-626'!$B$8</definedName>
    <definedName name="TABLE_SECTION" localSheetId="90">'x-627'!$B$8</definedName>
    <definedName name="TABLE_SECTION" localSheetId="91">'x-701'!$B$8</definedName>
    <definedName name="TABLE_SECTION" localSheetId="92">'x-702'!$B$8</definedName>
    <definedName name="TABLE_SECTION" localSheetId="93">'x-802'!$B$8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1">'x-317'!$B$8</definedName>
    <definedName name="TABLE_SECTION_1" localSheetId="42">'x-318'!$B$8</definedName>
    <definedName name="TABLE_SECTION_1" localSheetId="43">'x-319'!$B$8</definedName>
    <definedName name="TABLE_SECTION_1" localSheetId="44">'x-320'!$B$8</definedName>
    <definedName name="TABLE_SECTION_1" localSheetId="45">'x-321'!$B$8</definedName>
    <definedName name="TABLE_SECTION_1" localSheetId="46">'x-322'!$B$8</definedName>
    <definedName name="TABLE_SECTION_1" localSheetId="47">'x-323'!$B$8</definedName>
    <definedName name="TABLE_SECTION_1" localSheetId="48">'x-324'!$B$8</definedName>
    <definedName name="TABLE_SECTION_1" localSheetId="49">'x-325'!$B$8</definedName>
    <definedName name="TABLE_SECTION_1" localSheetId="50">'x-326'!$B$8</definedName>
    <definedName name="TABLE_SECTION_1" localSheetId="51">'x-327'!$B$8</definedName>
    <definedName name="TABLE_SECTION_1" localSheetId="52">'x-328'!$B$8</definedName>
    <definedName name="TABLE_SECTION_1" localSheetId="53">'x-401'!$B$8</definedName>
    <definedName name="TABLE_SECTION_1" localSheetId="54">'x-402'!$B$8</definedName>
    <definedName name="TABLE_SECTION_1" localSheetId="55">'x-403'!$B$8</definedName>
    <definedName name="TABLE_SECTION_1" localSheetId="56">'x-404'!$B$8</definedName>
    <definedName name="TABLE_SECTION_1" localSheetId="57">'x-405'!$B$8</definedName>
    <definedName name="TABLE_SECTION_1" localSheetId="58">'x-406'!$B$8</definedName>
    <definedName name="TABLE_SECTION_1" localSheetId="59">'x-407'!$B$8</definedName>
    <definedName name="TABLE_SECTION_1" localSheetId="60">'x-501'!$B$8</definedName>
    <definedName name="TABLE_SECTION_1" localSheetId="61">'x-502'!$B$8</definedName>
    <definedName name="TABLE_SECTION_1" localSheetId="62">'x-503'!$B$8</definedName>
    <definedName name="TABLE_SECTION_1" localSheetId="63">'x-504'!$B$8</definedName>
    <definedName name="TABLE_SECTION_1" localSheetId="64">'x-505'!$B$8</definedName>
    <definedName name="TABLE_SECTION_1" localSheetId="65">'x-506'!$B$8</definedName>
    <definedName name="TABLE_SECTION_1" localSheetId="66">'x-603'!$B$8</definedName>
    <definedName name="TABLE_SECTION_1" localSheetId="67">'x-604'!$B$8</definedName>
    <definedName name="TABLE_SECTION_1" localSheetId="68">'x-605'!$B$8</definedName>
    <definedName name="TABLE_SECTION_1" localSheetId="69">'x-606'!$B$8</definedName>
    <definedName name="TABLE_SECTION_1" localSheetId="70">'x-607'!$B$8</definedName>
    <definedName name="TABLE_SECTION_1" localSheetId="71">'x-608'!$B$8</definedName>
    <definedName name="TABLE_SECTION_1" localSheetId="72">'x-609'!$B$8</definedName>
    <definedName name="TABLE_SECTION_1" localSheetId="73">'x-610'!$B$8</definedName>
    <definedName name="TABLE_SECTION_1" localSheetId="74">'x-611'!$B$8</definedName>
    <definedName name="TABLE_SECTION_1" localSheetId="75">'x-612'!$B$8</definedName>
    <definedName name="TABLE_SECTION_1" localSheetId="76">'x-613'!$B$8</definedName>
    <definedName name="TABLE_SECTION_1" localSheetId="77">'x-614'!$B$8</definedName>
    <definedName name="TABLE_SECTION_1" localSheetId="78">'x-615'!$B$8</definedName>
    <definedName name="TABLE_SECTION_1" localSheetId="79">'x-616'!$B$8</definedName>
    <definedName name="TABLE_SECTION_1" localSheetId="80">'x-617'!$B$8</definedName>
    <definedName name="TABLE_SECTION_1" localSheetId="81">'x-618'!$B$8</definedName>
    <definedName name="TABLE_SECTION_1" localSheetId="82">'x-619'!$B$8</definedName>
    <definedName name="TABLE_SECTION_1" localSheetId="83">'x-620'!$B$8</definedName>
    <definedName name="TABLE_SECTION_1" localSheetId="84">'x-621'!$B$8</definedName>
    <definedName name="TABLE_SECTION_1" localSheetId="85">'x-622'!$B$8</definedName>
    <definedName name="TABLE_SECTION_1" localSheetId="86">'x-623'!$B$8</definedName>
    <definedName name="TABLE_SECTION_1" localSheetId="87">'x-624'!$B$8</definedName>
    <definedName name="TABLE_SECTION_1" localSheetId="88">'x-625'!$B$8</definedName>
    <definedName name="TABLE_SECTION_1" localSheetId="89">'x-626'!$B$8</definedName>
    <definedName name="TABLE_SECTION_1" localSheetId="90">'x-627'!$B$8</definedName>
    <definedName name="TABLE_SECTION_1" localSheetId="91">'x-701'!$B$8</definedName>
    <definedName name="TABLE_SECTION_1" localSheetId="92">'x-702'!$B$8</definedName>
    <definedName name="TABLE_SECTION_1" localSheetId="93">'x-802'!$B$8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'x-220'!$B$13</definedName>
    <definedName name="TABLE_SECTION_NUMBER" localSheetId="24">'x-221'!$B$13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'x-308'!$B$13</definedName>
    <definedName name="TABLE_SECTION_NUMBER" localSheetId="33">'x-309'!$B$13</definedName>
    <definedName name="TABLE_SECTION_NUMBER" localSheetId="34">'x-310'!$B$13</definedName>
    <definedName name="TABLE_SECTION_NUMBER" localSheetId="35">'x-311'!$B$13</definedName>
    <definedName name="TABLE_SECTION_NUMBER" localSheetId="36">'x-312'!$B$13</definedName>
    <definedName name="TABLE_SECTION_NUMBER" localSheetId="37">'x-313'!$B$13</definedName>
    <definedName name="TABLE_SECTION_NUMBER" localSheetId="38">'x-314'!$B$13</definedName>
    <definedName name="TABLE_SECTION_NUMBER" localSheetId="39">'x-315'!$B$13</definedName>
    <definedName name="TABLE_SECTION_NUMBER" localSheetId="40">'x-316'!$B$13</definedName>
    <definedName name="TABLE_SECTION_NUMBER" localSheetId="41">'x-317'!$B$13</definedName>
    <definedName name="TABLE_SECTION_NUMBER" localSheetId="42">'x-318'!$B$13</definedName>
    <definedName name="TABLE_SECTION_NUMBER" localSheetId="43">'x-319'!$B$13</definedName>
    <definedName name="TABLE_SECTION_NUMBER" localSheetId="44">'x-320'!$B$13</definedName>
    <definedName name="TABLE_SECTION_NUMBER" localSheetId="45">'x-321'!$B$13</definedName>
    <definedName name="TABLE_SECTION_NUMBER" localSheetId="46">'x-322'!$B$13</definedName>
    <definedName name="TABLE_SECTION_NUMBER" localSheetId="47">'x-323'!$B$13</definedName>
    <definedName name="TABLE_SECTION_NUMBER" localSheetId="48">'x-324'!$B$13</definedName>
    <definedName name="TABLE_SECTION_NUMBER" localSheetId="49">'x-325'!$B$13</definedName>
    <definedName name="TABLE_SECTION_NUMBER" localSheetId="50">'x-326'!$B$13</definedName>
    <definedName name="TABLE_SECTION_NUMBER" localSheetId="51">'x-327'!$B$13</definedName>
    <definedName name="TABLE_SECTION_NUMBER" localSheetId="52">'x-328'!$B$13</definedName>
    <definedName name="TABLE_SECTION_NUMBER" localSheetId="53">'x-401'!$B$13</definedName>
    <definedName name="TABLE_SECTION_NUMBER" localSheetId="54">'x-402'!$B$13</definedName>
    <definedName name="TABLE_SECTION_NUMBER" localSheetId="55">'x-403'!$B$13</definedName>
    <definedName name="TABLE_SECTION_NUMBER" localSheetId="56">'x-404'!$B$13</definedName>
    <definedName name="TABLE_SECTION_NUMBER" localSheetId="57">'x-405'!$B$13</definedName>
    <definedName name="TABLE_SECTION_NUMBER" localSheetId="58">'x-406'!$B$13</definedName>
    <definedName name="TABLE_SECTION_NUMBER" localSheetId="59">'x-407'!$B$13</definedName>
    <definedName name="TABLE_SECTION_NUMBER" localSheetId="60">'x-501'!$B$13</definedName>
    <definedName name="TABLE_SECTION_NUMBER" localSheetId="61">'x-502'!$B$13</definedName>
    <definedName name="TABLE_SECTION_NUMBER" localSheetId="62">'x-503'!$B$13</definedName>
    <definedName name="TABLE_SECTION_NUMBER" localSheetId="63">'x-504'!$B$13</definedName>
    <definedName name="TABLE_SECTION_NUMBER" localSheetId="64">'x-505'!$B$13</definedName>
    <definedName name="TABLE_SECTION_NUMBER" localSheetId="65">'x-506'!$B$13</definedName>
    <definedName name="TABLE_SECTION_NUMBER" localSheetId="66">'x-603'!$B$13</definedName>
    <definedName name="TABLE_SECTION_NUMBER" localSheetId="67">'x-604'!$B$13</definedName>
    <definedName name="TABLE_SECTION_NUMBER" localSheetId="68">'x-605'!$B$13</definedName>
    <definedName name="TABLE_SECTION_NUMBER" localSheetId="69">'x-606'!$B$13</definedName>
    <definedName name="TABLE_SECTION_NUMBER" localSheetId="70">'x-607'!$B$13</definedName>
    <definedName name="TABLE_SECTION_NUMBER" localSheetId="71">'x-608'!$B$13</definedName>
    <definedName name="TABLE_SECTION_NUMBER" localSheetId="72">'x-609'!$B$13</definedName>
    <definedName name="TABLE_SECTION_NUMBER" localSheetId="73">'x-610'!$B$13</definedName>
    <definedName name="TABLE_SECTION_NUMBER" localSheetId="74">'x-611'!$B$13</definedName>
    <definedName name="TABLE_SECTION_NUMBER" localSheetId="75">'x-612'!$B$13</definedName>
    <definedName name="TABLE_SECTION_NUMBER" localSheetId="76">'x-613'!$B$13</definedName>
    <definedName name="TABLE_SECTION_NUMBER" localSheetId="77">'x-614'!$B$13</definedName>
    <definedName name="TABLE_SECTION_NUMBER" localSheetId="78">'x-615'!$B$13</definedName>
    <definedName name="TABLE_SECTION_NUMBER" localSheetId="79">'x-616'!$B$13</definedName>
    <definedName name="TABLE_SECTION_NUMBER" localSheetId="80">'x-617'!$B$13</definedName>
    <definedName name="TABLE_SECTION_NUMBER" localSheetId="81">'x-618'!$B$13</definedName>
    <definedName name="TABLE_SECTION_NUMBER" localSheetId="82">'x-619'!$B$13</definedName>
    <definedName name="TABLE_SECTION_NUMBER" localSheetId="83">'x-620'!$B$13</definedName>
    <definedName name="TABLE_SECTION_NUMBER" localSheetId="84">'x-621'!$B$13</definedName>
    <definedName name="TABLE_SECTION_NUMBER" localSheetId="85">'x-622'!$B$13</definedName>
    <definedName name="TABLE_SECTION_NUMBER" localSheetId="86">'x-623'!$B$13</definedName>
    <definedName name="TABLE_SECTION_NUMBER" localSheetId="87">'x-624'!$B$13</definedName>
    <definedName name="TABLE_SECTION_NUMBER" localSheetId="88">'x-625'!$B$13</definedName>
    <definedName name="TABLE_SECTION_NUMBER" localSheetId="89">'x-626'!$B$13</definedName>
    <definedName name="TABLE_SECTION_NUMBER" localSheetId="90">'x-627'!$B$13</definedName>
    <definedName name="TABLE_SECTION_NUMBER" localSheetId="91">'x-701'!$B$13</definedName>
    <definedName name="TABLE_SECTION_NUMBER" localSheetId="92">'x-702'!$B$13</definedName>
    <definedName name="TABLE_SECTION_NUMBER" localSheetId="93">'x-802'!$B$13</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1">'x-317'!$B$13</definedName>
    <definedName name="TABLE_SECTION_NUMBER_1" localSheetId="42">'x-318'!$B$13</definedName>
    <definedName name="TABLE_SECTION_NUMBER_1" localSheetId="43">'x-319'!$B$13</definedName>
    <definedName name="TABLE_SECTION_NUMBER_1" localSheetId="44">'x-320'!$B$13</definedName>
    <definedName name="TABLE_SECTION_NUMBER_1" localSheetId="45">'x-321'!$B$13</definedName>
    <definedName name="TABLE_SECTION_NUMBER_1" localSheetId="46">'x-322'!$B$13</definedName>
    <definedName name="TABLE_SECTION_NUMBER_1" localSheetId="47">'x-323'!$B$13</definedName>
    <definedName name="TABLE_SECTION_NUMBER_1" localSheetId="48">'x-324'!$B$13</definedName>
    <definedName name="TABLE_SECTION_NUMBER_1" localSheetId="49">'x-325'!$B$13</definedName>
    <definedName name="TABLE_SECTION_NUMBER_1" localSheetId="50">'x-326'!$B$13</definedName>
    <definedName name="TABLE_SECTION_NUMBER_1" localSheetId="51">'x-327'!$B$13</definedName>
    <definedName name="TABLE_SECTION_NUMBER_1" localSheetId="52">'x-328'!$B$13</definedName>
    <definedName name="TABLE_SECTION_NUMBER_1" localSheetId="53">'x-401'!$B$13</definedName>
    <definedName name="TABLE_SECTION_NUMBER_1" localSheetId="54">'x-402'!$B$13</definedName>
    <definedName name="TABLE_SECTION_NUMBER_1" localSheetId="55">'x-403'!$B$13</definedName>
    <definedName name="TABLE_SECTION_NUMBER_1" localSheetId="56">'x-404'!$B$13</definedName>
    <definedName name="TABLE_SECTION_NUMBER_1" localSheetId="57">'x-405'!$B$13</definedName>
    <definedName name="TABLE_SECTION_NUMBER_1" localSheetId="58">'x-406'!$B$13</definedName>
    <definedName name="TABLE_SECTION_NUMBER_1" localSheetId="59">'x-407'!$B$13</definedName>
    <definedName name="TABLE_SECTION_NUMBER_1" localSheetId="60">'x-501'!$B$13</definedName>
    <definedName name="TABLE_SECTION_NUMBER_1" localSheetId="61">'x-502'!$B$13</definedName>
    <definedName name="TABLE_SECTION_NUMBER_1" localSheetId="62">'x-503'!$B$13</definedName>
    <definedName name="TABLE_SECTION_NUMBER_1" localSheetId="63">'x-504'!$B$13</definedName>
    <definedName name="TABLE_SECTION_NUMBER_1" localSheetId="64">'x-505'!$B$13</definedName>
    <definedName name="TABLE_SECTION_NUMBER_1" localSheetId="65">'x-506'!$B$13</definedName>
    <definedName name="TABLE_SECTION_NUMBER_1" localSheetId="66">'x-603'!$B$13</definedName>
    <definedName name="TABLE_SECTION_NUMBER_1" localSheetId="67">'x-604'!$B$13</definedName>
    <definedName name="TABLE_SECTION_NUMBER_1" localSheetId="68">'x-605'!$B$13</definedName>
    <definedName name="TABLE_SECTION_NUMBER_1" localSheetId="69">'x-606'!$B$13</definedName>
    <definedName name="TABLE_SECTION_NUMBER_1" localSheetId="70">'x-607'!$B$13</definedName>
    <definedName name="TABLE_SECTION_NUMBER_1" localSheetId="71">'x-608'!$B$13</definedName>
    <definedName name="TABLE_SECTION_NUMBER_1" localSheetId="72">'x-609'!$B$13</definedName>
    <definedName name="TABLE_SECTION_NUMBER_1" localSheetId="73">'x-610'!$B$13</definedName>
    <definedName name="TABLE_SECTION_NUMBER_1" localSheetId="74">'x-611'!$B$13</definedName>
    <definedName name="TABLE_SECTION_NUMBER_1" localSheetId="75">'x-612'!$B$13</definedName>
    <definedName name="TABLE_SECTION_NUMBER_1" localSheetId="76">'x-613'!$B$13</definedName>
    <definedName name="TABLE_SECTION_NUMBER_1" localSheetId="77">'x-614'!$B$13</definedName>
    <definedName name="TABLE_SECTION_NUMBER_1" localSheetId="78">'x-615'!$B$13</definedName>
    <definedName name="TABLE_SECTION_NUMBER_1" localSheetId="79">'x-616'!$B$13</definedName>
    <definedName name="TABLE_SECTION_NUMBER_1" localSheetId="80">'x-617'!$B$13</definedName>
    <definedName name="TABLE_SECTION_NUMBER_1" localSheetId="81">'x-618'!$B$13</definedName>
    <definedName name="TABLE_SECTION_NUMBER_1" localSheetId="82">'x-619'!$B$13</definedName>
    <definedName name="TABLE_SECTION_NUMBER_1" localSheetId="83">'x-620'!$B$13</definedName>
    <definedName name="TABLE_SECTION_NUMBER_1" localSheetId="84">'x-621'!$B$13</definedName>
    <definedName name="TABLE_SECTION_NUMBER_1" localSheetId="85">'x-622'!$B$13</definedName>
    <definedName name="TABLE_SECTION_NUMBER_1" localSheetId="86">'x-623'!$B$13</definedName>
    <definedName name="TABLE_SECTION_NUMBER_1" localSheetId="87">'x-624'!$B$13</definedName>
    <definedName name="TABLE_SECTION_NUMBER_1" localSheetId="88">'x-625'!$B$13</definedName>
    <definedName name="TABLE_SECTION_NUMBER_1" localSheetId="89">'x-626'!$B$13</definedName>
    <definedName name="TABLE_SECTION_NUMBER_1" localSheetId="90">'x-627'!$B$13</definedName>
    <definedName name="TABLE_SECTION_NUMBER_1" localSheetId="91">'x-701'!$B$13</definedName>
    <definedName name="TABLE_SECTION_NUMBER_1" localSheetId="92">'x-702'!$B$13</definedName>
    <definedName name="TABLE_SECTION_NUMBER_1" localSheetId="93">'x-802'!$B$13</definedName>
    <definedName name="TABLE_SERIES_NUMBER" localSheetId="7">'[3]x-Series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'x-220'!$B$14</definedName>
    <definedName name="TABLE_SERIES_NUMBER" localSheetId="24">'x-221'!$B$14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'x-308'!$B$14</definedName>
    <definedName name="TABLE_SERIES_NUMBER" localSheetId="33">'x-309'!$B$14</definedName>
    <definedName name="TABLE_SERIES_NUMBER" localSheetId="34">'x-310'!$B$14</definedName>
    <definedName name="TABLE_SERIES_NUMBER" localSheetId="35">'x-311'!$B$14</definedName>
    <definedName name="TABLE_SERIES_NUMBER" localSheetId="36">'x-312'!$B$14</definedName>
    <definedName name="TABLE_SERIES_NUMBER" localSheetId="37">'x-313'!$B$14</definedName>
    <definedName name="TABLE_SERIES_NUMBER" localSheetId="38">'x-314'!$B$14</definedName>
    <definedName name="TABLE_SERIES_NUMBER" localSheetId="39">'x-315'!$B$14</definedName>
    <definedName name="TABLE_SERIES_NUMBER" localSheetId="40">'x-316'!$B$14</definedName>
    <definedName name="TABLE_SERIES_NUMBER" localSheetId="41">'x-317'!$B$14</definedName>
    <definedName name="TABLE_SERIES_NUMBER" localSheetId="42">'x-318'!$B$14</definedName>
    <definedName name="TABLE_SERIES_NUMBER" localSheetId="43">'x-319'!$B$14</definedName>
    <definedName name="TABLE_SERIES_NUMBER" localSheetId="44">'x-320'!$B$14</definedName>
    <definedName name="TABLE_SERIES_NUMBER" localSheetId="45">'x-321'!$B$14</definedName>
    <definedName name="TABLE_SERIES_NUMBER" localSheetId="46">'x-322'!$B$14</definedName>
    <definedName name="TABLE_SERIES_NUMBER" localSheetId="47">'x-323'!$B$14</definedName>
    <definedName name="TABLE_SERIES_NUMBER" localSheetId="48">'x-324'!$B$14</definedName>
    <definedName name="TABLE_SERIES_NUMBER" localSheetId="49">'x-325'!$B$14</definedName>
    <definedName name="TABLE_SERIES_NUMBER" localSheetId="50">'x-326'!$B$14</definedName>
    <definedName name="TABLE_SERIES_NUMBER" localSheetId="51">'x-327'!$B$14</definedName>
    <definedName name="TABLE_SERIES_NUMBER" localSheetId="52">'x-328'!$B$14</definedName>
    <definedName name="TABLE_SERIES_NUMBER" localSheetId="53">'x-401'!$B$14</definedName>
    <definedName name="TABLE_SERIES_NUMBER" localSheetId="54">'x-402'!$B$14</definedName>
    <definedName name="TABLE_SERIES_NUMBER" localSheetId="55">'x-403'!$B$14</definedName>
    <definedName name="TABLE_SERIES_NUMBER" localSheetId="56">'x-404'!$B$14</definedName>
    <definedName name="TABLE_SERIES_NUMBER" localSheetId="57">'x-405'!$B$14</definedName>
    <definedName name="TABLE_SERIES_NUMBER" localSheetId="58">'x-406'!$B$14</definedName>
    <definedName name="TABLE_SERIES_NUMBER" localSheetId="59">'x-407'!$B$14</definedName>
    <definedName name="TABLE_SERIES_NUMBER" localSheetId="60">'x-501'!$B$14</definedName>
    <definedName name="TABLE_SERIES_NUMBER" localSheetId="61">'x-502'!$B$14</definedName>
    <definedName name="TABLE_SERIES_NUMBER" localSheetId="62">'x-503'!$B$14</definedName>
    <definedName name="TABLE_SERIES_NUMBER" localSheetId="63">'x-504'!$B$14</definedName>
    <definedName name="TABLE_SERIES_NUMBER" localSheetId="64">'x-505'!$B$14</definedName>
    <definedName name="TABLE_SERIES_NUMBER" localSheetId="65">'x-506'!$B$14</definedName>
    <definedName name="TABLE_SERIES_NUMBER" localSheetId="66">'x-603'!$B$14</definedName>
    <definedName name="TABLE_SERIES_NUMBER" localSheetId="67">'x-604'!$B$14</definedName>
    <definedName name="TABLE_SERIES_NUMBER" localSheetId="68">'x-605'!$B$14</definedName>
    <definedName name="TABLE_SERIES_NUMBER" localSheetId="69">'x-606'!$B$14</definedName>
    <definedName name="TABLE_SERIES_NUMBER" localSheetId="70">'x-607'!$B$14</definedName>
    <definedName name="TABLE_SERIES_NUMBER" localSheetId="71">'x-608'!$B$14</definedName>
    <definedName name="TABLE_SERIES_NUMBER" localSheetId="72">'x-609'!$B$14</definedName>
    <definedName name="TABLE_SERIES_NUMBER" localSheetId="73">'x-610'!$B$14</definedName>
    <definedName name="TABLE_SERIES_NUMBER" localSheetId="74">'x-611'!$B$14</definedName>
    <definedName name="TABLE_SERIES_NUMBER" localSheetId="75">'x-612'!$B$14</definedName>
    <definedName name="TABLE_SERIES_NUMBER" localSheetId="76">'x-613'!$B$14</definedName>
    <definedName name="TABLE_SERIES_NUMBER" localSheetId="77">'x-614'!$B$14</definedName>
    <definedName name="TABLE_SERIES_NUMBER" localSheetId="78">'x-615'!$B$14</definedName>
    <definedName name="TABLE_SERIES_NUMBER" localSheetId="79">'x-616'!$B$14</definedName>
    <definedName name="TABLE_SERIES_NUMBER" localSheetId="80">'x-617'!$B$14</definedName>
    <definedName name="TABLE_SERIES_NUMBER" localSheetId="81">'x-618'!$B$14</definedName>
    <definedName name="TABLE_SERIES_NUMBER" localSheetId="82">'x-619'!$B$14</definedName>
    <definedName name="TABLE_SERIES_NUMBER" localSheetId="83">'x-620'!$B$14</definedName>
    <definedName name="TABLE_SERIES_NUMBER" localSheetId="84">'x-621'!$B$14</definedName>
    <definedName name="TABLE_SERIES_NUMBER" localSheetId="85">'x-622'!$B$14</definedName>
    <definedName name="TABLE_SERIES_NUMBER" localSheetId="86">'x-623'!$B$14</definedName>
    <definedName name="TABLE_SERIES_NUMBER" localSheetId="87">'x-624'!$B$14</definedName>
    <definedName name="TABLE_SERIES_NUMBER" localSheetId="88">'x-625'!$B$14</definedName>
    <definedName name="TABLE_SERIES_NUMBER" localSheetId="89">'x-626'!$B$14</definedName>
    <definedName name="TABLE_SERIES_NUMBER" localSheetId="90">'x-627'!$B$14</definedName>
    <definedName name="TABLE_SERIES_NUMBER" localSheetId="91">'x-701'!$B$14</definedName>
    <definedName name="TABLE_SERIES_NUMBER" localSheetId="92">'x-702'!$B$14</definedName>
    <definedName name="TABLE_SERIES_NUMBER" localSheetId="93">'x-802'!$B$14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1">'x-317'!$B$14</definedName>
    <definedName name="TABLE_SERIES_NUMBER_1" localSheetId="42">'x-318'!$B$14</definedName>
    <definedName name="TABLE_SERIES_NUMBER_1" localSheetId="43">'x-319'!$B$14</definedName>
    <definedName name="TABLE_SERIES_NUMBER_1" localSheetId="44">'x-320'!$B$14</definedName>
    <definedName name="TABLE_SERIES_NUMBER_1" localSheetId="45">'x-321'!$B$14</definedName>
    <definedName name="TABLE_SERIES_NUMBER_1" localSheetId="46">'x-322'!$B$14</definedName>
    <definedName name="TABLE_SERIES_NUMBER_1" localSheetId="47">'x-323'!$B$14</definedName>
    <definedName name="TABLE_SERIES_NUMBER_1" localSheetId="48">'x-324'!$B$14</definedName>
    <definedName name="TABLE_SERIES_NUMBER_1" localSheetId="49">'x-325'!$B$14</definedName>
    <definedName name="TABLE_SERIES_NUMBER_1" localSheetId="50">'x-326'!$B$14</definedName>
    <definedName name="TABLE_SERIES_NUMBER_1" localSheetId="51">'x-327'!$B$14</definedName>
    <definedName name="TABLE_SERIES_NUMBER_1" localSheetId="52">'x-328'!$B$14</definedName>
    <definedName name="TABLE_SERIES_NUMBER_1" localSheetId="53">'x-401'!$B$14</definedName>
    <definedName name="TABLE_SERIES_NUMBER_1" localSheetId="54">'x-402'!$B$14</definedName>
    <definedName name="TABLE_SERIES_NUMBER_1" localSheetId="55">'x-403'!$B$14</definedName>
    <definedName name="TABLE_SERIES_NUMBER_1" localSheetId="56">'x-404'!$B$14</definedName>
    <definedName name="TABLE_SERIES_NUMBER_1" localSheetId="57">'x-405'!$B$14</definedName>
    <definedName name="TABLE_SERIES_NUMBER_1" localSheetId="58">'x-406'!$B$14</definedName>
    <definedName name="TABLE_SERIES_NUMBER_1" localSheetId="59">'x-407'!$B$14</definedName>
    <definedName name="TABLE_SERIES_NUMBER_1" localSheetId="60">'x-501'!$B$14</definedName>
    <definedName name="TABLE_SERIES_NUMBER_1" localSheetId="61">'x-502'!$B$14</definedName>
    <definedName name="TABLE_SERIES_NUMBER_1" localSheetId="62">'x-503'!$B$14</definedName>
    <definedName name="TABLE_SERIES_NUMBER_1" localSheetId="63">'x-504'!$B$14</definedName>
    <definedName name="TABLE_SERIES_NUMBER_1" localSheetId="64">'x-505'!$B$14</definedName>
    <definedName name="TABLE_SERIES_NUMBER_1" localSheetId="65">'x-506'!$B$14</definedName>
    <definedName name="TABLE_SERIES_NUMBER_1" localSheetId="66">'x-603'!$B$14</definedName>
    <definedName name="TABLE_SERIES_NUMBER_1" localSheetId="67">'x-604'!$B$14</definedName>
    <definedName name="TABLE_SERIES_NUMBER_1" localSheetId="68">'x-605'!$B$14</definedName>
    <definedName name="TABLE_SERIES_NUMBER_1" localSheetId="69">'x-606'!$B$14</definedName>
    <definedName name="TABLE_SERIES_NUMBER_1" localSheetId="70">'x-607'!$B$14</definedName>
    <definedName name="TABLE_SERIES_NUMBER_1" localSheetId="71">'x-608'!$B$14</definedName>
    <definedName name="TABLE_SERIES_NUMBER_1" localSheetId="72">'x-609'!$B$14</definedName>
    <definedName name="TABLE_SERIES_NUMBER_1" localSheetId="73">'x-610'!$B$14</definedName>
    <definedName name="TABLE_SERIES_NUMBER_1" localSheetId="74">'x-611'!$B$14</definedName>
    <definedName name="TABLE_SERIES_NUMBER_1" localSheetId="75">'x-612'!$B$14</definedName>
    <definedName name="TABLE_SERIES_NUMBER_1" localSheetId="76">'x-613'!$B$14</definedName>
    <definedName name="TABLE_SERIES_NUMBER_1" localSheetId="77">'x-614'!$B$14</definedName>
    <definedName name="TABLE_SERIES_NUMBER_1" localSheetId="78">'x-615'!$B$14</definedName>
    <definedName name="TABLE_SERIES_NUMBER_1" localSheetId="79">'x-616'!$B$14</definedName>
    <definedName name="TABLE_SERIES_NUMBER_1" localSheetId="80">'x-617'!$B$14</definedName>
    <definedName name="TABLE_SERIES_NUMBER_1" localSheetId="81">'x-618'!$B$14</definedName>
    <definedName name="TABLE_SERIES_NUMBER_1" localSheetId="82">'x-619'!$B$14</definedName>
    <definedName name="TABLE_SERIES_NUMBER_1" localSheetId="83">'x-620'!$B$14</definedName>
    <definedName name="TABLE_SERIES_NUMBER_1" localSheetId="84">'x-621'!$B$14</definedName>
    <definedName name="TABLE_SERIES_NUMBER_1" localSheetId="85">'x-622'!$B$14</definedName>
    <definedName name="TABLE_SERIES_NUMBER_1" localSheetId="86">'x-623'!$B$14</definedName>
    <definedName name="TABLE_SERIES_NUMBER_1" localSheetId="87">'x-624'!$B$14</definedName>
    <definedName name="TABLE_SERIES_NUMBER_1" localSheetId="88">'x-625'!$B$14</definedName>
    <definedName name="TABLE_SERIES_NUMBER_1" localSheetId="89">'x-626'!$B$14</definedName>
    <definedName name="TABLE_SERIES_NUMBER_1" localSheetId="90">'x-627'!$B$14</definedName>
    <definedName name="TABLE_SERIES_NUMBER_1" localSheetId="91">'x-701'!$B$14</definedName>
    <definedName name="TABLE_SERIES_NUMBER_1" localSheetId="92">'x-702'!$B$14</definedName>
    <definedName name="TABLE_SERIES_NUMBER_1" localSheetId="93">'x-802'!$B$14</definedName>
    <definedName name="title" localSheetId="7">[3]Cover!$A$2</definedName>
    <definedName name="title" localSheetId="64">[4]Cover!$A$2</definedName>
    <definedName name="title" localSheetId="93">[1]Cover!$A$2</definedName>
    <definedName name="title">Cover!$A$2</definedName>
    <definedName name="title_new">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55" l="1"/>
  <c r="A95" i="55"/>
  <c r="A2" i="194"/>
  <c r="K23" i="194"/>
  <c r="G23" i="194"/>
  <c r="B23" i="194"/>
  <c r="A3" i="194"/>
  <c r="A94" i="55"/>
  <c r="A3" i="193"/>
  <c r="A66" i="55"/>
  <c r="B24" i="193"/>
  <c r="B23" i="193"/>
  <c r="A2" i="193"/>
  <c r="B24" i="186"/>
  <c r="B23" i="186"/>
  <c r="A2" i="192"/>
  <c r="B24" i="105" l="1"/>
  <c r="B24" i="106"/>
  <c r="B24" i="107"/>
  <c r="B24" i="108"/>
  <c r="B24" i="109"/>
  <c r="B24" i="110"/>
  <c r="B24" i="111"/>
  <c r="B24" i="112"/>
  <c r="B24" i="113"/>
  <c r="B24" i="114"/>
  <c r="B24" i="115"/>
  <c r="B24" i="116"/>
  <c r="B24" i="117"/>
  <c r="B24" i="118"/>
  <c r="B24" i="132"/>
  <c r="B24" i="133"/>
  <c r="B24" i="119"/>
  <c r="B24" i="120"/>
  <c r="B24" i="121"/>
  <c r="B24" i="122"/>
  <c r="B24" i="123"/>
  <c r="B24" i="124"/>
  <c r="B24" i="125"/>
  <c r="B24" i="126"/>
  <c r="B24" i="127"/>
  <c r="B24" i="128"/>
  <c r="B24" i="129"/>
  <c r="B24" i="130"/>
  <c r="B24" i="134"/>
  <c r="B24" i="135"/>
  <c r="B24" i="136"/>
  <c r="B24" i="137"/>
  <c r="B24" i="138"/>
  <c r="B24" i="139"/>
  <c r="B24" i="140"/>
  <c r="B24" i="141"/>
  <c r="B24" i="142"/>
  <c r="B24" i="143"/>
  <c r="B24" i="144"/>
  <c r="B24" i="145"/>
  <c r="B24" i="146"/>
  <c r="B24" i="147"/>
  <c r="B24" i="148"/>
  <c r="B24" i="149"/>
  <c r="B24" i="150"/>
  <c r="B24" i="151"/>
  <c r="B24" i="152"/>
  <c r="B24" i="153"/>
  <c r="B24" i="154"/>
  <c r="B24" i="155"/>
  <c r="B24" i="156"/>
  <c r="B24" i="157"/>
  <c r="B24" i="158"/>
  <c r="B24" i="159"/>
  <c r="B24" i="160"/>
  <c r="B24" i="191"/>
  <c r="B24" i="161"/>
  <c r="B24" i="162"/>
  <c r="B24" i="163"/>
  <c r="B24" i="164"/>
  <c r="B24" i="165"/>
  <c r="B24" i="166"/>
  <c r="B24" i="167"/>
  <c r="B24" i="168"/>
  <c r="B24" i="169"/>
  <c r="B24" i="170"/>
  <c r="B24" i="171"/>
  <c r="B24" i="172"/>
  <c r="B24" i="173"/>
  <c r="B24" i="174"/>
  <c r="B24" i="175"/>
  <c r="B24" i="176"/>
  <c r="B24" i="177"/>
  <c r="B24" i="178"/>
  <c r="B24" i="179"/>
  <c r="B24" i="180"/>
  <c r="B24" i="181"/>
  <c r="B24" i="182"/>
  <c r="B24" i="183"/>
  <c r="B24" i="184"/>
  <c r="B24" i="185"/>
  <c r="B24" i="187"/>
  <c r="B24" i="104"/>
  <c r="B23" i="187" l="1"/>
  <c r="B23" i="185"/>
  <c r="B23" i="184"/>
  <c r="B23" i="183"/>
  <c r="B23" i="182"/>
  <c r="B23" i="181"/>
  <c r="B23" i="180"/>
  <c r="B23" i="179"/>
  <c r="B23" i="178"/>
  <c r="B23" i="177"/>
  <c r="B23" i="176"/>
  <c r="B23" i="175"/>
  <c r="B23" i="174"/>
  <c r="B23" i="173"/>
  <c r="B23" i="172"/>
  <c r="B23" i="171"/>
  <c r="B23" i="170"/>
  <c r="B23" i="169"/>
  <c r="B23" i="168"/>
  <c r="B23" i="167"/>
  <c r="B23" i="166"/>
  <c r="B23" i="165"/>
  <c r="B23" i="164"/>
  <c r="B23" i="163"/>
  <c r="B23" i="162"/>
  <c r="B23" i="161"/>
  <c r="B23" i="191"/>
  <c r="B23" i="160"/>
  <c r="B23" i="159"/>
  <c r="B23" i="158"/>
  <c r="B23" i="157"/>
  <c r="B23" i="156"/>
  <c r="B23" i="155"/>
  <c r="B23" i="154"/>
  <c r="B23" i="153"/>
  <c r="B23" i="152"/>
  <c r="B23" i="151"/>
  <c r="B23" i="150"/>
  <c r="B23" i="149"/>
  <c r="B23" i="148"/>
  <c r="B23" i="147"/>
  <c r="B23" i="146"/>
  <c r="B23" i="145"/>
  <c r="B23" i="144"/>
  <c r="B23" i="143"/>
  <c r="B23" i="142"/>
  <c r="B23" i="141"/>
  <c r="B23" i="140"/>
  <c r="B23" i="139"/>
  <c r="B23" i="138"/>
  <c r="B23" i="137"/>
  <c r="B23" i="136"/>
  <c r="B23" i="135"/>
  <c r="B23" i="134"/>
  <c r="B23" i="130"/>
  <c r="B23" i="129"/>
  <c r="B23" i="128"/>
  <c r="B23" i="127"/>
  <c r="B23" i="126"/>
  <c r="B23" i="125"/>
  <c r="B23" i="124"/>
  <c r="B23" i="123"/>
  <c r="B23" i="122"/>
  <c r="B23" i="121"/>
  <c r="B23" i="120"/>
  <c r="B23" i="119"/>
  <c r="B23" i="133"/>
  <c r="B23" i="132"/>
  <c r="B23" i="118"/>
  <c r="B23" i="117"/>
  <c r="B23" i="116"/>
  <c r="B23" i="115"/>
  <c r="B23" i="114"/>
  <c r="B23" i="113"/>
  <c r="B23" i="112"/>
  <c r="B23" i="111"/>
  <c r="B23" i="110"/>
  <c r="B23" i="109"/>
  <c r="B23" i="108"/>
  <c r="B23" i="107"/>
  <c r="B23" i="106"/>
  <c r="B23" i="105"/>
  <c r="B23" i="104"/>
  <c r="B22" i="102"/>
  <c r="A9" i="55" l="1"/>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3" i="191" l="1"/>
  <c r="A2" i="191"/>
  <c r="A3" i="187" l="1"/>
  <c r="A2" i="187"/>
  <c r="A3" i="186"/>
  <c r="A2" i="186"/>
  <c r="A3" i="185" l="1"/>
  <c r="A2" i="185"/>
  <c r="A3" i="184"/>
  <c r="A2" i="184"/>
  <c r="A3" i="183"/>
  <c r="A2" i="183"/>
  <c r="A3" i="182"/>
  <c r="A2" i="182"/>
  <c r="A3" i="181"/>
  <c r="A2" i="181"/>
  <c r="A3" i="180"/>
  <c r="A2" i="180"/>
  <c r="A3" i="179"/>
  <c r="A2" i="179"/>
  <c r="A3" i="178"/>
  <c r="A2" i="178"/>
  <c r="A3" i="177"/>
  <c r="A2" i="177"/>
  <c r="A3" i="176"/>
  <c r="A2" i="176"/>
  <c r="A3" i="175"/>
  <c r="A2" i="175"/>
  <c r="A3" i="174"/>
  <c r="A2" i="174"/>
  <c r="A3" i="173"/>
  <c r="A2" i="173"/>
  <c r="A3" i="172"/>
  <c r="A2" i="172"/>
  <c r="A3" i="171"/>
  <c r="A2" i="171"/>
  <c r="A3" i="170"/>
  <c r="A2" i="170"/>
  <c r="A3" i="169"/>
  <c r="A2" i="169"/>
  <c r="A3" i="168"/>
  <c r="A2" i="168"/>
  <c r="A3" i="167"/>
  <c r="A2" i="167"/>
  <c r="A3" i="166"/>
  <c r="A2" i="166"/>
  <c r="A3" i="165"/>
  <c r="A2" i="165"/>
  <c r="A3" i="164"/>
  <c r="A2" i="164"/>
  <c r="A3" i="163"/>
  <c r="A2" i="163"/>
  <c r="A3" i="162"/>
  <c r="A2" i="162"/>
  <c r="A3" i="161"/>
  <c r="A2" i="161"/>
  <c r="A3" i="160" l="1"/>
  <c r="A2" i="160"/>
  <c r="A3" i="159"/>
  <c r="A2" i="159"/>
  <c r="A3" i="158"/>
  <c r="A2" i="158"/>
  <c r="A3" i="157"/>
  <c r="A2" i="157"/>
  <c r="A3" i="156" l="1"/>
  <c r="A2" i="156"/>
  <c r="A3" i="155"/>
  <c r="A2" i="155"/>
  <c r="A3" i="154"/>
  <c r="A2" i="154"/>
  <c r="A3" i="153"/>
  <c r="A2" i="153"/>
  <c r="A3" i="152"/>
  <c r="A2" i="152"/>
  <c r="A3" i="151"/>
  <c r="A2" i="151"/>
  <c r="A3" i="150"/>
  <c r="A2" i="150"/>
  <c r="A3" i="149" l="1"/>
  <c r="A2" i="149"/>
  <c r="A3" i="148"/>
  <c r="A2" i="148"/>
  <c r="A3" i="147"/>
  <c r="A2" i="147"/>
  <c r="A3" i="146"/>
  <c r="A2" i="146"/>
  <c r="A3" i="145"/>
  <c r="A2" i="145"/>
  <c r="A3" i="144"/>
  <c r="A2" i="144"/>
  <c r="A3" i="143"/>
  <c r="A2" i="143"/>
  <c r="A3" i="142"/>
  <c r="A2" i="142"/>
  <c r="A3" i="141"/>
  <c r="A2" i="141"/>
  <c r="A3" i="140"/>
  <c r="A2" i="140"/>
  <c r="A3" i="139"/>
  <c r="A2" i="139"/>
  <c r="A3" i="138"/>
  <c r="A2" i="138"/>
  <c r="A3" i="137"/>
  <c r="A2" i="137"/>
  <c r="A3" i="136"/>
  <c r="A2" i="136"/>
  <c r="A3" i="135"/>
  <c r="A2" i="135"/>
  <c r="A3" i="134"/>
  <c r="A2" i="134"/>
  <c r="A3" i="133" l="1"/>
  <c r="A2" i="133"/>
  <c r="A3" i="132"/>
  <c r="A2" i="132"/>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3" l="1"/>
  <c r="A2" i="93"/>
  <c r="A2" i="78"/>
  <c r="A4" i="77"/>
  <c r="A2" i="77"/>
  <c r="A2" i="55" l="1"/>
  <c r="A4" i="1" l="1"/>
</calcChain>
</file>

<file path=xl/sharedStrings.xml><?xml version="1.0" encoding="utf-8"?>
<sst xmlns="http://schemas.openxmlformats.org/spreadsheetml/2006/main" count="4359" uniqueCount="793">
  <si>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</si>
  <si>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</si>
  <si>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</si>
  <si>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</si>
  <si>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</si>
  <si>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</si>
  <si>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</si>
  <si>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</si>
  <si>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</si>
  <si>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</si>
  <si>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</si>
  <si>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</si>
  <si>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</si>
  <si>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</si>
  <si>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</si>
  <si>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</si>
  <si>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</si>
  <si>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</si>
  <si>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</si>
  <si>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</si>
  <si>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</si>
  <si>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</si>
  <si>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</si>
  <si>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</si>
  <si>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</si>
  <si>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</si>
  <si>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</si>
  <si>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</si>
  <si>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</si>
  <si>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</si>
  <si>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</si>
  <si>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</si>
  <si>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</si>
  <si>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</si>
  <si>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</si>
  <si>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</si>
  <si>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</si>
  <si>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</si>
  <si>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</si>
  <si>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</si>
  <si>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</si>
  <si>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</si>
  <si>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</si>
  <si>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</si>
  <si>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</si>
  <si>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</si>
  <si>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</si>
  <si>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</si>
  <si>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</si>
  <si>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</si>
  <si>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</si>
  <si>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</si>
  <si>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</si>
  <si>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</si>
  <si>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</si>
  <si>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</si>
  <si>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</si>
  <si>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</si>
  <si>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</si>
  <si>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</si>
  <si>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</si>
  <si>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</si>
  <si>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</si>
  <si>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</si>
  <si>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</si>
  <si>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</si>
  <si>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</si>
  <si>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</si>
  <si>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</si>
  <si>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</si>
  <si>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</si>
  <si>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</si>
  <si>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</si>
  <si>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</si>
  <si>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</si>
  <si>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</si>
  <si>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</si>
  <si>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</si>
  <si>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</si>
  <si>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</si>
  <si>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</si>
  <si>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</si>
  <si>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</si>
  <si>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</si>
  <si>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</si>
  <si>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</si>
  <si>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</si>
  <si>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</si>
  <si>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</si>
  <si>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</si>
  <si>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</si>
  <si>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</si>
  <si>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</si>
  <si>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</si>
  <si>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</si>
  <si>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</si>
  <si>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</si>
  <si>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</si>
  <si>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</si>
  <si>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</si>
  <si>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</si>
  <si>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</si>
  <si>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</si>
  <si>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</si>
  <si>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</si>
  <si>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</si>
  <si>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</si>
  <si>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</si>
  <si>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</si>
  <si>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</si>
  <si>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</si>
  <si>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</si>
  <si>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</si>
  <si>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</si>
  <si>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</si>
  <si>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</si>
  <si>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</si>
  <si>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</si>
  <si>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</si>
  <si>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</si>
  <si>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</si>
  <si>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</si>
  <si>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</si>
  <si>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</si>
  <si>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</si>
  <si>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</si>
  <si>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</si>
  <si>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</si>
  <si>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</si>
  <si>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</si>
  <si>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</si>
  <si>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</si>
  <si>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</si>
  <si>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</si>
  <si>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</si>
  <si>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</si>
  <si>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</si>
  <si>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</si>
  <si>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</si>
  <si>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</si>
  <si>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</si>
  <si>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</si>
  <si>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</si>
  <si>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</si>
  <si>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</si>
  <si>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</si>
  <si>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</si>
  <si>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</si>
  <si>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</si>
  <si>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</si>
  <si>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</si>
  <si>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</si>
  <si>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</si>
  <si>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</si>
  <si>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</si>
  <si>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</si>
  <si>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</si>
  <si>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</si>
  <si>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</si>
  <si>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</si>
  <si>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</si>
  <si>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</si>
  <si>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</si>
  <si>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</si>
  <si>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</si>
  <si>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</si>
  <si>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</si>
  <si>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</si>
  <si>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</si>
  <si>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</si>
  <si>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</si>
  <si>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</si>
  <si>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</si>
  <si>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</si>
  <si>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</si>
  <si>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</si>
  <si>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</si>
  <si>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</si>
  <si>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</si>
  <si>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</si>
  <si>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</si>
  <si>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</si>
  <si>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</si>
  <si>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</si>
  <si>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</si>
  <si>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</si>
  <si>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</si>
  <si>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</si>
  <si>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</si>
  <si>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</si>
  <si>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</si>
  <si>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</si>
  <si>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</si>
  <si>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</si>
  <si>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</si>
  <si>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</si>
  <si>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</si>
  <si>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</si>
  <si>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</si>
  <si>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</si>
  <si>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</si>
  <si>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</si>
  <si>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</si>
  <si>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</si>
  <si>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</si>
  <si>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</si>
  <si>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</si>
  <si>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</si>
  <si>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</si>
  <si>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</si>
  <si>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</si>
  <si>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</si>
  <si>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</si>
  <si>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</si>
  <si>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</si>
  <si>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</si>
  <si>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</si>
  <si>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</si>
  <si>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</si>
  <si>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</si>
  <si>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</si>
  <si>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</si>
  <si>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</si>
  <si>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</si>
  <si>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</si>
  <si>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</si>
  <si>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</si>
  <si>
    <t>Government Actuary's Department</t>
  </si>
  <si>
    <t>Fire Wales - Consolidated Factor Spreadsheet</t>
  </si>
  <si>
    <t>Cover</t>
  </si>
  <si>
    <t>Specification</t>
  </si>
  <si>
    <t>This spreadsheet contains updated factors for the Firefighters' Pension Schemes in Wales.</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</si>
  <si>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</si>
  <si>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</si>
  <si>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</si>
  <si>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</si>
  <si>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</si>
  <si>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</si>
  <si>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</si>
  <si>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This sheet lists the suite of factors set out in this spreadsheet.</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</si>
  <si>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</si>
  <si>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</si>
  <si>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</si>
  <si>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</si>
  <si>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</si>
  <si>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</si>
  <si>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</si>
  <si>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</si>
  <si>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</si>
  <si>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</si>
  <si>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</si>
  <si>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</si>
  <si>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</si>
  <si>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</si>
  <si>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</si>
  <si>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</si>
  <si>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</si>
  <si>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</si>
  <si>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</si>
  <si>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Wales Consolidated Factor Spreadsheet</t>
  </si>
  <si>
    <t xml:space="preserve">This spreadsheet is provided by GAD at the request of the Welsh Government.  Its purpose is to set out in one place for convenience the actuarial factors provided by GAD to the Department from time to time in respect of Firefighters' Pension Schemes (Wales)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Welsh Government).   
GAD has no liability for any changes made to this spreadsheet whilst being used by Welsh Government or any other third party.
This spreadsheet should not be made available online without the express permission of GAD. 
This spreadsheet is password protected. 
</t>
  </si>
  <si>
    <t>Version Control</t>
  </si>
  <si>
    <t>Version control</t>
  </si>
  <si>
    <t xml:space="preserve">This sheet is intended to assist Welsh Government in understanding which factors have changed and when. </t>
  </si>
  <si>
    <t>Version control on this sheet commences with the 2017/18 factor review (version 2018-1)</t>
  </si>
  <si>
    <t>Version 2018 - 1</t>
  </si>
  <si>
    <t>Provides the following new factor tables:</t>
  </si>
  <si>
    <t>Provides the following revised factors:</t>
  </si>
  <si>
    <t>Confirms that the following factor table is no longer required by Welsh Government:</t>
  </si>
  <si>
    <t>Factors still to follow:</t>
  </si>
  <si>
    <t>Methodology changes:</t>
  </si>
  <si>
    <t>Date modified:</t>
  </si>
  <si>
    <t>Version 2023-01</t>
  </si>
  <si>
    <t>Provides the following updated factor tables:</t>
  </si>
  <si>
    <t>x-201 to x-215, x-301 to x-328</t>
  </si>
  <si>
    <t>Date Modified:</t>
  </si>
  <si>
    <t>Version 2023-02</t>
  </si>
  <si>
    <t xml:space="preserve">x-220 to x-221
x-401 to x-407 </t>
  </si>
  <si>
    <t>Withdrawn factor tables:</t>
  </si>
  <si>
    <t>x-216 to x-219 removed (final salary transfer in factors)</t>
  </si>
  <si>
    <t>Version 2023-03</t>
  </si>
  <si>
    <t>x-501 to x-504
x-603 to x-627</t>
  </si>
  <si>
    <t>Version 2023-04</t>
  </si>
  <si>
    <t>x-701 to x-702</t>
  </si>
  <si>
    <t>x-703 to x-704 (Purchase of Increased Benefits - 2006 section), x-801 (CPD factors) - these factors were withdrawn with effect from 28/09/23</t>
  </si>
  <si>
    <t>Version 2025-01</t>
  </si>
  <si>
    <t>x-506, 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</si>
  <si>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</si>
  <si>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</si>
  <si>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</si>
  <si>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</si>
  <si>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</si>
  <si>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</si>
  <si>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</si>
  <si>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</si>
  <si>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</si>
  <si>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</si>
  <si>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</si>
  <si>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</si>
  <si>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</si>
  <si>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</si>
  <si>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</si>
  <si>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</si>
  <si>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</si>
  <si>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Unique Table Reference / Sheet Name</t>
  </si>
  <si>
    <t>Client</t>
  </si>
  <si>
    <t>Section</t>
  </si>
  <si>
    <t>Factor Type</t>
  </si>
  <si>
    <t>Gender</t>
  </si>
  <si>
    <t>Factor Age/Period Definition</t>
  </si>
  <si>
    <t>Section Number (x)</t>
  </si>
  <si>
    <t>Series Number</t>
  </si>
  <si>
    <t>Table Reference
(Section-Series Number)</t>
  </si>
  <si>
    <t>Table Reference in Guidance</t>
  </si>
  <si>
    <t>Associated Guidance Note</t>
  </si>
  <si>
    <t>Date Factors Issued to Client</t>
  </si>
  <si>
    <t>Date Factors Implemented (if known)</t>
  </si>
  <si>
    <t>Factor Status</t>
  </si>
  <si>
    <t>Assumption set</t>
  </si>
  <si>
    <t>Table ID</t>
  </si>
  <si>
    <t>Source</t>
  </si>
  <si>
    <t>UserID</t>
  </si>
  <si>
    <t>Time Stamp</t>
  </si>
  <si>
    <t>Click to go to the relevant factors</t>
  </si>
  <si>
    <t>Filter by factor type</t>
  </si>
  <si>
    <t>Fire_W</t>
  </si>
  <si>
    <t>CETV</t>
  </si>
  <si>
    <t>Transfer value factors for deferred benefits payable from 60</t>
  </si>
  <si>
    <t>Male</t>
  </si>
  <si>
    <t>Age last birthday at relevant date</t>
  </si>
  <si>
    <t>2-201</t>
  </si>
  <si>
    <t>Table A1</t>
  </si>
  <si>
    <t>The Firefighters’ Pension Scheme (England) 1992
The Firefighters’ Pension Scheme (Wales) 1992
The Firefighters’ Pension Scheme (Northern Ireland) 2007
Statutory Cash Equivalent Transfer Values and Club Transfers Out
Dated 30 January 2020</t>
  </si>
  <si>
    <t>Issued</t>
  </si>
  <si>
    <t>2023 factor review set</t>
  </si>
  <si>
    <t>FIRE_E_2-201</t>
  </si>
  <si>
    <t>\\Gad-ast\ast\Factors\2017\FIRE\Client output\Tranche 1_2.4%\FIRE E CETV bespoke outputs - A + B - C v0.03 T1v5 - new2.8%_SCAPE 2.4%.xlsm</t>
  </si>
  <si>
    <t>Tadeos</t>
  </si>
  <si>
    <t>Female</t>
  </si>
  <si>
    <t>2-202</t>
  </si>
  <si>
    <t>Table A2</t>
  </si>
  <si>
    <t>FIRE_E_2-202</t>
  </si>
  <si>
    <t>Transfer value factors for deferred benefits payable from 65</t>
  </si>
  <si>
    <t>1-203</t>
  </si>
  <si>
    <t>The New Firefighters’ Pension Scheme 2006 (England)
The New Firefighters’ Pension Scheme 2007 (Wales)
The New Firefighters’ Pension Scheme 2007 (Northern Ireland)
Individual Cash Equivalent Transfers
Dated 30 January 2020</t>
  </si>
  <si>
    <t>FIRE_E_1-203</t>
  </si>
  <si>
    <t>Transfer value factors for deferred benefits payable from 65  (Females age below 60)</t>
  </si>
  <si>
    <t>1-204</t>
  </si>
  <si>
    <t>FIRE_E_1-204</t>
  </si>
  <si>
    <t>Transfer value factors for deferred benefits payable from 65 (Females age 60 and above)</t>
  </si>
  <si>
    <t>1-205</t>
  </si>
  <si>
    <t>Table A3</t>
  </si>
  <si>
    <t>FIRE_E_1-205</t>
  </si>
  <si>
    <t>1-206</t>
  </si>
  <si>
    <t>Table B1</t>
  </si>
  <si>
    <t>FIRE_E_1-206</t>
  </si>
  <si>
    <t>1-207</t>
  </si>
  <si>
    <t>Table B2</t>
  </si>
  <si>
    <t>FIRE_E_1-207</t>
  </si>
  <si>
    <t>CETV factors for deferred benefits payable from 65</t>
  </si>
  <si>
    <t>0-208</t>
  </si>
  <si>
    <t>Table 3</t>
  </si>
  <si>
    <t>The Firefighters’ Pension Scheme 2015 (Wales)
Individual Cash Equivalent Transfers
Dated 30 January 2020</t>
  </si>
  <si>
    <t>FIRE_E_0-208</t>
  </si>
  <si>
    <t>0-209</t>
  </si>
  <si>
    <t>Table 4</t>
  </si>
  <si>
    <t>FIRE_E_0-209</t>
  </si>
  <si>
    <t>CETV factors for deferred benefits payable from 66</t>
  </si>
  <si>
    <t>0-210</t>
  </si>
  <si>
    <t>Table 5</t>
  </si>
  <si>
    <t>FIRE_E_0-210</t>
  </si>
  <si>
    <t>0-211</t>
  </si>
  <si>
    <t>Table 6</t>
  </si>
  <si>
    <t>FIRE_E_0-211</t>
  </si>
  <si>
    <t>CETV factors for deferred benefits payable from 67</t>
  </si>
  <si>
    <t>0-212</t>
  </si>
  <si>
    <t>Table 7</t>
  </si>
  <si>
    <t>FIRE_E_0-212</t>
  </si>
  <si>
    <t>0-213</t>
  </si>
  <si>
    <t>Table 8</t>
  </si>
  <si>
    <t>FIRE_E_0-213</t>
  </si>
  <si>
    <t>CETV factors for deferred benefits payable from 68</t>
  </si>
  <si>
    <t>0-214</t>
  </si>
  <si>
    <t>Table 9</t>
  </si>
  <si>
    <t>FIRE_E_0-214</t>
  </si>
  <si>
    <t>0-215</t>
  </si>
  <si>
    <t>Table 10</t>
  </si>
  <si>
    <t>FIRE_E_0-215</t>
  </si>
  <si>
    <t>TV In (non-club)</t>
  </si>
  <si>
    <t>Factors for non-club transfers - in based on NPA60</t>
  </si>
  <si>
    <t>x-220</t>
  </si>
  <si>
    <t>Table NM60</t>
  </si>
  <si>
    <t>The Firefighters' Pension Scheme 2015 (Wales): Individual Cash Equivalent Transfers dated 30 January 2020</t>
  </si>
  <si>
    <t>FIRE_E_x-220</t>
  </si>
  <si>
    <t>L:\Factors\2017\FIRE\Client output\Tranche 2_2.4%\FIRE_E_CETV bespoke outputs - A + B - C T0.03 - Tranche 2 - 2.4%.xlsm</t>
  </si>
  <si>
    <t>Thannima</t>
  </si>
  <si>
    <t>x-221</t>
  </si>
  <si>
    <t>Table NF60</t>
  </si>
  <si>
    <t>FIRE_E_x-221</t>
  </si>
  <si>
    <t>PenCE</t>
  </si>
  <si>
    <t>Pensioner cash equivalent factors for divorce purposes - retirement not on grounds of ill health</t>
  </si>
  <si>
    <t>2-301</t>
  </si>
  <si>
    <t>Table F1</t>
  </si>
  <si>
    <t>The Firefighters’ Pension Scheme (England) 1992
The Firefighters’ Pension Scheme (Wales) 1992
The Firefighters’ Pension Scheme (Northern Ireland) 2007
Pensioner cash equivalents on divorce, pension credits and pension debits
Dated 6 March 2020</t>
  </si>
  <si>
    <t>2-302</t>
  </si>
  <si>
    <t>Table F2</t>
  </si>
  <si>
    <t>Pensioner cash equivalent factors for divorce purposes - retirement on grounds of ill health</t>
  </si>
  <si>
    <t>2-303</t>
  </si>
  <si>
    <t>Table G1</t>
  </si>
  <si>
    <t>FIRE_E_2-303</t>
  </si>
  <si>
    <t>2-304</t>
  </si>
  <si>
    <t>Table G2</t>
  </si>
  <si>
    <t>FIRE_E_2-304</t>
  </si>
  <si>
    <t>1-305</t>
  </si>
  <si>
    <t>The New Firefighters’ Pension Scheme 2006 (England)
The New Firefighters’ Pension Scheme 2007 (Wales)
The New Firefighters’ Pension Scheme 2007 (Northern Ireland)
Pensioner cash equivalents on divorce, pension credits and pension debits
Dated 6 March 2020</t>
  </si>
  <si>
    <t>FIRE_E_1-305</t>
  </si>
  <si>
    <t>1-306</t>
  </si>
  <si>
    <t>FIRE_E_1-306</t>
  </si>
  <si>
    <t>1-307</t>
  </si>
  <si>
    <t>FIRE_E_1-307</t>
  </si>
  <si>
    <t>1-308</t>
  </si>
  <si>
    <t>FIRE_E_1-308</t>
  </si>
  <si>
    <t>0-309</t>
  </si>
  <si>
    <t>The Firefighters' Pension Scheme 2015 (Wales)
Pension Sharing on Divorce
Factors and guidance
dated 30 January 2020</t>
  </si>
  <si>
    <t>FIRE_E_0-309</t>
  </si>
  <si>
    <t>0-310</t>
  </si>
  <si>
    <t>FIRE_E_0-310</t>
  </si>
  <si>
    <t>0-311</t>
  </si>
  <si>
    <t>FIRE_E_0-311</t>
  </si>
  <si>
    <t>0-312</t>
  </si>
  <si>
    <t>FIRE_E_0-312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</si>
  <si>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</si>
  <si>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</si>
  <si>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</si>
  <si>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</si>
  <si>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</si>
  <si>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</si>
  <si>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</si>
  <si>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</si>
  <si>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</si>
  <si>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</si>
  <si>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</si>
  <si>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</si>
  <si>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</si>
  <si>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</si>
  <si>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</si>
  <si>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</si>
  <si>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</si>
  <si>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</si>
  <si>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</si>
  <si>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</si>
  <si>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</si>
  <si>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</si>
  <si>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</si>
  <si>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</si>
  <si>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</si>
  <si>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</si>
  <si>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</si>
  <si>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</si>
  <si>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</si>
  <si>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</si>
  <si>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</si>
  <si>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</si>
  <si>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</si>
  <si>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</si>
  <si>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</si>
  <si>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</si>
  <si>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</si>
  <si>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</si>
  <si>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</si>
  <si>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</si>
  <si>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</si>
  <si>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</si>
  <si>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</si>
  <si>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</si>
  <si>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</si>
  <si>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</si>
  <si>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</si>
  <si>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</si>
  <si>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</si>
  <si>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</si>
  <si>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</si>
  <si>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Early Retirement Factors</t>
  </si>
  <si>
    <t>x-401</t>
  </si>
  <si>
    <t>Table A</t>
  </si>
  <si>
    <t>The New Firefighters' Pension Scheme (England) 2006
The New Firefighters' Pension Scheme (Wales) 2007
The New Firefighters' Pension Scheme (Northern Ireland) 2007
Early retirement in normal health
Factors and guidance
dated 10 December 2019</t>
  </si>
  <si>
    <t xml:space="preserve">2015 scheme - active member accounts </t>
  </si>
  <si>
    <t>Years/Months</t>
  </si>
  <si>
    <t>x-402</t>
  </si>
  <si>
    <t>The Firefighters' Pension Scheme (Wales) 2015
Early Payment reductions
Factors and guidance
dated 28 November 2019</t>
  </si>
  <si>
    <t xml:space="preserve">2015 scheme - deferred member accounts </t>
  </si>
  <si>
    <t>x-403</t>
  </si>
  <si>
    <t>Table B</t>
  </si>
  <si>
    <t>LRF</t>
  </si>
  <si>
    <t>Age addition percentage (active member account)</t>
  </si>
  <si>
    <t>Age at start of Scheme Year (years/months)</t>
  </si>
  <si>
    <t>x-404</t>
  </si>
  <si>
    <t>The Firefighters' Pension Scheme (Wales) 2015
Age Additions and Assumed Age Additions
Factors and guidance
dated 26 November 2019</t>
  </si>
  <si>
    <t>Age addition percentage (added pension account)</t>
  </si>
  <si>
    <t>Age at start of scheme year (years/months)</t>
  </si>
  <si>
    <t>x-405</t>
  </si>
  <si>
    <t>Assumed age addition percentage (active member account)</t>
  </si>
  <si>
    <t>Age (in complete years at the start of the Scheme Year or normal pension age if later)
Term in months between normal pension age (or start of Scheme Year if later) and date of leaving or retirement</t>
  </si>
  <si>
    <t>x-406</t>
  </si>
  <si>
    <t>Table C</t>
  </si>
  <si>
    <t>Assumed age addition percentage (added pension account)</t>
  </si>
  <si>
    <t>x-407</t>
  </si>
  <si>
    <t>1992/2007</t>
  </si>
  <si>
    <t>Triv Comm</t>
  </si>
  <si>
    <t xml:space="preserve">Factors for commutation of small pension </t>
  </si>
  <si>
    <t>Age in completed years</t>
  </si>
  <si>
    <t>x-501</t>
  </si>
  <si>
    <t>Table 1</t>
  </si>
  <si>
    <t>The Firefighters' Pension Scheme 1992 (Wales) 
The New Firefighters' Pension Scheme 2007 (Wales)
Trivial Commutation and Capitalisation for Death Gratuities
Factors and guidance
dated 29 January 2020</t>
  </si>
  <si>
    <t>Factors for commutation of small pension and for capitalisation of survivor pension for determination of death gratuity</t>
  </si>
  <si>
    <t>x-502</t>
  </si>
  <si>
    <t>Table 2</t>
  </si>
  <si>
    <t xml:space="preserve">Trivial commutation factors for former firefighters </t>
  </si>
  <si>
    <t>x-503</t>
  </si>
  <si>
    <t>The Firefighters' Pension Scheme (Wales) 2015
Commutation of Small Pensions
Factors and guidance
dated 29 January 2020</t>
  </si>
  <si>
    <t>Trivial commutation for surviving spouse or partner</t>
  </si>
  <si>
    <t>x-504</t>
  </si>
  <si>
    <t>Commutation</t>
  </si>
  <si>
    <t>1992 Scheme (FPS 2007 in Northern Ireland) factors for commutation of pension to lump sum</t>
  </si>
  <si>
    <t>Age in years and completed months on day pension commences</t>
  </si>
  <si>
    <t>x-505</t>
  </si>
  <si>
    <t>Firefighters' Pension Scheme (1992) (England and Wales)
Firefighters' Pension Scheme (Northern Ireland) 2007
Commutation on retirement
Dated 3 April 2023</t>
  </si>
  <si>
    <t>x-506</t>
  </si>
  <si>
    <t>Scheme pays AA</t>
  </si>
  <si>
    <t xml:space="preserve">Factors for calculating annual allowance pension debit for members below age 60 </t>
  </si>
  <si>
    <t>Male &amp; Female</t>
  </si>
  <si>
    <t>Age last birthday at implemention date</t>
  </si>
  <si>
    <t>x-603</t>
  </si>
  <si>
    <t xml:space="preserve">The Firefighters' Pension Scheme 1992 (England)
The Firefighters' Pension Scheme 1992 (Wales)
The Firefighters' Pension Scheme 2007 (Northern Ireland)
Tax charge debits
Factors and guidance
dated 07 April 2020 </t>
  </si>
  <si>
    <t xml:space="preserve">Factors for calculating annual allowance pension debit for members aged 60 or above </t>
  </si>
  <si>
    <t>x-604</t>
  </si>
  <si>
    <t>Factor for calculating annual allowance debit for members below age 65</t>
  </si>
  <si>
    <t>x-605</t>
  </si>
  <si>
    <t>New Firefighters' Pension Scheme (England) 2006
New Firefighters' Pension Scheme (Northern Ireland) 2007
New Firefighters' Pension Scheme (Wales) 2007
Tax charge debits
Factors and guidance
dated 30 January 2020</t>
  </si>
  <si>
    <t>x-606</t>
  </si>
  <si>
    <t xml:space="preserve">Scheme pays factors </t>
  </si>
  <si>
    <t>x-607</t>
  </si>
  <si>
    <t>The Firefighters' Pension Scheme 2015 (Wales)
Annual Allowance Charges: Scheme pays offsets
Factors and guidance
dated 30 January 2020</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</si>
  <si>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</si>
  <si>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</si>
  <si>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</si>
  <si>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</si>
  <si>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</si>
  <si>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</si>
  <si>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</si>
  <si>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</si>
  <si>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</si>
  <si>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</si>
  <si>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</si>
  <si>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</si>
  <si>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</si>
  <si>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</si>
  <si>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</si>
  <si>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</si>
  <si>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</si>
  <si>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</si>
  <si>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</si>
  <si>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</si>
  <si>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</si>
  <si>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</si>
  <si>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</si>
  <si>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</si>
  <si>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</si>
  <si>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</si>
  <si>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</si>
  <si>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</si>
  <si>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</si>
  <si>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</si>
  <si>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</si>
  <si>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</si>
  <si>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</si>
  <si>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</si>
  <si>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</si>
  <si>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</si>
  <si>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</si>
  <si>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</si>
  <si>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</si>
  <si>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</si>
  <si>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</si>
  <si>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</si>
  <si>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</si>
  <si>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The Firefighters' Pension Scheme 2015 (Wales)
Lifetime Allowance pension debit
Factors and guidance
dated 26 November 2019</t>
  </si>
  <si>
    <t>Factors for calculating LTA debit (ill health retirement)</t>
  </si>
  <si>
    <t>x-627</t>
  </si>
  <si>
    <t>Added pension</t>
  </si>
  <si>
    <t>Added Pension Periodical and Lump Sum factors</t>
  </si>
  <si>
    <t>Age Last Birthday</t>
  </si>
  <si>
    <t>x-701</t>
  </si>
  <si>
    <t>The Firefighters' Pension Scheme (Wales) 2015
Purchase of Additional Pension 
Factors and Guidance
dated 30 January 2020</t>
  </si>
  <si>
    <t>Added pension revaluation factors</t>
  </si>
  <si>
    <t>Number of Complete Scheme Years before NRA</t>
  </si>
  <si>
    <t>x-702</t>
  </si>
  <si>
    <t>Conversion Factors</t>
  </si>
  <si>
    <t>Conversion Factors for Additional Pension Benefits</t>
  </si>
  <si>
    <t>The Firefighters' Pension Scheme 2006: Conversion Factors for Transferred-in Service Creidts, Added Years and APBs</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</si>
  <si>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</si>
  <si>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</si>
  <si>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</si>
  <si>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</si>
  <si>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</si>
  <si>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</si>
  <si>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</si>
  <si>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</si>
  <si>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</si>
  <si>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</si>
  <si>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</si>
  <si>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</si>
  <si>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</si>
  <si>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</si>
  <si>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</si>
  <si>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</si>
  <si>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</si>
  <si>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</si>
  <si>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</si>
  <si>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</si>
  <si>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</si>
  <si>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</si>
  <si>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</si>
  <si>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</si>
  <si>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</si>
  <si>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</si>
  <si>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</si>
  <si>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</si>
  <si>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</si>
  <si>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</si>
  <si>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</si>
  <si>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</si>
  <si>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</si>
  <si>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</si>
  <si>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</si>
  <si>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</si>
  <si>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</si>
  <si>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</si>
  <si>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</si>
  <si>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</si>
  <si>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</si>
  <si>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</si>
  <si>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</si>
  <si>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</si>
  <si>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</si>
  <si>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99% of S3DFA</t>
  </si>
  <si>
    <t>Future mortality improvement tables</t>
  </si>
  <si>
    <t>ONS 2020 principal UK population projections.</t>
  </si>
  <si>
    <t>Year of use</t>
  </si>
  <si>
    <t>Age adjustments</t>
  </si>
  <si>
    <t>Not applicable</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</si>
  <si>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</si>
  <si>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</si>
  <si>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</si>
  <si>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</si>
  <si>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</si>
  <si>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</si>
  <si>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</si>
  <si>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</si>
  <si>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</si>
  <si>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</si>
  <si>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</si>
  <si>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</si>
  <si>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</si>
  <si>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</si>
  <si>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</si>
  <si>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</si>
  <si>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</si>
  <si>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</si>
  <si>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</si>
  <si>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</si>
  <si>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</si>
  <si>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</si>
  <si>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</si>
  <si>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</si>
  <si>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</si>
  <si>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</si>
  <si>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</si>
  <si>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the Welsh Government dated 31 March 2023.</t>
  </si>
  <si>
    <t xml:space="preserve">2. Assumption summary </t>
  </si>
  <si>
    <t>The above assumptions were provided in the note dated 27 September 2023.</t>
  </si>
  <si>
    <t>3. 2020 valuation assumptions</t>
  </si>
  <si>
    <t>The 2020 valuation assumption report dated 31 January 2024.</t>
  </si>
  <si>
    <t>x-201</t>
  </si>
  <si>
    <t>Related Factor Guidance</t>
  </si>
  <si>
    <t>Assumption Set</t>
  </si>
  <si>
    <t>Age</t>
  </si>
  <si>
    <t>Gross pension of £1 per annum</t>
  </si>
  <si>
    <t xml:space="preserve">Surviving partner's pension of £1 per annum </t>
  </si>
  <si>
    <t>Deduction for NI modification of £1 pa</t>
  </si>
  <si>
    <t>x-202</t>
  </si>
  <si>
    <t>x-203</t>
  </si>
  <si>
    <t>Surviving partner's Pension of £1 pa</t>
  </si>
  <si>
    <t>x-204</t>
  </si>
  <si>
    <t>x-205</t>
  </si>
  <si>
    <t>Surviving partner's Pension of £1</t>
  </si>
  <si>
    <t>x-206</t>
  </si>
  <si>
    <t>x-207</t>
  </si>
  <si>
    <t>x-208</t>
  </si>
  <si>
    <t>Gross Pension of £1 per annum</t>
  </si>
  <si>
    <t>Surviving Partner's Pension of £1 pa</t>
  </si>
  <si>
    <t>x-209</t>
  </si>
  <si>
    <t>x-210</t>
  </si>
  <si>
    <t>x-211</t>
  </si>
  <si>
    <t>x-212</t>
  </si>
  <si>
    <t>x-213</t>
  </si>
  <si>
    <t>x-214</t>
  </si>
  <si>
    <t>x-215</t>
  </si>
  <si>
    <t>The Firefighters' Pension Scheme 2015 (Wales): Individual Cash Equivalent Transfers 
dated 30 January 2020</t>
  </si>
  <si>
    <t>Gross pension of £1 pa</t>
  </si>
  <si>
    <t>Pensioner Cash Equivalent</t>
  </si>
  <si>
    <t>x-301</t>
  </si>
  <si>
    <t>Member's pension of £1 per annum</t>
  </si>
  <si>
    <t>Accrued P.I. below age 55</t>
  </si>
  <si>
    <t>Surviving partner's pension of £1 per annum</t>
  </si>
  <si>
    <t>Deduction for GMP of £1 per annum</t>
  </si>
  <si>
    <t>Deduction for NI modification of £1 per annum</t>
  </si>
  <si>
    <t>x-302</t>
  </si>
  <si>
    <t>x-303</t>
  </si>
  <si>
    <t>Pension of £1 per annum</t>
  </si>
  <si>
    <t>Survivor's Pension of £1 per annum</t>
  </si>
  <si>
    <t>Saving factor for GMP of £1 per annum</t>
  </si>
  <si>
    <t>x-304</t>
  </si>
  <si>
    <t>x-305</t>
  </si>
  <si>
    <t>Surviving Partner's pension of £1 per annum</t>
  </si>
  <si>
    <t>x-306</t>
  </si>
  <si>
    <t>x-307</t>
  </si>
  <si>
    <t>x-308</t>
  </si>
  <si>
    <t>x-309</t>
  </si>
  <si>
    <t>The Firefighters' Pension Scheme 2015 (Wales)
Pension Sharing on Divorce
Dated 30 January 2020</t>
  </si>
  <si>
    <t>x-310</t>
  </si>
  <si>
    <t>x-311</t>
  </si>
  <si>
    <t>x-312</t>
  </si>
  <si>
    <t>Pension of £1 per annum - Males</t>
  </si>
  <si>
    <t>Pension of £1 per annum - Females</t>
  </si>
  <si>
    <t>DPA 65</t>
  </si>
  <si>
    <t>DPA 66</t>
  </si>
  <si>
    <t>DPA 67</t>
  </si>
  <si>
    <t>DPA 68</t>
  </si>
  <si>
    <t>Months/Age</t>
  </si>
  <si>
    <t>Years Early</t>
  </si>
  <si>
    <t>Early payment reduction</t>
  </si>
  <si>
    <t>Age ↓ / Months →</t>
  </si>
  <si>
    <t>Years ↓ / Months Early →</t>
  </si>
  <si>
    <t>Months ↓ / Age →</t>
  </si>
  <si>
    <t>The Firefighters' Pension Scheme (Wales) 
1992 and 2006 schemes
Trivial Commutation and Capitalisation for Death Gratuities
Factors and guidance
dated 29 January 2020</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</si>
  <si>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</si>
  <si>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</si>
  <si>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</si>
  <si>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</si>
  <si>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</si>
  <si>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</si>
  <si>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Factors for commutation of pension to lump sum</t>
  </si>
  <si>
    <t>Age/Months</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</si>
  <si>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</si>
  <si>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</si>
  <si>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</si>
  <si>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</si>
  <si>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</si>
  <si>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</si>
  <si>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</si>
  <si>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</si>
  <si>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</si>
  <si>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</si>
  <si>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</si>
  <si>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</si>
  <si>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</si>
  <si>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</si>
  <si>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</si>
  <si>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</si>
  <si>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</si>
  <si>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701A</t>
  </si>
  <si>
    <t>701B</t>
  </si>
  <si>
    <t>x-701A</t>
  </si>
  <si>
    <t>x-701B</t>
  </si>
  <si>
    <t>Lump Sum factor</t>
  </si>
  <si>
    <t>Adj</t>
  </si>
  <si>
    <t>Revaluation Factor</t>
  </si>
  <si>
    <t>Fire_NI</t>
  </si>
  <si>
    <t>Conversion Factors for Transferred-in Service Credits</t>
  </si>
  <si>
    <t>Conversion Factors for Added Years</t>
  </si>
  <si>
    <t>The Firefighters' Pension Scheme 2007: Conversion Factors for Transferred-in Service Creidts, Added Years and APBs</t>
  </si>
  <si>
    <t>Males Conversion Factors</t>
  </si>
  <si>
    <t>55 and under</t>
  </si>
  <si>
    <t>35 and under</t>
  </si>
  <si>
    <t>40-55 inclusive</t>
  </si>
  <si>
    <t>x-802A</t>
  </si>
  <si>
    <t>x-802B</t>
  </si>
  <si>
    <t>x-802C</t>
  </si>
  <si>
    <t>Under Review</t>
  </si>
  <si>
    <t>Female Conversion Factors</t>
  </si>
  <si>
    <t>Factors for calculating annual allowance debit for members aged 65 or above</t>
  </si>
  <si>
    <t>Retirement timing factor - normal health retirement before deferred pension age - early payment reduction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</si>
</sst>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d\ mmmm\ yyyy"/>
    <numFmt numFmtId="167" formatCode="0.000%"/>
    <numFmt numFmtId="168" formatCode="[$-F800]dddd\,\ mmmm\ dd\,\ yyyy"/>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2"/>
      <color rgb="FF000000"/>
      <name val="Arial"/>
      <family val="2"/>
    </font>
    <font>
      <b/>
      <sz val="12"/>
      <name val="Arial"/>
      <family val="2"/>
    </font>
    <font>
      <i/>
      <sz val="10"/>
      <color rgb="FFFF0000"/>
      <name val="Arial"/>
      <family val="2"/>
    </font>
    <font>
      <b/>
      <sz val="10"/>
      <color rgb="FF808080"/>
      <name val="Arial"/>
      <family val="2"/>
    </font>
    <font>
      <sz val="10"/>
      <color rgb="FF808080"/>
      <name val="Arial"/>
      <family val="2"/>
    </font>
    <font>
      <i/>
      <sz val="10"/>
      <color rgb="FF808080"/>
      <name val="Arial"/>
      <family val="2"/>
    </font>
    <font>
      <sz val="12"/>
      <color rgb="FF000000"/>
      <name val="Arial"/>
      <family val="2"/>
    </font>
    <font>
      <sz val="12"/>
      <name val="Arial"/>
      <family val="2"/>
    </font>
    <font>
      <b/>
      <sz val="12"/>
      <color rgb="FFFF0000"/>
      <name val="Arial"/>
      <family val="2"/>
    </font>
    <font>
      <b/>
      <sz val="10"/>
      <color theme="0" tint="-0.34998626667073579"/>
      <name val="Arial"/>
      <family val="2"/>
    </font>
    <font>
      <sz val="10"/>
      <color theme="0" tint="-0.34998626667073579"/>
      <name val="Arial"/>
      <family val="2"/>
    </font>
  </fonts>
  <fills count="12">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0" fontId="3" fillId="0" borderId="0"/>
    <xf numFmtId="0" fontId="4" fillId="0" borderId="0"/>
    <xf numFmtId="9" fontId="4" fillId="0" borderId="0" applyFont="0" applyFill="0" applyBorder="0" applyAlignment="0" applyProtection="0"/>
    <xf numFmtId="0" fontId="2" fillId="0" borderId="0"/>
    <xf numFmtId="0" fontId="17" fillId="0" borderId="0" applyNumberFormat="0" applyFill="0" applyBorder="0" applyAlignment="0" applyProtection="0"/>
    <xf numFmtId="0" fontId="1" fillId="0" borderId="0"/>
    <xf numFmtId="0" fontId="1" fillId="0" borderId="0"/>
  </cellStyleXfs>
  <cellXfs count="182">
    <xf numFmtId="0" fontId="0" fillId="0" borderId="0" xfId="0"/>
    <xf numFmtId="0" fontId="6" fillId="0" borderId="0" xfId="0" applyFont="1"/>
    <xf numFmtId="0" fontId="4" fillId="0" borderId="0" xfId="0" applyFont="1" applyAlignment="1">
      <alignment vertical="top" wrapText="1"/>
    </xf>
    <xf numFmtId="0" fontId="0" fillId="0" borderId="0" xfId="0" applyAlignment="1">
      <alignment vertical="top"/>
    </xf>
    <xf numFmtId="0" fontId="7" fillId="2" borderId="1" xfId="0" applyFont="1" applyFill="1" applyBorder="1"/>
    <xf numFmtId="0" fontId="8" fillId="3" borderId="2" xfId="0" applyFont="1" applyFill="1" applyBorder="1"/>
    <xf numFmtId="0" fontId="9" fillId="3" borderId="0" xfId="0" applyFont="1" applyFill="1"/>
    <xf numFmtId="0" fontId="5" fillId="0" borderId="0" xfId="0" applyFont="1"/>
    <xf numFmtId="14" fontId="0" fillId="0" borderId="0" xfId="0" applyNumberFormat="1"/>
    <xf numFmtId="0" fontId="0" fillId="3" borderId="0" xfId="0" applyFill="1"/>
    <xf numFmtId="0" fontId="0" fillId="2" borderId="1" xfId="0" applyFill="1" applyBorder="1"/>
    <xf numFmtId="0" fontId="8"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4" fillId="0" borderId="11" xfId="0" applyFont="1" applyBorder="1" applyAlignment="1">
      <alignment horizontal="center"/>
    </xf>
    <xf numFmtId="0" fontId="4" fillId="0" borderId="8" xfId="0" applyFont="1" applyBorder="1" applyAlignment="1">
      <alignment horizontal="center"/>
    </xf>
    <xf numFmtId="0" fontId="0" fillId="0" borderId="0" xfId="0" applyAlignment="1">
      <alignment wrapText="1"/>
    </xf>
    <xf numFmtId="0" fontId="4" fillId="0" borderId="0" xfId="2"/>
    <xf numFmtId="0" fontId="4" fillId="0" borderId="0" xfId="0" applyFont="1" applyAlignment="1">
      <alignment wrapText="1"/>
    </xf>
    <xf numFmtId="0" fontId="0" fillId="0" borderId="11" xfId="0" applyBorder="1"/>
    <xf numFmtId="0" fontId="0" fillId="0" borderId="14" xfId="0" applyBorder="1"/>
    <xf numFmtId="0" fontId="6" fillId="0" borderId="6" xfId="0" applyFont="1" applyBorder="1" applyAlignment="1">
      <alignment horizontal="center"/>
    </xf>
    <xf numFmtId="0" fontId="6" fillId="0" borderId="7" xfId="0" applyFont="1" applyBorder="1" applyAlignment="1">
      <alignment horizontal="center"/>
    </xf>
    <xf numFmtId="0" fontId="6" fillId="0" borderId="4" xfId="0" applyFont="1" applyBorder="1" applyAlignment="1">
      <alignment horizontal="left"/>
    </xf>
    <xf numFmtId="0" fontId="6" fillId="0" borderId="11" xfId="0" applyFont="1" applyBorder="1" applyAlignment="1">
      <alignment horizontal="left"/>
    </xf>
    <xf numFmtId="0" fontId="6"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7" fillId="2" borderId="1" xfId="2" applyFont="1" applyFill="1" applyBorder="1"/>
    <xf numFmtId="0" fontId="4" fillId="2" borderId="1" xfId="2" applyFill="1" applyBorder="1"/>
    <xf numFmtId="0" fontId="8" fillId="3" borderId="2" xfId="2" applyFont="1" applyFill="1" applyBorder="1"/>
    <xf numFmtId="0" fontId="4" fillId="3" borderId="0" xfId="2" applyFill="1"/>
    <xf numFmtId="0" fontId="9" fillId="3" borderId="0" xfId="2" applyFont="1" applyFill="1"/>
    <xf numFmtId="0" fontId="5" fillId="0" borderId="0" xfId="2" applyFont="1"/>
    <xf numFmtId="0" fontId="6" fillId="4" borderId="15" xfId="2" applyFont="1" applyFill="1" applyBorder="1" applyAlignment="1">
      <alignment vertical="top"/>
    </xf>
    <xf numFmtId="0" fontId="6" fillId="4" borderId="15" xfId="2" applyFont="1" applyFill="1" applyBorder="1" applyAlignment="1">
      <alignment vertical="top" wrapText="1"/>
    </xf>
    <xf numFmtId="0" fontId="4"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4" fillId="4" borderId="4" xfId="2" applyFill="1" applyBorder="1" applyAlignment="1">
      <alignment horizontal="left" vertical="top"/>
    </xf>
    <xf numFmtId="0" fontId="12" fillId="4" borderId="15" xfId="2" applyFont="1" applyFill="1" applyBorder="1" applyAlignment="1">
      <alignment horizontal="left" vertical="top" wrapText="1"/>
    </xf>
    <xf numFmtId="0" fontId="4" fillId="4" borderId="15" xfId="2" applyFill="1" applyBorder="1" applyAlignment="1">
      <alignment horizontal="left" vertical="top" wrapText="1"/>
    </xf>
    <xf numFmtId="0" fontId="4"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15" fillId="0" borderId="0" xfId="0" applyFont="1" applyAlignment="1">
      <alignment wrapText="1"/>
    </xf>
    <xf numFmtId="0" fontId="15" fillId="0" borderId="0" xfId="0" applyFont="1" applyAlignment="1">
      <alignment horizontal="left" vertical="center" wrapText="1"/>
    </xf>
    <xf numFmtId="0" fontId="0" fillId="0" borderId="0" xfId="0" applyAlignment="1">
      <alignment vertical="center"/>
    </xf>
    <xf numFmtId="14" fontId="15" fillId="0" borderId="0" xfId="0" applyNumberFormat="1" applyFont="1" applyAlignment="1">
      <alignment horizontal="centerContinuous"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5" fillId="0" borderId="0" xfId="2" applyFont="1" applyAlignment="1">
      <alignment horizontal="left" vertical="top" wrapText="1"/>
    </xf>
    <xf numFmtId="14" fontId="15" fillId="0" borderId="0" xfId="2" applyNumberFormat="1" applyFont="1" applyAlignment="1">
      <alignment horizontal="centerContinuous"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164" fontId="15" fillId="0" borderId="0" xfId="2" applyNumberFormat="1" applyFont="1"/>
    <xf numFmtId="1" fontId="16" fillId="0" borderId="0" xfId="2" applyNumberFormat="1" applyFont="1" applyAlignment="1">
      <alignment horizontal="right" vertical="top" wrapText="1"/>
    </xf>
    <xf numFmtId="164" fontId="15" fillId="0" borderId="0" xfId="2" applyNumberFormat="1" applyFont="1" applyAlignment="1">
      <alignment horizontal="right"/>
    </xf>
    <xf numFmtId="165" fontId="15" fillId="0" borderId="0" xfId="2" applyNumberFormat="1" applyFont="1"/>
    <xf numFmtId="164" fontId="4" fillId="0" borderId="0" xfId="2" applyNumberFormat="1"/>
    <xf numFmtId="14" fontId="4" fillId="0" borderId="11" xfId="0" applyNumberFormat="1" applyFont="1" applyBorder="1" applyAlignment="1">
      <alignment horizontal="center"/>
    </xf>
    <xf numFmtId="0" fontId="4" fillId="0" borderId="0" xfId="0" applyFont="1" applyAlignment="1">
      <alignment horizontal="center" wrapText="1"/>
    </xf>
    <xf numFmtId="22" fontId="0" fillId="0" borderId="0" xfId="0" applyNumberFormat="1" applyAlignment="1">
      <alignment vertical="center"/>
    </xf>
    <xf numFmtId="1" fontId="15" fillId="0" borderId="0" xfId="2" applyNumberFormat="1" applyFont="1" applyAlignment="1">
      <alignment vertical="top" wrapText="1"/>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5"/>
    <xf numFmtId="0" fontId="0" fillId="0" borderId="0" xfId="0" applyAlignment="1">
      <alignment horizontal="left" vertical="center"/>
    </xf>
    <xf numFmtId="22" fontId="0" fillId="0" borderId="0" xfId="0" applyNumberFormat="1" applyAlignment="1">
      <alignment horizontal="left" vertical="center"/>
    </xf>
    <xf numFmtId="0" fontId="0" fillId="0" borderId="0" xfId="0" applyAlignment="1">
      <alignment horizontal="center" vertical="center"/>
    </xf>
    <xf numFmtId="0" fontId="18" fillId="0" borderId="0" xfId="0"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4" fillId="7" borderId="0" xfId="0" applyFont="1" applyFill="1" applyAlignment="1">
      <alignment vertical="center"/>
    </xf>
    <xf numFmtId="0" fontId="4" fillId="0" borderId="0" xfId="0" applyFont="1" applyAlignment="1">
      <alignment vertical="center" wrapText="1"/>
    </xf>
    <xf numFmtId="0" fontId="15" fillId="0" borderId="0" xfId="0" applyFont="1" applyAlignment="1">
      <alignment horizontal="left" vertical="center"/>
    </xf>
    <xf numFmtId="0" fontId="0" fillId="10" borderId="0" xfId="0" applyFill="1"/>
    <xf numFmtId="0" fontId="17" fillId="0" borderId="0" xfId="5" applyFill="1" applyAlignment="1">
      <alignment horizontal="left" vertical="center" wrapText="1"/>
    </xf>
    <xf numFmtId="0" fontId="0" fillId="0" borderId="0" xfId="0" applyAlignment="1">
      <alignment horizontal="center" wrapText="1"/>
    </xf>
    <xf numFmtId="1" fontId="16" fillId="0" borderId="0" xfId="2" applyNumberFormat="1" applyFont="1"/>
    <xf numFmtId="0" fontId="15" fillId="0" borderId="0" xfId="2" applyFont="1" applyAlignment="1">
      <alignment horizontal="right"/>
    </xf>
    <xf numFmtId="1" fontId="15" fillId="0" borderId="0" xfId="2" applyNumberFormat="1" applyFont="1" applyAlignment="1">
      <alignment horizontal="right" vertical="top" wrapText="1"/>
    </xf>
    <xf numFmtId="164" fontId="15" fillId="0" borderId="0" xfId="2" applyNumberFormat="1" applyFont="1" applyAlignment="1">
      <alignment vertical="top" wrapText="1"/>
    </xf>
    <xf numFmtId="0" fontId="20" fillId="0" borderId="0" xfId="0" applyFont="1" applyAlignment="1">
      <alignment horizontal="left" wrapText="1"/>
    </xf>
    <xf numFmtId="0" fontId="15" fillId="0" borderId="0" xfId="0" applyFont="1" applyAlignment="1">
      <alignment horizontal="left"/>
    </xf>
    <xf numFmtId="166" fontId="15" fillId="0" borderId="0" xfId="0" applyNumberFormat="1" applyFont="1" applyAlignment="1">
      <alignment horizontal="left" vertical="center" wrapText="1"/>
    </xf>
    <xf numFmtId="22" fontId="15" fillId="0" borderId="0" xfId="0" applyNumberFormat="1" applyFont="1" applyAlignment="1">
      <alignment horizontal="left" vertical="center" wrapText="1"/>
    </xf>
    <xf numFmtId="0" fontId="21" fillId="0" borderId="0" xfId="0" applyFont="1" applyAlignment="1">
      <alignment horizontal="left" vertical="center" wrapText="1"/>
    </xf>
    <xf numFmtId="0" fontId="22" fillId="0" borderId="0" xfId="0" applyFont="1" applyAlignment="1">
      <alignment horizontal="centerContinuous"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22" fontId="23" fillId="0" borderId="0" xfId="0" applyNumberFormat="1" applyFont="1" applyAlignment="1">
      <alignment horizontal="left" vertical="center" wrapText="1"/>
    </xf>
    <xf numFmtId="0" fontId="21" fillId="0" borderId="0" xfId="0" applyFont="1"/>
    <xf numFmtId="14" fontId="22" fillId="0" borderId="0" xfId="0" applyNumberFormat="1" applyFont="1"/>
    <xf numFmtId="0" fontId="22" fillId="0" borderId="0" xfId="0" applyFont="1"/>
    <xf numFmtId="0" fontId="22" fillId="0" borderId="0" xfId="0" applyFont="1" applyAlignment="1">
      <alignment wrapText="1"/>
    </xf>
    <xf numFmtId="22" fontId="22" fillId="0" borderId="0" xfId="0" applyNumberFormat="1" applyFont="1" applyAlignment="1">
      <alignment wrapText="1"/>
    </xf>
    <xf numFmtId="0" fontId="4" fillId="0" borderId="0" xfId="2" applyAlignment="1">
      <alignment horizontal="centerContinuous" vertical="top" wrapText="1"/>
    </xf>
    <xf numFmtId="0" fontId="4" fillId="9" borderId="0" xfId="0" applyFont="1" applyFill="1" applyAlignment="1">
      <alignment horizontal="centerContinuous" wrapText="1"/>
    </xf>
    <xf numFmtId="0" fontId="0" fillId="9" borderId="0" xfId="0" applyFill="1" applyAlignment="1">
      <alignment horizontal="centerContinuous" wrapText="1"/>
    </xf>
    <xf numFmtId="0" fontId="4" fillId="0" borderId="0" xfId="0" applyFont="1" applyAlignment="1">
      <alignment horizontal="centerContinuous" wrapText="1"/>
    </xf>
    <xf numFmtId="0" fontId="0" fillId="0" borderId="0" xfId="0" applyAlignment="1">
      <alignment horizontal="centerContinuous"/>
    </xf>
    <xf numFmtId="0" fontId="4" fillId="0" borderId="0" xfId="0" applyFont="1" applyAlignment="1">
      <alignment horizontal="centerContinuous"/>
    </xf>
    <xf numFmtId="0" fontId="4" fillId="8" borderId="0" xfId="0" applyFont="1" applyFill="1" applyAlignment="1">
      <alignment horizontal="centerContinuous" wrapText="1"/>
    </xf>
    <xf numFmtId="14" fontId="23" fillId="0" borderId="0" xfId="0" applyNumberFormat="1" applyFont="1" applyAlignment="1">
      <alignment horizontal="right" vertical="center" wrapText="1"/>
    </xf>
    <xf numFmtId="0" fontId="17" fillId="0" borderId="0" xfId="5" applyFill="1" applyAlignment="1">
      <alignment vertical="center"/>
    </xf>
    <xf numFmtId="167" fontId="18" fillId="0" borderId="0" xfId="2" applyNumberFormat="1" applyFont="1" applyAlignment="1">
      <alignment wrapText="1"/>
    </xf>
    <xf numFmtId="167" fontId="18" fillId="0" borderId="0" xfId="2" applyNumberFormat="1" applyFont="1" applyAlignment="1">
      <alignment horizontal="left" wrapText="1"/>
    </xf>
    <xf numFmtId="167" fontId="24" fillId="0" borderId="0" xfId="2" applyNumberFormat="1" applyFont="1" applyAlignment="1">
      <alignment horizontal="left" wrapText="1"/>
    </xf>
    <xf numFmtId="10" fontId="24" fillId="0" borderId="0" xfId="2" applyNumberFormat="1" applyFont="1" applyAlignment="1">
      <alignment horizontal="left" wrapText="1"/>
    </xf>
    <xf numFmtId="10" fontId="24" fillId="0" borderId="0" xfId="2" applyNumberFormat="1" applyFont="1" applyAlignment="1">
      <alignment horizontal="left"/>
    </xf>
    <xf numFmtId="10" fontId="25" fillId="0" borderId="0" xfId="2" applyNumberFormat="1" applyFont="1" applyAlignment="1">
      <alignment horizontal="left" wrapText="1"/>
    </xf>
    <xf numFmtId="10" fontId="18" fillId="0" borderId="0" xfId="2" applyNumberFormat="1" applyFont="1" applyAlignment="1">
      <alignment horizontal="left" wrapText="1"/>
    </xf>
    <xf numFmtId="9" fontId="24" fillId="0" borderId="0" xfId="2" applyNumberFormat="1" applyFont="1" applyAlignment="1">
      <alignment horizontal="left" wrapText="1"/>
    </xf>
    <xf numFmtId="9" fontId="25" fillId="0" borderId="0" xfId="2" applyNumberFormat="1" applyFont="1" applyAlignment="1">
      <alignment horizontal="left" wrapText="1"/>
    </xf>
    <xf numFmtId="167" fontId="25" fillId="0" borderId="0" xfId="2" applyNumberFormat="1" applyFont="1" applyAlignment="1">
      <alignment horizontal="left" wrapText="1"/>
    </xf>
    <xf numFmtId="167" fontId="25" fillId="8" borderId="0" xfId="2" applyNumberFormat="1" applyFont="1" applyFill="1" applyAlignment="1">
      <alignment horizontal="left" wrapText="1"/>
    </xf>
    <xf numFmtId="0" fontId="26" fillId="0" borderId="0" xfId="0" applyFont="1" applyAlignment="1">
      <alignment horizontal="left"/>
    </xf>
    <xf numFmtId="0" fontId="13" fillId="0" borderId="0" xfId="0" applyFont="1" applyAlignment="1">
      <alignment horizontal="left"/>
    </xf>
    <xf numFmtId="0" fontId="4" fillId="11" borderId="0" xfId="0" applyFont="1" applyFill="1" applyAlignment="1">
      <alignment vertical="center"/>
    </xf>
    <xf numFmtId="0" fontId="27" fillId="0" borderId="0" xfId="0" applyFont="1"/>
    <xf numFmtId="14" fontId="28" fillId="0" borderId="0" xfId="0" applyNumberFormat="1" applyFont="1"/>
    <xf numFmtId="0" fontId="28" fillId="0" borderId="0" xfId="0" applyFont="1"/>
    <xf numFmtId="0" fontId="28" fillId="0" borderId="0" xfId="0" applyFont="1" applyAlignment="1">
      <alignment wrapText="1"/>
    </xf>
    <xf numFmtId="0" fontId="0" fillId="2" borderId="0" xfId="0" applyFill="1"/>
    <xf numFmtId="1" fontId="24" fillId="0" borderId="0" xfId="2" applyNumberFormat="1" applyFont="1" applyAlignment="1">
      <alignment horizontal="left" wrapText="1"/>
    </xf>
    <xf numFmtId="0" fontId="4" fillId="0" borderId="0" xfId="0" applyFont="1"/>
    <xf numFmtId="0" fontId="15" fillId="0" borderId="0" xfId="2" applyFont="1" applyAlignment="1">
      <alignment horizontal="left" vertical="center" wrapText="1"/>
    </xf>
    <xf numFmtId="14" fontId="15" fillId="0" borderId="0" xfId="2" applyNumberFormat="1" applyFont="1" applyAlignment="1">
      <alignment horizontal="left" vertical="center" wrapText="1"/>
    </xf>
    <xf numFmtId="14" fontId="15" fillId="0" borderId="0" xfId="0" applyNumberFormat="1" applyFont="1" applyAlignment="1">
      <alignment horizontal="left" vertical="center" wrapText="1"/>
    </xf>
    <xf numFmtId="168" fontId="15" fillId="0" borderId="0" xfId="0" applyNumberFormat="1" applyFont="1" applyAlignment="1">
      <alignment horizontal="left" vertical="center" wrapText="1"/>
    </xf>
    <xf numFmtId="0" fontId="19"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3" xfId="0" applyFont="1" applyBorder="1" applyAlignment="1">
      <alignment vertical="center" wrapText="1"/>
    </xf>
    <xf numFmtId="0" fontId="6" fillId="0" borderId="13" xfId="0" applyFont="1" applyBorder="1" applyAlignment="1">
      <alignment vertical="center" wrapText="1"/>
    </xf>
  </cellXfs>
  <cellStyles count="8">
    <cellStyle name="Hyperlink" xfId="5" builtinId="8"/>
    <cellStyle name="Normal" xfId="0" builtinId="0"/>
    <cellStyle name="Normal 2" xfId="1" xr:uid="{00000000-0005-0000-0000-000001000000}"/>
    <cellStyle name="Normal 2 2" xfId="2" xr:uid="{00000000-0005-0000-0000-000002000000}"/>
    <cellStyle name="Normal 2 3" xfId="6" xr:uid="{8D42EB4C-6800-47ED-88C1-4F5847530E58}"/>
    <cellStyle name="Normal 3" xfId="4" xr:uid="{D8840DBE-1810-41FF-A4C3-99D0092C10EA}"/>
    <cellStyle name="Normal 3 2" xfId="7" xr:uid="{E70A64D9-5ACE-470D-AF79-5BBF6EF06C26}"/>
    <cellStyle name="Percent 2" xfId="3" xr:uid="{00000000-0005-0000-0000-000003000000}"/>
  </cellStyles>
  <dxfs count="179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105"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10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E/Factors%20&amp;%20Guidance/2024%20Guidance%20Review/3.%20Guidance%20updates/0.%20Consolidated%20factor%20workbook%20for%20website/Fire%20E%20Consolidated%20Factors%202025-01.xlsm" TargetMode="External"/><Relationship Id="rId2" Type="http://schemas.microsoft.com/office/2019/04/relationships/externalLinkLongPath" Target="https://tris42.sharepoint.com/sites/gad_wrkgrp_actuarial/pspsactuarialwork/Client%20Work/Fire%20E/Factors%20&amp;%20Guidance/2024%20Guidance%20Review/3.%20Guidance%20updates/0.%20Consolidated%20factor%20workbook%20for%20website/Fire%20E%20Consolidated%20Factors%202025-01.xlsm?291AFFFF" TargetMode="External"/><Relationship Id="rId1" Type="http://schemas.openxmlformats.org/officeDocument/2006/relationships/externalLinkPath" Target="file:///\\291AFFFF\Fire%20E%20Consolidated%20Factors%202025-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https://tris42.sharepoint.com/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row r="14">
          <cell r="G14">
            <v>2.3999999999999998E-3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heetViews>
  <sheetFormatPr defaultRowHeight="13.2" x14ac:dyDescent="0.25"/>
  <sheetData>
    <row r="1" spans="1:3" x14ac:dyDescent="0.25">
      <c r="A1" t="s">
        <v>0</v>
      </c>
    </row>
    <row r="3" spans="1:3" x14ac:dyDescent="0.25">
      <c r="A3" t="s">
        <v>1</v>
      </c>
      <c r="C3" t="s">
        <v>2</v>
      </c>
    </row>
    <row r="4" spans="1:3" x14ac:dyDescent="0.25">
      <c r="A4" t="s">
        <v>3</v>
      </c>
      <c r="C4" t="s">
        <v>4</v>
      </c>
    </row>
    <row r="5" spans="1:3" x14ac:dyDescent="0.25">
      <c r="A5" t="s">
        <v>5</v>
      </c>
      <c r="C5" t="s">
        <v>6</v>
      </c>
    </row>
    <row r="6" spans="1:3" x14ac:dyDescent="0.25">
      <c r="A6" t="s">
        <v>7</v>
      </c>
      <c r="C6" t="s">
        <v>8</v>
      </c>
    </row>
    <row r="7" spans="1:3" x14ac:dyDescent="0.25">
      <c r="A7" t="s">
        <v>9</v>
      </c>
      <c r="C7" t="s">
        <v>10</v>
      </c>
    </row>
    <row r="8" spans="1:3" x14ac:dyDescent="0.25">
      <c r="A8" t="s">
        <v>11</v>
      </c>
      <c r="C8" t="s">
        <v>12</v>
      </c>
    </row>
    <row r="9" spans="1:3" x14ac:dyDescent="0.25">
      <c r="A9" t="s">
        <v>13</v>
      </c>
      <c r="C9" t="s">
        <v>14</v>
      </c>
    </row>
    <row r="10" spans="1:3" x14ac:dyDescent="0.25">
      <c r="A10" t="s">
        <v>15</v>
      </c>
      <c r="C10" t="s">
        <v>16</v>
      </c>
    </row>
    <row r="11" spans="1:3" x14ac:dyDescent="0.25">
      <c r="A11" t="s">
        <v>17</v>
      </c>
      <c r="C11" t="s">
        <v>18</v>
      </c>
    </row>
    <row r="12" spans="1:3" x14ac:dyDescent="0.25">
      <c r="A12" t="s">
        <v>19</v>
      </c>
      <c r="C12" t="s">
        <v>20</v>
      </c>
    </row>
    <row r="13" spans="1:3" x14ac:dyDescent="0.25">
      <c r="A13" t="s">
        <v>21</v>
      </c>
      <c r="C13" t="s">
        <v>9</v>
      </c>
    </row>
    <row r="14" spans="1:3" x14ac:dyDescent="0.25">
      <c r="A14" t="s">
        <v>22</v>
      </c>
      <c r="C14" t="s">
        <v>23</v>
      </c>
    </row>
    <row r="15" spans="1:3" x14ac:dyDescent="0.25">
      <c r="A15" t="s">
        <v>24</v>
      </c>
      <c r="C15" t="s">
        <v>17</v>
      </c>
    </row>
    <row r="16" spans="1:3" x14ac:dyDescent="0.25">
      <c r="A16" t="s">
        <v>25</v>
      </c>
      <c r="C16" t="s">
        <v>26</v>
      </c>
    </row>
    <row r="17" spans="1:3" x14ac:dyDescent="0.25">
      <c r="A17" t="s">
        <v>27</v>
      </c>
      <c r="C17" t="s">
        <v>28</v>
      </c>
    </row>
    <row r="18" spans="1:3" x14ac:dyDescent="0.25">
      <c r="A18" t="s">
        <v>29</v>
      </c>
      <c r="C18" t="s">
        <v>30</v>
      </c>
    </row>
    <row r="19" spans="1:3" x14ac:dyDescent="0.25">
      <c r="A19" t="s">
        <v>31</v>
      </c>
      <c r="B19" s="8"/>
      <c r="C19" t="s">
        <v>32</v>
      </c>
    </row>
    <row r="20" spans="1:3" x14ac:dyDescent="0.25">
      <c r="A20" t="s">
        <v>33</v>
      </c>
      <c r="C20" t="s">
        <v>34</v>
      </c>
    </row>
    <row r="21" spans="1:3" x14ac:dyDescent="0.25">
      <c r="A21" t="s">
        <v>35</v>
      </c>
      <c r="C21" t="s">
        <v>36</v>
      </c>
    </row>
    <row r="22" spans="1:3" x14ac:dyDescent="0.25">
      <c r="A22" t="s">
        <v>37</v>
      </c>
      <c r="C22" t="s">
        <v>38</v>
      </c>
    </row>
    <row r="23" spans="1:3" x14ac:dyDescent="0.25">
      <c r="A23" t="s">
        <v>39</v>
      </c>
      <c r="C23" t="s">
        <v>40</v>
      </c>
    </row>
    <row r="24" spans="1:3" x14ac:dyDescent="0.25">
      <c r="A24" t="s">
        <v>41</v>
      </c>
      <c r="C24" t="s">
        <v>42</v>
      </c>
    </row>
    <row r="25" spans="1:3" x14ac:dyDescent="0.25">
      <c r="A25" t="s">
        <v>43</v>
      </c>
      <c r="C25" t="s">
        <v>44</v>
      </c>
    </row>
    <row r="26" spans="1:3" x14ac:dyDescent="0.25">
      <c r="A26" t="s">
        <v>45</v>
      </c>
      <c r="C26" t="s">
        <v>46</v>
      </c>
    </row>
    <row r="27" spans="1:3" x14ac:dyDescent="0.25">
      <c r="A27" t="s">
        <v>47</v>
      </c>
      <c r="C27" t="s">
        <v>48</v>
      </c>
    </row>
    <row r="28" spans="1:3" x14ac:dyDescent="0.25">
      <c r="A28" t="s">
        <v>49</v>
      </c>
      <c r="C28" t="s">
        <v>50</v>
      </c>
    </row>
    <row r="29" spans="1:3" x14ac:dyDescent="0.25">
      <c r="A29" t="s">
        <v>51</v>
      </c>
      <c r="C29" t="s">
        <v>52</v>
      </c>
    </row>
    <row r="30" spans="1:3" x14ac:dyDescent="0.25">
      <c r="A30" t="s">
        <v>53</v>
      </c>
      <c r="C30" t="s">
        <v>54</v>
      </c>
    </row>
    <row r="31" spans="1:3" x14ac:dyDescent="0.25">
      <c r="A31" t="s">
        <v>55</v>
      </c>
      <c r="C31" t="s">
        <v>56</v>
      </c>
    </row>
    <row r="32" spans="1:3" x14ac:dyDescent="0.25">
      <c r="A32" t="s">
        <v>57</v>
      </c>
      <c r="C32" t="s">
        <v>58</v>
      </c>
    </row>
    <row r="33" spans="1:3" x14ac:dyDescent="0.25">
      <c r="A33" t="s">
        <v>59</v>
      </c>
      <c r="C33" t="s">
        <v>60</v>
      </c>
    </row>
    <row r="34" spans="1:3" x14ac:dyDescent="0.25">
      <c r="A34" t="s">
        <v>61</v>
      </c>
      <c r="C34" t="s">
        <v>62</v>
      </c>
    </row>
    <row r="35" spans="1:3" x14ac:dyDescent="0.25">
      <c r="A35" t="s">
        <v>63</v>
      </c>
      <c r="C35" t="s">
        <v>64</v>
      </c>
    </row>
    <row r="36" spans="1:3" x14ac:dyDescent="0.25">
      <c r="A36" t="s">
        <v>65</v>
      </c>
      <c r="C36" t="s">
        <v>66</v>
      </c>
    </row>
    <row r="37" spans="1:3" x14ac:dyDescent="0.25">
      <c r="A37" t="s">
        <v>67</v>
      </c>
      <c r="C37" t="s">
        <v>68</v>
      </c>
    </row>
    <row r="38" spans="1:3" x14ac:dyDescent="0.25">
      <c r="A38" t="s">
        <v>69</v>
      </c>
      <c r="C38" t="s">
        <v>70</v>
      </c>
    </row>
    <row r="39" spans="1:3" x14ac:dyDescent="0.25">
      <c r="A39" t="s">
        <v>71</v>
      </c>
      <c r="C39" t="s">
        <v>72</v>
      </c>
    </row>
    <row r="40" spans="1:3" x14ac:dyDescent="0.25">
      <c r="A40" t="s">
        <v>73</v>
      </c>
      <c r="C40" t="s">
        <v>74</v>
      </c>
    </row>
    <row r="41" spans="1:3" x14ac:dyDescent="0.25">
      <c r="A41" t="s">
        <v>75</v>
      </c>
      <c r="C41" t="s">
        <v>76</v>
      </c>
    </row>
    <row r="42" spans="1:3" x14ac:dyDescent="0.25">
      <c r="A42" t="s">
        <v>77</v>
      </c>
      <c r="C42" t="s">
        <v>78</v>
      </c>
    </row>
    <row r="43" spans="1:3" x14ac:dyDescent="0.25">
      <c r="A43" t="s">
        <v>79</v>
      </c>
    </row>
    <row r="44" spans="1:3" x14ac:dyDescent="0.25">
      <c r="A44" t="s">
        <v>80</v>
      </c>
    </row>
    <row r="45" spans="1:3" x14ac:dyDescent="0.25">
      <c r="A45" t="s">
        <v>81</v>
      </c>
    </row>
    <row r="46" spans="1:3" x14ac:dyDescent="0.25">
      <c r="A46" t="s">
        <v>82</v>
      </c>
    </row>
    <row r="47" spans="1:3" x14ac:dyDescent="0.25">
      <c r="A47" t="s">
        <v>83</v>
      </c>
    </row>
    <row r="48" spans="1:3" x14ac:dyDescent="0.25">
      <c r="A48" t="s">
        <v>84</v>
      </c>
    </row>
    <row r="49" spans="1:1" x14ac:dyDescent="0.25">
      <c r="A49" t="s">
        <v>85</v>
      </c>
    </row>
    <row r="50" spans="1:1" x14ac:dyDescent="0.25">
      <c r="A50" t="s">
        <v>86</v>
      </c>
    </row>
    <row r="51" spans="1:1" x14ac:dyDescent="0.25">
      <c r="A51" t="s">
        <v>87</v>
      </c>
    </row>
    <row r="52" spans="1:1" x14ac:dyDescent="0.25">
      <c r="A52" t="s">
        <v>88</v>
      </c>
    </row>
    <row r="53" spans="1:1" x14ac:dyDescent="0.25">
      <c r="A53" t="s">
        <v>89</v>
      </c>
    </row>
    <row r="54" spans="1:1" x14ac:dyDescent="0.25">
      <c r="A54" t="s">
        <v>90</v>
      </c>
    </row>
    <row r="55" spans="1:1" x14ac:dyDescent="0.25">
      <c r="A55" t="s">
        <v>91</v>
      </c>
    </row>
    <row r="56" spans="1:1" x14ac:dyDescent="0.25">
      <c r="A56" t="s">
        <v>92</v>
      </c>
    </row>
    <row r="57" spans="1:1" x14ac:dyDescent="0.25">
      <c r="A57" t="s">
        <v>93</v>
      </c>
    </row>
    <row r="58" spans="1:1" x14ac:dyDescent="0.25">
      <c r="A58" t="s">
        <v>94</v>
      </c>
    </row>
    <row r="59" spans="1:1" x14ac:dyDescent="0.25">
      <c r="A59" t="s">
        <v>95</v>
      </c>
    </row>
    <row r="60" spans="1:1" x14ac:dyDescent="0.25">
      <c r="A60" t="s">
        <v>96</v>
      </c>
    </row>
    <row r="61" spans="1:1" x14ac:dyDescent="0.25">
      <c r="A61" t="s">
        <v>97</v>
      </c>
    </row>
    <row r="62" spans="1:1" x14ac:dyDescent="0.25">
      <c r="A62" t="s">
        <v>98</v>
      </c>
    </row>
    <row r="63" spans="1:1" x14ac:dyDescent="0.25">
      <c r="A63" t="s">
        <v>99</v>
      </c>
    </row>
    <row r="64" spans="1:1" x14ac:dyDescent="0.25">
      <c r="A64" t="s">
        <v>100</v>
      </c>
    </row>
    <row r="65" spans="1:1" x14ac:dyDescent="0.25">
      <c r="A65" t="s">
        <v>101</v>
      </c>
    </row>
    <row r="66" spans="1:1" x14ac:dyDescent="0.25">
      <c r="A66" t="s">
        <v>102</v>
      </c>
    </row>
    <row r="67" spans="1:1" x14ac:dyDescent="0.25">
      <c r="A67" t="s">
        <v>103</v>
      </c>
    </row>
    <row r="68" spans="1:1" x14ac:dyDescent="0.25">
      <c r="A68" t="s">
        <v>104</v>
      </c>
    </row>
    <row r="69" spans="1:1" x14ac:dyDescent="0.25">
      <c r="A69" t="s">
        <v>105</v>
      </c>
    </row>
    <row r="70" spans="1:1" x14ac:dyDescent="0.25">
      <c r="A70" t="s">
        <v>106</v>
      </c>
    </row>
    <row r="71" spans="1:1" x14ac:dyDescent="0.25">
      <c r="A71" t="s">
        <v>107</v>
      </c>
    </row>
    <row r="72" spans="1:1" x14ac:dyDescent="0.25">
      <c r="A72" t="s">
        <v>108</v>
      </c>
    </row>
    <row r="73" spans="1:1" x14ac:dyDescent="0.25">
      <c r="A73" t="s">
        <v>109</v>
      </c>
    </row>
    <row r="74" spans="1:1" x14ac:dyDescent="0.25">
      <c r="A74" t="s">
        <v>110</v>
      </c>
    </row>
    <row r="75" spans="1:1" x14ac:dyDescent="0.25">
      <c r="A75" t="s">
        <v>111</v>
      </c>
    </row>
    <row r="76" spans="1:1" x14ac:dyDescent="0.25">
      <c r="A76" t="s">
        <v>112</v>
      </c>
    </row>
    <row r="77" spans="1:1" x14ac:dyDescent="0.25">
      <c r="A77" t="s">
        <v>113</v>
      </c>
    </row>
    <row r="78" spans="1:1" x14ac:dyDescent="0.25">
      <c r="A78" t="s">
        <v>114</v>
      </c>
    </row>
    <row r="79" spans="1:1" x14ac:dyDescent="0.25">
      <c r="A79" t="s">
        <v>115</v>
      </c>
    </row>
    <row r="80" spans="1:1" x14ac:dyDescent="0.25">
      <c r="A80" t="s">
        <v>116</v>
      </c>
    </row>
    <row r="81" spans="1:1" x14ac:dyDescent="0.25">
      <c r="A81" t="s">
        <v>117</v>
      </c>
    </row>
    <row r="82" spans="1:1" x14ac:dyDescent="0.25">
      <c r="A82" t="s">
        <v>118</v>
      </c>
    </row>
    <row r="83" spans="1:1" x14ac:dyDescent="0.25">
      <c r="A83" t="s">
        <v>119</v>
      </c>
    </row>
    <row r="84" spans="1:1" x14ac:dyDescent="0.25">
      <c r="A84" t="s">
        <v>120</v>
      </c>
    </row>
    <row r="85" spans="1:1" x14ac:dyDescent="0.25">
      <c r="A85" t="s">
        <v>121</v>
      </c>
    </row>
    <row r="86" spans="1:1" x14ac:dyDescent="0.25">
      <c r="A86" t="s">
        <v>122</v>
      </c>
    </row>
    <row r="87" spans="1:1" x14ac:dyDescent="0.25">
      <c r="A87" t="s">
        <v>123</v>
      </c>
    </row>
    <row r="88" spans="1:1" x14ac:dyDescent="0.25">
      <c r="A88" t="s">
        <v>124</v>
      </c>
    </row>
    <row r="89" spans="1:1" x14ac:dyDescent="0.25">
      <c r="A89" t="s">
        <v>125</v>
      </c>
    </row>
    <row r="90" spans="1:1" x14ac:dyDescent="0.25">
      <c r="A90" t="s">
        <v>126</v>
      </c>
    </row>
    <row r="91" spans="1:1" x14ac:dyDescent="0.25">
      <c r="A91" t="s">
        <v>127</v>
      </c>
    </row>
    <row r="92" spans="1:1" x14ac:dyDescent="0.25">
      <c r="A92" t="s">
        <v>128</v>
      </c>
    </row>
    <row r="93" spans="1:1" x14ac:dyDescent="0.25">
      <c r="A93" t="s">
        <v>129</v>
      </c>
    </row>
    <row r="94" spans="1:1" x14ac:dyDescent="0.25">
      <c r="A94" t="s">
        <v>130</v>
      </c>
    </row>
    <row r="95" spans="1:1" x14ac:dyDescent="0.25">
      <c r="A95" t="s">
        <v>131</v>
      </c>
    </row>
    <row r="96" spans="1:1" x14ac:dyDescent="0.25">
      <c r="A96" t="s">
        <v>132</v>
      </c>
    </row>
    <row r="97" spans="1:1" x14ac:dyDescent="0.25">
      <c r="A97" t="s">
        <v>133</v>
      </c>
    </row>
    <row r="98" spans="1:1" x14ac:dyDescent="0.25">
      <c r="A98" t="s">
        <v>134</v>
      </c>
    </row>
    <row r="99" spans="1:1" x14ac:dyDescent="0.25">
      <c r="A99" t="s">
        <v>135</v>
      </c>
    </row>
    <row r="100" spans="1:1" x14ac:dyDescent="0.25">
      <c r="A100" t="s">
        <v>136</v>
      </c>
    </row>
    <row r="101" spans="1:1" x14ac:dyDescent="0.25">
      <c r="A101" t="s">
        <v>137</v>
      </c>
    </row>
    <row r="102" spans="1:1" x14ac:dyDescent="0.25">
      <c r="A102" t="s">
        <v>138</v>
      </c>
    </row>
    <row r="103" spans="1:1" x14ac:dyDescent="0.25">
      <c r="A103" t="s">
        <v>139</v>
      </c>
    </row>
    <row r="104" spans="1:1" x14ac:dyDescent="0.25">
      <c r="A104" t="s">
        <v>140</v>
      </c>
    </row>
    <row r="105" spans="1:1" x14ac:dyDescent="0.25">
      <c r="A105" t="s">
        <v>141</v>
      </c>
    </row>
    <row r="106" spans="1:1" x14ac:dyDescent="0.25">
      <c r="A106" t="s">
        <v>142</v>
      </c>
    </row>
    <row r="107" spans="1:1" x14ac:dyDescent="0.25">
      <c r="A107" t="s">
        <v>143</v>
      </c>
    </row>
    <row r="108" spans="1:1" x14ac:dyDescent="0.25">
      <c r="A108" t="s">
        <v>144</v>
      </c>
    </row>
    <row r="109" spans="1:1" x14ac:dyDescent="0.25">
      <c r="A109" t="s">
        <v>145</v>
      </c>
    </row>
    <row r="110" spans="1:1" x14ac:dyDescent="0.25">
      <c r="A110" t="s">
        <v>146</v>
      </c>
    </row>
    <row r="111" spans="1:1" x14ac:dyDescent="0.25">
      <c r="A111" t="s">
        <v>147</v>
      </c>
    </row>
    <row r="112" spans="1:1" x14ac:dyDescent="0.25">
      <c r="A112" t="s">
        <v>148</v>
      </c>
    </row>
    <row r="113" spans="1:1" x14ac:dyDescent="0.25">
      <c r="A113" t="s">
        <v>149</v>
      </c>
    </row>
    <row r="114" spans="1:1" x14ac:dyDescent="0.25">
      <c r="A114" t="s">
        <v>150</v>
      </c>
    </row>
    <row r="115" spans="1:1" x14ac:dyDescent="0.25">
      <c r="A115" t="s">
        <v>151</v>
      </c>
    </row>
    <row r="116" spans="1:1" x14ac:dyDescent="0.25">
      <c r="A116" t="s">
        <v>152</v>
      </c>
    </row>
    <row r="117" spans="1:1" x14ac:dyDescent="0.25">
      <c r="A117" t="s">
        <v>153</v>
      </c>
    </row>
    <row r="118" spans="1:1" x14ac:dyDescent="0.25">
      <c r="A118" t="s">
        <v>154</v>
      </c>
    </row>
    <row r="119" spans="1:1" x14ac:dyDescent="0.25">
      <c r="A119" t="s">
        <v>155</v>
      </c>
    </row>
    <row r="120" spans="1:1" x14ac:dyDescent="0.25">
      <c r="A120" t="s">
        <v>156</v>
      </c>
    </row>
    <row r="121" spans="1:1" x14ac:dyDescent="0.25">
      <c r="A121" t="s">
        <v>157</v>
      </c>
    </row>
    <row r="122" spans="1:1" x14ac:dyDescent="0.25">
      <c r="A122" t="s">
        <v>158</v>
      </c>
    </row>
    <row r="123" spans="1:1" x14ac:dyDescent="0.25">
      <c r="A123" t="s">
        <v>159</v>
      </c>
    </row>
    <row r="124" spans="1:1" x14ac:dyDescent="0.25">
      <c r="A124" t="s">
        <v>160</v>
      </c>
    </row>
    <row r="125" spans="1:1" x14ac:dyDescent="0.25">
      <c r="A125" t="s">
        <v>161</v>
      </c>
    </row>
    <row r="126" spans="1:1" x14ac:dyDescent="0.25">
      <c r="A126" t="s">
        <v>162</v>
      </c>
    </row>
    <row r="127" spans="1:1" x14ac:dyDescent="0.25">
      <c r="A127" t="s">
        <v>163</v>
      </c>
    </row>
    <row r="128" spans="1:1" x14ac:dyDescent="0.25">
      <c r="A128" t="s">
        <v>164</v>
      </c>
    </row>
    <row r="129" spans="1:1" x14ac:dyDescent="0.25">
      <c r="A129" t="s">
        <v>165</v>
      </c>
    </row>
    <row r="130" spans="1:1" x14ac:dyDescent="0.25">
      <c r="A130" t="s">
        <v>166</v>
      </c>
    </row>
    <row r="131" spans="1:1" x14ac:dyDescent="0.25">
      <c r="A131" t="s">
        <v>167</v>
      </c>
    </row>
    <row r="132" spans="1:1" x14ac:dyDescent="0.25">
      <c r="A132" t="s">
        <v>168</v>
      </c>
    </row>
    <row r="133" spans="1:1" x14ac:dyDescent="0.25">
      <c r="A133" t="s">
        <v>169</v>
      </c>
    </row>
    <row r="134" spans="1:1" x14ac:dyDescent="0.25">
      <c r="A134" t="s">
        <v>170</v>
      </c>
    </row>
    <row r="135" spans="1:1" x14ac:dyDescent="0.25">
      <c r="A135" t="s">
        <v>171</v>
      </c>
    </row>
    <row r="136" spans="1:1" x14ac:dyDescent="0.25">
      <c r="A136" t="s">
        <v>172</v>
      </c>
    </row>
    <row r="137" spans="1:1" x14ac:dyDescent="0.25">
      <c r="A137" t="s">
        <v>173</v>
      </c>
    </row>
    <row r="138" spans="1:1" x14ac:dyDescent="0.25">
      <c r="A138" t="s">
        <v>174</v>
      </c>
    </row>
    <row r="139" spans="1:1" x14ac:dyDescent="0.25">
      <c r="A139" t="s">
        <v>175</v>
      </c>
    </row>
    <row r="140" spans="1:1" x14ac:dyDescent="0.25">
      <c r="A140" t="s">
        <v>176</v>
      </c>
    </row>
    <row r="141" spans="1:1" x14ac:dyDescent="0.25">
      <c r="A141" t="s">
        <v>177</v>
      </c>
    </row>
    <row r="142" spans="1:1" x14ac:dyDescent="0.25">
      <c r="A142" t="s">
        <v>178</v>
      </c>
    </row>
    <row r="143" spans="1:1" x14ac:dyDescent="0.25">
      <c r="A143" t="s">
        <v>179</v>
      </c>
    </row>
    <row r="144" spans="1:1" x14ac:dyDescent="0.25">
      <c r="A144" t="s">
        <v>180</v>
      </c>
    </row>
    <row r="145" spans="1:1" x14ac:dyDescent="0.25">
      <c r="A145" t="s">
        <v>181</v>
      </c>
    </row>
    <row r="146" spans="1:1" x14ac:dyDescent="0.25">
      <c r="A146" t="s">
        <v>182</v>
      </c>
    </row>
    <row r="147" spans="1:1" x14ac:dyDescent="0.25">
      <c r="A147" t="s">
        <v>183</v>
      </c>
    </row>
    <row r="148" spans="1:1" x14ac:dyDescent="0.25">
      <c r="A148" t="s">
        <v>184</v>
      </c>
    </row>
    <row r="149" spans="1:1" x14ac:dyDescent="0.25">
      <c r="A149" t="s">
        <v>185</v>
      </c>
    </row>
    <row r="150" spans="1:1" x14ac:dyDescent="0.25">
      <c r="A150" t="s">
        <v>186</v>
      </c>
    </row>
    <row r="151" spans="1:1" x14ac:dyDescent="0.25">
      <c r="A151" t="s">
        <v>187</v>
      </c>
    </row>
    <row r="152" spans="1:1" x14ac:dyDescent="0.25">
      <c r="A152" t="s">
        <v>188</v>
      </c>
    </row>
    <row r="153" spans="1:1" x14ac:dyDescent="0.25">
      <c r="A153" t="s">
        <v>189</v>
      </c>
    </row>
    <row r="154" spans="1:1" x14ac:dyDescent="0.25">
      <c r="A154" t="s">
        <v>190</v>
      </c>
    </row>
    <row r="155" spans="1:1" x14ac:dyDescent="0.25">
      <c r="A155" t="s">
        <v>191</v>
      </c>
    </row>
    <row r="156" spans="1:1" x14ac:dyDescent="0.25">
      <c r="A156" t="s">
        <v>192</v>
      </c>
    </row>
    <row r="157" spans="1:1" x14ac:dyDescent="0.25">
      <c r="A157" t="s">
        <v>193</v>
      </c>
    </row>
    <row r="158" spans="1:1" x14ac:dyDescent="0.25">
      <c r="A158" t="s">
        <v>194</v>
      </c>
    </row>
    <row r="159" spans="1:1" x14ac:dyDescent="0.25">
      <c r="A159" t="s">
        <v>195</v>
      </c>
    </row>
    <row r="160" spans="1:1" x14ac:dyDescent="0.25">
      <c r="A160" t="s">
        <v>196</v>
      </c>
    </row>
    <row r="161" spans="1:1" x14ac:dyDescent="0.25">
      <c r="A161" t="s">
        <v>197</v>
      </c>
    </row>
    <row r="162" spans="1:1" x14ac:dyDescent="0.25">
      <c r="A162" t="s">
        <v>198</v>
      </c>
    </row>
    <row r="163" spans="1:1" x14ac:dyDescent="0.25">
      <c r="A163" t="s">
        <v>199</v>
      </c>
    </row>
    <row r="164" spans="1:1" x14ac:dyDescent="0.25">
      <c r="A164" t="s">
        <v>200</v>
      </c>
    </row>
    <row r="165" spans="1:1" x14ac:dyDescent="0.25">
      <c r="A165" t="s">
        <v>201</v>
      </c>
    </row>
    <row r="166" spans="1:1" x14ac:dyDescent="0.25">
      <c r="A166" t="s">
        <v>202</v>
      </c>
    </row>
    <row r="167" spans="1:1" x14ac:dyDescent="0.25">
      <c r="A167" t="s">
        <v>203</v>
      </c>
    </row>
    <row r="168" spans="1:1" x14ac:dyDescent="0.25">
      <c r="A168" t="s">
        <v>204</v>
      </c>
    </row>
    <row r="169" spans="1:1" x14ac:dyDescent="0.25">
      <c r="A169" t="s">
        <v>205</v>
      </c>
    </row>
    <row r="170" spans="1:1" x14ac:dyDescent="0.25">
      <c r="A170" t="s">
        <v>206</v>
      </c>
    </row>
    <row r="171" spans="1:1" x14ac:dyDescent="0.25">
      <c r="A171" t="s">
        <v>207</v>
      </c>
    </row>
    <row r="172" spans="1:1" x14ac:dyDescent="0.25">
      <c r="A172" t="s">
        <v>208</v>
      </c>
    </row>
    <row r="173" spans="1:1" x14ac:dyDescent="0.25">
      <c r="A173" t="s">
        <v>209</v>
      </c>
    </row>
    <row r="174" spans="1:1" x14ac:dyDescent="0.25">
      <c r="A174" t="s">
        <v>210</v>
      </c>
    </row>
    <row r="175" spans="1:1" x14ac:dyDescent="0.25">
      <c r="A175" t="s">
        <v>211</v>
      </c>
    </row>
    <row r="176" spans="1:1" x14ac:dyDescent="0.25">
      <c r="A176" t="s">
        <v>212</v>
      </c>
    </row>
    <row r="177" spans="1:1" x14ac:dyDescent="0.25">
      <c r="A177" t="s">
        <v>213</v>
      </c>
    </row>
    <row r="178" spans="1:1" x14ac:dyDescent="0.25">
      <c r="A178" t="s">
        <v>214</v>
      </c>
    </row>
    <row r="179" spans="1:1" x14ac:dyDescent="0.25">
      <c r="A179" t="s">
        <v>215</v>
      </c>
    </row>
    <row r="180" spans="1:1" x14ac:dyDescent="0.25">
      <c r="A180" t="s">
        <v>216</v>
      </c>
    </row>
    <row r="181" spans="1:1" x14ac:dyDescent="0.25">
      <c r="A181" t="s">
        <v>217</v>
      </c>
    </row>
    <row r="182" spans="1:1" x14ac:dyDescent="0.25">
      <c r="A182" t="s">
        <v>218</v>
      </c>
    </row>
    <row r="183" spans="1:1" x14ac:dyDescent="0.25">
      <c r="A183" t="s">
        <v>219</v>
      </c>
    </row>
    <row r="184" spans="1:1" x14ac:dyDescent="0.25">
      <c r="A184" t="s">
        <v>220</v>
      </c>
    </row>
    <row r="185" spans="1:1" x14ac:dyDescent="0.25">
      <c r="A185" t="s">
        <v>221</v>
      </c>
    </row>
    <row r="186" spans="1:1" x14ac:dyDescent="0.25">
      <c r="A186" t="s">
        <v>222</v>
      </c>
    </row>
    <row r="187" spans="1:1" x14ac:dyDescent="0.25">
      <c r="A187" t="s">
        <v>223</v>
      </c>
    </row>
    <row r="188" spans="1:1" x14ac:dyDescent="0.25">
      <c r="A188" t="s">
        <v>224</v>
      </c>
    </row>
    <row r="189" spans="1:1" x14ac:dyDescent="0.25">
      <c r="A189" t="s">
        <v>225</v>
      </c>
    </row>
    <row r="190" spans="1:1" x14ac:dyDescent="0.25">
      <c r="A190" t="s">
        <v>226</v>
      </c>
    </row>
  </sheetData>
  <sheetProtection algorithmName="SHA-512" hashValue="SBwt/0KbY25GVMrHf+yMIb4shSfx8H0qzso/7oUGGXp1E+Wzn9AglDdcjmBiQ5XiL0Wtf4ejIfcxwnkulUT17g==" saltValue="hOq2tXZTGljKwjQSDYpgY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x-202</v>
      </c>
      <c r="B3" s="43"/>
      <c r="C3" s="43"/>
      <c r="D3" s="43"/>
      <c r="E3" s="43"/>
      <c r="F3" s="43"/>
      <c r="G3" s="43"/>
    </row>
    <row r="4" spans="1:7" x14ac:dyDescent="0.25">
      <c r="A4" s="45"/>
    </row>
    <row r="6" spans="1:7" x14ac:dyDescent="0.25">
      <c r="A6" s="74" t="s">
        <v>600</v>
      </c>
      <c r="B6" s="76" t="s">
        <v>601</v>
      </c>
      <c r="C6" s="76"/>
      <c r="D6" s="76"/>
    </row>
    <row r="7" spans="1:7" x14ac:dyDescent="0.25">
      <c r="A7" s="75" t="s">
        <v>305</v>
      </c>
      <c r="B7" s="77" t="s">
        <v>325</v>
      </c>
      <c r="C7" s="77"/>
      <c r="D7" s="77"/>
    </row>
    <row r="8" spans="1:7" x14ac:dyDescent="0.25">
      <c r="A8" s="75" t="s">
        <v>306</v>
      </c>
      <c r="B8" s="77">
        <v>1992</v>
      </c>
      <c r="C8" s="77"/>
      <c r="D8" s="77"/>
    </row>
    <row r="9" spans="1:7" x14ac:dyDescent="0.25">
      <c r="A9" s="75" t="s">
        <v>307</v>
      </c>
      <c r="B9" s="77" t="s">
        <v>326</v>
      </c>
      <c r="C9" s="77"/>
      <c r="D9" s="77"/>
    </row>
    <row r="10" spans="1:7" ht="12.6" customHeight="1" x14ac:dyDescent="0.25">
      <c r="A10" s="75" t="s">
        <v>233</v>
      </c>
      <c r="B10" s="77" t="s">
        <v>327</v>
      </c>
      <c r="C10" s="77"/>
      <c r="D10" s="77"/>
    </row>
    <row r="11" spans="1:7" x14ac:dyDescent="0.25">
      <c r="A11" s="75" t="s">
        <v>308</v>
      </c>
      <c r="B11" s="77" t="s">
        <v>338</v>
      </c>
      <c r="C11" s="77"/>
      <c r="D11" s="77"/>
    </row>
    <row r="12" spans="1:7" ht="12.6" customHeight="1" x14ac:dyDescent="0.25">
      <c r="A12" s="75" t="s">
        <v>309</v>
      </c>
      <c r="B12" s="77" t="s">
        <v>329</v>
      </c>
      <c r="C12" s="77"/>
      <c r="D12" s="77"/>
    </row>
    <row r="13" spans="1:7" ht="12.6" customHeight="1" x14ac:dyDescent="0.25">
      <c r="A13" s="75" t="s">
        <v>608</v>
      </c>
      <c r="B13" s="77">
        <v>2</v>
      </c>
      <c r="C13" s="77"/>
      <c r="D13" s="77"/>
    </row>
    <row r="14" spans="1:7" ht="12.6" customHeight="1" x14ac:dyDescent="0.25">
      <c r="A14" s="75" t="s">
        <v>311</v>
      </c>
      <c r="B14" s="77">
        <v>202</v>
      </c>
      <c r="C14" s="77"/>
      <c r="D14" s="77"/>
    </row>
    <row r="15" spans="1:7" x14ac:dyDescent="0.25">
      <c r="A15" s="75" t="s">
        <v>611</v>
      </c>
      <c r="B15" s="77" t="s">
        <v>690</v>
      </c>
      <c r="C15" s="77"/>
      <c r="D15" s="77"/>
    </row>
    <row r="16" spans="1:7" ht="18" customHeight="1" x14ac:dyDescent="0.25">
      <c r="A16" s="75" t="s">
        <v>313</v>
      </c>
      <c r="B16" s="77" t="s">
        <v>340</v>
      </c>
      <c r="C16" s="77"/>
      <c r="D16" s="77"/>
    </row>
    <row r="17" spans="1:4" ht="76.5" customHeight="1" x14ac:dyDescent="0.25">
      <c r="A17" s="75" t="s">
        <v>684</v>
      </c>
      <c r="B17" s="77" t="s">
        <v>332</v>
      </c>
      <c r="C17" s="77"/>
      <c r="D17" s="77"/>
    </row>
    <row r="18" spans="1:4" x14ac:dyDescent="0.25">
      <c r="A18" s="75" t="s">
        <v>315</v>
      </c>
      <c r="B18" s="81">
        <v>45070</v>
      </c>
      <c r="C18" s="81"/>
      <c r="D18" s="81"/>
    </row>
    <row r="19" spans="1:4" x14ac:dyDescent="0.25">
      <c r="A19" s="75" t="s">
        <v>316</v>
      </c>
      <c r="B19" s="81">
        <v>45014</v>
      </c>
      <c r="C19" s="81"/>
      <c r="D19" s="81"/>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9.6" x14ac:dyDescent="0.25">
      <c r="A26" s="100" t="s">
        <v>686</v>
      </c>
      <c r="B26" s="100" t="s">
        <v>687</v>
      </c>
      <c r="C26" s="100" t="s">
        <v>688</v>
      </c>
      <c r="D26" s="100" t="s">
        <v>689</v>
      </c>
    </row>
    <row r="27" spans="1:4" x14ac:dyDescent="0.25">
      <c r="A27" s="101">
        <v>18</v>
      </c>
      <c r="B27" s="102">
        <v>10.87</v>
      </c>
      <c r="C27" s="102">
        <v>2.37</v>
      </c>
      <c r="D27" s="102">
        <v>0</v>
      </c>
    </row>
    <row r="28" spans="1:4" x14ac:dyDescent="0.25">
      <c r="A28" s="101">
        <v>19</v>
      </c>
      <c r="B28" s="102">
        <v>11.02</v>
      </c>
      <c r="C28" s="102">
        <v>2.4700000000000002</v>
      </c>
      <c r="D28" s="102">
        <v>0</v>
      </c>
    </row>
    <row r="29" spans="1:4" x14ac:dyDescent="0.25">
      <c r="A29" s="101">
        <v>20</v>
      </c>
      <c r="B29" s="102">
        <v>11.18</v>
      </c>
      <c r="C29" s="102">
        <v>2.52</v>
      </c>
      <c r="D29" s="102">
        <v>0</v>
      </c>
    </row>
    <row r="30" spans="1:4" x14ac:dyDescent="0.25">
      <c r="A30" s="101">
        <v>21</v>
      </c>
      <c r="B30" s="102">
        <v>11.34</v>
      </c>
      <c r="C30" s="102">
        <v>2.56</v>
      </c>
      <c r="D30" s="102">
        <v>0</v>
      </c>
    </row>
    <row r="31" spans="1:4" x14ac:dyDescent="0.25">
      <c r="A31" s="101">
        <v>22</v>
      </c>
      <c r="B31" s="102">
        <v>11.51</v>
      </c>
      <c r="C31" s="102">
        <v>2.6</v>
      </c>
      <c r="D31" s="102">
        <v>0</v>
      </c>
    </row>
    <row r="32" spans="1:4" x14ac:dyDescent="0.25">
      <c r="A32" s="101">
        <v>23</v>
      </c>
      <c r="B32" s="102">
        <v>11.67</v>
      </c>
      <c r="C32" s="102">
        <v>2.64</v>
      </c>
      <c r="D32" s="102">
        <v>0</v>
      </c>
    </row>
    <row r="33" spans="1:4" x14ac:dyDescent="0.25">
      <c r="A33" s="101">
        <v>24</v>
      </c>
      <c r="B33" s="102">
        <v>11.84</v>
      </c>
      <c r="C33" s="102">
        <v>2.68</v>
      </c>
      <c r="D33" s="102">
        <v>0</v>
      </c>
    </row>
    <row r="34" spans="1:4" x14ac:dyDescent="0.25">
      <c r="A34" s="101">
        <v>25</v>
      </c>
      <c r="B34" s="102">
        <v>12.01</v>
      </c>
      <c r="C34" s="102">
        <v>2.73</v>
      </c>
      <c r="D34" s="102">
        <v>0</v>
      </c>
    </row>
    <row r="35" spans="1:4" x14ac:dyDescent="0.25">
      <c r="A35" s="101">
        <v>26</v>
      </c>
      <c r="B35" s="102">
        <v>12.19</v>
      </c>
      <c r="C35" s="102">
        <v>2.77</v>
      </c>
      <c r="D35" s="102">
        <v>0</v>
      </c>
    </row>
    <row r="36" spans="1:4" x14ac:dyDescent="0.25">
      <c r="A36" s="101">
        <v>27</v>
      </c>
      <c r="B36" s="102">
        <v>12.36</v>
      </c>
      <c r="C36" s="102">
        <v>2.81</v>
      </c>
      <c r="D36" s="102">
        <v>0</v>
      </c>
    </row>
    <row r="37" spans="1:4" x14ac:dyDescent="0.25">
      <c r="A37" s="101">
        <v>28</v>
      </c>
      <c r="B37" s="102">
        <v>12.54</v>
      </c>
      <c r="C37" s="102">
        <v>2.86</v>
      </c>
      <c r="D37" s="102">
        <v>0</v>
      </c>
    </row>
    <row r="38" spans="1:4" x14ac:dyDescent="0.25">
      <c r="A38" s="101">
        <v>29</v>
      </c>
      <c r="B38" s="102">
        <v>12.73</v>
      </c>
      <c r="C38" s="102">
        <v>2.9</v>
      </c>
      <c r="D38" s="102">
        <v>0</v>
      </c>
    </row>
    <row r="39" spans="1:4" x14ac:dyDescent="0.25">
      <c r="A39" s="101">
        <v>30</v>
      </c>
      <c r="B39" s="102">
        <v>12.91</v>
      </c>
      <c r="C39" s="102">
        <v>2.94</v>
      </c>
      <c r="D39" s="102">
        <v>0</v>
      </c>
    </row>
    <row r="40" spans="1:4" x14ac:dyDescent="0.25">
      <c r="A40" s="101">
        <v>31</v>
      </c>
      <c r="B40" s="102">
        <v>13.1</v>
      </c>
      <c r="C40" s="102">
        <v>2.99</v>
      </c>
      <c r="D40" s="102">
        <v>0</v>
      </c>
    </row>
    <row r="41" spans="1:4" x14ac:dyDescent="0.25">
      <c r="A41" s="101">
        <v>32</v>
      </c>
      <c r="B41" s="102">
        <v>13.3</v>
      </c>
      <c r="C41" s="102">
        <v>3.03</v>
      </c>
      <c r="D41" s="102">
        <v>0</v>
      </c>
    </row>
    <row r="42" spans="1:4" x14ac:dyDescent="0.25">
      <c r="A42" s="101">
        <v>33</v>
      </c>
      <c r="B42" s="102">
        <v>13.49</v>
      </c>
      <c r="C42" s="102">
        <v>3.07</v>
      </c>
      <c r="D42" s="102">
        <v>0</v>
      </c>
    </row>
    <row r="43" spans="1:4" x14ac:dyDescent="0.25">
      <c r="A43" s="101">
        <v>34</v>
      </c>
      <c r="B43" s="102">
        <v>13.69</v>
      </c>
      <c r="C43" s="102">
        <v>3.11</v>
      </c>
      <c r="D43" s="102">
        <v>0</v>
      </c>
    </row>
    <row r="44" spans="1:4" x14ac:dyDescent="0.25">
      <c r="A44" s="101">
        <v>35</v>
      </c>
      <c r="B44" s="102">
        <v>13.89</v>
      </c>
      <c r="C44" s="102">
        <v>3.15</v>
      </c>
      <c r="D44" s="102">
        <v>0</v>
      </c>
    </row>
    <row r="45" spans="1:4" x14ac:dyDescent="0.25">
      <c r="A45" s="101">
        <v>36</v>
      </c>
      <c r="B45" s="102">
        <v>14.1</v>
      </c>
      <c r="C45" s="102">
        <v>3.19</v>
      </c>
      <c r="D45" s="102">
        <v>0</v>
      </c>
    </row>
    <row r="46" spans="1:4" x14ac:dyDescent="0.25">
      <c r="A46" s="101">
        <v>37</v>
      </c>
      <c r="B46" s="102">
        <v>14.31</v>
      </c>
      <c r="C46" s="102">
        <v>3.23</v>
      </c>
      <c r="D46" s="102">
        <v>0</v>
      </c>
    </row>
    <row r="47" spans="1:4" x14ac:dyDescent="0.25">
      <c r="A47" s="101">
        <v>38</v>
      </c>
      <c r="B47" s="102">
        <v>14.53</v>
      </c>
      <c r="C47" s="102">
        <v>3.27</v>
      </c>
      <c r="D47" s="102">
        <v>0</v>
      </c>
    </row>
    <row r="48" spans="1:4" x14ac:dyDescent="0.25">
      <c r="A48" s="101">
        <v>39</v>
      </c>
      <c r="B48" s="102">
        <v>14.75</v>
      </c>
      <c r="C48" s="102">
        <v>3.31</v>
      </c>
      <c r="D48" s="102">
        <v>0</v>
      </c>
    </row>
    <row r="49" spans="1:4" x14ac:dyDescent="0.25">
      <c r="A49" s="101">
        <v>40</v>
      </c>
      <c r="B49" s="102">
        <v>14.97</v>
      </c>
      <c r="C49" s="102">
        <v>3.35</v>
      </c>
      <c r="D49" s="102">
        <v>0</v>
      </c>
    </row>
    <row r="50" spans="1:4" x14ac:dyDescent="0.25">
      <c r="A50" s="101">
        <v>41</v>
      </c>
      <c r="B50" s="102">
        <v>15.2</v>
      </c>
      <c r="C50" s="102">
        <v>3.39</v>
      </c>
      <c r="D50" s="102">
        <v>0</v>
      </c>
    </row>
    <row r="51" spans="1:4" x14ac:dyDescent="0.25">
      <c r="A51" s="101">
        <v>42</v>
      </c>
      <c r="B51" s="102">
        <v>15.43</v>
      </c>
      <c r="C51" s="102">
        <v>3.43</v>
      </c>
      <c r="D51" s="102">
        <v>0</v>
      </c>
    </row>
    <row r="52" spans="1:4" x14ac:dyDescent="0.25">
      <c r="A52" s="101">
        <v>43</v>
      </c>
      <c r="B52" s="102">
        <v>15.67</v>
      </c>
      <c r="C52" s="102">
        <v>3.46</v>
      </c>
      <c r="D52" s="102">
        <v>0</v>
      </c>
    </row>
    <row r="53" spans="1:4" x14ac:dyDescent="0.25">
      <c r="A53" s="101">
        <v>44</v>
      </c>
      <c r="B53" s="102">
        <v>15.91</v>
      </c>
      <c r="C53" s="102">
        <v>3.49</v>
      </c>
      <c r="D53" s="102">
        <v>0</v>
      </c>
    </row>
    <row r="54" spans="1:4" x14ac:dyDescent="0.25">
      <c r="A54" s="101">
        <v>45</v>
      </c>
      <c r="B54" s="102">
        <v>16.16</v>
      </c>
      <c r="C54" s="102">
        <v>3.53</v>
      </c>
      <c r="D54" s="102">
        <v>0</v>
      </c>
    </row>
    <row r="55" spans="1:4" x14ac:dyDescent="0.25">
      <c r="A55" s="101">
        <v>46</v>
      </c>
      <c r="B55" s="102">
        <v>16.420000000000002</v>
      </c>
      <c r="C55" s="102">
        <v>3.56</v>
      </c>
      <c r="D55" s="102">
        <v>0</v>
      </c>
    </row>
    <row r="56" spans="1:4" x14ac:dyDescent="0.25">
      <c r="A56" s="101">
        <v>47</v>
      </c>
      <c r="B56" s="102">
        <v>16.68</v>
      </c>
      <c r="C56" s="102">
        <v>3.59</v>
      </c>
      <c r="D56" s="102">
        <v>0</v>
      </c>
    </row>
    <row r="57" spans="1:4" x14ac:dyDescent="0.25">
      <c r="A57" s="101">
        <v>48</v>
      </c>
      <c r="B57" s="102">
        <v>16.940000000000001</v>
      </c>
      <c r="C57" s="102">
        <v>3.62</v>
      </c>
      <c r="D57" s="102">
        <v>0</v>
      </c>
    </row>
    <row r="58" spans="1:4" x14ac:dyDescent="0.25">
      <c r="A58" s="101">
        <v>49</v>
      </c>
      <c r="B58" s="102">
        <v>17.22</v>
      </c>
      <c r="C58" s="102">
        <v>3.64</v>
      </c>
      <c r="D58" s="102">
        <v>0</v>
      </c>
    </row>
    <row r="59" spans="1:4" x14ac:dyDescent="0.25">
      <c r="A59" s="101">
        <v>50</v>
      </c>
      <c r="B59" s="102">
        <v>17.5</v>
      </c>
      <c r="C59" s="102">
        <v>3.67</v>
      </c>
      <c r="D59" s="102">
        <v>0</v>
      </c>
    </row>
    <row r="60" spans="1:4" x14ac:dyDescent="0.25">
      <c r="A60" s="101">
        <v>51</v>
      </c>
      <c r="B60" s="102">
        <v>17.79</v>
      </c>
      <c r="C60" s="102">
        <v>3.69</v>
      </c>
      <c r="D60" s="102">
        <v>0</v>
      </c>
    </row>
    <row r="61" spans="1:4" x14ac:dyDescent="0.25">
      <c r="A61" s="101">
        <v>52</v>
      </c>
      <c r="B61" s="102">
        <v>18.09</v>
      </c>
      <c r="C61" s="102">
        <v>3.72</v>
      </c>
      <c r="D61" s="102">
        <v>0</v>
      </c>
    </row>
    <row r="62" spans="1:4" x14ac:dyDescent="0.25">
      <c r="A62" s="101">
        <v>53</v>
      </c>
      <c r="B62" s="102">
        <v>18.39</v>
      </c>
      <c r="C62" s="102">
        <v>3.74</v>
      </c>
      <c r="D62" s="102">
        <v>0</v>
      </c>
    </row>
    <row r="63" spans="1:4" x14ac:dyDescent="0.25">
      <c r="A63" s="101">
        <v>54</v>
      </c>
      <c r="B63" s="102">
        <v>18.71</v>
      </c>
      <c r="C63" s="102">
        <v>3.76</v>
      </c>
      <c r="D63" s="102">
        <v>0</v>
      </c>
    </row>
    <row r="64" spans="1:4" x14ac:dyDescent="0.25">
      <c r="A64" s="101">
        <v>55</v>
      </c>
      <c r="B64" s="102">
        <v>19.03</v>
      </c>
      <c r="C64" s="102">
        <v>3.78</v>
      </c>
      <c r="D64" s="102">
        <v>0</v>
      </c>
    </row>
    <row r="65" spans="1:4" x14ac:dyDescent="0.25">
      <c r="A65" s="101">
        <v>56</v>
      </c>
      <c r="B65" s="102">
        <v>19.36</v>
      </c>
      <c r="C65" s="102">
        <v>3.79</v>
      </c>
      <c r="D65" s="102">
        <v>0</v>
      </c>
    </row>
    <row r="66" spans="1:4" x14ac:dyDescent="0.25">
      <c r="A66" s="101">
        <v>57</v>
      </c>
      <c r="B66" s="102">
        <v>19.71</v>
      </c>
      <c r="C66" s="102">
        <v>3.81</v>
      </c>
      <c r="D66" s="102">
        <v>0</v>
      </c>
    </row>
    <row r="67" spans="1:4" x14ac:dyDescent="0.25">
      <c r="A67" s="101">
        <v>58</v>
      </c>
      <c r="B67" s="102">
        <v>20.07</v>
      </c>
      <c r="C67" s="102">
        <v>3.82</v>
      </c>
      <c r="D67" s="102">
        <v>0</v>
      </c>
    </row>
    <row r="68" spans="1:4" x14ac:dyDescent="0.25">
      <c r="A68" s="101">
        <v>59</v>
      </c>
      <c r="B68" s="102">
        <v>20.440000000000001</v>
      </c>
      <c r="C68" s="102">
        <v>3.83</v>
      </c>
      <c r="D68" s="102">
        <v>0</v>
      </c>
    </row>
  </sheetData>
  <sheetProtection algorithmName="SHA-512" hashValue="obVU11jzPcSovWxZ/jcQYZcWDiIDAkH/T3jQg8wB4OCDetRsPQuweTIuqc3KeKP0B8+n6h+0EpaXzND/KaUjyQ==" saltValue="OFxf9L2GBC6FMVF3bYer6A==" spinCount="100000" sheet="1" objects="1" scenarios="1"/>
  <conditionalFormatting sqref="A6:A16 A18:A21">
    <cfRule type="expression" dxfId="1537" priority="27" stopIfTrue="1">
      <formula>MOD(ROW(),2)=0</formula>
    </cfRule>
    <cfRule type="expression" dxfId="1536" priority="28" stopIfTrue="1">
      <formula>MOD(ROW(),2)&lt;&gt;0</formula>
    </cfRule>
  </conditionalFormatting>
  <conditionalFormatting sqref="B6:D16 B26:D68">
    <cfRule type="expression" dxfId="1535" priority="29" stopIfTrue="1">
      <formula>MOD(ROW(),2)=0</formula>
    </cfRule>
    <cfRule type="expression" dxfId="1534" priority="30" stopIfTrue="1">
      <formula>MOD(ROW(),2)&lt;&gt;0</formula>
    </cfRule>
  </conditionalFormatting>
  <conditionalFormatting sqref="A17">
    <cfRule type="expression" dxfId="1533" priority="21" stopIfTrue="1">
      <formula>MOD(ROW(),2)=0</formula>
    </cfRule>
    <cfRule type="expression" dxfId="1532" priority="22" stopIfTrue="1">
      <formula>MOD(ROW(),2)&lt;&gt;0</formula>
    </cfRule>
  </conditionalFormatting>
  <conditionalFormatting sqref="A26:A68">
    <cfRule type="expression" dxfId="1531" priority="11" stopIfTrue="1">
      <formula>MOD(ROW(),2)=0</formula>
    </cfRule>
    <cfRule type="expression" dxfId="1530" priority="12" stopIfTrue="1">
      <formula>MOD(ROW(),2)&lt;&gt;0</formula>
    </cfRule>
  </conditionalFormatting>
  <conditionalFormatting sqref="B17">
    <cfRule type="expression" dxfId="1529" priority="9" stopIfTrue="1">
      <formula>MOD(ROW(),2)=0</formula>
    </cfRule>
    <cfRule type="expression" dxfId="1528" priority="10" stopIfTrue="1">
      <formula>MOD(ROW(),2)&lt;&gt;0</formula>
    </cfRule>
  </conditionalFormatting>
  <conditionalFormatting sqref="B18 B20:B21">
    <cfRule type="expression" dxfId="1527" priority="7" stopIfTrue="1">
      <formula>MOD(ROW(),2)=0</formula>
    </cfRule>
    <cfRule type="expression" dxfId="1526" priority="8" stopIfTrue="1">
      <formula>MOD(ROW(),2)&lt;&gt;0</formula>
    </cfRule>
  </conditionalFormatting>
  <conditionalFormatting sqref="C17:D17">
    <cfRule type="expression" dxfId="1525" priority="5" stopIfTrue="1">
      <formula>MOD(ROW(),2)=0</formula>
    </cfRule>
    <cfRule type="expression" dxfId="1524" priority="6" stopIfTrue="1">
      <formula>MOD(ROW(),2)&lt;&gt;0</formula>
    </cfRule>
  </conditionalFormatting>
  <conditionalFormatting sqref="C18:D21">
    <cfRule type="expression" dxfId="1523" priority="3" stopIfTrue="1">
      <formula>MOD(ROW(),2)=0</formula>
    </cfRule>
    <cfRule type="expression" dxfId="1522" priority="4" stopIfTrue="1">
      <formula>MOD(ROW(),2)&lt;&gt;0</formula>
    </cfRule>
  </conditionalFormatting>
  <conditionalFormatting sqref="B19">
    <cfRule type="expression" dxfId="1521" priority="1" stopIfTrue="1">
      <formula>MOD(ROW(),2)=0</formula>
    </cfRule>
    <cfRule type="expression" dxfId="15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x-203</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2007</v>
      </c>
      <c r="C8" s="77"/>
    </row>
    <row r="9" spans="1:7" x14ac:dyDescent="0.25">
      <c r="A9" s="75" t="s">
        <v>307</v>
      </c>
      <c r="B9" s="77" t="s">
        <v>326</v>
      </c>
      <c r="C9" s="77"/>
    </row>
    <row r="10" spans="1:7" ht="24.9" customHeight="1" x14ac:dyDescent="0.25">
      <c r="A10" s="75" t="s">
        <v>233</v>
      </c>
      <c r="B10" s="77" t="s">
        <v>342</v>
      </c>
      <c r="C10" s="77"/>
    </row>
    <row r="11" spans="1:7" x14ac:dyDescent="0.25">
      <c r="A11" s="75" t="s">
        <v>308</v>
      </c>
      <c r="B11" s="77" t="s">
        <v>328</v>
      </c>
      <c r="C11" s="77"/>
    </row>
    <row r="12" spans="1:7" ht="12.6" customHeight="1" x14ac:dyDescent="0.25">
      <c r="A12" s="75" t="s">
        <v>309</v>
      </c>
      <c r="B12" s="77" t="s">
        <v>329</v>
      </c>
      <c r="C12" s="77"/>
    </row>
    <row r="13" spans="1:7" ht="12.6" customHeight="1" x14ac:dyDescent="0.25">
      <c r="A13" s="75" t="s">
        <v>608</v>
      </c>
      <c r="B13" s="77">
        <v>1</v>
      </c>
      <c r="C13" s="77"/>
    </row>
    <row r="14" spans="1:7" ht="12.6" customHeight="1" x14ac:dyDescent="0.25">
      <c r="A14" s="75" t="s">
        <v>311</v>
      </c>
      <c r="B14" s="77">
        <v>203</v>
      </c>
      <c r="C14" s="77"/>
    </row>
    <row r="15" spans="1:7" x14ac:dyDescent="0.25">
      <c r="A15" s="75" t="s">
        <v>611</v>
      </c>
      <c r="B15" s="77" t="s">
        <v>691</v>
      </c>
      <c r="C15" s="77"/>
    </row>
    <row r="16" spans="1:7" x14ac:dyDescent="0.25">
      <c r="A16" s="75" t="s">
        <v>313</v>
      </c>
      <c r="B16" s="77" t="s">
        <v>331</v>
      </c>
      <c r="C16" s="77"/>
    </row>
    <row r="17" spans="1:4" ht="90.6" customHeight="1" x14ac:dyDescent="0.25">
      <c r="A17" s="75" t="s">
        <v>684</v>
      </c>
      <c r="B17" s="77" t="s">
        <v>344</v>
      </c>
      <c r="C17" s="77"/>
      <c r="D17" s="78"/>
    </row>
    <row r="18" spans="1:4" x14ac:dyDescent="0.25">
      <c r="A18" s="75" t="s">
        <v>315</v>
      </c>
      <c r="B18" s="81">
        <v>45070</v>
      </c>
      <c r="C18" s="77"/>
    </row>
    <row r="19" spans="1:4" x14ac:dyDescent="0.25">
      <c r="A19" s="75" t="s">
        <v>316</v>
      </c>
      <c r="B19" s="81">
        <v>45014</v>
      </c>
      <c r="C19" s="77"/>
    </row>
    <row r="20" spans="1:4" x14ac:dyDescent="0.25">
      <c r="A20" s="75" t="s">
        <v>317</v>
      </c>
      <c r="B20" s="77" t="s">
        <v>333</v>
      </c>
      <c r="C20" s="77"/>
    </row>
    <row r="21" spans="1:4" x14ac:dyDescent="0.25">
      <c r="A21" s="75" t="s">
        <v>685</v>
      </c>
      <c r="B21" s="77" t="s">
        <v>334</v>
      </c>
      <c r="C21" s="77"/>
    </row>
    <row r="23" spans="1:4" x14ac:dyDescent="0.25">
      <c r="B23" s="104" t="str">
        <f>HYPERLINK("#'Factor List'!A1","Back to Factor List")</f>
        <v>Back to Factor List</v>
      </c>
    </row>
    <row r="24" spans="1:4" x14ac:dyDescent="0.25">
      <c r="B24" s="104" t="str">
        <f>HYPERLINK("#'Assumptions'!A1","Assumptions")</f>
        <v>Assumptions</v>
      </c>
    </row>
    <row r="26" spans="1:4" ht="26.4" x14ac:dyDescent="0.25">
      <c r="A26" s="100" t="s">
        <v>686</v>
      </c>
      <c r="B26" s="100" t="s">
        <v>687</v>
      </c>
      <c r="C26" s="100" t="s">
        <v>692</v>
      </c>
    </row>
    <row r="27" spans="1:4" x14ac:dyDescent="0.25">
      <c r="A27" s="101">
        <v>18</v>
      </c>
      <c r="B27" s="102">
        <v>8.64</v>
      </c>
      <c r="C27" s="102">
        <v>2.56</v>
      </c>
    </row>
    <row r="28" spans="1:4" x14ac:dyDescent="0.25">
      <c r="A28" s="101">
        <v>19</v>
      </c>
      <c r="B28" s="102">
        <v>8.76</v>
      </c>
      <c r="C28" s="102">
        <v>2.68</v>
      </c>
    </row>
    <row r="29" spans="1:4" x14ac:dyDescent="0.25">
      <c r="A29" s="101">
        <v>20</v>
      </c>
      <c r="B29" s="102">
        <v>8.8800000000000008</v>
      </c>
      <c r="C29" s="102">
        <v>2.72</v>
      </c>
    </row>
    <row r="30" spans="1:4" x14ac:dyDescent="0.25">
      <c r="A30" s="101">
        <v>21</v>
      </c>
      <c r="B30" s="102">
        <v>9</v>
      </c>
      <c r="C30" s="102">
        <v>2.77</v>
      </c>
    </row>
    <row r="31" spans="1:4" x14ac:dyDescent="0.25">
      <c r="A31" s="101">
        <v>22</v>
      </c>
      <c r="B31" s="102">
        <v>9.1300000000000008</v>
      </c>
      <c r="C31" s="102">
        <v>2.81</v>
      </c>
    </row>
    <row r="32" spans="1:4" x14ac:dyDescent="0.25">
      <c r="A32" s="101">
        <v>23</v>
      </c>
      <c r="B32" s="102">
        <v>9.25</v>
      </c>
      <c r="C32" s="102">
        <v>2.86</v>
      </c>
    </row>
    <row r="33" spans="1:3" x14ac:dyDescent="0.25">
      <c r="A33" s="101">
        <v>24</v>
      </c>
      <c r="B33" s="102">
        <v>9.3800000000000008</v>
      </c>
      <c r="C33" s="102">
        <v>2.91</v>
      </c>
    </row>
    <row r="34" spans="1:3" x14ac:dyDescent="0.25">
      <c r="A34" s="101">
        <v>25</v>
      </c>
      <c r="B34" s="102">
        <v>9.51</v>
      </c>
      <c r="C34" s="102">
        <v>2.95</v>
      </c>
    </row>
    <row r="35" spans="1:3" x14ac:dyDescent="0.25">
      <c r="A35" s="101">
        <v>26</v>
      </c>
      <c r="B35" s="102">
        <v>9.65</v>
      </c>
      <c r="C35" s="102">
        <v>3</v>
      </c>
    </row>
    <row r="36" spans="1:3" x14ac:dyDescent="0.25">
      <c r="A36" s="101">
        <v>27</v>
      </c>
      <c r="B36" s="102">
        <v>9.7799999999999994</v>
      </c>
      <c r="C36" s="102">
        <v>3.05</v>
      </c>
    </row>
    <row r="37" spans="1:3" x14ac:dyDescent="0.25">
      <c r="A37" s="101">
        <v>28</v>
      </c>
      <c r="B37" s="102">
        <v>9.92</v>
      </c>
      <c r="C37" s="102">
        <v>3.1</v>
      </c>
    </row>
    <row r="38" spans="1:3" x14ac:dyDescent="0.25">
      <c r="A38" s="101">
        <v>29</v>
      </c>
      <c r="B38" s="102">
        <v>10.050000000000001</v>
      </c>
      <c r="C38" s="102">
        <v>3.14</v>
      </c>
    </row>
    <row r="39" spans="1:3" x14ac:dyDescent="0.25">
      <c r="A39" s="101">
        <v>30</v>
      </c>
      <c r="B39" s="102">
        <v>10.199999999999999</v>
      </c>
      <c r="C39" s="102">
        <v>3.19</v>
      </c>
    </row>
    <row r="40" spans="1:3" x14ac:dyDescent="0.25">
      <c r="A40" s="101">
        <v>31</v>
      </c>
      <c r="B40" s="102">
        <v>10.34</v>
      </c>
      <c r="C40" s="102">
        <v>3.24</v>
      </c>
    </row>
    <row r="41" spans="1:3" x14ac:dyDescent="0.25">
      <c r="A41" s="101">
        <v>32</v>
      </c>
      <c r="B41" s="102">
        <v>10.49</v>
      </c>
      <c r="C41" s="102">
        <v>3.28</v>
      </c>
    </row>
    <row r="42" spans="1:3" x14ac:dyDescent="0.25">
      <c r="A42" s="101">
        <v>33</v>
      </c>
      <c r="B42" s="102">
        <v>10.63</v>
      </c>
      <c r="C42" s="102">
        <v>3.33</v>
      </c>
    </row>
    <row r="43" spans="1:3" x14ac:dyDescent="0.25">
      <c r="A43" s="101">
        <v>34</v>
      </c>
      <c r="B43" s="102">
        <v>10.78</v>
      </c>
      <c r="C43" s="102">
        <v>3.38</v>
      </c>
    </row>
    <row r="44" spans="1:3" x14ac:dyDescent="0.25">
      <c r="A44" s="101">
        <v>35</v>
      </c>
      <c r="B44" s="102">
        <v>10.94</v>
      </c>
      <c r="C44" s="102">
        <v>3.42</v>
      </c>
    </row>
    <row r="45" spans="1:3" x14ac:dyDescent="0.25">
      <c r="A45" s="101">
        <v>36</v>
      </c>
      <c r="B45" s="102">
        <v>11.09</v>
      </c>
      <c r="C45" s="102">
        <v>3.47</v>
      </c>
    </row>
    <row r="46" spans="1:3" x14ac:dyDescent="0.25">
      <c r="A46" s="101">
        <v>37</v>
      </c>
      <c r="B46" s="102">
        <v>11.25</v>
      </c>
      <c r="C46" s="102">
        <v>3.51</v>
      </c>
    </row>
    <row r="47" spans="1:3" x14ac:dyDescent="0.25">
      <c r="A47" s="101">
        <v>38</v>
      </c>
      <c r="B47" s="102">
        <v>11.42</v>
      </c>
      <c r="C47" s="102">
        <v>3.55</v>
      </c>
    </row>
    <row r="48" spans="1:3" x14ac:dyDescent="0.25">
      <c r="A48" s="101">
        <v>39</v>
      </c>
      <c r="B48" s="102">
        <v>11.58</v>
      </c>
      <c r="C48" s="102">
        <v>3.6</v>
      </c>
    </row>
    <row r="49" spans="1:3" x14ac:dyDescent="0.25">
      <c r="A49" s="101">
        <v>40</v>
      </c>
      <c r="B49" s="102">
        <v>11.75</v>
      </c>
      <c r="C49" s="102">
        <v>3.64</v>
      </c>
    </row>
    <row r="50" spans="1:3" x14ac:dyDescent="0.25">
      <c r="A50" s="101">
        <v>41</v>
      </c>
      <c r="B50" s="102">
        <v>11.92</v>
      </c>
      <c r="C50" s="102">
        <v>3.68</v>
      </c>
    </row>
    <row r="51" spans="1:3" x14ac:dyDescent="0.25">
      <c r="A51" s="101">
        <v>42</v>
      </c>
      <c r="B51" s="102">
        <v>12.09</v>
      </c>
      <c r="C51" s="102">
        <v>3.72</v>
      </c>
    </row>
    <row r="52" spans="1:3" x14ac:dyDescent="0.25">
      <c r="A52" s="101">
        <v>43</v>
      </c>
      <c r="B52" s="102">
        <v>12.27</v>
      </c>
      <c r="C52" s="102">
        <v>3.76</v>
      </c>
    </row>
    <row r="53" spans="1:3" x14ac:dyDescent="0.25">
      <c r="A53" s="101">
        <v>44</v>
      </c>
      <c r="B53" s="102">
        <v>12.46</v>
      </c>
      <c r="C53" s="102">
        <v>3.8</v>
      </c>
    </row>
    <row r="54" spans="1:3" x14ac:dyDescent="0.25">
      <c r="A54" s="101">
        <v>45</v>
      </c>
      <c r="B54" s="102">
        <v>12.64</v>
      </c>
      <c r="C54" s="102">
        <v>3.84</v>
      </c>
    </row>
    <row r="55" spans="1:3" x14ac:dyDescent="0.25">
      <c r="A55" s="101">
        <v>46</v>
      </c>
      <c r="B55" s="102">
        <v>12.83</v>
      </c>
      <c r="C55" s="102">
        <v>3.87</v>
      </c>
    </row>
    <row r="56" spans="1:3" x14ac:dyDescent="0.25">
      <c r="A56" s="101">
        <v>47</v>
      </c>
      <c r="B56" s="102">
        <v>13.03</v>
      </c>
      <c r="C56" s="102">
        <v>3.9</v>
      </c>
    </row>
    <row r="57" spans="1:3" x14ac:dyDescent="0.25">
      <c r="A57" s="101">
        <v>48</v>
      </c>
      <c r="B57" s="102">
        <v>13.23</v>
      </c>
      <c r="C57" s="102">
        <v>3.94</v>
      </c>
    </row>
    <row r="58" spans="1:3" x14ac:dyDescent="0.25">
      <c r="A58" s="101">
        <v>49</v>
      </c>
      <c r="B58" s="102">
        <v>13.44</v>
      </c>
      <c r="C58" s="102">
        <v>3.97</v>
      </c>
    </row>
    <row r="59" spans="1:3" x14ac:dyDescent="0.25">
      <c r="A59" s="101">
        <v>50</v>
      </c>
      <c r="B59" s="102">
        <v>13.65</v>
      </c>
      <c r="C59" s="102">
        <v>4</v>
      </c>
    </row>
    <row r="60" spans="1:3" x14ac:dyDescent="0.25">
      <c r="A60" s="101">
        <v>51</v>
      </c>
      <c r="B60" s="102">
        <v>13.86</v>
      </c>
      <c r="C60" s="102">
        <v>4.0199999999999996</v>
      </c>
    </row>
    <row r="61" spans="1:3" x14ac:dyDescent="0.25">
      <c r="A61" s="101">
        <v>52</v>
      </c>
      <c r="B61" s="102">
        <v>14.08</v>
      </c>
      <c r="C61" s="102">
        <v>4.05</v>
      </c>
    </row>
    <row r="62" spans="1:3" x14ac:dyDescent="0.25">
      <c r="A62" s="101">
        <v>53</v>
      </c>
      <c r="B62" s="102">
        <v>14.31</v>
      </c>
      <c r="C62" s="102">
        <v>4.07</v>
      </c>
    </row>
    <row r="63" spans="1:3" x14ac:dyDescent="0.25">
      <c r="A63" s="101">
        <v>54</v>
      </c>
      <c r="B63" s="102">
        <v>14.55</v>
      </c>
      <c r="C63" s="102">
        <v>4.0999999999999996</v>
      </c>
    </row>
    <row r="64" spans="1:3" x14ac:dyDescent="0.25">
      <c r="A64" s="101">
        <v>55</v>
      </c>
      <c r="B64" s="102">
        <v>14.79</v>
      </c>
      <c r="C64" s="102">
        <v>4.12</v>
      </c>
    </row>
    <row r="65" spans="1:3" x14ac:dyDescent="0.25">
      <c r="A65" s="101">
        <v>56</v>
      </c>
      <c r="B65" s="102">
        <v>15.04</v>
      </c>
      <c r="C65" s="102">
        <v>4.13</v>
      </c>
    </row>
    <row r="66" spans="1:3" x14ac:dyDescent="0.25">
      <c r="A66" s="101">
        <v>57</v>
      </c>
      <c r="B66" s="102">
        <v>15.3</v>
      </c>
      <c r="C66" s="102">
        <v>4.1500000000000004</v>
      </c>
    </row>
    <row r="67" spans="1:3" x14ac:dyDescent="0.25">
      <c r="A67" s="101">
        <v>58</v>
      </c>
      <c r="B67" s="102">
        <v>15.56</v>
      </c>
      <c r="C67" s="102">
        <v>4.16</v>
      </c>
    </row>
    <row r="68" spans="1:3" x14ac:dyDescent="0.25">
      <c r="A68" s="101">
        <v>59</v>
      </c>
      <c r="B68" s="102">
        <v>15.84</v>
      </c>
      <c r="C68" s="102">
        <v>4.17</v>
      </c>
    </row>
    <row r="69" spans="1:3" x14ac:dyDescent="0.25">
      <c r="A69" s="101">
        <v>60</v>
      </c>
      <c r="B69" s="102">
        <v>16.13</v>
      </c>
      <c r="C69" s="102">
        <v>4.18</v>
      </c>
    </row>
    <row r="70" spans="1:3" x14ac:dyDescent="0.25">
      <c r="A70" s="101">
        <v>61</v>
      </c>
      <c r="B70" s="102">
        <v>16.43</v>
      </c>
      <c r="C70" s="102">
        <v>4.18</v>
      </c>
    </row>
    <row r="71" spans="1:3" x14ac:dyDescent="0.25">
      <c r="A71" s="101">
        <v>62</v>
      </c>
      <c r="B71" s="102">
        <v>16.75</v>
      </c>
      <c r="C71" s="102">
        <v>4.18</v>
      </c>
    </row>
    <row r="72" spans="1:3" x14ac:dyDescent="0.25">
      <c r="A72" s="101">
        <v>63</v>
      </c>
      <c r="B72" s="102">
        <v>17.079999999999998</v>
      </c>
      <c r="C72" s="102">
        <v>4.17</v>
      </c>
    </row>
    <row r="73" spans="1:3" x14ac:dyDescent="0.25">
      <c r="A73" s="101">
        <v>64</v>
      </c>
      <c r="B73" s="102">
        <v>17.43</v>
      </c>
      <c r="C73" s="102">
        <v>4.16</v>
      </c>
    </row>
  </sheetData>
  <sheetProtection algorithmName="SHA-512" hashValue="l08PHBkM5T9L8hEvX0C3vvee8fjEep20XYZLVMLJyBPyPPdNGYpjbB/H/XC+MC7c+RKXbn0sI9IhIXv3Rz11AQ==" saltValue="kGa7MpE5G8g5lEoT70Mo/Q==" spinCount="100000" sheet="1" objects="1" scenarios="1"/>
  <conditionalFormatting sqref="A6:A16 A18:A21">
    <cfRule type="expression" dxfId="1519" priority="25" stopIfTrue="1">
      <formula>MOD(ROW(),2)=0</formula>
    </cfRule>
    <cfRule type="expression" dxfId="1518" priority="26" stopIfTrue="1">
      <formula>MOD(ROW(),2)&lt;&gt;0</formula>
    </cfRule>
  </conditionalFormatting>
  <conditionalFormatting sqref="B6:C10">
    <cfRule type="expression" dxfId="1517" priority="27" stopIfTrue="1">
      <formula>MOD(ROW(),2)=0</formula>
    </cfRule>
    <cfRule type="expression" dxfId="1516" priority="28" stopIfTrue="1">
      <formula>MOD(ROW(),2)&lt;&gt;0</formula>
    </cfRule>
  </conditionalFormatting>
  <conditionalFormatting sqref="A17">
    <cfRule type="expression" dxfId="1515" priority="19" stopIfTrue="1">
      <formula>MOD(ROW(),2)=0</formula>
    </cfRule>
    <cfRule type="expression" dxfId="1514" priority="20" stopIfTrue="1">
      <formula>MOD(ROW(),2)&lt;&gt;0</formula>
    </cfRule>
  </conditionalFormatting>
  <conditionalFormatting sqref="A26:A73">
    <cfRule type="expression" dxfId="1513" priority="7" stopIfTrue="1">
      <formula>MOD(ROW(),2)=0</formula>
    </cfRule>
    <cfRule type="expression" dxfId="1512" priority="8" stopIfTrue="1">
      <formula>MOD(ROW(),2)&lt;&gt;0</formula>
    </cfRule>
  </conditionalFormatting>
  <conditionalFormatting sqref="B26:C73">
    <cfRule type="expression" dxfId="1511" priority="9" stopIfTrue="1">
      <formula>MOD(ROW(),2)=0</formula>
    </cfRule>
    <cfRule type="expression" dxfId="1510" priority="10" stopIfTrue="1">
      <formula>MOD(ROW(),2)&lt;&gt;0</formula>
    </cfRule>
  </conditionalFormatting>
  <conditionalFormatting sqref="B11:C18 B20:C21 C19">
    <cfRule type="expression" dxfId="1509" priority="3" stopIfTrue="1">
      <formula>MOD(ROW(),2)=0</formula>
    </cfRule>
    <cfRule type="expression" dxfId="1508" priority="4" stopIfTrue="1">
      <formula>MOD(ROW(),2)&lt;&gt;0</formula>
    </cfRule>
  </conditionalFormatting>
  <conditionalFormatting sqref="B19">
    <cfRule type="expression" dxfId="1507" priority="1" stopIfTrue="1">
      <formula>MOD(ROW(),2)=0</formula>
    </cfRule>
    <cfRule type="expression" dxfId="15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4.109375" style="27" customWidth="1"/>
    <col min="3" max="3" width="23.4414062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x-204</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2007</v>
      </c>
      <c r="C8" s="77"/>
    </row>
    <row r="9" spans="1:7" x14ac:dyDescent="0.25">
      <c r="A9" s="75" t="s">
        <v>307</v>
      </c>
      <c r="B9" s="77" t="s">
        <v>326</v>
      </c>
      <c r="C9" s="77"/>
    </row>
    <row r="10" spans="1:7" ht="24.9" customHeight="1" x14ac:dyDescent="0.25">
      <c r="A10" s="75" t="s">
        <v>233</v>
      </c>
      <c r="B10" s="77" t="s">
        <v>346</v>
      </c>
      <c r="C10" s="77"/>
    </row>
    <row r="11" spans="1:7" x14ac:dyDescent="0.25">
      <c r="A11" s="75" t="s">
        <v>308</v>
      </c>
      <c r="B11" s="77" t="s">
        <v>338</v>
      </c>
      <c r="C11" s="77"/>
    </row>
    <row r="12" spans="1:7" ht="12.6" customHeight="1" x14ac:dyDescent="0.25">
      <c r="A12" s="75" t="s">
        <v>309</v>
      </c>
      <c r="B12" s="77" t="s">
        <v>329</v>
      </c>
      <c r="C12" s="77"/>
    </row>
    <row r="13" spans="1:7" ht="12.6" customHeight="1" x14ac:dyDescent="0.25">
      <c r="A13" s="75" t="s">
        <v>608</v>
      </c>
      <c r="B13" s="77">
        <v>1</v>
      </c>
      <c r="C13" s="77"/>
    </row>
    <row r="14" spans="1:7" ht="12.6" customHeight="1" x14ac:dyDescent="0.25">
      <c r="A14" s="75" t="s">
        <v>311</v>
      </c>
      <c r="B14" s="77">
        <v>204</v>
      </c>
      <c r="C14" s="77"/>
    </row>
    <row r="15" spans="1:7" x14ac:dyDescent="0.25">
      <c r="A15" s="75" t="s">
        <v>611</v>
      </c>
      <c r="B15" s="77" t="s">
        <v>693</v>
      </c>
      <c r="C15" s="77"/>
    </row>
    <row r="16" spans="1:7" x14ac:dyDescent="0.25">
      <c r="A16" s="75" t="s">
        <v>313</v>
      </c>
      <c r="B16" s="77" t="s">
        <v>340</v>
      </c>
      <c r="C16" s="77"/>
    </row>
    <row r="17" spans="1:3" ht="75.900000000000006" customHeight="1" x14ac:dyDescent="0.25">
      <c r="A17" s="75" t="s">
        <v>684</v>
      </c>
      <c r="B17" s="77" t="s">
        <v>344</v>
      </c>
      <c r="C17" s="77"/>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687</v>
      </c>
      <c r="C26" s="100" t="s">
        <v>692</v>
      </c>
    </row>
    <row r="27" spans="1:3" x14ac:dyDescent="0.25">
      <c r="A27" s="101">
        <v>18</v>
      </c>
      <c r="B27" s="102">
        <v>8.64</v>
      </c>
      <c r="C27" s="102">
        <v>2.56</v>
      </c>
    </row>
    <row r="28" spans="1:3" x14ac:dyDescent="0.25">
      <c r="A28" s="101">
        <v>19</v>
      </c>
      <c r="B28" s="102">
        <v>8.76</v>
      </c>
      <c r="C28" s="102">
        <v>2.68</v>
      </c>
    </row>
    <row r="29" spans="1:3" x14ac:dyDescent="0.25">
      <c r="A29" s="101">
        <v>20</v>
      </c>
      <c r="B29" s="102">
        <v>8.8800000000000008</v>
      </c>
      <c r="C29" s="102">
        <v>2.72</v>
      </c>
    </row>
    <row r="30" spans="1:3" x14ac:dyDescent="0.25">
      <c r="A30" s="101">
        <v>21</v>
      </c>
      <c r="B30" s="102">
        <v>9</v>
      </c>
      <c r="C30" s="102">
        <v>2.77</v>
      </c>
    </row>
    <row r="31" spans="1:3" x14ac:dyDescent="0.25">
      <c r="A31" s="101">
        <v>22</v>
      </c>
      <c r="B31" s="102">
        <v>9.1300000000000008</v>
      </c>
      <c r="C31" s="102">
        <v>2.81</v>
      </c>
    </row>
    <row r="32" spans="1:3" x14ac:dyDescent="0.25">
      <c r="A32" s="101">
        <v>23</v>
      </c>
      <c r="B32" s="102">
        <v>9.25</v>
      </c>
      <c r="C32" s="102">
        <v>2.86</v>
      </c>
    </row>
    <row r="33" spans="1:3" x14ac:dyDescent="0.25">
      <c r="A33" s="101">
        <v>24</v>
      </c>
      <c r="B33" s="102">
        <v>9.3800000000000008</v>
      </c>
      <c r="C33" s="102">
        <v>2.91</v>
      </c>
    </row>
    <row r="34" spans="1:3" x14ac:dyDescent="0.25">
      <c r="A34" s="101">
        <v>25</v>
      </c>
      <c r="B34" s="102">
        <v>9.51</v>
      </c>
      <c r="C34" s="102">
        <v>2.95</v>
      </c>
    </row>
    <row r="35" spans="1:3" x14ac:dyDescent="0.25">
      <c r="A35" s="101">
        <v>26</v>
      </c>
      <c r="B35" s="102">
        <v>9.65</v>
      </c>
      <c r="C35" s="102">
        <v>3</v>
      </c>
    </row>
    <row r="36" spans="1:3" x14ac:dyDescent="0.25">
      <c r="A36" s="101">
        <v>27</v>
      </c>
      <c r="B36" s="102">
        <v>9.7799999999999994</v>
      </c>
      <c r="C36" s="102">
        <v>3.05</v>
      </c>
    </row>
    <row r="37" spans="1:3" x14ac:dyDescent="0.25">
      <c r="A37" s="101">
        <v>28</v>
      </c>
      <c r="B37" s="102">
        <v>9.92</v>
      </c>
      <c r="C37" s="102">
        <v>3.1</v>
      </c>
    </row>
    <row r="38" spans="1:3" x14ac:dyDescent="0.25">
      <c r="A38" s="101">
        <v>29</v>
      </c>
      <c r="B38" s="102">
        <v>10.050000000000001</v>
      </c>
      <c r="C38" s="102">
        <v>3.14</v>
      </c>
    </row>
    <row r="39" spans="1:3" x14ac:dyDescent="0.25">
      <c r="A39" s="101">
        <v>30</v>
      </c>
      <c r="B39" s="102">
        <v>10.199999999999999</v>
      </c>
      <c r="C39" s="102">
        <v>3.19</v>
      </c>
    </row>
    <row r="40" spans="1:3" x14ac:dyDescent="0.25">
      <c r="A40" s="101">
        <v>31</v>
      </c>
      <c r="B40" s="102">
        <v>10.34</v>
      </c>
      <c r="C40" s="102">
        <v>3.24</v>
      </c>
    </row>
    <row r="41" spans="1:3" x14ac:dyDescent="0.25">
      <c r="A41" s="101">
        <v>32</v>
      </c>
      <c r="B41" s="102">
        <v>10.49</v>
      </c>
      <c r="C41" s="102">
        <v>3.28</v>
      </c>
    </row>
    <row r="42" spans="1:3" x14ac:dyDescent="0.25">
      <c r="A42" s="101">
        <v>33</v>
      </c>
      <c r="B42" s="102">
        <v>10.63</v>
      </c>
      <c r="C42" s="102">
        <v>3.33</v>
      </c>
    </row>
    <row r="43" spans="1:3" x14ac:dyDescent="0.25">
      <c r="A43" s="101">
        <v>34</v>
      </c>
      <c r="B43" s="102">
        <v>10.78</v>
      </c>
      <c r="C43" s="102">
        <v>3.38</v>
      </c>
    </row>
    <row r="44" spans="1:3" x14ac:dyDescent="0.25">
      <c r="A44" s="101">
        <v>35</v>
      </c>
      <c r="B44" s="102">
        <v>10.94</v>
      </c>
      <c r="C44" s="102">
        <v>3.42</v>
      </c>
    </row>
    <row r="45" spans="1:3" x14ac:dyDescent="0.25">
      <c r="A45" s="101">
        <v>36</v>
      </c>
      <c r="B45" s="102">
        <v>11.09</v>
      </c>
      <c r="C45" s="102">
        <v>3.47</v>
      </c>
    </row>
    <row r="46" spans="1:3" x14ac:dyDescent="0.25">
      <c r="A46" s="101">
        <v>37</v>
      </c>
      <c r="B46" s="102">
        <v>11.25</v>
      </c>
      <c r="C46" s="102">
        <v>3.51</v>
      </c>
    </row>
    <row r="47" spans="1:3" x14ac:dyDescent="0.25">
      <c r="A47" s="101">
        <v>38</v>
      </c>
      <c r="B47" s="102">
        <v>11.42</v>
      </c>
      <c r="C47" s="102">
        <v>3.55</v>
      </c>
    </row>
    <row r="48" spans="1:3" x14ac:dyDescent="0.25">
      <c r="A48" s="101">
        <v>39</v>
      </c>
      <c r="B48" s="102">
        <v>11.58</v>
      </c>
      <c r="C48" s="102">
        <v>3.6</v>
      </c>
    </row>
    <row r="49" spans="1:3" x14ac:dyDescent="0.25">
      <c r="A49" s="101">
        <v>40</v>
      </c>
      <c r="B49" s="102">
        <v>11.75</v>
      </c>
      <c r="C49" s="102">
        <v>3.64</v>
      </c>
    </row>
    <row r="50" spans="1:3" x14ac:dyDescent="0.25">
      <c r="A50" s="101">
        <v>41</v>
      </c>
      <c r="B50" s="102">
        <v>11.92</v>
      </c>
      <c r="C50" s="102">
        <v>3.68</v>
      </c>
    </row>
    <row r="51" spans="1:3" x14ac:dyDescent="0.25">
      <c r="A51" s="101">
        <v>42</v>
      </c>
      <c r="B51" s="102">
        <v>12.09</v>
      </c>
      <c r="C51" s="102">
        <v>3.72</v>
      </c>
    </row>
    <row r="52" spans="1:3" x14ac:dyDescent="0.25">
      <c r="A52" s="101">
        <v>43</v>
      </c>
      <c r="B52" s="102">
        <v>12.27</v>
      </c>
      <c r="C52" s="102">
        <v>3.76</v>
      </c>
    </row>
    <row r="53" spans="1:3" x14ac:dyDescent="0.25">
      <c r="A53" s="101">
        <v>44</v>
      </c>
      <c r="B53" s="102">
        <v>12.46</v>
      </c>
      <c r="C53" s="102">
        <v>3.8</v>
      </c>
    </row>
    <row r="54" spans="1:3" x14ac:dyDescent="0.25">
      <c r="A54" s="101">
        <v>45</v>
      </c>
      <c r="B54" s="102">
        <v>12.64</v>
      </c>
      <c r="C54" s="102">
        <v>3.84</v>
      </c>
    </row>
    <row r="55" spans="1:3" x14ac:dyDescent="0.25">
      <c r="A55" s="101">
        <v>46</v>
      </c>
      <c r="B55" s="102">
        <v>12.83</v>
      </c>
      <c r="C55" s="102">
        <v>3.87</v>
      </c>
    </row>
    <row r="56" spans="1:3" x14ac:dyDescent="0.25">
      <c r="A56" s="101">
        <v>47</v>
      </c>
      <c r="B56" s="102">
        <v>13.03</v>
      </c>
      <c r="C56" s="102">
        <v>3.9</v>
      </c>
    </row>
    <row r="57" spans="1:3" x14ac:dyDescent="0.25">
      <c r="A57" s="101">
        <v>48</v>
      </c>
      <c r="B57" s="102">
        <v>13.23</v>
      </c>
      <c r="C57" s="102">
        <v>3.94</v>
      </c>
    </row>
    <row r="58" spans="1:3" x14ac:dyDescent="0.25">
      <c r="A58" s="101">
        <v>49</v>
      </c>
      <c r="B58" s="102">
        <v>13.44</v>
      </c>
      <c r="C58" s="102">
        <v>3.97</v>
      </c>
    </row>
    <row r="59" spans="1:3" x14ac:dyDescent="0.25">
      <c r="A59" s="101">
        <v>50</v>
      </c>
      <c r="B59" s="102">
        <v>13.65</v>
      </c>
      <c r="C59" s="102">
        <v>4</v>
      </c>
    </row>
    <row r="60" spans="1:3" x14ac:dyDescent="0.25">
      <c r="A60" s="101">
        <v>51</v>
      </c>
      <c r="B60" s="102">
        <v>13.86</v>
      </c>
      <c r="C60" s="102">
        <v>4.0199999999999996</v>
      </c>
    </row>
    <row r="61" spans="1:3" x14ac:dyDescent="0.25">
      <c r="A61" s="101">
        <v>52</v>
      </c>
      <c r="B61" s="102">
        <v>14.08</v>
      </c>
      <c r="C61" s="102">
        <v>4.05</v>
      </c>
    </row>
    <row r="62" spans="1:3" x14ac:dyDescent="0.25">
      <c r="A62" s="101">
        <v>53</v>
      </c>
      <c r="B62" s="102">
        <v>14.31</v>
      </c>
      <c r="C62" s="102">
        <v>4.07</v>
      </c>
    </row>
    <row r="63" spans="1:3" x14ac:dyDescent="0.25">
      <c r="A63" s="101">
        <v>54</v>
      </c>
      <c r="B63" s="102">
        <v>14.55</v>
      </c>
      <c r="C63" s="102">
        <v>4.0999999999999996</v>
      </c>
    </row>
    <row r="64" spans="1:3" x14ac:dyDescent="0.25">
      <c r="A64" s="101">
        <v>55</v>
      </c>
      <c r="B64" s="102">
        <v>14.79</v>
      </c>
      <c r="C64" s="102">
        <v>4.12</v>
      </c>
    </row>
    <row r="65" spans="1:3" x14ac:dyDescent="0.25">
      <c r="A65" s="101">
        <v>56</v>
      </c>
      <c r="B65" s="102">
        <v>15.04</v>
      </c>
      <c r="C65" s="102">
        <v>4.13</v>
      </c>
    </row>
    <row r="66" spans="1:3" x14ac:dyDescent="0.25">
      <c r="A66" s="101">
        <v>57</v>
      </c>
      <c r="B66" s="102">
        <v>15.3</v>
      </c>
      <c r="C66" s="102">
        <v>4.1500000000000004</v>
      </c>
    </row>
    <row r="67" spans="1:3" x14ac:dyDescent="0.25">
      <c r="A67" s="101">
        <v>58</v>
      </c>
      <c r="B67" s="102">
        <v>15.56</v>
      </c>
      <c r="C67" s="102">
        <v>4.16</v>
      </c>
    </row>
    <row r="68" spans="1:3" x14ac:dyDescent="0.25">
      <c r="A68" s="101">
        <v>59</v>
      </c>
      <c r="B68" s="102">
        <v>15.84</v>
      </c>
      <c r="C68" s="102">
        <v>4.17</v>
      </c>
    </row>
  </sheetData>
  <sheetProtection algorithmName="SHA-512" hashValue="Tsgi5foPpDy6rvFvUaN09l2+gdFPua5+ggvQuG2U/VVlMtCFwJnzgjOq+yRgxi4ePeK3+r5OlltHNGG6glVAQg==" saltValue="uhT7RLyB0TxtuSTNUetzaA==" spinCount="100000" sheet="1" objects="1" scenarios="1"/>
  <conditionalFormatting sqref="A6:A16 A18:A21">
    <cfRule type="expression" dxfId="1505" priority="29" stopIfTrue="1">
      <formula>MOD(ROW(),2)=0</formula>
    </cfRule>
    <cfRule type="expression" dxfId="1504" priority="30" stopIfTrue="1">
      <formula>MOD(ROW(),2)&lt;&gt;0</formula>
    </cfRule>
  </conditionalFormatting>
  <conditionalFormatting sqref="B6:C16 B20:C21 C18:C19">
    <cfRule type="expression" dxfId="1503" priority="31" stopIfTrue="1">
      <formula>MOD(ROW(),2)=0</formula>
    </cfRule>
    <cfRule type="expression" dxfId="1502" priority="32" stopIfTrue="1">
      <formula>MOD(ROW(),2)&lt;&gt;0</formula>
    </cfRule>
  </conditionalFormatting>
  <conditionalFormatting sqref="A17">
    <cfRule type="expression" dxfId="1501" priority="23" stopIfTrue="1">
      <formula>MOD(ROW(),2)=0</formula>
    </cfRule>
    <cfRule type="expression" dxfId="1500" priority="24" stopIfTrue="1">
      <formula>MOD(ROW(),2)&lt;&gt;0</formula>
    </cfRule>
  </conditionalFormatting>
  <conditionalFormatting sqref="B18">
    <cfRule type="expression" dxfId="1499" priority="19" stopIfTrue="1">
      <formula>MOD(ROW(),2)=0</formula>
    </cfRule>
    <cfRule type="expression" dxfId="1498" priority="20" stopIfTrue="1">
      <formula>MOD(ROW(),2)&lt;&gt;0</formula>
    </cfRule>
  </conditionalFormatting>
  <conditionalFormatting sqref="A26:A68">
    <cfRule type="expression" dxfId="1497" priority="7" stopIfTrue="1">
      <formula>MOD(ROW(),2)=0</formula>
    </cfRule>
    <cfRule type="expression" dxfId="1496" priority="8" stopIfTrue="1">
      <formula>MOD(ROW(),2)&lt;&gt;0</formula>
    </cfRule>
  </conditionalFormatting>
  <conditionalFormatting sqref="B26:C68">
    <cfRule type="expression" dxfId="1495" priority="9" stopIfTrue="1">
      <formula>MOD(ROW(),2)=0</formula>
    </cfRule>
    <cfRule type="expression" dxfId="1494" priority="10" stopIfTrue="1">
      <formula>MOD(ROW(),2)&lt;&gt;0</formula>
    </cfRule>
  </conditionalFormatting>
  <conditionalFormatting sqref="B17">
    <cfRule type="expression" dxfId="1493" priority="5" stopIfTrue="1">
      <formula>MOD(ROW(),2)=0</formula>
    </cfRule>
    <cfRule type="expression" dxfId="1492" priority="6" stopIfTrue="1">
      <formula>MOD(ROW(),2)&lt;&gt;0</formula>
    </cfRule>
  </conditionalFormatting>
  <conditionalFormatting sqref="C17">
    <cfRule type="expression" dxfId="1491" priority="3" stopIfTrue="1">
      <formula>MOD(ROW(),2)=0</formula>
    </cfRule>
    <cfRule type="expression" dxfId="1490" priority="4" stopIfTrue="1">
      <formula>MOD(ROW(),2)&lt;&gt;0</formula>
    </cfRule>
  </conditionalFormatting>
  <conditionalFormatting sqref="B19">
    <cfRule type="expression" dxfId="1489" priority="1" stopIfTrue="1">
      <formula>MOD(ROW(),2)=0</formula>
    </cfRule>
    <cfRule type="expression" dxfId="14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6" ht="21" x14ac:dyDescent="0.4">
      <c r="A1" s="40" t="s">
        <v>227</v>
      </c>
      <c r="B1" s="41"/>
      <c r="C1" s="41"/>
      <c r="D1" s="41"/>
      <c r="E1" s="41"/>
      <c r="F1" s="41"/>
    </row>
    <row r="2" spans="1:6" ht="15.6" x14ac:dyDescent="0.3">
      <c r="A2" s="42" t="str">
        <f>IF(title="&gt; Enter workbook title here","Enter workbook title in Cover sheet",title)</f>
        <v>Fire Wales - Consolidated Factor Spreadsheet</v>
      </c>
      <c r="B2" s="43"/>
      <c r="C2" s="43"/>
      <c r="D2" s="43"/>
      <c r="E2" s="43"/>
      <c r="F2" s="43"/>
    </row>
    <row r="3" spans="1:6" ht="15.6" x14ac:dyDescent="0.3">
      <c r="A3" s="44" t="str">
        <f>TABLE_FACTOR_TYPE&amp;" - x-"&amp;TABLE_SERIES_NUMBER</f>
        <v>CETV - x-205</v>
      </c>
      <c r="B3" s="43"/>
      <c r="C3" s="43"/>
      <c r="D3" s="43"/>
      <c r="E3" s="43"/>
      <c r="F3" s="43"/>
    </row>
    <row r="4" spans="1:6" x14ac:dyDescent="0.25">
      <c r="A4" s="45"/>
    </row>
    <row r="6" spans="1:6" x14ac:dyDescent="0.25">
      <c r="A6" s="74" t="s">
        <v>600</v>
      </c>
      <c r="B6" s="76" t="s">
        <v>601</v>
      </c>
      <c r="C6" s="76"/>
    </row>
    <row r="7" spans="1:6" x14ac:dyDescent="0.25">
      <c r="A7" s="75" t="s">
        <v>305</v>
      </c>
      <c r="B7" s="77" t="s">
        <v>325</v>
      </c>
      <c r="C7" s="77"/>
    </row>
    <row r="8" spans="1:6" x14ac:dyDescent="0.25">
      <c r="A8" s="75" t="s">
        <v>306</v>
      </c>
      <c r="B8" s="77">
        <v>2007</v>
      </c>
      <c r="C8" s="77"/>
    </row>
    <row r="9" spans="1:6" x14ac:dyDescent="0.25">
      <c r="A9" s="75" t="s">
        <v>307</v>
      </c>
      <c r="B9" s="77" t="s">
        <v>326</v>
      </c>
      <c r="C9" s="77"/>
    </row>
    <row r="10" spans="1:6" ht="24.9" customHeight="1" x14ac:dyDescent="0.25">
      <c r="A10" s="75" t="s">
        <v>233</v>
      </c>
      <c r="B10" s="77" t="s">
        <v>349</v>
      </c>
      <c r="C10" s="77"/>
    </row>
    <row r="11" spans="1:6" x14ac:dyDescent="0.25">
      <c r="A11" s="75" t="s">
        <v>308</v>
      </c>
      <c r="B11" s="77" t="s">
        <v>338</v>
      </c>
      <c r="C11" s="77"/>
    </row>
    <row r="12" spans="1:6" ht="12.6" customHeight="1" x14ac:dyDescent="0.25">
      <c r="A12" s="75" t="s">
        <v>309</v>
      </c>
      <c r="B12" s="77" t="s">
        <v>329</v>
      </c>
      <c r="C12" s="77"/>
    </row>
    <row r="13" spans="1:6" ht="12.6" customHeight="1" x14ac:dyDescent="0.25">
      <c r="A13" s="75" t="s">
        <v>608</v>
      </c>
      <c r="B13" s="77">
        <v>1</v>
      </c>
      <c r="C13" s="77"/>
    </row>
    <row r="14" spans="1:6" ht="12.6" customHeight="1" x14ac:dyDescent="0.25">
      <c r="A14" s="75" t="s">
        <v>311</v>
      </c>
      <c r="B14" s="77">
        <v>205</v>
      </c>
      <c r="C14" s="77"/>
    </row>
    <row r="15" spans="1:6" x14ac:dyDescent="0.25">
      <c r="A15" s="75" t="s">
        <v>611</v>
      </c>
      <c r="B15" s="77" t="s">
        <v>694</v>
      </c>
      <c r="C15" s="77"/>
    </row>
    <row r="16" spans="1:6" x14ac:dyDescent="0.25">
      <c r="A16" s="75" t="s">
        <v>313</v>
      </c>
      <c r="B16" s="77" t="s">
        <v>351</v>
      </c>
      <c r="C16" s="77"/>
    </row>
    <row r="17" spans="1:3" ht="82.35" customHeight="1" x14ac:dyDescent="0.25">
      <c r="A17" s="75" t="s">
        <v>684</v>
      </c>
      <c r="B17" s="77" t="s">
        <v>344</v>
      </c>
      <c r="C17" s="77"/>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687</v>
      </c>
      <c r="C26" s="100" t="s">
        <v>695</v>
      </c>
    </row>
    <row r="27" spans="1:3" x14ac:dyDescent="0.25">
      <c r="A27" s="101">
        <v>60</v>
      </c>
      <c r="B27" s="102">
        <v>16.13</v>
      </c>
      <c r="C27" s="102">
        <v>4.18</v>
      </c>
    </row>
    <row r="28" spans="1:3" x14ac:dyDescent="0.25">
      <c r="A28" s="101">
        <v>61</v>
      </c>
      <c r="B28" s="102">
        <v>16.43</v>
      </c>
      <c r="C28" s="102">
        <v>4.18</v>
      </c>
    </row>
    <row r="29" spans="1:3" x14ac:dyDescent="0.25">
      <c r="A29" s="101">
        <v>62</v>
      </c>
      <c r="B29" s="102">
        <v>16.75</v>
      </c>
      <c r="C29" s="102">
        <v>4.18</v>
      </c>
    </row>
    <row r="30" spans="1:3" x14ac:dyDescent="0.25">
      <c r="A30" s="101">
        <v>63</v>
      </c>
      <c r="B30" s="102">
        <v>17.079999999999998</v>
      </c>
      <c r="C30" s="102">
        <v>4.17</v>
      </c>
    </row>
    <row r="31" spans="1:3" x14ac:dyDescent="0.25">
      <c r="A31" s="101">
        <v>64</v>
      </c>
      <c r="B31" s="102">
        <v>17.43</v>
      </c>
      <c r="C31" s="102">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9k6YsI65W9I0Ai4AlJ3BW77+jMYNkkAxQyhdehQXKi7FuzaqlJNdhSIGktDeZf3FBVIBJ1a2rmHFa/jC4wiNlg==" saltValue="3wVmUagNIySuyVWG6/nD+Q==" spinCount="100000" sheet="1" objects="1" scenarios="1"/>
  <conditionalFormatting sqref="A6:A15 A18:A21">
    <cfRule type="expression" dxfId="1487" priority="35" stopIfTrue="1">
      <formula>MOD(ROW(),2)=0</formula>
    </cfRule>
    <cfRule type="expression" dxfId="1486" priority="36" stopIfTrue="1">
      <formula>MOD(ROW(),2)&lt;&gt;0</formula>
    </cfRule>
  </conditionalFormatting>
  <conditionalFormatting sqref="B6:C15 B20:C21 C18:C19">
    <cfRule type="expression" dxfId="1485" priority="37" stopIfTrue="1">
      <formula>MOD(ROW(),2)=0</formula>
    </cfRule>
    <cfRule type="expression" dxfId="1484" priority="38" stopIfTrue="1">
      <formula>MOD(ROW(),2)&lt;&gt;0</formula>
    </cfRule>
  </conditionalFormatting>
  <conditionalFormatting sqref="B18">
    <cfRule type="expression" dxfId="1483" priority="25" stopIfTrue="1">
      <formula>MOD(ROW(),2)=0</formula>
    </cfRule>
    <cfRule type="expression" dxfId="1482" priority="26" stopIfTrue="1">
      <formula>MOD(ROW(),2)&lt;&gt;0</formula>
    </cfRule>
  </conditionalFormatting>
  <conditionalFormatting sqref="A26:A31">
    <cfRule type="expression" dxfId="1481" priority="15" stopIfTrue="1">
      <formula>MOD(ROW(),2)=0</formula>
    </cfRule>
    <cfRule type="expression" dxfId="1480" priority="16" stopIfTrue="1">
      <formula>MOD(ROW(),2)&lt;&gt;0</formula>
    </cfRule>
  </conditionalFormatting>
  <conditionalFormatting sqref="B26:C31">
    <cfRule type="expression" dxfId="1479" priority="17" stopIfTrue="1">
      <formula>MOD(ROW(),2)=0</formula>
    </cfRule>
    <cfRule type="expression" dxfId="1478" priority="18" stopIfTrue="1">
      <formula>MOD(ROW(),2)&lt;&gt;0</formula>
    </cfRule>
  </conditionalFormatting>
  <conditionalFormatting sqref="A16">
    <cfRule type="expression" dxfId="1477" priority="11" stopIfTrue="1">
      <formula>MOD(ROW(),2)=0</formula>
    </cfRule>
    <cfRule type="expression" dxfId="1476" priority="12" stopIfTrue="1">
      <formula>MOD(ROW(),2)&lt;&gt;0</formula>
    </cfRule>
  </conditionalFormatting>
  <conditionalFormatting sqref="B16:C16">
    <cfRule type="expression" dxfId="1475" priority="13" stopIfTrue="1">
      <formula>MOD(ROW(),2)=0</formula>
    </cfRule>
    <cfRule type="expression" dxfId="1474" priority="14" stopIfTrue="1">
      <formula>MOD(ROW(),2)&lt;&gt;0</formula>
    </cfRule>
  </conditionalFormatting>
  <conditionalFormatting sqref="A17">
    <cfRule type="expression" dxfId="1473" priority="9" stopIfTrue="1">
      <formula>MOD(ROW(),2)=0</formula>
    </cfRule>
    <cfRule type="expression" dxfId="1472" priority="10" stopIfTrue="1">
      <formula>MOD(ROW(),2)&lt;&gt;0</formula>
    </cfRule>
  </conditionalFormatting>
  <conditionalFormatting sqref="B17">
    <cfRule type="expression" dxfId="1471" priority="5" stopIfTrue="1">
      <formula>MOD(ROW(),2)=0</formula>
    </cfRule>
    <cfRule type="expression" dxfId="1470" priority="6" stopIfTrue="1">
      <formula>MOD(ROW(),2)&lt;&gt;0</formula>
    </cfRule>
  </conditionalFormatting>
  <conditionalFormatting sqref="C17">
    <cfRule type="expression" dxfId="1469" priority="3" stopIfTrue="1">
      <formula>MOD(ROW(),2)=0</formula>
    </cfRule>
    <cfRule type="expression" dxfId="1468" priority="4" stopIfTrue="1">
      <formula>MOD(ROW(),2)&lt;&gt;0</formula>
    </cfRule>
  </conditionalFormatting>
  <conditionalFormatting sqref="B19">
    <cfRule type="expression" dxfId="1467" priority="1" stopIfTrue="1">
      <formula>MOD(ROW(),2)=0</formula>
    </cfRule>
    <cfRule type="expression" dxfId="14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x-206</v>
      </c>
      <c r="B3" s="43"/>
      <c r="C3" s="43"/>
      <c r="D3" s="43"/>
      <c r="E3" s="43"/>
      <c r="F3" s="43"/>
      <c r="G3" s="43"/>
    </row>
    <row r="4" spans="1:7" x14ac:dyDescent="0.25">
      <c r="A4" s="45"/>
    </row>
    <row r="6" spans="1:7" x14ac:dyDescent="0.25">
      <c r="A6" s="74" t="s">
        <v>600</v>
      </c>
      <c r="B6" s="76" t="s">
        <v>601</v>
      </c>
      <c r="C6" s="76"/>
      <c r="D6" s="76"/>
    </row>
    <row r="7" spans="1:7" x14ac:dyDescent="0.25">
      <c r="A7" s="75" t="s">
        <v>305</v>
      </c>
      <c r="B7" s="77" t="s">
        <v>325</v>
      </c>
      <c r="C7" s="77"/>
      <c r="D7" s="77"/>
    </row>
    <row r="8" spans="1:7" x14ac:dyDescent="0.25">
      <c r="A8" s="75" t="s">
        <v>306</v>
      </c>
      <c r="B8" s="77">
        <v>2007</v>
      </c>
      <c r="C8" s="77"/>
      <c r="D8" s="77"/>
    </row>
    <row r="9" spans="1:7" x14ac:dyDescent="0.25">
      <c r="A9" s="75" t="s">
        <v>307</v>
      </c>
      <c r="B9" s="77" t="s">
        <v>326</v>
      </c>
      <c r="C9" s="77"/>
      <c r="D9" s="77"/>
    </row>
    <row r="10" spans="1:7" ht="12.6" customHeight="1" x14ac:dyDescent="0.25">
      <c r="A10" s="75" t="s">
        <v>233</v>
      </c>
      <c r="B10" s="77" t="s">
        <v>327</v>
      </c>
      <c r="C10" s="77"/>
      <c r="D10" s="77"/>
    </row>
    <row r="11" spans="1:7" x14ac:dyDescent="0.25">
      <c r="A11" s="75" t="s">
        <v>308</v>
      </c>
      <c r="B11" s="77" t="s">
        <v>328</v>
      </c>
      <c r="C11" s="77"/>
      <c r="D11" s="77"/>
    </row>
    <row r="12" spans="1:7" ht="12.6" customHeight="1" x14ac:dyDescent="0.25">
      <c r="A12" s="75" t="s">
        <v>309</v>
      </c>
      <c r="B12" s="77" t="s">
        <v>329</v>
      </c>
      <c r="C12" s="77"/>
      <c r="D12" s="77"/>
    </row>
    <row r="13" spans="1:7" ht="12.6" customHeight="1" x14ac:dyDescent="0.25">
      <c r="A13" s="75" t="s">
        <v>608</v>
      </c>
      <c r="B13" s="77">
        <v>1</v>
      </c>
      <c r="C13" s="77"/>
      <c r="D13" s="77"/>
    </row>
    <row r="14" spans="1:7" ht="12.6" customHeight="1" x14ac:dyDescent="0.25">
      <c r="A14" s="75" t="s">
        <v>311</v>
      </c>
      <c r="B14" s="77">
        <v>206</v>
      </c>
      <c r="C14" s="77"/>
      <c r="D14" s="77"/>
    </row>
    <row r="15" spans="1:7" x14ac:dyDescent="0.25">
      <c r="A15" s="75" t="s">
        <v>611</v>
      </c>
      <c r="B15" s="77" t="s">
        <v>696</v>
      </c>
      <c r="C15" s="77"/>
      <c r="D15" s="77"/>
    </row>
    <row r="16" spans="1:7" x14ac:dyDescent="0.25">
      <c r="A16" s="75" t="s">
        <v>313</v>
      </c>
      <c r="B16" s="77" t="s">
        <v>354</v>
      </c>
      <c r="C16" s="77"/>
      <c r="D16" s="77"/>
    </row>
    <row r="17" spans="1:4" ht="66.900000000000006" customHeight="1" x14ac:dyDescent="0.25">
      <c r="A17" s="75" t="s">
        <v>684</v>
      </c>
      <c r="B17" s="77" t="s">
        <v>344</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26.4" x14ac:dyDescent="0.25">
      <c r="A26" s="100" t="s">
        <v>686</v>
      </c>
      <c r="B26" s="100" t="s">
        <v>687</v>
      </c>
      <c r="C26" s="100" t="s">
        <v>695</v>
      </c>
      <c r="D26" s="100" t="s">
        <v>689</v>
      </c>
    </row>
    <row r="27" spans="1:4" x14ac:dyDescent="0.25">
      <c r="A27" s="101">
        <v>18</v>
      </c>
      <c r="B27" s="102">
        <v>10.88</v>
      </c>
      <c r="C27" s="102">
        <v>2.52</v>
      </c>
      <c r="D27" s="102">
        <v>0</v>
      </c>
    </row>
    <row r="28" spans="1:4" x14ac:dyDescent="0.25">
      <c r="A28" s="101">
        <v>19</v>
      </c>
      <c r="B28" s="102">
        <v>11.04</v>
      </c>
      <c r="C28" s="102">
        <v>2.64</v>
      </c>
      <c r="D28" s="102">
        <v>0</v>
      </c>
    </row>
    <row r="29" spans="1:4" x14ac:dyDescent="0.25">
      <c r="A29" s="101">
        <v>20</v>
      </c>
      <c r="B29" s="102">
        <v>11.2</v>
      </c>
      <c r="C29" s="102">
        <v>2.68</v>
      </c>
      <c r="D29" s="102">
        <v>0</v>
      </c>
    </row>
    <row r="30" spans="1:4" x14ac:dyDescent="0.25">
      <c r="A30" s="101">
        <v>21</v>
      </c>
      <c r="B30" s="102">
        <v>11.36</v>
      </c>
      <c r="C30" s="102">
        <v>2.73</v>
      </c>
      <c r="D30" s="102">
        <v>0</v>
      </c>
    </row>
    <row r="31" spans="1:4" x14ac:dyDescent="0.25">
      <c r="A31" s="101">
        <v>22</v>
      </c>
      <c r="B31" s="102">
        <v>11.53</v>
      </c>
      <c r="C31" s="102">
        <v>2.77</v>
      </c>
      <c r="D31" s="102">
        <v>0</v>
      </c>
    </row>
    <row r="32" spans="1:4" x14ac:dyDescent="0.25">
      <c r="A32" s="101">
        <v>23</v>
      </c>
      <c r="B32" s="102">
        <v>11.69</v>
      </c>
      <c r="C32" s="102">
        <v>2.82</v>
      </c>
      <c r="D32" s="102">
        <v>0</v>
      </c>
    </row>
    <row r="33" spans="1:4" x14ac:dyDescent="0.25">
      <c r="A33" s="101">
        <v>24</v>
      </c>
      <c r="B33" s="102">
        <v>11.86</v>
      </c>
      <c r="C33" s="102">
        <v>2.86</v>
      </c>
      <c r="D33" s="102">
        <v>0</v>
      </c>
    </row>
    <row r="34" spans="1:4" x14ac:dyDescent="0.25">
      <c r="A34" s="101">
        <v>25</v>
      </c>
      <c r="B34" s="102">
        <v>12.04</v>
      </c>
      <c r="C34" s="102">
        <v>2.91</v>
      </c>
      <c r="D34" s="102">
        <v>0</v>
      </c>
    </row>
    <row r="35" spans="1:4" x14ac:dyDescent="0.25">
      <c r="A35" s="101">
        <v>26</v>
      </c>
      <c r="B35" s="102">
        <v>12.21</v>
      </c>
      <c r="C35" s="102">
        <v>2.96</v>
      </c>
      <c r="D35" s="102">
        <v>0</v>
      </c>
    </row>
    <row r="36" spans="1:4" x14ac:dyDescent="0.25">
      <c r="A36" s="101">
        <v>27</v>
      </c>
      <c r="B36" s="102">
        <v>12.39</v>
      </c>
      <c r="C36" s="102">
        <v>3</v>
      </c>
      <c r="D36" s="102">
        <v>0</v>
      </c>
    </row>
    <row r="37" spans="1:4" x14ac:dyDescent="0.25">
      <c r="A37" s="101">
        <v>28</v>
      </c>
      <c r="B37" s="102">
        <v>12.57</v>
      </c>
      <c r="C37" s="102">
        <v>3.05</v>
      </c>
      <c r="D37" s="102">
        <v>0</v>
      </c>
    </row>
    <row r="38" spans="1:4" x14ac:dyDescent="0.25">
      <c r="A38" s="101">
        <v>29</v>
      </c>
      <c r="B38" s="102">
        <v>12.75</v>
      </c>
      <c r="C38" s="102">
        <v>3.09</v>
      </c>
      <c r="D38" s="102">
        <v>0</v>
      </c>
    </row>
    <row r="39" spans="1:4" x14ac:dyDescent="0.25">
      <c r="A39" s="101">
        <v>30</v>
      </c>
      <c r="B39" s="102">
        <v>12.94</v>
      </c>
      <c r="C39" s="102">
        <v>3.14</v>
      </c>
      <c r="D39" s="102">
        <v>0</v>
      </c>
    </row>
    <row r="40" spans="1:4" x14ac:dyDescent="0.25">
      <c r="A40" s="101">
        <v>31</v>
      </c>
      <c r="B40" s="102">
        <v>13.13</v>
      </c>
      <c r="C40" s="102">
        <v>3.19</v>
      </c>
      <c r="D40" s="102">
        <v>0</v>
      </c>
    </row>
    <row r="41" spans="1:4" x14ac:dyDescent="0.25">
      <c r="A41" s="101">
        <v>32</v>
      </c>
      <c r="B41" s="102">
        <v>13.32</v>
      </c>
      <c r="C41" s="102">
        <v>3.23</v>
      </c>
      <c r="D41" s="102">
        <v>0</v>
      </c>
    </row>
    <row r="42" spans="1:4" x14ac:dyDescent="0.25">
      <c r="A42" s="101">
        <v>33</v>
      </c>
      <c r="B42" s="102">
        <v>13.52</v>
      </c>
      <c r="C42" s="102">
        <v>3.27</v>
      </c>
      <c r="D42" s="102">
        <v>0</v>
      </c>
    </row>
    <row r="43" spans="1:4" x14ac:dyDescent="0.25">
      <c r="A43" s="101">
        <v>34</v>
      </c>
      <c r="B43" s="102">
        <v>13.72</v>
      </c>
      <c r="C43" s="102">
        <v>3.32</v>
      </c>
      <c r="D43" s="102">
        <v>0</v>
      </c>
    </row>
    <row r="44" spans="1:4" x14ac:dyDescent="0.25">
      <c r="A44" s="101">
        <v>35</v>
      </c>
      <c r="B44" s="102">
        <v>13.92</v>
      </c>
      <c r="C44" s="102">
        <v>3.36</v>
      </c>
      <c r="D44" s="102">
        <v>0</v>
      </c>
    </row>
    <row r="45" spans="1:4" x14ac:dyDescent="0.25">
      <c r="A45" s="101">
        <v>36</v>
      </c>
      <c r="B45" s="102">
        <v>14.13</v>
      </c>
      <c r="C45" s="102">
        <v>3.41</v>
      </c>
      <c r="D45" s="102">
        <v>0</v>
      </c>
    </row>
    <row r="46" spans="1:4" x14ac:dyDescent="0.25">
      <c r="A46" s="101">
        <v>37</v>
      </c>
      <c r="B46" s="102">
        <v>14.34</v>
      </c>
      <c r="C46" s="102">
        <v>3.45</v>
      </c>
      <c r="D46" s="102">
        <v>0</v>
      </c>
    </row>
    <row r="47" spans="1:4" x14ac:dyDescent="0.25">
      <c r="A47" s="101">
        <v>38</v>
      </c>
      <c r="B47" s="102">
        <v>14.56</v>
      </c>
      <c r="C47" s="102">
        <v>3.49</v>
      </c>
      <c r="D47" s="102">
        <v>0</v>
      </c>
    </row>
    <row r="48" spans="1:4" x14ac:dyDescent="0.25">
      <c r="A48" s="101">
        <v>39</v>
      </c>
      <c r="B48" s="102">
        <v>14.78</v>
      </c>
      <c r="C48" s="102">
        <v>3.53</v>
      </c>
      <c r="D48" s="102">
        <v>0</v>
      </c>
    </row>
    <row r="49" spans="1:4" x14ac:dyDescent="0.25">
      <c r="A49" s="101">
        <v>40</v>
      </c>
      <c r="B49" s="102">
        <v>15</v>
      </c>
      <c r="C49" s="102">
        <v>3.57</v>
      </c>
      <c r="D49" s="102">
        <v>0</v>
      </c>
    </row>
    <row r="50" spans="1:4" x14ac:dyDescent="0.25">
      <c r="A50" s="101">
        <v>41</v>
      </c>
      <c r="B50" s="102">
        <v>15.23</v>
      </c>
      <c r="C50" s="102">
        <v>3.61</v>
      </c>
      <c r="D50" s="102">
        <v>0</v>
      </c>
    </row>
    <row r="51" spans="1:4" x14ac:dyDescent="0.25">
      <c r="A51" s="101">
        <v>42</v>
      </c>
      <c r="B51" s="102">
        <v>15.47</v>
      </c>
      <c r="C51" s="102">
        <v>3.65</v>
      </c>
      <c r="D51" s="102">
        <v>0</v>
      </c>
    </row>
    <row r="52" spans="1:4" x14ac:dyDescent="0.25">
      <c r="A52" s="101">
        <v>43</v>
      </c>
      <c r="B52" s="102">
        <v>15.71</v>
      </c>
      <c r="C52" s="102">
        <v>3.69</v>
      </c>
      <c r="D52" s="102">
        <v>0</v>
      </c>
    </row>
    <row r="53" spans="1:4" x14ac:dyDescent="0.25">
      <c r="A53" s="101">
        <v>44</v>
      </c>
      <c r="B53" s="102">
        <v>15.95</v>
      </c>
      <c r="C53" s="102">
        <v>3.73</v>
      </c>
      <c r="D53" s="102">
        <v>0</v>
      </c>
    </row>
    <row r="54" spans="1:4" x14ac:dyDescent="0.25">
      <c r="A54" s="101">
        <v>45</v>
      </c>
      <c r="B54" s="102">
        <v>16.2</v>
      </c>
      <c r="C54" s="102">
        <v>3.76</v>
      </c>
      <c r="D54" s="102">
        <v>0</v>
      </c>
    </row>
    <row r="55" spans="1:4" x14ac:dyDescent="0.25">
      <c r="A55" s="101">
        <v>46</v>
      </c>
      <c r="B55" s="102">
        <v>16.46</v>
      </c>
      <c r="C55" s="102">
        <v>3.8</v>
      </c>
      <c r="D55" s="102">
        <v>0</v>
      </c>
    </row>
    <row r="56" spans="1:4" x14ac:dyDescent="0.25">
      <c r="A56" s="101">
        <v>47</v>
      </c>
      <c r="B56" s="102">
        <v>16.72</v>
      </c>
      <c r="C56" s="102">
        <v>3.83</v>
      </c>
      <c r="D56" s="102">
        <v>0</v>
      </c>
    </row>
    <row r="57" spans="1:4" x14ac:dyDescent="0.25">
      <c r="A57" s="101">
        <v>48</v>
      </c>
      <c r="B57" s="102">
        <v>16.989999999999998</v>
      </c>
      <c r="C57" s="102">
        <v>3.86</v>
      </c>
      <c r="D57" s="102">
        <v>0</v>
      </c>
    </row>
    <row r="58" spans="1:4" x14ac:dyDescent="0.25">
      <c r="A58" s="101">
        <v>49</v>
      </c>
      <c r="B58" s="102">
        <v>17.260000000000002</v>
      </c>
      <c r="C58" s="102">
        <v>3.89</v>
      </c>
      <c r="D58" s="102">
        <v>0</v>
      </c>
    </row>
    <row r="59" spans="1:4" x14ac:dyDescent="0.25">
      <c r="A59" s="101">
        <v>50</v>
      </c>
      <c r="B59" s="102">
        <v>17.55</v>
      </c>
      <c r="C59" s="102">
        <v>3.91</v>
      </c>
      <c r="D59" s="102">
        <v>0</v>
      </c>
    </row>
    <row r="60" spans="1:4" x14ac:dyDescent="0.25">
      <c r="A60" s="101">
        <v>51</v>
      </c>
      <c r="B60" s="102">
        <v>17.84</v>
      </c>
      <c r="C60" s="102">
        <v>3.94</v>
      </c>
      <c r="D60" s="102">
        <v>0</v>
      </c>
    </row>
    <row r="61" spans="1:4" x14ac:dyDescent="0.25">
      <c r="A61" s="101">
        <v>52</v>
      </c>
      <c r="B61" s="102">
        <v>18.14</v>
      </c>
      <c r="C61" s="102">
        <v>3.97</v>
      </c>
      <c r="D61" s="102">
        <v>0</v>
      </c>
    </row>
    <row r="62" spans="1:4" x14ac:dyDescent="0.25">
      <c r="A62" s="101">
        <v>53</v>
      </c>
      <c r="B62" s="102">
        <v>18.440000000000001</v>
      </c>
      <c r="C62" s="102">
        <v>3.99</v>
      </c>
      <c r="D62" s="102">
        <v>0</v>
      </c>
    </row>
    <row r="63" spans="1:4" x14ac:dyDescent="0.25">
      <c r="A63" s="101">
        <v>54</v>
      </c>
      <c r="B63" s="102">
        <v>18.760000000000002</v>
      </c>
      <c r="C63" s="102">
        <v>4.01</v>
      </c>
      <c r="D63" s="102">
        <v>0</v>
      </c>
    </row>
    <row r="64" spans="1:4" x14ac:dyDescent="0.25">
      <c r="A64" s="101">
        <v>55</v>
      </c>
      <c r="B64" s="102">
        <v>19.079999999999998</v>
      </c>
      <c r="C64" s="102">
        <v>4.03</v>
      </c>
      <c r="D64" s="102">
        <v>0</v>
      </c>
    </row>
    <row r="65" spans="1:4" x14ac:dyDescent="0.25">
      <c r="A65" s="101">
        <v>56</v>
      </c>
      <c r="B65" s="102">
        <v>19.420000000000002</v>
      </c>
      <c r="C65" s="102">
        <v>4.05</v>
      </c>
      <c r="D65" s="102">
        <v>0</v>
      </c>
    </row>
    <row r="66" spans="1:4" x14ac:dyDescent="0.25">
      <c r="A66" s="101">
        <v>57</v>
      </c>
      <c r="B66" s="102">
        <v>19.77</v>
      </c>
      <c r="C66" s="102">
        <v>4.0599999999999996</v>
      </c>
      <c r="D66" s="102">
        <v>0</v>
      </c>
    </row>
    <row r="67" spans="1:4" x14ac:dyDescent="0.25">
      <c r="A67" s="101">
        <v>58</v>
      </c>
      <c r="B67" s="102">
        <v>20.13</v>
      </c>
      <c r="C67" s="102">
        <v>4.07</v>
      </c>
      <c r="D67" s="102">
        <v>0</v>
      </c>
    </row>
    <row r="68" spans="1:4" x14ac:dyDescent="0.25">
      <c r="A68" s="101">
        <v>59</v>
      </c>
      <c r="B68" s="102">
        <v>20.5</v>
      </c>
      <c r="C68" s="102">
        <v>4.08</v>
      </c>
      <c r="D68" s="102">
        <v>0</v>
      </c>
    </row>
  </sheetData>
  <sheetProtection algorithmName="SHA-512" hashValue="lJFZEwf2gecAofypXFF7DUG+L6T5fEw1E1qL8iYP/WMYaifvD/fHt11ppU85MGzilMmohGjhSI7gQroOGtBUiA==" saltValue="bX/DQvu10Q7ha9oEI2Uekw==" spinCount="100000" sheet="1" objects="1" scenarios="1"/>
  <conditionalFormatting sqref="A6:A16 A18:A21">
    <cfRule type="expression" dxfId="1465" priority="27" stopIfTrue="1">
      <formula>MOD(ROW(),2)=0</formula>
    </cfRule>
    <cfRule type="expression" dxfId="1464" priority="28" stopIfTrue="1">
      <formula>MOD(ROW(),2)&lt;&gt;0</formula>
    </cfRule>
  </conditionalFormatting>
  <conditionalFormatting sqref="B6:D16 B20:D21 C18:D19 B26:D68">
    <cfRule type="expression" dxfId="1463" priority="29" stopIfTrue="1">
      <formula>MOD(ROW(),2)=0</formula>
    </cfRule>
    <cfRule type="expression" dxfId="1462" priority="30" stopIfTrue="1">
      <formula>MOD(ROW(),2)&lt;&gt;0</formula>
    </cfRule>
  </conditionalFormatting>
  <conditionalFormatting sqref="A17">
    <cfRule type="expression" dxfId="1461" priority="21" stopIfTrue="1">
      <formula>MOD(ROW(),2)=0</formula>
    </cfRule>
    <cfRule type="expression" dxfId="1460" priority="22" stopIfTrue="1">
      <formula>MOD(ROW(),2)&lt;&gt;0</formula>
    </cfRule>
  </conditionalFormatting>
  <conditionalFormatting sqref="B18">
    <cfRule type="expression" dxfId="1459" priority="17" stopIfTrue="1">
      <formula>MOD(ROW(),2)=0</formula>
    </cfRule>
    <cfRule type="expression" dxfId="1458" priority="18" stopIfTrue="1">
      <formula>MOD(ROW(),2)&lt;&gt;0</formula>
    </cfRule>
  </conditionalFormatting>
  <conditionalFormatting sqref="A26:A68">
    <cfRule type="expression" dxfId="1457" priority="7" stopIfTrue="1">
      <formula>MOD(ROW(),2)=0</formula>
    </cfRule>
    <cfRule type="expression" dxfId="1456" priority="8" stopIfTrue="1">
      <formula>MOD(ROW(),2)&lt;&gt;0</formula>
    </cfRule>
  </conditionalFormatting>
  <conditionalFormatting sqref="B17">
    <cfRule type="expression" dxfId="1455" priority="5" stopIfTrue="1">
      <formula>MOD(ROW(),2)=0</formula>
    </cfRule>
    <cfRule type="expression" dxfId="1454" priority="6" stopIfTrue="1">
      <formula>MOD(ROW(),2)&lt;&gt;0</formula>
    </cfRule>
  </conditionalFormatting>
  <conditionalFormatting sqref="C17:D17">
    <cfRule type="expression" dxfId="1453" priority="3" stopIfTrue="1">
      <formula>MOD(ROW(),2)=0</formula>
    </cfRule>
    <cfRule type="expression" dxfId="1452" priority="4" stopIfTrue="1">
      <formula>MOD(ROW(),2)&lt;&gt;0</formula>
    </cfRule>
  </conditionalFormatting>
  <conditionalFormatting sqref="B19">
    <cfRule type="expression" dxfId="1451" priority="1" stopIfTrue="1">
      <formula>MOD(ROW(),2)=0</formula>
    </cfRule>
    <cfRule type="expression" dxfId="14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x-207</v>
      </c>
      <c r="B3" s="43"/>
      <c r="C3" s="43"/>
      <c r="D3" s="43"/>
      <c r="E3" s="43"/>
      <c r="F3" s="43"/>
      <c r="G3" s="43"/>
    </row>
    <row r="4" spans="1:7" x14ac:dyDescent="0.25">
      <c r="A4" s="45"/>
    </row>
    <row r="6" spans="1:7" x14ac:dyDescent="0.25">
      <c r="A6" s="74" t="s">
        <v>600</v>
      </c>
      <c r="B6" s="76" t="s">
        <v>601</v>
      </c>
      <c r="C6" s="76"/>
      <c r="D6" s="76"/>
    </row>
    <row r="7" spans="1:7" x14ac:dyDescent="0.25">
      <c r="A7" s="75" t="s">
        <v>305</v>
      </c>
      <c r="B7" s="77" t="s">
        <v>325</v>
      </c>
      <c r="C7" s="77"/>
      <c r="D7" s="77"/>
    </row>
    <row r="8" spans="1:7" x14ac:dyDescent="0.25">
      <c r="A8" s="75" t="s">
        <v>306</v>
      </c>
      <c r="B8" s="77">
        <v>2007</v>
      </c>
      <c r="C8" s="77"/>
      <c r="D8" s="77"/>
    </row>
    <row r="9" spans="1:7" x14ac:dyDescent="0.25">
      <c r="A9" s="75" t="s">
        <v>307</v>
      </c>
      <c r="B9" s="77" t="s">
        <v>326</v>
      </c>
      <c r="C9" s="77"/>
      <c r="D9" s="77"/>
    </row>
    <row r="10" spans="1:7" ht="12.6" customHeight="1" x14ac:dyDescent="0.25">
      <c r="A10" s="75" t="s">
        <v>233</v>
      </c>
      <c r="B10" s="77" t="s">
        <v>327</v>
      </c>
      <c r="C10" s="77"/>
      <c r="D10" s="77"/>
    </row>
    <row r="11" spans="1:7" x14ac:dyDescent="0.25">
      <c r="A11" s="75" t="s">
        <v>308</v>
      </c>
      <c r="B11" s="77" t="s">
        <v>338</v>
      </c>
      <c r="C11" s="77"/>
      <c r="D11" s="77"/>
    </row>
    <row r="12" spans="1:7" ht="12.6" customHeight="1" x14ac:dyDescent="0.25">
      <c r="A12" s="75" t="s">
        <v>309</v>
      </c>
      <c r="B12" s="77" t="s">
        <v>329</v>
      </c>
      <c r="C12" s="77"/>
      <c r="D12" s="77"/>
    </row>
    <row r="13" spans="1:7" ht="12.6" customHeight="1" x14ac:dyDescent="0.25">
      <c r="A13" s="75" t="s">
        <v>608</v>
      </c>
      <c r="B13" s="77">
        <v>1</v>
      </c>
      <c r="C13" s="77"/>
      <c r="D13" s="77"/>
    </row>
    <row r="14" spans="1:7" ht="12.6" customHeight="1" x14ac:dyDescent="0.25">
      <c r="A14" s="75" t="s">
        <v>311</v>
      </c>
      <c r="B14" s="77">
        <v>207</v>
      </c>
      <c r="C14" s="77"/>
      <c r="D14" s="77"/>
    </row>
    <row r="15" spans="1:7" x14ac:dyDescent="0.25">
      <c r="A15" s="75" t="s">
        <v>611</v>
      </c>
      <c r="B15" s="77" t="s">
        <v>697</v>
      </c>
      <c r="C15" s="77"/>
      <c r="D15" s="77"/>
    </row>
    <row r="16" spans="1:7" ht="12.75" customHeight="1" x14ac:dyDescent="0.25">
      <c r="A16" s="75" t="s">
        <v>313</v>
      </c>
      <c r="B16" s="77" t="s">
        <v>357</v>
      </c>
      <c r="C16" s="77"/>
      <c r="D16" s="77"/>
    </row>
    <row r="17" spans="1:4" ht="69.900000000000006" customHeight="1" x14ac:dyDescent="0.25">
      <c r="A17" s="75" t="s">
        <v>684</v>
      </c>
      <c r="B17" s="77" t="s">
        <v>344</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26.4" x14ac:dyDescent="0.25">
      <c r="A26" s="100" t="s">
        <v>686</v>
      </c>
      <c r="B26" s="100" t="s">
        <v>687</v>
      </c>
      <c r="C26" s="100" t="s">
        <v>695</v>
      </c>
      <c r="D26" s="100" t="s">
        <v>689</v>
      </c>
    </row>
    <row r="27" spans="1:4" x14ac:dyDescent="0.25">
      <c r="A27" s="101">
        <v>18</v>
      </c>
      <c r="B27" s="102">
        <v>10.88</v>
      </c>
      <c r="C27" s="102">
        <v>2.52</v>
      </c>
      <c r="D27" s="102">
        <v>0</v>
      </c>
    </row>
    <row r="28" spans="1:4" x14ac:dyDescent="0.25">
      <c r="A28" s="101">
        <v>19</v>
      </c>
      <c r="B28" s="102">
        <v>11.04</v>
      </c>
      <c r="C28" s="102">
        <v>2.64</v>
      </c>
      <c r="D28" s="102">
        <v>0</v>
      </c>
    </row>
    <row r="29" spans="1:4" x14ac:dyDescent="0.25">
      <c r="A29" s="101">
        <v>20</v>
      </c>
      <c r="B29" s="102">
        <v>11.2</v>
      </c>
      <c r="C29" s="102">
        <v>2.68</v>
      </c>
      <c r="D29" s="102">
        <v>0</v>
      </c>
    </row>
    <row r="30" spans="1:4" x14ac:dyDescent="0.25">
      <c r="A30" s="101">
        <v>21</v>
      </c>
      <c r="B30" s="102">
        <v>11.36</v>
      </c>
      <c r="C30" s="102">
        <v>2.73</v>
      </c>
      <c r="D30" s="102">
        <v>0</v>
      </c>
    </row>
    <row r="31" spans="1:4" x14ac:dyDescent="0.25">
      <c r="A31" s="101">
        <v>22</v>
      </c>
      <c r="B31" s="102">
        <v>11.53</v>
      </c>
      <c r="C31" s="102">
        <v>2.77</v>
      </c>
      <c r="D31" s="102">
        <v>0</v>
      </c>
    </row>
    <row r="32" spans="1:4" x14ac:dyDescent="0.25">
      <c r="A32" s="101">
        <v>23</v>
      </c>
      <c r="B32" s="102">
        <v>11.69</v>
      </c>
      <c r="C32" s="102">
        <v>2.82</v>
      </c>
      <c r="D32" s="102">
        <v>0</v>
      </c>
    </row>
    <row r="33" spans="1:4" x14ac:dyDescent="0.25">
      <c r="A33" s="101">
        <v>24</v>
      </c>
      <c r="B33" s="102">
        <v>11.86</v>
      </c>
      <c r="C33" s="102">
        <v>2.86</v>
      </c>
      <c r="D33" s="102">
        <v>0</v>
      </c>
    </row>
    <row r="34" spans="1:4" x14ac:dyDescent="0.25">
      <c r="A34" s="101">
        <v>25</v>
      </c>
      <c r="B34" s="102">
        <v>12.04</v>
      </c>
      <c r="C34" s="102">
        <v>2.91</v>
      </c>
      <c r="D34" s="102">
        <v>0</v>
      </c>
    </row>
    <row r="35" spans="1:4" x14ac:dyDescent="0.25">
      <c r="A35" s="101">
        <v>26</v>
      </c>
      <c r="B35" s="102">
        <v>12.21</v>
      </c>
      <c r="C35" s="102">
        <v>2.96</v>
      </c>
      <c r="D35" s="102">
        <v>0</v>
      </c>
    </row>
    <row r="36" spans="1:4" x14ac:dyDescent="0.25">
      <c r="A36" s="101">
        <v>27</v>
      </c>
      <c r="B36" s="102">
        <v>12.39</v>
      </c>
      <c r="C36" s="102">
        <v>3</v>
      </c>
      <c r="D36" s="102">
        <v>0</v>
      </c>
    </row>
    <row r="37" spans="1:4" x14ac:dyDescent="0.25">
      <c r="A37" s="101">
        <v>28</v>
      </c>
      <c r="B37" s="102">
        <v>12.57</v>
      </c>
      <c r="C37" s="102">
        <v>3.05</v>
      </c>
      <c r="D37" s="102">
        <v>0</v>
      </c>
    </row>
    <row r="38" spans="1:4" x14ac:dyDescent="0.25">
      <c r="A38" s="101">
        <v>29</v>
      </c>
      <c r="B38" s="102">
        <v>12.75</v>
      </c>
      <c r="C38" s="102">
        <v>3.09</v>
      </c>
      <c r="D38" s="102">
        <v>0</v>
      </c>
    </row>
    <row r="39" spans="1:4" x14ac:dyDescent="0.25">
      <c r="A39" s="101">
        <v>30</v>
      </c>
      <c r="B39" s="102">
        <v>12.94</v>
      </c>
      <c r="C39" s="102">
        <v>3.14</v>
      </c>
      <c r="D39" s="102">
        <v>0</v>
      </c>
    </row>
    <row r="40" spans="1:4" x14ac:dyDescent="0.25">
      <c r="A40" s="101">
        <v>31</v>
      </c>
      <c r="B40" s="102">
        <v>13.13</v>
      </c>
      <c r="C40" s="102">
        <v>3.19</v>
      </c>
      <c r="D40" s="102">
        <v>0</v>
      </c>
    </row>
    <row r="41" spans="1:4" x14ac:dyDescent="0.25">
      <c r="A41" s="101">
        <v>32</v>
      </c>
      <c r="B41" s="102">
        <v>13.32</v>
      </c>
      <c r="C41" s="102">
        <v>3.23</v>
      </c>
      <c r="D41" s="102">
        <v>0</v>
      </c>
    </row>
    <row r="42" spans="1:4" x14ac:dyDescent="0.25">
      <c r="A42" s="101">
        <v>33</v>
      </c>
      <c r="B42" s="102">
        <v>13.52</v>
      </c>
      <c r="C42" s="102">
        <v>3.27</v>
      </c>
      <c r="D42" s="102">
        <v>0</v>
      </c>
    </row>
    <row r="43" spans="1:4" x14ac:dyDescent="0.25">
      <c r="A43" s="101">
        <v>34</v>
      </c>
      <c r="B43" s="102">
        <v>13.72</v>
      </c>
      <c r="C43" s="102">
        <v>3.32</v>
      </c>
      <c r="D43" s="102">
        <v>0</v>
      </c>
    </row>
    <row r="44" spans="1:4" x14ac:dyDescent="0.25">
      <c r="A44" s="101">
        <v>35</v>
      </c>
      <c r="B44" s="102">
        <v>13.92</v>
      </c>
      <c r="C44" s="102">
        <v>3.36</v>
      </c>
      <c r="D44" s="102">
        <v>0</v>
      </c>
    </row>
    <row r="45" spans="1:4" x14ac:dyDescent="0.25">
      <c r="A45" s="101">
        <v>36</v>
      </c>
      <c r="B45" s="102">
        <v>14.13</v>
      </c>
      <c r="C45" s="102">
        <v>3.41</v>
      </c>
      <c r="D45" s="102">
        <v>0</v>
      </c>
    </row>
    <row r="46" spans="1:4" x14ac:dyDescent="0.25">
      <c r="A46" s="101">
        <v>37</v>
      </c>
      <c r="B46" s="102">
        <v>14.34</v>
      </c>
      <c r="C46" s="102">
        <v>3.45</v>
      </c>
      <c r="D46" s="102">
        <v>0</v>
      </c>
    </row>
    <row r="47" spans="1:4" x14ac:dyDescent="0.25">
      <c r="A47" s="101">
        <v>38</v>
      </c>
      <c r="B47" s="102">
        <v>14.56</v>
      </c>
      <c r="C47" s="102">
        <v>3.49</v>
      </c>
      <c r="D47" s="102">
        <v>0</v>
      </c>
    </row>
    <row r="48" spans="1:4" x14ac:dyDescent="0.25">
      <c r="A48" s="101">
        <v>39</v>
      </c>
      <c r="B48" s="102">
        <v>14.78</v>
      </c>
      <c r="C48" s="102">
        <v>3.53</v>
      </c>
      <c r="D48" s="102">
        <v>0</v>
      </c>
    </row>
    <row r="49" spans="1:4" x14ac:dyDescent="0.25">
      <c r="A49" s="101">
        <v>40</v>
      </c>
      <c r="B49" s="102">
        <v>15</v>
      </c>
      <c r="C49" s="102">
        <v>3.57</v>
      </c>
      <c r="D49" s="102">
        <v>0</v>
      </c>
    </row>
    <row r="50" spans="1:4" x14ac:dyDescent="0.25">
      <c r="A50" s="101">
        <v>41</v>
      </c>
      <c r="B50" s="102">
        <v>15.23</v>
      </c>
      <c r="C50" s="102">
        <v>3.61</v>
      </c>
      <c r="D50" s="102">
        <v>0</v>
      </c>
    </row>
    <row r="51" spans="1:4" x14ac:dyDescent="0.25">
      <c r="A51" s="101">
        <v>42</v>
      </c>
      <c r="B51" s="102">
        <v>15.47</v>
      </c>
      <c r="C51" s="102">
        <v>3.65</v>
      </c>
      <c r="D51" s="102">
        <v>0</v>
      </c>
    </row>
    <row r="52" spans="1:4" x14ac:dyDescent="0.25">
      <c r="A52" s="101">
        <v>43</v>
      </c>
      <c r="B52" s="102">
        <v>15.71</v>
      </c>
      <c r="C52" s="102">
        <v>3.69</v>
      </c>
      <c r="D52" s="102">
        <v>0</v>
      </c>
    </row>
    <row r="53" spans="1:4" x14ac:dyDescent="0.25">
      <c r="A53" s="101">
        <v>44</v>
      </c>
      <c r="B53" s="102">
        <v>15.95</v>
      </c>
      <c r="C53" s="102">
        <v>3.73</v>
      </c>
      <c r="D53" s="102">
        <v>0</v>
      </c>
    </row>
    <row r="54" spans="1:4" x14ac:dyDescent="0.25">
      <c r="A54" s="101">
        <v>45</v>
      </c>
      <c r="B54" s="102">
        <v>16.2</v>
      </c>
      <c r="C54" s="102">
        <v>3.76</v>
      </c>
      <c r="D54" s="102">
        <v>0</v>
      </c>
    </row>
    <row r="55" spans="1:4" x14ac:dyDescent="0.25">
      <c r="A55" s="101">
        <v>46</v>
      </c>
      <c r="B55" s="102">
        <v>16.46</v>
      </c>
      <c r="C55" s="102">
        <v>3.8</v>
      </c>
      <c r="D55" s="102">
        <v>0</v>
      </c>
    </row>
    <row r="56" spans="1:4" x14ac:dyDescent="0.25">
      <c r="A56" s="101">
        <v>47</v>
      </c>
      <c r="B56" s="102">
        <v>16.72</v>
      </c>
      <c r="C56" s="102">
        <v>3.83</v>
      </c>
      <c r="D56" s="102">
        <v>0</v>
      </c>
    </row>
    <row r="57" spans="1:4" x14ac:dyDescent="0.25">
      <c r="A57" s="101">
        <v>48</v>
      </c>
      <c r="B57" s="102">
        <v>16.989999999999998</v>
      </c>
      <c r="C57" s="102">
        <v>3.86</v>
      </c>
      <c r="D57" s="102">
        <v>0</v>
      </c>
    </row>
    <row r="58" spans="1:4" x14ac:dyDescent="0.25">
      <c r="A58" s="101">
        <v>49</v>
      </c>
      <c r="B58" s="102">
        <v>17.260000000000002</v>
      </c>
      <c r="C58" s="102">
        <v>3.89</v>
      </c>
      <c r="D58" s="102">
        <v>0</v>
      </c>
    </row>
    <row r="59" spans="1:4" x14ac:dyDescent="0.25">
      <c r="A59" s="101">
        <v>50</v>
      </c>
      <c r="B59" s="102">
        <v>17.55</v>
      </c>
      <c r="C59" s="102">
        <v>3.91</v>
      </c>
      <c r="D59" s="102">
        <v>0</v>
      </c>
    </row>
    <row r="60" spans="1:4" x14ac:dyDescent="0.25">
      <c r="A60" s="101">
        <v>51</v>
      </c>
      <c r="B60" s="102">
        <v>17.84</v>
      </c>
      <c r="C60" s="102">
        <v>3.94</v>
      </c>
      <c r="D60" s="102">
        <v>0</v>
      </c>
    </row>
    <row r="61" spans="1:4" x14ac:dyDescent="0.25">
      <c r="A61" s="101">
        <v>52</v>
      </c>
      <c r="B61" s="102">
        <v>18.14</v>
      </c>
      <c r="C61" s="102">
        <v>3.97</v>
      </c>
      <c r="D61" s="102">
        <v>0</v>
      </c>
    </row>
    <row r="62" spans="1:4" x14ac:dyDescent="0.25">
      <c r="A62" s="101">
        <v>53</v>
      </c>
      <c r="B62" s="102">
        <v>18.440000000000001</v>
      </c>
      <c r="C62" s="102">
        <v>3.99</v>
      </c>
      <c r="D62" s="102">
        <v>0</v>
      </c>
    </row>
    <row r="63" spans="1:4" x14ac:dyDescent="0.25">
      <c r="A63" s="101">
        <v>54</v>
      </c>
      <c r="B63" s="102">
        <v>18.760000000000002</v>
      </c>
      <c r="C63" s="102">
        <v>4.01</v>
      </c>
      <c r="D63" s="102">
        <v>0</v>
      </c>
    </row>
    <row r="64" spans="1:4" x14ac:dyDescent="0.25">
      <c r="A64" s="101">
        <v>55</v>
      </c>
      <c r="B64" s="102">
        <v>19.079999999999998</v>
      </c>
      <c r="C64" s="102">
        <v>4.03</v>
      </c>
      <c r="D64" s="102">
        <v>0</v>
      </c>
    </row>
    <row r="65" spans="1:4" x14ac:dyDescent="0.25">
      <c r="A65" s="101">
        <v>56</v>
      </c>
      <c r="B65" s="102">
        <v>19.420000000000002</v>
      </c>
      <c r="C65" s="102">
        <v>4.05</v>
      </c>
      <c r="D65" s="102">
        <v>0</v>
      </c>
    </row>
    <row r="66" spans="1:4" x14ac:dyDescent="0.25">
      <c r="A66" s="101">
        <v>57</v>
      </c>
      <c r="B66" s="102">
        <v>19.77</v>
      </c>
      <c r="C66" s="102">
        <v>4.0599999999999996</v>
      </c>
      <c r="D66" s="102">
        <v>0</v>
      </c>
    </row>
    <row r="67" spans="1:4" x14ac:dyDescent="0.25">
      <c r="A67" s="101">
        <v>58</v>
      </c>
      <c r="B67" s="102">
        <v>20.13</v>
      </c>
      <c r="C67" s="102">
        <v>4.07</v>
      </c>
      <c r="D67" s="102">
        <v>0</v>
      </c>
    </row>
    <row r="68" spans="1:4" x14ac:dyDescent="0.25">
      <c r="A68" s="101">
        <v>59</v>
      </c>
      <c r="B68" s="102">
        <v>20.5</v>
      </c>
      <c r="C68" s="102">
        <v>4.08</v>
      </c>
      <c r="D68" s="102">
        <v>0</v>
      </c>
    </row>
  </sheetData>
  <sheetProtection algorithmName="SHA-512" hashValue="rgH6jyttSwv02QBQ5ZTsf0wgrDj0QDg22Q5EEDUJZGmQ9vrpuhTclQ/9HSvFna75MO3P5+c7v/c5r29fFOBUQw==" saltValue="KcrvTXArXGuJiAIdhF2x7A==" spinCount="100000" sheet="1" objects="1" scenarios="1"/>
  <conditionalFormatting sqref="A6:A16 A18:A21">
    <cfRule type="expression" dxfId="1449" priority="31" stopIfTrue="1">
      <formula>MOD(ROW(),2)=0</formula>
    </cfRule>
    <cfRule type="expression" dxfId="1448" priority="32" stopIfTrue="1">
      <formula>MOD(ROW(),2)&lt;&gt;0</formula>
    </cfRule>
  </conditionalFormatting>
  <conditionalFormatting sqref="B6:D16 B20:D21 C18:D19 B26:D68">
    <cfRule type="expression" dxfId="1447" priority="33" stopIfTrue="1">
      <formula>MOD(ROW(),2)=0</formula>
    </cfRule>
    <cfRule type="expression" dxfId="1446" priority="34" stopIfTrue="1">
      <formula>MOD(ROW(),2)&lt;&gt;0</formula>
    </cfRule>
  </conditionalFormatting>
  <conditionalFormatting sqref="A17">
    <cfRule type="expression" dxfId="1445" priority="25" stopIfTrue="1">
      <formula>MOD(ROW(),2)=0</formula>
    </cfRule>
    <cfRule type="expression" dxfId="1444" priority="26" stopIfTrue="1">
      <formula>MOD(ROW(),2)&lt;&gt;0</formula>
    </cfRule>
  </conditionalFormatting>
  <conditionalFormatting sqref="B18">
    <cfRule type="expression" dxfId="1443" priority="19" stopIfTrue="1">
      <formula>MOD(ROW(),2)=0</formula>
    </cfRule>
    <cfRule type="expression" dxfId="1442" priority="20" stopIfTrue="1">
      <formula>MOD(ROW(),2)&lt;&gt;0</formula>
    </cfRule>
  </conditionalFormatting>
  <conditionalFormatting sqref="A26:A68">
    <cfRule type="expression" dxfId="1441" priority="7" stopIfTrue="1">
      <formula>MOD(ROW(),2)=0</formula>
    </cfRule>
    <cfRule type="expression" dxfId="1440" priority="8" stopIfTrue="1">
      <formula>MOD(ROW(),2)&lt;&gt;0</formula>
    </cfRule>
  </conditionalFormatting>
  <conditionalFormatting sqref="B17">
    <cfRule type="expression" dxfId="1439" priority="5" stopIfTrue="1">
      <formula>MOD(ROW(),2)=0</formula>
    </cfRule>
    <cfRule type="expression" dxfId="1438" priority="6" stopIfTrue="1">
      <formula>MOD(ROW(),2)&lt;&gt;0</formula>
    </cfRule>
  </conditionalFormatting>
  <conditionalFormatting sqref="C17:D17">
    <cfRule type="expression" dxfId="1437" priority="3" stopIfTrue="1">
      <formula>MOD(ROW(),2)=0</formula>
    </cfRule>
    <cfRule type="expression" dxfId="1436" priority="4" stopIfTrue="1">
      <formula>MOD(ROW(),2)&lt;&gt;0</formula>
    </cfRule>
  </conditionalFormatting>
  <conditionalFormatting sqref="B19">
    <cfRule type="expression" dxfId="1435" priority="1" stopIfTrue="1">
      <formula>MOD(ROW(),2)=0</formula>
    </cfRule>
    <cfRule type="expression" dxfId="14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4.109375" style="27" customWidth="1"/>
    <col min="3"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x-208</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359</v>
      </c>
      <c r="C10" s="77"/>
    </row>
    <row r="11" spans="1:7" x14ac:dyDescent="0.25">
      <c r="A11" s="75" t="s">
        <v>308</v>
      </c>
      <c r="B11" s="77" t="s">
        <v>328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208</v>
      </c>
      <c r="C14" s="77"/>
    </row>
    <row r="15" spans="1:7" x14ac:dyDescent="0.25">
      <c r="A15" s="75" t="s">
        <v>611</v>
      </c>
      <c r="B15" s="77" t="s">
        <v>698</v>
      </c>
      <c r="C15" s="77"/>
    </row>
    <row r="16" spans="1:7" x14ac:dyDescent="0.25">
      <c r="A16" s="75" t="s">
        <v>313</v>
      </c>
      <c r="B16" s="77" t="s">
        <v>361</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1" customHeight="1" x14ac:dyDescent="0.25">
      <c r="A26" s="100" t="s">
        <v>686</v>
      </c>
      <c r="B26" s="100" t="s">
        <v>699</v>
      </c>
      <c r="C26" s="100" t="s">
        <v>700</v>
      </c>
    </row>
    <row r="27" spans="1:3" x14ac:dyDescent="0.25">
      <c r="A27" s="101">
        <v>16</v>
      </c>
      <c r="B27" s="102">
        <v>8.4</v>
      </c>
      <c r="C27" s="102">
        <v>2.2000000000000002</v>
      </c>
    </row>
    <row r="28" spans="1:3" x14ac:dyDescent="0.25">
      <c r="A28" s="101">
        <v>17</v>
      </c>
      <c r="B28" s="102">
        <v>8.52</v>
      </c>
      <c r="C28" s="102">
        <v>2.37</v>
      </c>
    </row>
    <row r="29" spans="1:3" x14ac:dyDescent="0.25">
      <c r="A29" s="101">
        <v>18</v>
      </c>
      <c r="B29" s="102">
        <v>8.64</v>
      </c>
      <c r="C29" s="102">
        <v>2.56</v>
      </c>
    </row>
    <row r="30" spans="1:3" x14ac:dyDescent="0.25">
      <c r="A30" s="101">
        <v>19</v>
      </c>
      <c r="B30" s="102">
        <v>8.76</v>
      </c>
      <c r="C30" s="102">
        <v>2.68</v>
      </c>
    </row>
    <row r="31" spans="1:3" x14ac:dyDescent="0.25">
      <c r="A31" s="101">
        <v>20</v>
      </c>
      <c r="B31" s="102">
        <v>8.8800000000000008</v>
      </c>
      <c r="C31" s="102">
        <v>2.72</v>
      </c>
    </row>
    <row r="32" spans="1:3" x14ac:dyDescent="0.25">
      <c r="A32" s="101">
        <v>21</v>
      </c>
      <c r="B32" s="102">
        <v>9</v>
      </c>
      <c r="C32" s="102">
        <v>2.77</v>
      </c>
    </row>
    <row r="33" spans="1:3" x14ac:dyDescent="0.25">
      <c r="A33" s="101">
        <v>22</v>
      </c>
      <c r="B33" s="102">
        <v>9.1300000000000008</v>
      </c>
      <c r="C33" s="102">
        <v>2.81</v>
      </c>
    </row>
    <row r="34" spans="1:3" x14ac:dyDescent="0.25">
      <c r="A34" s="101">
        <v>23</v>
      </c>
      <c r="B34" s="102">
        <v>9.25</v>
      </c>
      <c r="C34" s="102">
        <v>2.86</v>
      </c>
    </row>
    <row r="35" spans="1:3" x14ac:dyDescent="0.25">
      <c r="A35" s="101">
        <v>24</v>
      </c>
      <c r="B35" s="102">
        <v>9.3800000000000008</v>
      </c>
      <c r="C35" s="102">
        <v>2.91</v>
      </c>
    </row>
    <row r="36" spans="1:3" x14ac:dyDescent="0.25">
      <c r="A36" s="101">
        <v>25</v>
      </c>
      <c r="B36" s="102">
        <v>9.51</v>
      </c>
      <c r="C36" s="102">
        <v>2.95</v>
      </c>
    </row>
    <row r="37" spans="1:3" x14ac:dyDescent="0.25">
      <c r="A37" s="101">
        <v>26</v>
      </c>
      <c r="B37" s="102">
        <v>9.65</v>
      </c>
      <c r="C37" s="102">
        <v>3</v>
      </c>
    </row>
    <row r="38" spans="1:3" x14ac:dyDescent="0.25">
      <c r="A38" s="101">
        <v>27</v>
      </c>
      <c r="B38" s="102">
        <v>9.7799999999999994</v>
      </c>
      <c r="C38" s="102">
        <v>3.05</v>
      </c>
    </row>
    <row r="39" spans="1:3" x14ac:dyDescent="0.25">
      <c r="A39" s="101">
        <v>28</v>
      </c>
      <c r="B39" s="102">
        <v>9.92</v>
      </c>
      <c r="C39" s="102">
        <v>3.1</v>
      </c>
    </row>
    <row r="40" spans="1:3" x14ac:dyDescent="0.25">
      <c r="A40" s="101">
        <v>29</v>
      </c>
      <c r="B40" s="102">
        <v>10.050000000000001</v>
      </c>
      <c r="C40" s="102">
        <v>3.14</v>
      </c>
    </row>
    <row r="41" spans="1:3" x14ac:dyDescent="0.25">
      <c r="A41" s="101">
        <v>30</v>
      </c>
      <c r="B41" s="102">
        <v>10.199999999999999</v>
      </c>
      <c r="C41" s="102">
        <v>3.19</v>
      </c>
    </row>
    <row r="42" spans="1:3" x14ac:dyDescent="0.25">
      <c r="A42" s="101">
        <v>31</v>
      </c>
      <c r="B42" s="102">
        <v>10.34</v>
      </c>
      <c r="C42" s="102">
        <v>3.24</v>
      </c>
    </row>
    <row r="43" spans="1:3" x14ac:dyDescent="0.25">
      <c r="A43" s="101">
        <v>32</v>
      </c>
      <c r="B43" s="102">
        <v>10.49</v>
      </c>
      <c r="C43" s="102">
        <v>3.28</v>
      </c>
    </row>
    <row r="44" spans="1:3" x14ac:dyDescent="0.25">
      <c r="A44" s="101">
        <v>33</v>
      </c>
      <c r="B44" s="102">
        <v>10.63</v>
      </c>
      <c r="C44" s="102">
        <v>3.33</v>
      </c>
    </row>
    <row r="45" spans="1:3" x14ac:dyDescent="0.25">
      <c r="A45" s="101">
        <v>34</v>
      </c>
      <c r="B45" s="102">
        <v>10.78</v>
      </c>
      <c r="C45" s="102">
        <v>3.38</v>
      </c>
    </row>
    <row r="46" spans="1:3" x14ac:dyDescent="0.25">
      <c r="A46" s="101">
        <v>35</v>
      </c>
      <c r="B46" s="102">
        <v>10.94</v>
      </c>
      <c r="C46" s="102">
        <v>3.42</v>
      </c>
    </row>
    <row r="47" spans="1:3" x14ac:dyDescent="0.25">
      <c r="A47" s="101">
        <v>36</v>
      </c>
      <c r="B47" s="102">
        <v>11.09</v>
      </c>
      <c r="C47" s="102">
        <v>3.47</v>
      </c>
    </row>
    <row r="48" spans="1:3" x14ac:dyDescent="0.25">
      <c r="A48" s="101">
        <v>37</v>
      </c>
      <c r="B48" s="102">
        <v>11.25</v>
      </c>
      <c r="C48" s="102">
        <v>3.51</v>
      </c>
    </row>
    <row r="49" spans="1:3" x14ac:dyDescent="0.25">
      <c r="A49" s="101">
        <v>38</v>
      </c>
      <c r="B49" s="102">
        <v>11.42</v>
      </c>
      <c r="C49" s="102">
        <v>3.55</v>
      </c>
    </row>
    <row r="50" spans="1:3" x14ac:dyDescent="0.25">
      <c r="A50" s="101">
        <v>39</v>
      </c>
      <c r="B50" s="102">
        <v>11.58</v>
      </c>
      <c r="C50" s="102">
        <v>3.6</v>
      </c>
    </row>
    <row r="51" spans="1:3" x14ac:dyDescent="0.25">
      <c r="A51" s="101">
        <v>40</v>
      </c>
      <c r="B51" s="102">
        <v>11.75</v>
      </c>
      <c r="C51" s="102">
        <v>3.64</v>
      </c>
    </row>
    <row r="52" spans="1:3" x14ac:dyDescent="0.25">
      <c r="A52" s="101">
        <v>41</v>
      </c>
      <c r="B52" s="102">
        <v>11.92</v>
      </c>
      <c r="C52" s="102">
        <v>3.68</v>
      </c>
    </row>
    <row r="53" spans="1:3" x14ac:dyDescent="0.25">
      <c r="A53" s="101">
        <v>42</v>
      </c>
      <c r="B53" s="102">
        <v>12.09</v>
      </c>
      <c r="C53" s="102">
        <v>3.72</v>
      </c>
    </row>
    <row r="54" spans="1:3" x14ac:dyDescent="0.25">
      <c r="A54" s="101">
        <v>43</v>
      </c>
      <c r="B54" s="102">
        <v>12.27</v>
      </c>
      <c r="C54" s="102">
        <v>3.76</v>
      </c>
    </row>
    <row r="55" spans="1:3" x14ac:dyDescent="0.25">
      <c r="A55" s="101">
        <v>44</v>
      </c>
      <c r="B55" s="102">
        <v>12.46</v>
      </c>
      <c r="C55" s="102">
        <v>3.8</v>
      </c>
    </row>
    <row r="56" spans="1:3" x14ac:dyDescent="0.25">
      <c r="A56" s="101">
        <v>45</v>
      </c>
      <c r="B56" s="102">
        <v>12.64</v>
      </c>
      <c r="C56" s="102">
        <v>3.84</v>
      </c>
    </row>
    <row r="57" spans="1:3" x14ac:dyDescent="0.25">
      <c r="A57" s="101">
        <v>46</v>
      </c>
      <c r="B57" s="102">
        <v>12.83</v>
      </c>
      <c r="C57" s="102">
        <v>3.87</v>
      </c>
    </row>
    <row r="58" spans="1:3" x14ac:dyDescent="0.25">
      <c r="A58" s="101">
        <v>47</v>
      </c>
      <c r="B58" s="102">
        <v>13.03</v>
      </c>
      <c r="C58" s="102">
        <v>3.9</v>
      </c>
    </row>
    <row r="59" spans="1:3" x14ac:dyDescent="0.25">
      <c r="A59" s="101">
        <v>48</v>
      </c>
      <c r="B59" s="102">
        <v>13.23</v>
      </c>
      <c r="C59" s="102">
        <v>3.94</v>
      </c>
    </row>
    <row r="60" spans="1:3" x14ac:dyDescent="0.25">
      <c r="A60" s="101">
        <v>49</v>
      </c>
      <c r="B60" s="102">
        <v>13.44</v>
      </c>
      <c r="C60" s="102">
        <v>3.97</v>
      </c>
    </row>
    <row r="61" spans="1:3" x14ac:dyDescent="0.25">
      <c r="A61" s="101">
        <v>50</v>
      </c>
      <c r="B61" s="102">
        <v>13.65</v>
      </c>
      <c r="C61" s="102">
        <v>4</v>
      </c>
    </row>
    <row r="62" spans="1:3" x14ac:dyDescent="0.25">
      <c r="A62" s="101">
        <v>51</v>
      </c>
      <c r="B62" s="102">
        <v>13.86</v>
      </c>
      <c r="C62" s="102">
        <v>4.0199999999999996</v>
      </c>
    </row>
    <row r="63" spans="1:3" x14ac:dyDescent="0.25">
      <c r="A63" s="101">
        <v>52</v>
      </c>
      <c r="B63" s="102">
        <v>14.08</v>
      </c>
      <c r="C63" s="102">
        <v>4.05</v>
      </c>
    </row>
    <row r="64" spans="1:3" x14ac:dyDescent="0.25">
      <c r="A64" s="101">
        <v>53</v>
      </c>
      <c r="B64" s="102">
        <v>14.31</v>
      </c>
      <c r="C64" s="102">
        <v>4.07</v>
      </c>
    </row>
    <row r="65" spans="1:3" x14ac:dyDescent="0.25">
      <c r="A65" s="101">
        <v>54</v>
      </c>
      <c r="B65" s="102">
        <v>14.55</v>
      </c>
      <c r="C65" s="102">
        <v>4.0999999999999996</v>
      </c>
    </row>
    <row r="66" spans="1:3" x14ac:dyDescent="0.25">
      <c r="A66" s="101">
        <v>55</v>
      </c>
      <c r="B66" s="102">
        <v>14.79</v>
      </c>
      <c r="C66" s="102">
        <v>4.12</v>
      </c>
    </row>
    <row r="67" spans="1:3" x14ac:dyDescent="0.25">
      <c r="A67" s="101">
        <v>56</v>
      </c>
      <c r="B67" s="102">
        <v>15.04</v>
      </c>
      <c r="C67" s="102">
        <v>4.13</v>
      </c>
    </row>
    <row r="68" spans="1:3" x14ac:dyDescent="0.25">
      <c r="A68" s="101">
        <v>57</v>
      </c>
      <c r="B68" s="102">
        <v>15.3</v>
      </c>
      <c r="C68" s="102">
        <v>4.1500000000000004</v>
      </c>
    </row>
    <row r="69" spans="1:3" x14ac:dyDescent="0.25">
      <c r="A69" s="101">
        <v>58</v>
      </c>
      <c r="B69" s="102">
        <v>15.56</v>
      </c>
      <c r="C69" s="102">
        <v>4.16</v>
      </c>
    </row>
    <row r="70" spans="1:3" x14ac:dyDescent="0.25">
      <c r="A70" s="101">
        <v>59</v>
      </c>
      <c r="B70" s="102">
        <v>15.84</v>
      </c>
      <c r="C70" s="102">
        <v>4.17</v>
      </c>
    </row>
    <row r="71" spans="1:3" x14ac:dyDescent="0.25">
      <c r="A71" s="101">
        <v>60</v>
      </c>
      <c r="B71" s="102">
        <v>16.13</v>
      </c>
      <c r="C71" s="102">
        <v>4.18</v>
      </c>
    </row>
    <row r="72" spans="1:3" x14ac:dyDescent="0.25">
      <c r="A72" s="101">
        <v>61</v>
      </c>
      <c r="B72" s="102">
        <v>16.43</v>
      </c>
      <c r="C72" s="102">
        <v>4.18</v>
      </c>
    </row>
    <row r="73" spans="1:3" x14ac:dyDescent="0.25">
      <c r="A73" s="101">
        <v>62</v>
      </c>
      <c r="B73" s="102">
        <v>16.75</v>
      </c>
      <c r="C73" s="102">
        <v>4.18</v>
      </c>
    </row>
    <row r="74" spans="1:3" x14ac:dyDescent="0.25">
      <c r="A74" s="101">
        <v>63</v>
      </c>
      <c r="B74" s="102">
        <v>17.079999999999998</v>
      </c>
      <c r="C74" s="102">
        <v>4.17</v>
      </c>
    </row>
    <row r="75" spans="1:3" x14ac:dyDescent="0.25">
      <c r="A75" s="101">
        <v>64</v>
      </c>
      <c r="B75" s="102">
        <v>17.43</v>
      </c>
      <c r="C75" s="102">
        <v>4.16</v>
      </c>
    </row>
    <row r="76" spans="1:3" x14ac:dyDescent="0.25">
      <c r="A76" s="101">
        <v>65</v>
      </c>
      <c r="B76" s="102">
        <v>17.29</v>
      </c>
      <c r="C76" s="102">
        <v>4.1500000000000004</v>
      </c>
    </row>
    <row r="77" spans="1:3" x14ac:dyDescent="0.25">
      <c r="A77" s="101">
        <v>66</v>
      </c>
      <c r="B77" s="102">
        <v>16.63</v>
      </c>
      <c r="C77" s="102">
        <v>4.1500000000000004</v>
      </c>
    </row>
    <row r="78" spans="1:3" x14ac:dyDescent="0.25">
      <c r="A78" s="101">
        <v>67</v>
      </c>
      <c r="B78" s="102">
        <v>15.97</v>
      </c>
      <c r="C78" s="102">
        <v>4.1500000000000004</v>
      </c>
    </row>
    <row r="79" spans="1:3" x14ac:dyDescent="0.25">
      <c r="A79" s="101">
        <v>68</v>
      </c>
      <c r="B79" s="102">
        <v>15.32</v>
      </c>
      <c r="C79" s="102">
        <v>4.1399999999999997</v>
      </c>
    </row>
    <row r="80" spans="1:3" x14ac:dyDescent="0.25">
      <c r="A80" s="101">
        <v>69</v>
      </c>
      <c r="B80" s="102">
        <v>14.68</v>
      </c>
      <c r="C80" s="102">
        <v>4.07</v>
      </c>
    </row>
    <row r="81" spans="1:3" x14ac:dyDescent="0.25">
      <c r="A81" s="101">
        <v>70</v>
      </c>
      <c r="B81" s="102">
        <v>14.04</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ckUQ2Q9NuUNl4XFn7iQTHeR269E7JdhIrCNnPUSpl8kXjTXTK7R5krr/z3XDVexFvMKUyKUwpgd2fCfTRfDB4A==" saltValue="KEWJmsrvzyNDVifWqWlLsA==" spinCount="100000" sheet="1" objects="1" scenarios="1"/>
  <conditionalFormatting sqref="A6:A16 A18:A21">
    <cfRule type="expression" dxfId="1433" priority="21" stopIfTrue="1">
      <formula>MOD(ROW(),2)=0</formula>
    </cfRule>
    <cfRule type="expression" dxfId="1432" priority="22" stopIfTrue="1">
      <formula>MOD(ROW(),2)&lt;&gt;0</formula>
    </cfRule>
  </conditionalFormatting>
  <conditionalFormatting sqref="B6:C16 B20:C21 C18:C19">
    <cfRule type="expression" dxfId="1431" priority="23" stopIfTrue="1">
      <formula>MOD(ROW(),2)=0</formula>
    </cfRule>
    <cfRule type="expression" dxfId="1430" priority="24" stopIfTrue="1">
      <formula>MOD(ROW(),2)&lt;&gt;0</formula>
    </cfRule>
  </conditionalFormatting>
  <conditionalFormatting sqref="A17">
    <cfRule type="expression" dxfId="1429" priority="15" stopIfTrue="1">
      <formula>MOD(ROW(),2)=0</formula>
    </cfRule>
    <cfRule type="expression" dxfId="1428" priority="16" stopIfTrue="1">
      <formula>MOD(ROW(),2)&lt;&gt;0</formula>
    </cfRule>
  </conditionalFormatting>
  <conditionalFormatting sqref="B18">
    <cfRule type="expression" dxfId="1427" priority="13" stopIfTrue="1">
      <formula>MOD(ROW(),2)=0</formula>
    </cfRule>
    <cfRule type="expression" dxfId="1426" priority="14" stopIfTrue="1">
      <formula>MOD(ROW(),2)&lt;&gt;0</formula>
    </cfRule>
  </conditionalFormatting>
  <conditionalFormatting sqref="B17">
    <cfRule type="expression" dxfId="1425" priority="9" stopIfTrue="1">
      <formula>MOD(ROW(),2)=0</formula>
    </cfRule>
    <cfRule type="expression" dxfId="1424" priority="10" stopIfTrue="1">
      <formula>MOD(ROW(),2)&lt;&gt;0</formula>
    </cfRule>
  </conditionalFormatting>
  <conditionalFormatting sqref="A26:A85">
    <cfRule type="expression" dxfId="1423" priority="5" stopIfTrue="1">
      <formula>MOD(ROW(),2)=0</formula>
    </cfRule>
    <cfRule type="expression" dxfId="1422" priority="6" stopIfTrue="1">
      <formula>MOD(ROW(),2)&lt;&gt;0</formula>
    </cfRule>
  </conditionalFormatting>
  <conditionalFormatting sqref="B26:C85">
    <cfRule type="expression" dxfId="1421" priority="7" stopIfTrue="1">
      <formula>MOD(ROW(),2)=0</formula>
    </cfRule>
    <cfRule type="expression" dxfId="1420" priority="8" stopIfTrue="1">
      <formula>MOD(ROW(),2)&lt;&gt;0</formula>
    </cfRule>
  </conditionalFormatting>
  <conditionalFormatting sqref="C17">
    <cfRule type="expression" dxfId="1419" priority="3" stopIfTrue="1">
      <formula>MOD(ROW(),2)=0</formula>
    </cfRule>
    <cfRule type="expression" dxfId="1418" priority="4" stopIfTrue="1">
      <formula>MOD(ROW(),2)&lt;&gt;0</formula>
    </cfRule>
  </conditionalFormatting>
  <conditionalFormatting sqref="B19">
    <cfRule type="expression" dxfId="1417" priority="1" stopIfTrue="1">
      <formula>MOD(ROW(),2)=0</formula>
    </cfRule>
    <cfRule type="expression" dxfId="14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x-209</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359</v>
      </c>
      <c r="C10" s="77"/>
    </row>
    <row r="11" spans="1:7" x14ac:dyDescent="0.25">
      <c r="A11" s="75" t="s">
        <v>308</v>
      </c>
      <c r="B11" s="77" t="s">
        <v>338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209</v>
      </c>
      <c r="C14" s="77"/>
    </row>
    <row r="15" spans="1:7" x14ac:dyDescent="0.25">
      <c r="A15" s="75" t="s">
        <v>611</v>
      </c>
      <c r="B15" s="77" t="s">
        <v>701</v>
      </c>
      <c r="C15" s="77"/>
    </row>
    <row r="16" spans="1:7" x14ac:dyDescent="0.25">
      <c r="A16" s="75" t="s">
        <v>313</v>
      </c>
      <c r="B16" s="77" t="s">
        <v>365</v>
      </c>
      <c r="C16" s="77"/>
    </row>
    <row r="17" spans="1:3" ht="40.3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8.4</v>
      </c>
      <c r="C27" s="102">
        <v>2.2000000000000002</v>
      </c>
    </row>
    <row r="28" spans="1:3" x14ac:dyDescent="0.25">
      <c r="A28" s="101">
        <v>17</v>
      </c>
      <c r="B28" s="102">
        <v>8.52</v>
      </c>
      <c r="C28" s="102">
        <v>2.37</v>
      </c>
    </row>
    <row r="29" spans="1:3" x14ac:dyDescent="0.25">
      <c r="A29" s="101">
        <v>18</v>
      </c>
      <c r="B29" s="102">
        <v>8.64</v>
      </c>
      <c r="C29" s="102">
        <v>2.56</v>
      </c>
    </row>
    <row r="30" spans="1:3" x14ac:dyDescent="0.25">
      <c r="A30" s="101">
        <v>19</v>
      </c>
      <c r="B30" s="102">
        <v>8.76</v>
      </c>
      <c r="C30" s="102">
        <v>2.68</v>
      </c>
    </row>
    <row r="31" spans="1:3" x14ac:dyDescent="0.25">
      <c r="A31" s="101">
        <v>20</v>
      </c>
      <c r="B31" s="102">
        <v>8.8800000000000008</v>
      </c>
      <c r="C31" s="102">
        <v>2.72</v>
      </c>
    </row>
    <row r="32" spans="1:3" x14ac:dyDescent="0.25">
      <c r="A32" s="101">
        <v>21</v>
      </c>
      <c r="B32" s="102">
        <v>9</v>
      </c>
      <c r="C32" s="102">
        <v>2.77</v>
      </c>
    </row>
    <row r="33" spans="1:3" x14ac:dyDescent="0.25">
      <c r="A33" s="101">
        <v>22</v>
      </c>
      <c r="B33" s="102">
        <v>9.1300000000000008</v>
      </c>
      <c r="C33" s="102">
        <v>2.81</v>
      </c>
    </row>
    <row r="34" spans="1:3" x14ac:dyDescent="0.25">
      <c r="A34" s="101">
        <v>23</v>
      </c>
      <c r="B34" s="102">
        <v>9.25</v>
      </c>
      <c r="C34" s="102">
        <v>2.86</v>
      </c>
    </row>
    <row r="35" spans="1:3" x14ac:dyDescent="0.25">
      <c r="A35" s="101">
        <v>24</v>
      </c>
      <c r="B35" s="102">
        <v>9.3800000000000008</v>
      </c>
      <c r="C35" s="102">
        <v>2.91</v>
      </c>
    </row>
    <row r="36" spans="1:3" x14ac:dyDescent="0.25">
      <c r="A36" s="101">
        <v>25</v>
      </c>
      <c r="B36" s="102">
        <v>9.51</v>
      </c>
      <c r="C36" s="102">
        <v>2.95</v>
      </c>
    </row>
    <row r="37" spans="1:3" x14ac:dyDescent="0.25">
      <c r="A37" s="101">
        <v>26</v>
      </c>
      <c r="B37" s="102">
        <v>9.65</v>
      </c>
      <c r="C37" s="102">
        <v>3</v>
      </c>
    </row>
    <row r="38" spans="1:3" x14ac:dyDescent="0.25">
      <c r="A38" s="101">
        <v>27</v>
      </c>
      <c r="B38" s="102">
        <v>9.7799999999999994</v>
      </c>
      <c r="C38" s="102">
        <v>3.05</v>
      </c>
    </row>
    <row r="39" spans="1:3" x14ac:dyDescent="0.25">
      <c r="A39" s="101">
        <v>28</v>
      </c>
      <c r="B39" s="102">
        <v>9.92</v>
      </c>
      <c r="C39" s="102">
        <v>3.1</v>
      </c>
    </row>
    <row r="40" spans="1:3" x14ac:dyDescent="0.25">
      <c r="A40" s="101">
        <v>29</v>
      </c>
      <c r="B40" s="102">
        <v>10.050000000000001</v>
      </c>
      <c r="C40" s="102">
        <v>3.14</v>
      </c>
    </row>
    <row r="41" spans="1:3" x14ac:dyDescent="0.25">
      <c r="A41" s="101">
        <v>30</v>
      </c>
      <c r="B41" s="102">
        <v>10.199999999999999</v>
      </c>
      <c r="C41" s="102">
        <v>3.19</v>
      </c>
    </row>
    <row r="42" spans="1:3" x14ac:dyDescent="0.25">
      <c r="A42" s="101">
        <v>31</v>
      </c>
      <c r="B42" s="102">
        <v>10.34</v>
      </c>
      <c r="C42" s="102">
        <v>3.24</v>
      </c>
    </row>
    <row r="43" spans="1:3" x14ac:dyDescent="0.25">
      <c r="A43" s="101">
        <v>32</v>
      </c>
      <c r="B43" s="102">
        <v>10.49</v>
      </c>
      <c r="C43" s="102">
        <v>3.28</v>
      </c>
    </row>
    <row r="44" spans="1:3" x14ac:dyDescent="0.25">
      <c r="A44" s="101">
        <v>33</v>
      </c>
      <c r="B44" s="102">
        <v>10.63</v>
      </c>
      <c r="C44" s="102">
        <v>3.33</v>
      </c>
    </row>
    <row r="45" spans="1:3" x14ac:dyDescent="0.25">
      <c r="A45" s="101">
        <v>34</v>
      </c>
      <c r="B45" s="102">
        <v>10.78</v>
      </c>
      <c r="C45" s="102">
        <v>3.38</v>
      </c>
    </row>
    <row r="46" spans="1:3" x14ac:dyDescent="0.25">
      <c r="A46" s="101">
        <v>35</v>
      </c>
      <c r="B46" s="102">
        <v>10.94</v>
      </c>
      <c r="C46" s="102">
        <v>3.42</v>
      </c>
    </row>
    <row r="47" spans="1:3" x14ac:dyDescent="0.25">
      <c r="A47" s="101">
        <v>36</v>
      </c>
      <c r="B47" s="102">
        <v>11.09</v>
      </c>
      <c r="C47" s="102">
        <v>3.47</v>
      </c>
    </row>
    <row r="48" spans="1:3" x14ac:dyDescent="0.25">
      <c r="A48" s="101">
        <v>37</v>
      </c>
      <c r="B48" s="102">
        <v>11.25</v>
      </c>
      <c r="C48" s="102">
        <v>3.51</v>
      </c>
    </row>
    <row r="49" spans="1:3" x14ac:dyDescent="0.25">
      <c r="A49" s="101">
        <v>38</v>
      </c>
      <c r="B49" s="102">
        <v>11.42</v>
      </c>
      <c r="C49" s="102">
        <v>3.55</v>
      </c>
    </row>
    <row r="50" spans="1:3" x14ac:dyDescent="0.25">
      <c r="A50" s="101">
        <v>39</v>
      </c>
      <c r="B50" s="102">
        <v>11.58</v>
      </c>
      <c r="C50" s="102">
        <v>3.6</v>
      </c>
    </row>
    <row r="51" spans="1:3" x14ac:dyDescent="0.25">
      <c r="A51" s="101">
        <v>40</v>
      </c>
      <c r="B51" s="102">
        <v>11.75</v>
      </c>
      <c r="C51" s="102">
        <v>3.64</v>
      </c>
    </row>
    <row r="52" spans="1:3" x14ac:dyDescent="0.25">
      <c r="A52" s="101">
        <v>41</v>
      </c>
      <c r="B52" s="102">
        <v>11.92</v>
      </c>
      <c r="C52" s="102">
        <v>3.68</v>
      </c>
    </row>
    <row r="53" spans="1:3" x14ac:dyDescent="0.25">
      <c r="A53" s="101">
        <v>42</v>
      </c>
      <c r="B53" s="102">
        <v>12.09</v>
      </c>
      <c r="C53" s="102">
        <v>3.72</v>
      </c>
    </row>
    <row r="54" spans="1:3" x14ac:dyDescent="0.25">
      <c r="A54" s="101">
        <v>43</v>
      </c>
      <c r="B54" s="102">
        <v>12.27</v>
      </c>
      <c r="C54" s="102">
        <v>3.76</v>
      </c>
    </row>
    <row r="55" spans="1:3" x14ac:dyDescent="0.25">
      <c r="A55" s="101">
        <v>44</v>
      </c>
      <c r="B55" s="102">
        <v>12.46</v>
      </c>
      <c r="C55" s="102">
        <v>3.8</v>
      </c>
    </row>
    <row r="56" spans="1:3" x14ac:dyDescent="0.25">
      <c r="A56" s="101">
        <v>45</v>
      </c>
      <c r="B56" s="102">
        <v>12.64</v>
      </c>
      <c r="C56" s="102">
        <v>3.84</v>
      </c>
    </row>
    <row r="57" spans="1:3" x14ac:dyDescent="0.25">
      <c r="A57" s="101">
        <v>46</v>
      </c>
      <c r="B57" s="102">
        <v>12.83</v>
      </c>
      <c r="C57" s="102">
        <v>3.87</v>
      </c>
    </row>
    <row r="58" spans="1:3" x14ac:dyDescent="0.25">
      <c r="A58" s="101">
        <v>47</v>
      </c>
      <c r="B58" s="102">
        <v>13.03</v>
      </c>
      <c r="C58" s="102">
        <v>3.9</v>
      </c>
    </row>
    <row r="59" spans="1:3" x14ac:dyDescent="0.25">
      <c r="A59" s="101">
        <v>48</v>
      </c>
      <c r="B59" s="102">
        <v>13.23</v>
      </c>
      <c r="C59" s="102">
        <v>3.94</v>
      </c>
    </row>
    <row r="60" spans="1:3" x14ac:dyDescent="0.25">
      <c r="A60" s="101">
        <v>49</v>
      </c>
      <c r="B60" s="102">
        <v>13.44</v>
      </c>
      <c r="C60" s="102">
        <v>3.97</v>
      </c>
    </row>
    <row r="61" spans="1:3" x14ac:dyDescent="0.25">
      <c r="A61" s="101">
        <v>50</v>
      </c>
      <c r="B61" s="102">
        <v>13.65</v>
      </c>
      <c r="C61" s="102">
        <v>4</v>
      </c>
    </row>
    <row r="62" spans="1:3" x14ac:dyDescent="0.25">
      <c r="A62" s="101">
        <v>51</v>
      </c>
      <c r="B62" s="102">
        <v>13.86</v>
      </c>
      <c r="C62" s="102">
        <v>4.0199999999999996</v>
      </c>
    </row>
    <row r="63" spans="1:3" x14ac:dyDescent="0.25">
      <c r="A63" s="101">
        <v>52</v>
      </c>
      <c r="B63" s="102">
        <v>14.08</v>
      </c>
      <c r="C63" s="102">
        <v>4.05</v>
      </c>
    </row>
    <row r="64" spans="1:3" x14ac:dyDescent="0.25">
      <c r="A64" s="101">
        <v>53</v>
      </c>
      <c r="B64" s="102">
        <v>14.31</v>
      </c>
      <c r="C64" s="102">
        <v>4.07</v>
      </c>
    </row>
    <row r="65" spans="1:3" x14ac:dyDescent="0.25">
      <c r="A65" s="101">
        <v>54</v>
      </c>
      <c r="B65" s="102">
        <v>14.55</v>
      </c>
      <c r="C65" s="102">
        <v>4.0999999999999996</v>
      </c>
    </row>
    <row r="66" spans="1:3" x14ac:dyDescent="0.25">
      <c r="A66" s="101">
        <v>55</v>
      </c>
      <c r="B66" s="102">
        <v>14.79</v>
      </c>
      <c r="C66" s="102">
        <v>4.12</v>
      </c>
    </row>
    <row r="67" spans="1:3" x14ac:dyDescent="0.25">
      <c r="A67" s="101">
        <v>56</v>
      </c>
      <c r="B67" s="102">
        <v>15.04</v>
      </c>
      <c r="C67" s="102">
        <v>4.13</v>
      </c>
    </row>
    <row r="68" spans="1:3" x14ac:dyDescent="0.25">
      <c r="A68" s="101">
        <v>57</v>
      </c>
      <c r="B68" s="102">
        <v>15.3</v>
      </c>
      <c r="C68" s="102">
        <v>4.1500000000000004</v>
      </c>
    </row>
    <row r="69" spans="1:3" x14ac:dyDescent="0.25">
      <c r="A69" s="101">
        <v>58</v>
      </c>
      <c r="B69" s="102">
        <v>15.56</v>
      </c>
      <c r="C69" s="102">
        <v>4.16</v>
      </c>
    </row>
    <row r="70" spans="1:3" x14ac:dyDescent="0.25">
      <c r="A70" s="101">
        <v>59</v>
      </c>
      <c r="B70" s="102">
        <v>15.84</v>
      </c>
      <c r="C70" s="102">
        <v>4.17</v>
      </c>
    </row>
    <row r="71" spans="1:3" x14ac:dyDescent="0.25">
      <c r="A71" s="101">
        <v>60</v>
      </c>
      <c r="B71" s="102">
        <v>16.13</v>
      </c>
      <c r="C71" s="102">
        <v>4.18</v>
      </c>
    </row>
    <row r="72" spans="1:3" x14ac:dyDescent="0.25">
      <c r="A72" s="101">
        <v>61</v>
      </c>
      <c r="B72" s="102">
        <v>16.43</v>
      </c>
      <c r="C72" s="102">
        <v>4.18</v>
      </c>
    </row>
    <row r="73" spans="1:3" x14ac:dyDescent="0.25">
      <c r="A73" s="101">
        <v>62</v>
      </c>
      <c r="B73" s="102">
        <v>16.75</v>
      </c>
      <c r="C73" s="102">
        <v>4.18</v>
      </c>
    </row>
    <row r="74" spans="1:3" x14ac:dyDescent="0.25">
      <c r="A74" s="101">
        <v>63</v>
      </c>
      <c r="B74" s="102">
        <v>17.079999999999998</v>
      </c>
      <c r="C74" s="102">
        <v>4.17</v>
      </c>
    </row>
    <row r="75" spans="1:3" x14ac:dyDescent="0.25">
      <c r="A75" s="101">
        <v>64</v>
      </c>
      <c r="B75" s="102">
        <v>17.43</v>
      </c>
      <c r="C75" s="102">
        <v>4.16</v>
      </c>
    </row>
    <row r="76" spans="1:3" x14ac:dyDescent="0.25">
      <c r="A76" s="101">
        <v>65</v>
      </c>
      <c r="B76" s="102">
        <v>17.29</v>
      </c>
      <c r="C76" s="102">
        <v>4.1500000000000004</v>
      </c>
    </row>
    <row r="77" spans="1:3" x14ac:dyDescent="0.25">
      <c r="A77" s="101">
        <v>66</v>
      </c>
      <c r="B77" s="102">
        <v>16.63</v>
      </c>
      <c r="C77" s="102">
        <v>4.1500000000000004</v>
      </c>
    </row>
    <row r="78" spans="1:3" x14ac:dyDescent="0.25">
      <c r="A78" s="101">
        <v>67</v>
      </c>
      <c r="B78" s="102">
        <v>15.97</v>
      </c>
      <c r="C78" s="102">
        <v>4.1500000000000004</v>
      </c>
    </row>
    <row r="79" spans="1:3" x14ac:dyDescent="0.25">
      <c r="A79" s="101">
        <v>68</v>
      </c>
      <c r="B79" s="102">
        <v>15.32</v>
      </c>
      <c r="C79" s="102">
        <v>4.1399999999999997</v>
      </c>
    </row>
    <row r="80" spans="1:3" x14ac:dyDescent="0.25">
      <c r="A80" s="101">
        <v>69</v>
      </c>
      <c r="B80" s="102">
        <v>14.68</v>
      </c>
      <c r="C80" s="102">
        <v>4.07</v>
      </c>
    </row>
    <row r="81" spans="1:3" x14ac:dyDescent="0.25">
      <c r="A81" s="101">
        <v>70</v>
      </c>
      <c r="B81" s="102">
        <v>14.04</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Dw+Is5Alto6IXAvPIITD5zPdOGRHHCaG8EUvJ1TvmMIvTpPU7hwwS1bp+BNV5uMrsOL9cFfShbME9HVgggvw+A==" saltValue="2F7oHQdxIGpkBL4lx4OcDA==" spinCount="100000" sheet="1" objects="1" scenarios="1"/>
  <conditionalFormatting sqref="A6:A16 A18:A21">
    <cfRule type="expression" dxfId="1415" priority="25" stopIfTrue="1">
      <formula>MOD(ROW(),2)=0</formula>
    </cfRule>
    <cfRule type="expression" dxfId="1414" priority="26" stopIfTrue="1">
      <formula>MOD(ROW(),2)&lt;&gt;0</formula>
    </cfRule>
  </conditionalFormatting>
  <conditionalFormatting sqref="B6:C16 C18:C21">
    <cfRule type="expression" dxfId="1413" priority="27" stopIfTrue="1">
      <formula>MOD(ROW(),2)=0</formula>
    </cfRule>
    <cfRule type="expression" dxfId="1412" priority="28" stopIfTrue="1">
      <formula>MOD(ROW(),2)&lt;&gt;0</formula>
    </cfRule>
  </conditionalFormatting>
  <conditionalFormatting sqref="A17">
    <cfRule type="expression" dxfId="1411" priority="17" stopIfTrue="1">
      <formula>MOD(ROW(),2)=0</formula>
    </cfRule>
    <cfRule type="expression" dxfId="1410" priority="18" stopIfTrue="1">
      <formula>MOD(ROW(),2)&lt;&gt;0</formula>
    </cfRule>
  </conditionalFormatting>
  <conditionalFormatting sqref="B20:B21">
    <cfRule type="expression" dxfId="1409" priority="15" stopIfTrue="1">
      <formula>MOD(ROW(),2)=0</formula>
    </cfRule>
    <cfRule type="expression" dxfId="1408" priority="16" stopIfTrue="1">
      <formula>MOD(ROW(),2)&lt;&gt;0</formula>
    </cfRule>
  </conditionalFormatting>
  <conditionalFormatting sqref="B18">
    <cfRule type="expression" dxfId="1407" priority="13" stopIfTrue="1">
      <formula>MOD(ROW(),2)=0</formula>
    </cfRule>
    <cfRule type="expression" dxfId="1406" priority="14" stopIfTrue="1">
      <formula>MOD(ROW(),2)&lt;&gt;0</formula>
    </cfRule>
  </conditionalFormatting>
  <conditionalFormatting sqref="A26:A85">
    <cfRule type="expression" dxfId="1405" priority="7" stopIfTrue="1">
      <formula>MOD(ROW(),2)=0</formula>
    </cfRule>
    <cfRule type="expression" dxfId="1404" priority="8" stopIfTrue="1">
      <formula>MOD(ROW(),2)&lt;&gt;0</formula>
    </cfRule>
  </conditionalFormatting>
  <conditionalFormatting sqref="B26:C85">
    <cfRule type="expression" dxfId="1403" priority="9" stopIfTrue="1">
      <formula>MOD(ROW(),2)=0</formula>
    </cfRule>
    <cfRule type="expression" dxfId="1402" priority="10" stopIfTrue="1">
      <formula>MOD(ROW(),2)&lt;&gt;0</formula>
    </cfRule>
  </conditionalFormatting>
  <conditionalFormatting sqref="B17">
    <cfRule type="expression" dxfId="1401" priority="5" stopIfTrue="1">
      <formula>MOD(ROW(),2)=0</formula>
    </cfRule>
    <cfRule type="expression" dxfId="1400" priority="6" stopIfTrue="1">
      <formula>MOD(ROW(),2)&lt;&gt;0</formula>
    </cfRule>
  </conditionalFormatting>
  <conditionalFormatting sqref="C17">
    <cfRule type="expression" dxfId="1399" priority="3" stopIfTrue="1">
      <formula>MOD(ROW(),2)=0</formula>
    </cfRule>
    <cfRule type="expression" dxfId="1398" priority="4" stopIfTrue="1">
      <formula>MOD(ROW(),2)&lt;&gt;0</formula>
    </cfRule>
  </conditionalFormatting>
  <conditionalFormatting sqref="B19">
    <cfRule type="expression" dxfId="1397" priority="1" stopIfTrue="1">
      <formula>MOD(ROW(),2)=0</formula>
    </cfRule>
    <cfRule type="expression" dxfId="13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2.88671875" style="27" customWidth="1"/>
    <col min="3" max="3" width="24"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x-210</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367</v>
      </c>
      <c r="C10" s="77"/>
    </row>
    <row r="11" spans="1:7" x14ac:dyDescent="0.25">
      <c r="A11" s="75" t="s">
        <v>308</v>
      </c>
      <c r="B11" s="77" t="s">
        <v>328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210</v>
      </c>
      <c r="C14" s="77"/>
    </row>
    <row r="15" spans="1:7" x14ac:dyDescent="0.25">
      <c r="A15" s="75" t="s">
        <v>611</v>
      </c>
      <c r="B15" s="77" t="s">
        <v>702</v>
      </c>
      <c r="C15" s="77"/>
    </row>
    <row r="16" spans="1:7" x14ac:dyDescent="0.25">
      <c r="A16" s="75" t="s">
        <v>313</v>
      </c>
      <c r="B16" s="77" t="s">
        <v>369</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7.99</v>
      </c>
      <c r="C27" s="102">
        <v>2.2000000000000002</v>
      </c>
    </row>
    <row r="28" spans="1:3" x14ac:dyDescent="0.25">
      <c r="A28" s="101">
        <v>17</v>
      </c>
      <c r="B28" s="102">
        <v>8.1</v>
      </c>
      <c r="C28" s="102">
        <v>2.38</v>
      </c>
    </row>
    <row r="29" spans="1:3" x14ac:dyDescent="0.25">
      <c r="A29" s="101">
        <v>18</v>
      </c>
      <c r="B29" s="102">
        <v>8.2100000000000009</v>
      </c>
      <c r="C29" s="102">
        <v>2.57</v>
      </c>
    </row>
    <row r="30" spans="1:3" x14ac:dyDescent="0.25">
      <c r="A30" s="101">
        <v>19</v>
      </c>
      <c r="B30" s="102">
        <v>8.33</v>
      </c>
      <c r="C30" s="102">
        <v>2.69</v>
      </c>
    </row>
    <row r="31" spans="1:3" x14ac:dyDescent="0.25">
      <c r="A31" s="101">
        <v>20</v>
      </c>
      <c r="B31" s="102">
        <v>8.44</v>
      </c>
      <c r="C31" s="102">
        <v>2.73</v>
      </c>
    </row>
    <row r="32" spans="1:3" x14ac:dyDescent="0.25">
      <c r="A32" s="101">
        <v>21</v>
      </c>
      <c r="B32" s="102">
        <v>8.56</v>
      </c>
      <c r="C32" s="102">
        <v>2.78</v>
      </c>
    </row>
    <row r="33" spans="1:3" x14ac:dyDescent="0.25">
      <c r="A33" s="101">
        <v>22</v>
      </c>
      <c r="B33" s="102">
        <v>8.68</v>
      </c>
      <c r="C33" s="102">
        <v>2.82</v>
      </c>
    </row>
    <row r="34" spans="1:3" x14ac:dyDescent="0.25">
      <c r="A34" s="101">
        <v>23</v>
      </c>
      <c r="B34" s="102">
        <v>8.8000000000000007</v>
      </c>
      <c r="C34" s="102">
        <v>2.87</v>
      </c>
    </row>
    <row r="35" spans="1:3" x14ac:dyDescent="0.25">
      <c r="A35" s="101">
        <v>24</v>
      </c>
      <c r="B35" s="102">
        <v>8.92</v>
      </c>
      <c r="C35" s="102">
        <v>2.92</v>
      </c>
    </row>
    <row r="36" spans="1:3" x14ac:dyDescent="0.25">
      <c r="A36" s="101">
        <v>25</v>
      </c>
      <c r="B36" s="102">
        <v>9.0399999999999991</v>
      </c>
      <c r="C36" s="102">
        <v>2.96</v>
      </c>
    </row>
    <row r="37" spans="1:3" x14ac:dyDescent="0.25">
      <c r="A37" s="101">
        <v>26</v>
      </c>
      <c r="B37" s="102">
        <v>9.16</v>
      </c>
      <c r="C37" s="102">
        <v>3.01</v>
      </c>
    </row>
    <row r="38" spans="1:3" x14ac:dyDescent="0.25">
      <c r="A38" s="101">
        <v>27</v>
      </c>
      <c r="B38" s="102">
        <v>9.2899999999999991</v>
      </c>
      <c r="C38" s="102">
        <v>3.06</v>
      </c>
    </row>
    <row r="39" spans="1:3" x14ac:dyDescent="0.25">
      <c r="A39" s="101">
        <v>28</v>
      </c>
      <c r="B39" s="102">
        <v>9.42</v>
      </c>
      <c r="C39" s="102">
        <v>3.11</v>
      </c>
    </row>
    <row r="40" spans="1:3" x14ac:dyDescent="0.25">
      <c r="A40" s="101">
        <v>29</v>
      </c>
      <c r="B40" s="102">
        <v>9.5500000000000007</v>
      </c>
      <c r="C40" s="102">
        <v>3.16</v>
      </c>
    </row>
    <row r="41" spans="1:3" x14ac:dyDescent="0.25">
      <c r="A41" s="101">
        <v>30</v>
      </c>
      <c r="B41" s="102">
        <v>9.68</v>
      </c>
      <c r="C41" s="102">
        <v>3.2</v>
      </c>
    </row>
    <row r="42" spans="1:3" x14ac:dyDescent="0.25">
      <c r="A42" s="101">
        <v>31</v>
      </c>
      <c r="B42" s="102">
        <v>9.82</v>
      </c>
      <c r="C42" s="102">
        <v>3.25</v>
      </c>
    </row>
    <row r="43" spans="1:3" x14ac:dyDescent="0.25">
      <c r="A43" s="101">
        <v>32</v>
      </c>
      <c r="B43" s="102">
        <v>9.9499999999999993</v>
      </c>
      <c r="C43" s="102">
        <v>3.3</v>
      </c>
    </row>
    <row r="44" spans="1:3" x14ac:dyDescent="0.25">
      <c r="A44" s="101">
        <v>33</v>
      </c>
      <c r="B44" s="102">
        <v>10.09</v>
      </c>
      <c r="C44" s="102">
        <v>3.34</v>
      </c>
    </row>
    <row r="45" spans="1:3" x14ac:dyDescent="0.25">
      <c r="A45" s="101">
        <v>34</v>
      </c>
      <c r="B45" s="102">
        <v>10.24</v>
      </c>
      <c r="C45" s="102">
        <v>3.39</v>
      </c>
    </row>
    <row r="46" spans="1:3" x14ac:dyDescent="0.25">
      <c r="A46" s="101">
        <v>35</v>
      </c>
      <c r="B46" s="102">
        <v>10.38</v>
      </c>
      <c r="C46" s="102">
        <v>3.43</v>
      </c>
    </row>
    <row r="47" spans="1:3" x14ac:dyDescent="0.25">
      <c r="A47" s="101">
        <v>36</v>
      </c>
      <c r="B47" s="102">
        <v>10.53</v>
      </c>
      <c r="C47" s="102">
        <v>3.48</v>
      </c>
    </row>
    <row r="48" spans="1:3" x14ac:dyDescent="0.25">
      <c r="A48" s="101">
        <v>37</v>
      </c>
      <c r="B48" s="102">
        <v>10.68</v>
      </c>
      <c r="C48" s="102">
        <v>3.52</v>
      </c>
    </row>
    <row r="49" spans="1:3" x14ac:dyDescent="0.25">
      <c r="A49" s="101">
        <v>38</v>
      </c>
      <c r="B49" s="102">
        <v>10.83</v>
      </c>
      <c r="C49" s="102">
        <v>3.57</v>
      </c>
    </row>
    <row r="50" spans="1:3" x14ac:dyDescent="0.25">
      <c r="A50" s="101">
        <v>39</v>
      </c>
      <c r="B50" s="102">
        <v>10.98</v>
      </c>
      <c r="C50" s="102">
        <v>3.61</v>
      </c>
    </row>
    <row r="51" spans="1:3" x14ac:dyDescent="0.25">
      <c r="A51" s="101">
        <v>40</v>
      </c>
      <c r="B51" s="102">
        <v>11.14</v>
      </c>
      <c r="C51" s="102">
        <v>3.66</v>
      </c>
    </row>
    <row r="52" spans="1:3" x14ac:dyDescent="0.25">
      <c r="A52" s="101">
        <v>41</v>
      </c>
      <c r="B52" s="102">
        <v>11.3</v>
      </c>
      <c r="C52" s="102">
        <v>3.7</v>
      </c>
    </row>
    <row r="53" spans="1:3" x14ac:dyDescent="0.25">
      <c r="A53" s="101">
        <v>42</v>
      </c>
      <c r="B53" s="102">
        <v>11.46</v>
      </c>
      <c r="C53" s="102">
        <v>3.74</v>
      </c>
    </row>
    <row r="54" spans="1:3" x14ac:dyDescent="0.25">
      <c r="A54" s="101">
        <v>43</v>
      </c>
      <c r="B54" s="102">
        <v>11.63</v>
      </c>
      <c r="C54" s="102">
        <v>3.78</v>
      </c>
    </row>
    <row r="55" spans="1:3" x14ac:dyDescent="0.25">
      <c r="A55" s="101">
        <v>44</v>
      </c>
      <c r="B55" s="102">
        <v>11.8</v>
      </c>
      <c r="C55" s="102">
        <v>3.82</v>
      </c>
    </row>
    <row r="56" spans="1:3" x14ac:dyDescent="0.25">
      <c r="A56" s="101">
        <v>45</v>
      </c>
      <c r="B56" s="102">
        <v>11.98</v>
      </c>
      <c r="C56" s="102">
        <v>3.85</v>
      </c>
    </row>
    <row r="57" spans="1:3" x14ac:dyDescent="0.25">
      <c r="A57" s="101">
        <v>46</v>
      </c>
      <c r="B57" s="102">
        <v>12.16</v>
      </c>
      <c r="C57" s="102">
        <v>3.89</v>
      </c>
    </row>
    <row r="58" spans="1:3" x14ac:dyDescent="0.25">
      <c r="A58" s="101">
        <v>47</v>
      </c>
      <c r="B58" s="102">
        <v>12.34</v>
      </c>
      <c r="C58" s="102">
        <v>3.92</v>
      </c>
    </row>
    <row r="59" spans="1:3" x14ac:dyDescent="0.25">
      <c r="A59" s="101">
        <v>48</v>
      </c>
      <c r="B59" s="102">
        <v>12.53</v>
      </c>
      <c r="C59" s="102">
        <v>3.96</v>
      </c>
    </row>
    <row r="60" spans="1:3" x14ac:dyDescent="0.25">
      <c r="A60" s="101">
        <v>49</v>
      </c>
      <c r="B60" s="102">
        <v>12.72</v>
      </c>
      <c r="C60" s="102">
        <v>3.99</v>
      </c>
    </row>
    <row r="61" spans="1:3" x14ac:dyDescent="0.25">
      <c r="A61" s="101">
        <v>50</v>
      </c>
      <c r="B61" s="102">
        <v>12.92</v>
      </c>
      <c r="C61" s="102">
        <v>4.0199999999999996</v>
      </c>
    </row>
    <row r="62" spans="1:3" x14ac:dyDescent="0.25">
      <c r="A62" s="101">
        <v>51</v>
      </c>
      <c r="B62" s="102">
        <v>13.12</v>
      </c>
      <c r="C62" s="102">
        <v>4.04</v>
      </c>
    </row>
    <row r="63" spans="1:3" x14ac:dyDescent="0.25">
      <c r="A63" s="101">
        <v>52</v>
      </c>
      <c r="B63" s="102">
        <v>13.33</v>
      </c>
      <c r="C63" s="102">
        <v>4.07</v>
      </c>
    </row>
    <row r="64" spans="1:3" x14ac:dyDescent="0.25">
      <c r="A64" s="101">
        <v>53</v>
      </c>
      <c r="B64" s="102">
        <v>13.54</v>
      </c>
      <c r="C64" s="102">
        <v>4.09</v>
      </c>
    </row>
    <row r="65" spans="1:3" x14ac:dyDescent="0.25">
      <c r="A65" s="101">
        <v>54</v>
      </c>
      <c r="B65" s="102">
        <v>13.76</v>
      </c>
      <c r="C65" s="102">
        <v>4.12</v>
      </c>
    </row>
    <row r="66" spans="1:3" x14ac:dyDescent="0.25">
      <c r="A66" s="101">
        <v>55</v>
      </c>
      <c r="B66" s="102">
        <v>13.99</v>
      </c>
      <c r="C66" s="102">
        <v>4.1399999999999997</v>
      </c>
    </row>
    <row r="67" spans="1:3" x14ac:dyDescent="0.25">
      <c r="A67" s="101">
        <v>56</v>
      </c>
      <c r="B67" s="102">
        <v>14.22</v>
      </c>
      <c r="C67" s="102">
        <v>4.16</v>
      </c>
    </row>
    <row r="68" spans="1:3" x14ac:dyDescent="0.25">
      <c r="A68" s="101">
        <v>57</v>
      </c>
      <c r="B68" s="102">
        <v>14.46</v>
      </c>
      <c r="C68" s="102">
        <v>4.17</v>
      </c>
    </row>
    <row r="69" spans="1:3" x14ac:dyDescent="0.25">
      <c r="A69" s="101">
        <v>58</v>
      </c>
      <c r="B69" s="102">
        <v>14.71</v>
      </c>
      <c r="C69" s="102">
        <v>4.1900000000000004</v>
      </c>
    </row>
    <row r="70" spans="1:3" x14ac:dyDescent="0.25">
      <c r="A70" s="101">
        <v>59</v>
      </c>
      <c r="B70" s="102">
        <v>14.97</v>
      </c>
      <c r="C70" s="102">
        <v>4.2</v>
      </c>
    </row>
    <row r="71" spans="1:3" x14ac:dyDescent="0.25">
      <c r="A71" s="101">
        <v>60</v>
      </c>
      <c r="B71" s="102">
        <v>15.24</v>
      </c>
      <c r="C71" s="102">
        <v>4.2</v>
      </c>
    </row>
    <row r="72" spans="1:3" x14ac:dyDescent="0.25">
      <c r="A72" s="101">
        <v>61</v>
      </c>
      <c r="B72" s="102">
        <v>15.53</v>
      </c>
      <c r="C72" s="102">
        <v>4.2</v>
      </c>
    </row>
    <row r="73" spans="1:3" x14ac:dyDescent="0.25">
      <c r="A73" s="101">
        <v>62</v>
      </c>
      <c r="B73" s="102">
        <v>15.82</v>
      </c>
      <c r="C73" s="102">
        <v>4.2</v>
      </c>
    </row>
    <row r="74" spans="1:3" x14ac:dyDescent="0.25">
      <c r="A74" s="101">
        <v>63</v>
      </c>
      <c r="B74" s="102">
        <v>16.13</v>
      </c>
      <c r="C74" s="102">
        <v>4.2</v>
      </c>
    </row>
    <row r="75" spans="1:3" x14ac:dyDescent="0.25">
      <c r="A75" s="101">
        <v>64</v>
      </c>
      <c r="B75" s="102">
        <v>16.46</v>
      </c>
      <c r="C75" s="102">
        <v>4.18</v>
      </c>
    </row>
    <row r="76" spans="1:3" x14ac:dyDescent="0.25">
      <c r="A76" s="101">
        <v>65</v>
      </c>
      <c r="B76" s="102">
        <v>16.82</v>
      </c>
      <c r="C76" s="102">
        <v>4.16</v>
      </c>
    </row>
    <row r="77" spans="1:3" x14ac:dyDescent="0.25">
      <c r="A77" s="101">
        <v>66</v>
      </c>
      <c r="B77" s="102">
        <v>16.66</v>
      </c>
      <c r="C77" s="102">
        <v>4.1500000000000004</v>
      </c>
    </row>
    <row r="78" spans="1:3" x14ac:dyDescent="0.25">
      <c r="A78" s="101">
        <v>67</v>
      </c>
      <c r="B78" s="102">
        <v>16</v>
      </c>
      <c r="C78" s="102">
        <v>4.1500000000000004</v>
      </c>
    </row>
    <row r="79" spans="1:3" x14ac:dyDescent="0.25">
      <c r="A79" s="101">
        <v>68</v>
      </c>
      <c r="B79" s="102">
        <v>15.34</v>
      </c>
      <c r="C79" s="102">
        <v>4.1399999999999997</v>
      </c>
    </row>
    <row r="80" spans="1:3" x14ac:dyDescent="0.25">
      <c r="A80" s="101">
        <v>69</v>
      </c>
      <c r="B80" s="102">
        <v>14.69</v>
      </c>
      <c r="C80" s="102">
        <v>4.07</v>
      </c>
    </row>
    <row r="81" spans="1:3" x14ac:dyDescent="0.25">
      <c r="A81" s="101">
        <v>70</v>
      </c>
      <c r="B81" s="102">
        <v>14.05</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UjMyAFhpyetBNu7ANrgSMdm4upxpYA4KNO1EkdfMdmFDO3KO3YThR9smt3GHSffFBF5eY5av2K81NY0Yp6PNwA==" saltValue="ko13C66IPh6vXeENxBwGng==" spinCount="100000" sheet="1" objects="1" scenarios="1"/>
  <conditionalFormatting sqref="A6:A16 A18:A21">
    <cfRule type="expression" dxfId="1395" priority="27" stopIfTrue="1">
      <formula>MOD(ROW(),2)=0</formula>
    </cfRule>
    <cfRule type="expression" dxfId="1394" priority="28" stopIfTrue="1">
      <formula>MOD(ROW(),2)&lt;&gt;0</formula>
    </cfRule>
  </conditionalFormatting>
  <conditionalFormatting sqref="B6:C16 C18:C21">
    <cfRule type="expression" dxfId="1393" priority="29" stopIfTrue="1">
      <formula>MOD(ROW(),2)=0</formula>
    </cfRule>
    <cfRule type="expression" dxfId="1392" priority="30" stopIfTrue="1">
      <formula>MOD(ROW(),2)&lt;&gt;0</formula>
    </cfRule>
  </conditionalFormatting>
  <conditionalFormatting sqref="A17">
    <cfRule type="expression" dxfId="1391" priority="19" stopIfTrue="1">
      <formula>MOD(ROW(),2)=0</formula>
    </cfRule>
    <cfRule type="expression" dxfId="1390" priority="20" stopIfTrue="1">
      <formula>MOD(ROW(),2)&lt;&gt;0</formula>
    </cfRule>
  </conditionalFormatting>
  <conditionalFormatting sqref="B20:B21">
    <cfRule type="expression" dxfId="1389" priority="17" stopIfTrue="1">
      <formula>MOD(ROW(),2)=0</formula>
    </cfRule>
    <cfRule type="expression" dxfId="1388" priority="18" stopIfTrue="1">
      <formula>MOD(ROW(),2)&lt;&gt;0</formula>
    </cfRule>
  </conditionalFormatting>
  <conditionalFormatting sqref="B18">
    <cfRule type="expression" dxfId="1387" priority="15" stopIfTrue="1">
      <formula>MOD(ROW(),2)=0</formula>
    </cfRule>
    <cfRule type="expression" dxfId="1386" priority="16" stopIfTrue="1">
      <formula>MOD(ROW(),2)&lt;&gt;0</formula>
    </cfRule>
  </conditionalFormatting>
  <conditionalFormatting sqref="A26:A85">
    <cfRule type="expression" dxfId="1385" priority="7" stopIfTrue="1">
      <formula>MOD(ROW(),2)=0</formula>
    </cfRule>
    <cfRule type="expression" dxfId="1384" priority="8" stopIfTrue="1">
      <formula>MOD(ROW(),2)&lt;&gt;0</formula>
    </cfRule>
  </conditionalFormatting>
  <conditionalFormatting sqref="B26:C85">
    <cfRule type="expression" dxfId="1383" priority="9" stopIfTrue="1">
      <formula>MOD(ROW(),2)=0</formula>
    </cfRule>
    <cfRule type="expression" dxfId="1382" priority="10" stopIfTrue="1">
      <formula>MOD(ROW(),2)&lt;&gt;0</formula>
    </cfRule>
  </conditionalFormatting>
  <conditionalFormatting sqref="B17">
    <cfRule type="expression" dxfId="1381" priority="5" stopIfTrue="1">
      <formula>MOD(ROW(),2)=0</formula>
    </cfRule>
    <cfRule type="expression" dxfId="1380" priority="6" stopIfTrue="1">
      <formula>MOD(ROW(),2)&lt;&gt;0</formula>
    </cfRule>
  </conditionalFormatting>
  <conditionalFormatting sqref="C17">
    <cfRule type="expression" dxfId="1379" priority="3" stopIfTrue="1">
      <formula>MOD(ROW(),2)=0</formula>
    </cfRule>
    <cfRule type="expression" dxfId="1378" priority="4" stopIfTrue="1">
      <formula>MOD(ROW(),2)&lt;&gt;0</formula>
    </cfRule>
  </conditionalFormatting>
  <conditionalFormatting sqref="B19">
    <cfRule type="expression" dxfId="1377" priority="1" stopIfTrue="1">
      <formula>MOD(ROW(),2)=0</formula>
    </cfRule>
    <cfRule type="expression" dxfId="13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x-211</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367</v>
      </c>
      <c r="C10" s="77"/>
    </row>
    <row r="11" spans="1:7" x14ac:dyDescent="0.25">
      <c r="A11" s="75" t="s">
        <v>308</v>
      </c>
      <c r="B11" s="77" t="s">
        <v>338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211</v>
      </c>
      <c r="C14" s="77"/>
    </row>
    <row r="15" spans="1:7" x14ac:dyDescent="0.25">
      <c r="A15" s="75" t="s">
        <v>611</v>
      </c>
      <c r="B15" s="77" t="s">
        <v>703</v>
      </c>
      <c r="C15" s="77"/>
    </row>
    <row r="16" spans="1:7" x14ac:dyDescent="0.25">
      <c r="A16" s="75" t="s">
        <v>313</v>
      </c>
      <c r="B16" s="77" t="s">
        <v>372</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7.99</v>
      </c>
      <c r="C27" s="102">
        <v>2.2000000000000002</v>
      </c>
    </row>
    <row r="28" spans="1:3" x14ac:dyDescent="0.25">
      <c r="A28" s="101">
        <v>17</v>
      </c>
      <c r="B28" s="102">
        <v>8.1</v>
      </c>
      <c r="C28" s="102">
        <v>2.38</v>
      </c>
    </row>
    <row r="29" spans="1:3" x14ac:dyDescent="0.25">
      <c r="A29" s="101">
        <v>18</v>
      </c>
      <c r="B29" s="102">
        <v>8.2100000000000009</v>
      </c>
      <c r="C29" s="102">
        <v>2.57</v>
      </c>
    </row>
    <row r="30" spans="1:3" x14ac:dyDescent="0.25">
      <c r="A30" s="101">
        <v>19</v>
      </c>
      <c r="B30" s="102">
        <v>8.33</v>
      </c>
      <c r="C30" s="102">
        <v>2.69</v>
      </c>
    </row>
    <row r="31" spans="1:3" x14ac:dyDescent="0.25">
      <c r="A31" s="101">
        <v>20</v>
      </c>
      <c r="B31" s="102">
        <v>8.44</v>
      </c>
      <c r="C31" s="102">
        <v>2.73</v>
      </c>
    </row>
    <row r="32" spans="1:3" x14ac:dyDescent="0.25">
      <c r="A32" s="101">
        <v>21</v>
      </c>
      <c r="B32" s="102">
        <v>8.56</v>
      </c>
      <c r="C32" s="102">
        <v>2.78</v>
      </c>
    </row>
    <row r="33" spans="1:3" x14ac:dyDescent="0.25">
      <c r="A33" s="101">
        <v>22</v>
      </c>
      <c r="B33" s="102">
        <v>8.68</v>
      </c>
      <c r="C33" s="102">
        <v>2.82</v>
      </c>
    </row>
    <row r="34" spans="1:3" x14ac:dyDescent="0.25">
      <c r="A34" s="101">
        <v>23</v>
      </c>
      <c r="B34" s="102">
        <v>8.8000000000000007</v>
      </c>
      <c r="C34" s="102">
        <v>2.87</v>
      </c>
    </row>
    <row r="35" spans="1:3" x14ac:dyDescent="0.25">
      <c r="A35" s="101">
        <v>24</v>
      </c>
      <c r="B35" s="102">
        <v>8.92</v>
      </c>
      <c r="C35" s="102">
        <v>2.92</v>
      </c>
    </row>
    <row r="36" spans="1:3" x14ac:dyDescent="0.25">
      <c r="A36" s="101">
        <v>25</v>
      </c>
      <c r="B36" s="102">
        <v>9.0399999999999991</v>
      </c>
      <c r="C36" s="102">
        <v>2.96</v>
      </c>
    </row>
    <row r="37" spans="1:3" x14ac:dyDescent="0.25">
      <c r="A37" s="101">
        <v>26</v>
      </c>
      <c r="B37" s="102">
        <v>9.16</v>
      </c>
      <c r="C37" s="102">
        <v>3.01</v>
      </c>
    </row>
    <row r="38" spans="1:3" x14ac:dyDescent="0.25">
      <c r="A38" s="101">
        <v>27</v>
      </c>
      <c r="B38" s="102">
        <v>9.2899999999999991</v>
      </c>
      <c r="C38" s="102">
        <v>3.06</v>
      </c>
    </row>
    <row r="39" spans="1:3" x14ac:dyDescent="0.25">
      <c r="A39" s="101">
        <v>28</v>
      </c>
      <c r="B39" s="102">
        <v>9.42</v>
      </c>
      <c r="C39" s="102">
        <v>3.11</v>
      </c>
    </row>
    <row r="40" spans="1:3" x14ac:dyDescent="0.25">
      <c r="A40" s="101">
        <v>29</v>
      </c>
      <c r="B40" s="102">
        <v>9.5500000000000007</v>
      </c>
      <c r="C40" s="102">
        <v>3.16</v>
      </c>
    </row>
    <row r="41" spans="1:3" x14ac:dyDescent="0.25">
      <c r="A41" s="101">
        <v>30</v>
      </c>
      <c r="B41" s="102">
        <v>9.68</v>
      </c>
      <c r="C41" s="102">
        <v>3.2</v>
      </c>
    </row>
    <row r="42" spans="1:3" x14ac:dyDescent="0.25">
      <c r="A42" s="101">
        <v>31</v>
      </c>
      <c r="B42" s="102">
        <v>9.82</v>
      </c>
      <c r="C42" s="102">
        <v>3.25</v>
      </c>
    </row>
    <row r="43" spans="1:3" x14ac:dyDescent="0.25">
      <c r="A43" s="101">
        <v>32</v>
      </c>
      <c r="B43" s="102">
        <v>9.9499999999999993</v>
      </c>
      <c r="C43" s="102">
        <v>3.3</v>
      </c>
    </row>
    <row r="44" spans="1:3" x14ac:dyDescent="0.25">
      <c r="A44" s="101">
        <v>33</v>
      </c>
      <c r="B44" s="102">
        <v>10.09</v>
      </c>
      <c r="C44" s="102">
        <v>3.34</v>
      </c>
    </row>
    <row r="45" spans="1:3" x14ac:dyDescent="0.25">
      <c r="A45" s="101">
        <v>34</v>
      </c>
      <c r="B45" s="102">
        <v>10.24</v>
      </c>
      <c r="C45" s="102">
        <v>3.39</v>
      </c>
    </row>
    <row r="46" spans="1:3" x14ac:dyDescent="0.25">
      <c r="A46" s="101">
        <v>35</v>
      </c>
      <c r="B46" s="102">
        <v>10.38</v>
      </c>
      <c r="C46" s="102">
        <v>3.43</v>
      </c>
    </row>
    <row r="47" spans="1:3" x14ac:dyDescent="0.25">
      <c r="A47" s="101">
        <v>36</v>
      </c>
      <c r="B47" s="102">
        <v>10.53</v>
      </c>
      <c r="C47" s="102">
        <v>3.48</v>
      </c>
    </row>
    <row r="48" spans="1:3" x14ac:dyDescent="0.25">
      <c r="A48" s="101">
        <v>37</v>
      </c>
      <c r="B48" s="102">
        <v>10.68</v>
      </c>
      <c r="C48" s="102">
        <v>3.52</v>
      </c>
    </row>
    <row r="49" spans="1:3" x14ac:dyDescent="0.25">
      <c r="A49" s="101">
        <v>38</v>
      </c>
      <c r="B49" s="102">
        <v>10.83</v>
      </c>
      <c r="C49" s="102">
        <v>3.57</v>
      </c>
    </row>
    <row r="50" spans="1:3" x14ac:dyDescent="0.25">
      <c r="A50" s="101">
        <v>39</v>
      </c>
      <c r="B50" s="102">
        <v>10.98</v>
      </c>
      <c r="C50" s="102">
        <v>3.61</v>
      </c>
    </row>
    <row r="51" spans="1:3" x14ac:dyDescent="0.25">
      <c r="A51" s="101">
        <v>40</v>
      </c>
      <c r="B51" s="102">
        <v>11.14</v>
      </c>
      <c r="C51" s="102">
        <v>3.66</v>
      </c>
    </row>
    <row r="52" spans="1:3" x14ac:dyDescent="0.25">
      <c r="A52" s="101">
        <v>41</v>
      </c>
      <c r="B52" s="102">
        <v>11.3</v>
      </c>
      <c r="C52" s="102">
        <v>3.7</v>
      </c>
    </row>
    <row r="53" spans="1:3" x14ac:dyDescent="0.25">
      <c r="A53" s="101">
        <v>42</v>
      </c>
      <c r="B53" s="102">
        <v>11.46</v>
      </c>
      <c r="C53" s="102">
        <v>3.74</v>
      </c>
    </row>
    <row r="54" spans="1:3" x14ac:dyDescent="0.25">
      <c r="A54" s="101">
        <v>43</v>
      </c>
      <c r="B54" s="102">
        <v>11.63</v>
      </c>
      <c r="C54" s="102">
        <v>3.78</v>
      </c>
    </row>
    <row r="55" spans="1:3" x14ac:dyDescent="0.25">
      <c r="A55" s="101">
        <v>44</v>
      </c>
      <c r="B55" s="102">
        <v>11.8</v>
      </c>
      <c r="C55" s="102">
        <v>3.82</v>
      </c>
    </row>
    <row r="56" spans="1:3" x14ac:dyDescent="0.25">
      <c r="A56" s="101">
        <v>45</v>
      </c>
      <c r="B56" s="102">
        <v>11.98</v>
      </c>
      <c r="C56" s="102">
        <v>3.85</v>
      </c>
    </row>
    <row r="57" spans="1:3" x14ac:dyDescent="0.25">
      <c r="A57" s="101">
        <v>46</v>
      </c>
      <c r="B57" s="102">
        <v>12.16</v>
      </c>
      <c r="C57" s="102">
        <v>3.89</v>
      </c>
    </row>
    <row r="58" spans="1:3" x14ac:dyDescent="0.25">
      <c r="A58" s="101">
        <v>47</v>
      </c>
      <c r="B58" s="102">
        <v>12.34</v>
      </c>
      <c r="C58" s="102">
        <v>3.92</v>
      </c>
    </row>
    <row r="59" spans="1:3" x14ac:dyDescent="0.25">
      <c r="A59" s="101">
        <v>48</v>
      </c>
      <c r="B59" s="102">
        <v>12.53</v>
      </c>
      <c r="C59" s="102">
        <v>3.96</v>
      </c>
    </row>
    <row r="60" spans="1:3" x14ac:dyDescent="0.25">
      <c r="A60" s="101">
        <v>49</v>
      </c>
      <c r="B60" s="102">
        <v>12.72</v>
      </c>
      <c r="C60" s="102">
        <v>3.99</v>
      </c>
    </row>
    <row r="61" spans="1:3" x14ac:dyDescent="0.25">
      <c r="A61" s="101">
        <v>50</v>
      </c>
      <c r="B61" s="102">
        <v>12.92</v>
      </c>
      <c r="C61" s="102">
        <v>4.0199999999999996</v>
      </c>
    </row>
    <row r="62" spans="1:3" x14ac:dyDescent="0.25">
      <c r="A62" s="101">
        <v>51</v>
      </c>
      <c r="B62" s="102">
        <v>13.12</v>
      </c>
      <c r="C62" s="102">
        <v>4.04</v>
      </c>
    </row>
    <row r="63" spans="1:3" x14ac:dyDescent="0.25">
      <c r="A63" s="101">
        <v>52</v>
      </c>
      <c r="B63" s="102">
        <v>13.33</v>
      </c>
      <c r="C63" s="102">
        <v>4.07</v>
      </c>
    </row>
    <row r="64" spans="1:3" x14ac:dyDescent="0.25">
      <c r="A64" s="101">
        <v>53</v>
      </c>
      <c r="B64" s="102">
        <v>13.54</v>
      </c>
      <c r="C64" s="102">
        <v>4.09</v>
      </c>
    </row>
    <row r="65" spans="1:3" x14ac:dyDescent="0.25">
      <c r="A65" s="101">
        <v>54</v>
      </c>
      <c r="B65" s="102">
        <v>13.76</v>
      </c>
      <c r="C65" s="102">
        <v>4.12</v>
      </c>
    </row>
    <row r="66" spans="1:3" x14ac:dyDescent="0.25">
      <c r="A66" s="101">
        <v>55</v>
      </c>
      <c r="B66" s="102">
        <v>13.99</v>
      </c>
      <c r="C66" s="102">
        <v>4.1399999999999997</v>
      </c>
    </row>
    <row r="67" spans="1:3" x14ac:dyDescent="0.25">
      <c r="A67" s="101">
        <v>56</v>
      </c>
      <c r="B67" s="102">
        <v>14.22</v>
      </c>
      <c r="C67" s="102">
        <v>4.16</v>
      </c>
    </row>
    <row r="68" spans="1:3" x14ac:dyDescent="0.25">
      <c r="A68" s="101">
        <v>57</v>
      </c>
      <c r="B68" s="102">
        <v>14.46</v>
      </c>
      <c r="C68" s="102">
        <v>4.17</v>
      </c>
    </row>
    <row r="69" spans="1:3" x14ac:dyDescent="0.25">
      <c r="A69" s="101">
        <v>58</v>
      </c>
      <c r="B69" s="102">
        <v>14.71</v>
      </c>
      <c r="C69" s="102">
        <v>4.1900000000000004</v>
      </c>
    </row>
    <row r="70" spans="1:3" x14ac:dyDescent="0.25">
      <c r="A70" s="101">
        <v>59</v>
      </c>
      <c r="B70" s="102">
        <v>14.97</v>
      </c>
      <c r="C70" s="102">
        <v>4.2</v>
      </c>
    </row>
    <row r="71" spans="1:3" x14ac:dyDescent="0.25">
      <c r="A71" s="101">
        <v>60</v>
      </c>
      <c r="B71" s="102">
        <v>15.24</v>
      </c>
      <c r="C71" s="102">
        <v>4.2</v>
      </c>
    </row>
    <row r="72" spans="1:3" x14ac:dyDescent="0.25">
      <c r="A72" s="101">
        <v>61</v>
      </c>
      <c r="B72" s="102">
        <v>15.53</v>
      </c>
      <c r="C72" s="102">
        <v>4.2</v>
      </c>
    </row>
    <row r="73" spans="1:3" x14ac:dyDescent="0.25">
      <c r="A73" s="101">
        <v>62</v>
      </c>
      <c r="B73" s="102">
        <v>15.82</v>
      </c>
      <c r="C73" s="102">
        <v>4.2</v>
      </c>
    </row>
    <row r="74" spans="1:3" x14ac:dyDescent="0.25">
      <c r="A74" s="101">
        <v>63</v>
      </c>
      <c r="B74" s="102">
        <v>16.13</v>
      </c>
      <c r="C74" s="102">
        <v>4.2</v>
      </c>
    </row>
    <row r="75" spans="1:3" x14ac:dyDescent="0.25">
      <c r="A75" s="101">
        <v>64</v>
      </c>
      <c r="B75" s="102">
        <v>16.46</v>
      </c>
      <c r="C75" s="102">
        <v>4.18</v>
      </c>
    </row>
    <row r="76" spans="1:3" x14ac:dyDescent="0.25">
      <c r="A76" s="101">
        <v>65</v>
      </c>
      <c r="B76" s="102">
        <v>16.82</v>
      </c>
      <c r="C76" s="102">
        <v>4.16</v>
      </c>
    </row>
    <row r="77" spans="1:3" x14ac:dyDescent="0.25">
      <c r="A77" s="101">
        <v>66</v>
      </c>
      <c r="B77" s="102">
        <v>16.66</v>
      </c>
      <c r="C77" s="102">
        <v>4.1500000000000004</v>
      </c>
    </row>
    <row r="78" spans="1:3" x14ac:dyDescent="0.25">
      <c r="A78" s="101">
        <v>67</v>
      </c>
      <c r="B78" s="102">
        <v>16</v>
      </c>
      <c r="C78" s="102">
        <v>4.1500000000000004</v>
      </c>
    </row>
    <row r="79" spans="1:3" x14ac:dyDescent="0.25">
      <c r="A79" s="101">
        <v>68</v>
      </c>
      <c r="B79" s="102">
        <v>15.34</v>
      </c>
      <c r="C79" s="102">
        <v>4.1399999999999997</v>
      </c>
    </row>
    <row r="80" spans="1:3" x14ac:dyDescent="0.25">
      <c r="A80" s="101">
        <v>69</v>
      </c>
      <c r="B80" s="102">
        <v>14.69</v>
      </c>
      <c r="C80" s="102">
        <v>4.07</v>
      </c>
    </row>
    <row r="81" spans="1:3" x14ac:dyDescent="0.25">
      <c r="A81" s="101">
        <v>70</v>
      </c>
      <c r="B81" s="102">
        <v>14.05</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UYhsUPRypltDEasLfvsxmLtNcceAW3r29Ez2yNP+6+Z7MZFIZ/seqRhUAnSmaguZq1PfSHXLacHPcqQv4Tpg7g==" saltValue="Sg8jH1YeECunx0aTcdTcUw==" spinCount="100000" sheet="1" objects="1" scenarios="1"/>
  <conditionalFormatting sqref="A6:A16 A18:A21">
    <cfRule type="expression" dxfId="1375" priority="25" stopIfTrue="1">
      <formula>MOD(ROW(),2)=0</formula>
    </cfRule>
    <cfRule type="expression" dxfId="1374" priority="26" stopIfTrue="1">
      <formula>MOD(ROW(),2)&lt;&gt;0</formula>
    </cfRule>
  </conditionalFormatting>
  <conditionalFormatting sqref="B6:C16 B20:C21 C18:C19">
    <cfRule type="expression" dxfId="1373" priority="27" stopIfTrue="1">
      <formula>MOD(ROW(),2)=0</formula>
    </cfRule>
    <cfRule type="expression" dxfId="1372" priority="28" stopIfTrue="1">
      <formula>MOD(ROW(),2)&lt;&gt;0</formula>
    </cfRule>
  </conditionalFormatting>
  <conditionalFormatting sqref="A17">
    <cfRule type="expression" dxfId="1371" priority="17" stopIfTrue="1">
      <formula>MOD(ROW(),2)=0</formula>
    </cfRule>
    <cfRule type="expression" dxfId="1370" priority="18" stopIfTrue="1">
      <formula>MOD(ROW(),2)&lt;&gt;0</formula>
    </cfRule>
  </conditionalFormatting>
  <conditionalFormatting sqref="B18">
    <cfRule type="expression" dxfId="1369" priority="15" stopIfTrue="1">
      <formula>MOD(ROW(),2)=0</formula>
    </cfRule>
    <cfRule type="expression" dxfId="1368" priority="16" stopIfTrue="1">
      <formula>MOD(ROW(),2)&lt;&gt;0</formula>
    </cfRule>
  </conditionalFormatting>
  <conditionalFormatting sqref="A26:A85">
    <cfRule type="expression" dxfId="1367" priority="7" stopIfTrue="1">
      <formula>MOD(ROW(),2)=0</formula>
    </cfRule>
    <cfRule type="expression" dxfId="1366" priority="8" stopIfTrue="1">
      <formula>MOD(ROW(),2)&lt;&gt;0</formula>
    </cfRule>
  </conditionalFormatting>
  <conditionalFormatting sqref="B26:C85">
    <cfRule type="expression" dxfId="1365" priority="9" stopIfTrue="1">
      <formula>MOD(ROW(),2)=0</formula>
    </cfRule>
    <cfRule type="expression" dxfId="1364" priority="10" stopIfTrue="1">
      <formula>MOD(ROW(),2)&lt;&gt;0</formula>
    </cfRule>
  </conditionalFormatting>
  <conditionalFormatting sqref="B17">
    <cfRule type="expression" dxfId="1363" priority="5" stopIfTrue="1">
      <formula>MOD(ROW(),2)=0</formula>
    </cfRule>
    <cfRule type="expression" dxfId="1362" priority="6" stopIfTrue="1">
      <formula>MOD(ROW(),2)&lt;&gt;0</formula>
    </cfRule>
  </conditionalFormatting>
  <conditionalFormatting sqref="C17">
    <cfRule type="expression" dxfId="1361" priority="3" stopIfTrue="1">
      <formula>MOD(ROW(),2)=0</formula>
    </cfRule>
    <cfRule type="expression" dxfId="1360" priority="4" stopIfTrue="1">
      <formula>MOD(ROW(),2)&lt;&gt;0</formula>
    </cfRule>
  </conditionalFormatting>
  <conditionalFormatting sqref="B19">
    <cfRule type="expression" dxfId="1359" priority="1" stopIfTrue="1">
      <formula>MOD(ROW(),2)=0</formula>
    </cfRule>
    <cfRule type="expression" dxfId="13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D25"/>
  <sheetViews>
    <sheetView showGridLines="0" zoomScale="85" zoomScaleNormal="85" workbookViewId="0">
      <selection activeCell="B20" sqref="B20"/>
    </sheetView>
  </sheetViews>
  <sheetFormatPr defaultRowHeight="13.2" x14ac:dyDescent="0.25"/>
  <cols>
    <col min="1" max="1" width="20" customWidth="1"/>
    <col min="2" max="2" width="130.88671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227</v>
      </c>
      <c r="B1" s="4"/>
    </row>
    <row r="2" spans="1:4" ht="15.6" x14ac:dyDescent="0.3">
      <c r="A2" s="5" t="s">
        <v>228</v>
      </c>
      <c r="B2" s="5"/>
    </row>
    <row r="3" spans="1:4" ht="15.6" x14ac:dyDescent="0.3">
      <c r="A3" s="6" t="s">
        <v>229</v>
      </c>
      <c r="B3" s="6"/>
    </row>
    <row r="4" spans="1:4" x14ac:dyDescent="0.25">
      <c r="A4" s="7" t="str">
        <f ca="1">CELL("filename",A1)</f>
        <v>P:\AST development\Hosted\Factors Modernisation\Data import\Consolidated Factor Workbooks\2025-02\[Fire W Consolidated Factors 2025-01.xlsm]Cover</v>
      </c>
    </row>
    <row r="5" spans="1:4" x14ac:dyDescent="0.25">
      <c r="D5" s="8"/>
    </row>
    <row r="6" spans="1:4" x14ac:dyDescent="0.25">
      <c r="A6" s="1"/>
    </row>
    <row r="7" spans="1:4" ht="25.5" customHeight="1" x14ac:dyDescent="0.25">
      <c r="A7" s="108" t="s">
        <v>230</v>
      </c>
      <c r="B7" s="109" t="s">
        <v>231</v>
      </c>
    </row>
    <row r="11" spans="1:4" ht="25.5" customHeight="1" x14ac:dyDescent="0.25">
      <c r="A11" s="110" t="s">
        <v>232</v>
      </c>
      <c r="B11" s="110" t="s">
        <v>233</v>
      </c>
    </row>
    <row r="12" spans="1:4" ht="19.5" customHeight="1" x14ac:dyDescent="0.25">
      <c r="A12" s="111" t="s">
        <v>234</v>
      </c>
      <c r="B12" s="112" t="s">
        <v>235</v>
      </c>
    </row>
    <row r="13" spans="1:4" ht="19.5" customHeight="1" x14ac:dyDescent="0.25">
      <c r="A13" s="113" t="s">
        <v>236</v>
      </c>
      <c r="B13" s="112" t="s">
        <v>237</v>
      </c>
    </row>
    <row r="14" spans="1:4" ht="19.5" customHeight="1" x14ac:dyDescent="0.25">
      <c r="A14" s="114" t="s">
        <v>238</v>
      </c>
      <c r="B14" s="112" t="s">
        <v>239</v>
      </c>
    </row>
    <row r="15" spans="1:4" ht="19.5" customHeight="1" x14ac:dyDescent="0.25">
      <c r="A15" s="160" t="s">
        <v>240</v>
      </c>
      <c r="B15" s="112" t="s">
        <v>241</v>
      </c>
    </row>
    <row r="16" spans="1:4" ht="26.4" x14ac:dyDescent="0.25">
      <c r="A16" s="115" t="s">
        <v>242</v>
      </c>
      <c r="B16" s="115" t="s">
        <v>243</v>
      </c>
    </row>
    <row r="17" spans="1:2" ht="26.4" x14ac:dyDescent="0.25">
      <c r="A17" s="112" t="s">
        <v>244</v>
      </c>
      <c r="B17" s="112" t="s">
        <v>245</v>
      </c>
    </row>
    <row r="18" spans="1:2" ht="26.4" x14ac:dyDescent="0.25">
      <c r="A18" s="112" t="s">
        <v>246</v>
      </c>
      <c r="B18" s="112" t="s">
        <v>247</v>
      </c>
    </row>
    <row r="19" spans="1:2" ht="39.6" x14ac:dyDescent="0.25">
      <c r="A19" s="115" t="s">
        <v>248</v>
      </c>
      <c r="B19" s="115" t="s">
        <v>249</v>
      </c>
    </row>
    <row r="20" spans="1:2" ht="26.4" x14ac:dyDescent="0.25">
      <c r="A20" s="115" t="s">
        <v>250</v>
      </c>
      <c r="B20" s="115" t="s">
        <v>251</v>
      </c>
    </row>
    <row r="21" spans="1:2" ht="26.4" x14ac:dyDescent="0.25">
      <c r="A21" s="115" t="s">
        <v>252</v>
      </c>
      <c r="B21" s="115" t="s">
        <v>253</v>
      </c>
    </row>
    <row r="22" spans="1:2" ht="39.6" x14ac:dyDescent="0.25">
      <c r="A22" s="115" t="s">
        <v>254</v>
      </c>
      <c r="B22" s="115" t="s">
        <v>255</v>
      </c>
    </row>
    <row r="23" spans="1:2" ht="26.4" x14ac:dyDescent="0.25">
      <c r="A23" s="115" t="s">
        <v>256</v>
      </c>
      <c r="B23" s="115" t="s">
        <v>257</v>
      </c>
    </row>
    <row r="24" spans="1:2" x14ac:dyDescent="0.25">
      <c r="A24" s="3"/>
    </row>
    <row r="25" spans="1:2" x14ac:dyDescent="0.25">
      <c r="A25" s="3"/>
    </row>
  </sheetData>
  <sheetProtection algorithmName="SHA-512" hashValue="xfmtpirZP37OGFTQtIPSpqtNd7RINj0bOGES+CvuZ+fuLVQ2LVI2xmahWvH0067+ED6g1iv7oqgmQucqVgRG6Q==" saltValue="K8IUSKbKqfdOXSWJNHnVPg==" spinCount="100000" sheet="1" objects="1" scenarios="1"/>
  <phoneticPr fontId="5" type="noConversion"/>
  <conditionalFormatting sqref="B7">
    <cfRule type="expression" dxfId="1797" priority="3" stopIfTrue="1">
      <formula>MOD(ROW(),2)=0</formula>
    </cfRule>
    <cfRule type="expression" dxfId="1796" priority="4" stopIfTrue="1">
      <formula>MOD(ROW(),2)&lt;&gt;0</formula>
    </cfRule>
  </conditionalFormatting>
  <conditionalFormatting sqref="A7">
    <cfRule type="expression" dxfId="1795" priority="5" stopIfTrue="1">
      <formula>MOD(ROW(),2)=0</formula>
    </cfRule>
    <cfRule type="expression" dxfId="1794" priority="6" stopIfTrue="1">
      <formula>MOD(ROW(),2)&lt;&gt;0</formula>
    </cfRule>
  </conditionalFormatting>
  <conditionalFormatting sqref="A16:A23">
    <cfRule type="expression" dxfId="1793" priority="11" stopIfTrue="1">
      <formula>MOD(ROW(),2)=0</formula>
    </cfRule>
    <cfRule type="expression" dxfId="1792" priority="12" stopIfTrue="1">
      <formula>MOD(ROW(),2)&lt;&gt;0</formula>
    </cfRule>
  </conditionalFormatting>
  <conditionalFormatting sqref="B16:B23">
    <cfRule type="expression" dxfId="1791" priority="13" stopIfTrue="1">
      <formula>MOD(ROW(),2)=0</formula>
    </cfRule>
    <cfRule type="expression" dxfId="1790" priority="14" stopIfTrue="1">
      <formula>MOD(ROW(),2)&lt;&gt;0</formula>
    </cfRule>
  </conditionalFormatting>
  <conditionalFormatting sqref="B11:B14">
    <cfRule type="expression" dxfId="1789" priority="9" stopIfTrue="1">
      <formula>MOD(ROW(),2)=0</formula>
    </cfRule>
    <cfRule type="expression" dxfId="1788" priority="10" stopIfTrue="1">
      <formula>MOD(ROW(),2)&lt;&gt;0</formula>
    </cfRule>
  </conditionalFormatting>
  <conditionalFormatting sqref="A11">
    <cfRule type="expression" dxfId="1787" priority="7" stopIfTrue="1">
      <formula>MOD(ROW(),2)=0</formula>
    </cfRule>
    <cfRule type="expression" dxfId="1786" priority="8" stopIfTrue="1">
      <formula>MOD(ROW(),2)&lt;&gt;0</formula>
    </cfRule>
  </conditionalFormatting>
  <conditionalFormatting sqref="B15">
    <cfRule type="expression" dxfId="1785" priority="1" stopIfTrue="1">
      <formula>MOD(ROW(),2)=0</formula>
    </cfRule>
    <cfRule type="expression" dxfId="1784"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5" style="27" customWidth="1"/>
    <col min="3"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x-212</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374</v>
      </c>
      <c r="C10" s="77"/>
    </row>
    <row r="11" spans="1:7" x14ac:dyDescent="0.25">
      <c r="A11" s="75" t="s">
        <v>308</v>
      </c>
      <c r="B11" s="77" t="s">
        <v>328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212</v>
      </c>
      <c r="C14" s="77"/>
    </row>
    <row r="15" spans="1:7" x14ac:dyDescent="0.25">
      <c r="A15" s="75" t="s">
        <v>611</v>
      </c>
      <c r="B15" s="77" t="s">
        <v>704</v>
      </c>
      <c r="C15" s="77"/>
    </row>
    <row r="16" spans="1:7" x14ac:dyDescent="0.25">
      <c r="A16" s="75" t="s">
        <v>313</v>
      </c>
      <c r="B16" s="77" t="s">
        <v>376</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7.6</v>
      </c>
      <c r="C27" s="102">
        <v>2.21</v>
      </c>
    </row>
    <row r="28" spans="1:3" x14ac:dyDescent="0.25">
      <c r="A28" s="101">
        <v>17</v>
      </c>
      <c r="B28" s="102">
        <v>7.7</v>
      </c>
      <c r="C28" s="102">
        <v>2.39</v>
      </c>
    </row>
    <row r="29" spans="1:3" x14ac:dyDescent="0.25">
      <c r="A29" s="101">
        <v>18</v>
      </c>
      <c r="B29" s="102">
        <v>7.8</v>
      </c>
      <c r="C29" s="102">
        <v>2.58</v>
      </c>
    </row>
    <row r="30" spans="1:3" x14ac:dyDescent="0.25">
      <c r="A30" s="101">
        <v>19</v>
      </c>
      <c r="B30" s="102">
        <v>7.91</v>
      </c>
      <c r="C30" s="102">
        <v>2.7</v>
      </c>
    </row>
    <row r="31" spans="1:3" x14ac:dyDescent="0.25">
      <c r="A31" s="101">
        <v>20</v>
      </c>
      <c r="B31" s="102">
        <v>8.02</v>
      </c>
      <c r="C31" s="102">
        <v>2.74</v>
      </c>
    </row>
    <row r="32" spans="1:3" x14ac:dyDescent="0.25">
      <c r="A32" s="101">
        <v>21</v>
      </c>
      <c r="B32" s="102">
        <v>8.1199999999999992</v>
      </c>
      <c r="C32" s="102">
        <v>2.79</v>
      </c>
    </row>
    <row r="33" spans="1:3" x14ac:dyDescent="0.25">
      <c r="A33" s="101">
        <v>22</v>
      </c>
      <c r="B33" s="102">
        <v>8.24</v>
      </c>
      <c r="C33" s="102">
        <v>2.83</v>
      </c>
    </row>
    <row r="34" spans="1:3" x14ac:dyDescent="0.25">
      <c r="A34" s="101">
        <v>23</v>
      </c>
      <c r="B34" s="102">
        <v>8.35</v>
      </c>
      <c r="C34" s="102">
        <v>2.88</v>
      </c>
    </row>
    <row r="35" spans="1:3" x14ac:dyDescent="0.25">
      <c r="A35" s="101">
        <v>24</v>
      </c>
      <c r="B35" s="102">
        <v>8.4600000000000009</v>
      </c>
      <c r="C35" s="102">
        <v>2.93</v>
      </c>
    </row>
    <row r="36" spans="1:3" x14ac:dyDescent="0.25">
      <c r="A36" s="101">
        <v>25</v>
      </c>
      <c r="B36" s="102">
        <v>8.58</v>
      </c>
      <c r="C36" s="102">
        <v>2.98</v>
      </c>
    </row>
    <row r="37" spans="1:3" x14ac:dyDescent="0.25">
      <c r="A37" s="101">
        <v>26</v>
      </c>
      <c r="B37" s="102">
        <v>8.69</v>
      </c>
      <c r="C37" s="102">
        <v>3.02</v>
      </c>
    </row>
    <row r="38" spans="1:3" x14ac:dyDescent="0.25">
      <c r="A38" s="101">
        <v>27</v>
      </c>
      <c r="B38" s="102">
        <v>8.81</v>
      </c>
      <c r="C38" s="102">
        <v>3.07</v>
      </c>
    </row>
    <row r="39" spans="1:3" x14ac:dyDescent="0.25">
      <c r="A39" s="101">
        <v>28</v>
      </c>
      <c r="B39" s="102">
        <v>8.93</v>
      </c>
      <c r="C39" s="102">
        <v>3.12</v>
      </c>
    </row>
    <row r="40" spans="1:3" x14ac:dyDescent="0.25">
      <c r="A40" s="101">
        <v>29</v>
      </c>
      <c r="B40" s="102">
        <v>9.06</v>
      </c>
      <c r="C40" s="102">
        <v>3.17</v>
      </c>
    </row>
    <row r="41" spans="1:3" x14ac:dyDescent="0.25">
      <c r="A41" s="101">
        <v>30</v>
      </c>
      <c r="B41" s="102">
        <v>9.18</v>
      </c>
      <c r="C41" s="102">
        <v>3.22</v>
      </c>
    </row>
    <row r="42" spans="1:3" x14ac:dyDescent="0.25">
      <c r="A42" s="101">
        <v>31</v>
      </c>
      <c r="B42" s="102">
        <v>9.31</v>
      </c>
      <c r="C42" s="102">
        <v>3.26</v>
      </c>
    </row>
    <row r="43" spans="1:3" x14ac:dyDescent="0.25">
      <c r="A43" s="101">
        <v>32</v>
      </c>
      <c r="B43" s="102">
        <v>9.43</v>
      </c>
      <c r="C43" s="102">
        <v>3.31</v>
      </c>
    </row>
    <row r="44" spans="1:3" x14ac:dyDescent="0.25">
      <c r="A44" s="101">
        <v>33</v>
      </c>
      <c r="B44" s="102">
        <v>9.57</v>
      </c>
      <c r="C44" s="102">
        <v>3.36</v>
      </c>
    </row>
    <row r="45" spans="1:3" x14ac:dyDescent="0.25">
      <c r="A45" s="101">
        <v>34</v>
      </c>
      <c r="B45" s="102">
        <v>9.6999999999999993</v>
      </c>
      <c r="C45" s="102">
        <v>3.4</v>
      </c>
    </row>
    <row r="46" spans="1:3" x14ac:dyDescent="0.25">
      <c r="A46" s="101">
        <v>35</v>
      </c>
      <c r="B46" s="102">
        <v>9.83</v>
      </c>
      <c r="C46" s="102">
        <v>3.45</v>
      </c>
    </row>
    <row r="47" spans="1:3" x14ac:dyDescent="0.25">
      <c r="A47" s="101">
        <v>36</v>
      </c>
      <c r="B47" s="102">
        <v>9.9700000000000006</v>
      </c>
      <c r="C47" s="102">
        <v>3.5</v>
      </c>
    </row>
    <row r="48" spans="1:3" x14ac:dyDescent="0.25">
      <c r="A48" s="101">
        <v>37</v>
      </c>
      <c r="B48" s="102">
        <v>10.11</v>
      </c>
      <c r="C48" s="102">
        <v>3.54</v>
      </c>
    </row>
    <row r="49" spans="1:3" x14ac:dyDescent="0.25">
      <c r="A49" s="101">
        <v>38</v>
      </c>
      <c r="B49" s="102">
        <v>10.25</v>
      </c>
      <c r="C49" s="102">
        <v>3.59</v>
      </c>
    </row>
    <row r="50" spans="1:3" x14ac:dyDescent="0.25">
      <c r="A50" s="101">
        <v>39</v>
      </c>
      <c r="B50" s="102">
        <v>10.4</v>
      </c>
      <c r="C50" s="102">
        <v>3.63</v>
      </c>
    </row>
    <row r="51" spans="1:3" x14ac:dyDescent="0.25">
      <c r="A51" s="101">
        <v>40</v>
      </c>
      <c r="B51" s="102">
        <v>10.54</v>
      </c>
      <c r="C51" s="102">
        <v>3.67</v>
      </c>
    </row>
    <row r="52" spans="1:3" x14ac:dyDescent="0.25">
      <c r="A52" s="101">
        <v>41</v>
      </c>
      <c r="B52" s="102">
        <v>10.7</v>
      </c>
      <c r="C52" s="102">
        <v>3.72</v>
      </c>
    </row>
    <row r="53" spans="1:3" x14ac:dyDescent="0.25">
      <c r="A53" s="101">
        <v>42</v>
      </c>
      <c r="B53" s="102">
        <v>10.85</v>
      </c>
      <c r="C53" s="102">
        <v>3.76</v>
      </c>
    </row>
    <row r="54" spans="1:3" x14ac:dyDescent="0.25">
      <c r="A54" s="101">
        <v>43</v>
      </c>
      <c r="B54" s="102">
        <v>11.01</v>
      </c>
      <c r="C54" s="102">
        <v>3.8</v>
      </c>
    </row>
    <row r="55" spans="1:3" x14ac:dyDescent="0.25">
      <c r="A55" s="101">
        <v>44</v>
      </c>
      <c r="B55" s="102">
        <v>11.17</v>
      </c>
      <c r="C55" s="102">
        <v>3.84</v>
      </c>
    </row>
    <row r="56" spans="1:3" x14ac:dyDescent="0.25">
      <c r="A56" s="101">
        <v>45</v>
      </c>
      <c r="B56" s="102">
        <v>11.33</v>
      </c>
      <c r="C56" s="102">
        <v>3.87</v>
      </c>
    </row>
    <row r="57" spans="1:3" x14ac:dyDescent="0.25">
      <c r="A57" s="101">
        <v>46</v>
      </c>
      <c r="B57" s="102">
        <v>11.5</v>
      </c>
      <c r="C57" s="102">
        <v>3.91</v>
      </c>
    </row>
    <row r="58" spans="1:3" x14ac:dyDescent="0.25">
      <c r="A58" s="101">
        <v>47</v>
      </c>
      <c r="B58" s="102">
        <v>11.67</v>
      </c>
      <c r="C58" s="102">
        <v>3.94</v>
      </c>
    </row>
    <row r="59" spans="1:3" x14ac:dyDescent="0.25">
      <c r="A59" s="101">
        <v>48</v>
      </c>
      <c r="B59" s="102">
        <v>11.84</v>
      </c>
      <c r="C59" s="102">
        <v>3.98</v>
      </c>
    </row>
    <row r="60" spans="1:3" x14ac:dyDescent="0.25">
      <c r="A60" s="101">
        <v>49</v>
      </c>
      <c r="B60" s="102">
        <v>12.02</v>
      </c>
      <c r="C60" s="102">
        <v>4.01</v>
      </c>
    </row>
    <row r="61" spans="1:3" x14ac:dyDescent="0.25">
      <c r="A61" s="101">
        <v>50</v>
      </c>
      <c r="B61" s="102">
        <v>12.21</v>
      </c>
      <c r="C61" s="102">
        <v>4.04</v>
      </c>
    </row>
    <row r="62" spans="1:3" x14ac:dyDescent="0.25">
      <c r="A62" s="101">
        <v>51</v>
      </c>
      <c r="B62" s="102">
        <v>12.4</v>
      </c>
      <c r="C62" s="102">
        <v>4.0599999999999996</v>
      </c>
    </row>
    <row r="63" spans="1:3" x14ac:dyDescent="0.25">
      <c r="A63" s="101">
        <v>52</v>
      </c>
      <c r="B63" s="102">
        <v>12.59</v>
      </c>
      <c r="C63" s="102">
        <v>4.09</v>
      </c>
    </row>
    <row r="64" spans="1:3" x14ac:dyDescent="0.25">
      <c r="A64" s="101">
        <v>53</v>
      </c>
      <c r="B64" s="102">
        <v>12.79</v>
      </c>
      <c r="C64" s="102">
        <v>4.12</v>
      </c>
    </row>
    <row r="65" spans="1:3" x14ac:dyDescent="0.25">
      <c r="A65" s="101">
        <v>54</v>
      </c>
      <c r="B65" s="102">
        <v>13</v>
      </c>
      <c r="C65" s="102">
        <v>4.1399999999999997</v>
      </c>
    </row>
    <row r="66" spans="1:3" x14ac:dyDescent="0.25">
      <c r="A66" s="101">
        <v>55</v>
      </c>
      <c r="B66" s="102">
        <v>13.21</v>
      </c>
      <c r="C66" s="102">
        <v>4.16</v>
      </c>
    </row>
    <row r="67" spans="1:3" x14ac:dyDescent="0.25">
      <c r="A67" s="101">
        <v>56</v>
      </c>
      <c r="B67" s="102">
        <v>13.42</v>
      </c>
      <c r="C67" s="102">
        <v>4.18</v>
      </c>
    </row>
    <row r="68" spans="1:3" x14ac:dyDescent="0.25">
      <c r="A68" s="101">
        <v>57</v>
      </c>
      <c r="B68" s="102">
        <v>13.65</v>
      </c>
      <c r="C68" s="102">
        <v>4.2</v>
      </c>
    </row>
    <row r="69" spans="1:3" x14ac:dyDescent="0.25">
      <c r="A69" s="101">
        <v>58</v>
      </c>
      <c r="B69" s="102">
        <v>13.88</v>
      </c>
      <c r="C69" s="102">
        <v>4.21</v>
      </c>
    </row>
    <row r="70" spans="1:3" x14ac:dyDescent="0.25">
      <c r="A70" s="101">
        <v>59</v>
      </c>
      <c r="B70" s="102">
        <v>14.13</v>
      </c>
      <c r="C70" s="102">
        <v>4.22</v>
      </c>
    </row>
    <row r="71" spans="1:3" x14ac:dyDescent="0.25">
      <c r="A71" s="101">
        <v>60</v>
      </c>
      <c r="B71" s="102">
        <v>14.38</v>
      </c>
      <c r="C71" s="102">
        <v>4.2300000000000004</v>
      </c>
    </row>
    <row r="72" spans="1:3" x14ac:dyDescent="0.25">
      <c r="A72" s="101">
        <v>61</v>
      </c>
      <c r="B72" s="102">
        <v>14.64</v>
      </c>
      <c r="C72" s="102">
        <v>4.2300000000000004</v>
      </c>
    </row>
    <row r="73" spans="1:3" x14ac:dyDescent="0.25">
      <c r="A73" s="101">
        <v>62</v>
      </c>
      <c r="B73" s="102">
        <v>14.92</v>
      </c>
      <c r="C73" s="102">
        <v>4.2300000000000004</v>
      </c>
    </row>
    <row r="74" spans="1:3" x14ac:dyDescent="0.25">
      <c r="A74" s="101">
        <v>63</v>
      </c>
      <c r="B74" s="102">
        <v>15.21</v>
      </c>
      <c r="C74" s="102">
        <v>4.22</v>
      </c>
    </row>
    <row r="75" spans="1:3" x14ac:dyDescent="0.25">
      <c r="A75" s="101">
        <v>64</v>
      </c>
      <c r="B75" s="102">
        <v>15.52</v>
      </c>
      <c r="C75" s="102">
        <v>4.21</v>
      </c>
    </row>
    <row r="76" spans="1:3" x14ac:dyDescent="0.25">
      <c r="A76" s="101">
        <v>65</v>
      </c>
      <c r="B76" s="102">
        <v>15.85</v>
      </c>
      <c r="C76" s="102">
        <v>4.1900000000000004</v>
      </c>
    </row>
    <row r="77" spans="1:3" x14ac:dyDescent="0.25">
      <c r="A77" s="101">
        <v>66</v>
      </c>
      <c r="B77" s="102">
        <v>16.2</v>
      </c>
      <c r="C77" s="102">
        <v>4.16</v>
      </c>
    </row>
    <row r="78" spans="1:3" x14ac:dyDescent="0.25">
      <c r="A78" s="101">
        <v>67</v>
      </c>
      <c r="B78" s="102">
        <v>16.04</v>
      </c>
      <c r="C78" s="102">
        <v>4.1500000000000004</v>
      </c>
    </row>
    <row r="79" spans="1:3" x14ac:dyDescent="0.25">
      <c r="A79" s="101">
        <v>68</v>
      </c>
      <c r="B79" s="102">
        <v>15.38</v>
      </c>
      <c r="C79" s="102">
        <v>4.1399999999999997</v>
      </c>
    </row>
    <row r="80" spans="1:3" x14ac:dyDescent="0.25">
      <c r="A80" s="101">
        <v>69</v>
      </c>
      <c r="B80" s="102">
        <v>14.71</v>
      </c>
      <c r="C80" s="102">
        <v>4.07</v>
      </c>
    </row>
    <row r="81" spans="1:3" x14ac:dyDescent="0.25">
      <c r="A81" s="101">
        <v>70</v>
      </c>
      <c r="B81" s="102">
        <v>14.06</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bvaMM6C5InZvZyOdlRlyIUJG6FFUmJN67z3lHSYNzGCcz03C65HhQ3ff+U1o/fpsUeWG5dZp0gvN0QDxMfqo2g==" saltValue="kmrX9317/OcOmtG70LrtjA==" spinCount="100000" sheet="1" objects="1" scenarios="1"/>
  <conditionalFormatting sqref="A6:A16 A18:A21">
    <cfRule type="expression" dxfId="1357" priority="25" stopIfTrue="1">
      <formula>MOD(ROW(),2)=0</formula>
    </cfRule>
    <cfRule type="expression" dxfId="1356" priority="26" stopIfTrue="1">
      <formula>MOD(ROW(),2)&lt;&gt;0</formula>
    </cfRule>
  </conditionalFormatting>
  <conditionalFormatting sqref="B6:C16 B20:C21 C18:C19">
    <cfRule type="expression" dxfId="1355" priority="27" stopIfTrue="1">
      <formula>MOD(ROW(),2)=0</formula>
    </cfRule>
    <cfRule type="expression" dxfId="1354" priority="28" stopIfTrue="1">
      <formula>MOD(ROW(),2)&lt;&gt;0</formula>
    </cfRule>
  </conditionalFormatting>
  <conditionalFormatting sqref="A17">
    <cfRule type="expression" dxfId="1353" priority="17" stopIfTrue="1">
      <formula>MOD(ROW(),2)=0</formula>
    </cfRule>
    <cfRule type="expression" dxfId="1352" priority="18" stopIfTrue="1">
      <formula>MOD(ROW(),2)&lt;&gt;0</formula>
    </cfRule>
  </conditionalFormatting>
  <conditionalFormatting sqref="B18">
    <cfRule type="expression" dxfId="1351" priority="15" stopIfTrue="1">
      <formula>MOD(ROW(),2)=0</formula>
    </cfRule>
    <cfRule type="expression" dxfId="1350" priority="16" stopIfTrue="1">
      <formula>MOD(ROW(),2)&lt;&gt;0</formula>
    </cfRule>
  </conditionalFormatting>
  <conditionalFormatting sqref="A26:A85">
    <cfRule type="expression" dxfId="1349" priority="7" stopIfTrue="1">
      <formula>MOD(ROW(),2)=0</formula>
    </cfRule>
    <cfRule type="expression" dxfId="1348" priority="8" stopIfTrue="1">
      <formula>MOD(ROW(),2)&lt;&gt;0</formula>
    </cfRule>
  </conditionalFormatting>
  <conditionalFormatting sqref="B26:C85">
    <cfRule type="expression" dxfId="1347" priority="9" stopIfTrue="1">
      <formula>MOD(ROW(),2)=0</formula>
    </cfRule>
    <cfRule type="expression" dxfId="1346" priority="10" stopIfTrue="1">
      <formula>MOD(ROW(),2)&lt;&gt;0</formula>
    </cfRule>
  </conditionalFormatting>
  <conditionalFormatting sqref="B17">
    <cfRule type="expression" dxfId="1345" priority="5" stopIfTrue="1">
      <formula>MOD(ROW(),2)=0</formula>
    </cfRule>
    <cfRule type="expression" dxfId="1344" priority="6" stopIfTrue="1">
      <formula>MOD(ROW(),2)&lt;&gt;0</formula>
    </cfRule>
  </conditionalFormatting>
  <conditionalFormatting sqref="C17">
    <cfRule type="expression" dxfId="1343" priority="3" stopIfTrue="1">
      <formula>MOD(ROW(),2)=0</formula>
    </cfRule>
    <cfRule type="expression" dxfId="1342" priority="4" stopIfTrue="1">
      <formula>MOD(ROW(),2)&lt;&gt;0</formula>
    </cfRule>
  </conditionalFormatting>
  <conditionalFormatting sqref="B19">
    <cfRule type="expression" dxfId="1341" priority="1" stopIfTrue="1">
      <formula>MOD(ROW(),2)=0</formula>
    </cfRule>
    <cfRule type="expression" dxfId="13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4.5546875" style="27" customWidth="1"/>
    <col min="3"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x-213</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374</v>
      </c>
      <c r="C10" s="77"/>
    </row>
    <row r="11" spans="1:7" x14ac:dyDescent="0.25">
      <c r="A11" s="75" t="s">
        <v>308</v>
      </c>
      <c r="B11" s="77" t="s">
        <v>338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213</v>
      </c>
      <c r="C14" s="77"/>
    </row>
    <row r="15" spans="1:7" x14ac:dyDescent="0.25">
      <c r="A15" s="75" t="s">
        <v>611</v>
      </c>
      <c r="B15" s="77" t="s">
        <v>705</v>
      </c>
      <c r="C15" s="77"/>
    </row>
    <row r="16" spans="1:7" x14ac:dyDescent="0.25">
      <c r="A16" s="75" t="s">
        <v>313</v>
      </c>
      <c r="B16" s="77" t="s">
        <v>379</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7.6</v>
      </c>
      <c r="C27" s="102">
        <v>2.21</v>
      </c>
    </row>
    <row r="28" spans="1:3" x14ac:dyDescent="0.25">
      <c r="A28" s="101">
        <v>17</v>
      </c>
      <c r="B28" s="102">
        <v>7.7</v>
      </c>
      <c r="C28" s="102">
        <v>2.39</v>
      </c>
    </row>
    <row r="29" spans="1:3" x14ac:dyDescent="0.25">
      <c r="A29" s="101">
        <v>18</v>
      </c>
      <c r="B29" s="102">
        <v>7.8</v>
      </c>
      <c r="C29" s="102">
        <v>2.58</v>
      </c>
    </row>
    <row r="30" spans="1:3" x14ac:dyDescent="0.25">
      <c r="A30" s="101">
        <v>19</v>
      </c>
      <c r="B30" s="102">
        <v>7.91</v>
      </c>
      <c r="C30" s="102">
        <v>2.7</v>
      </c>
    </row>
    <row r="31" spans="1:3" x14ac:dyDescent="0.25">
      <c r="A31" s="101">
        <v>20</v>
      </c>
      <c r="B31" s="102">
        <v>8.02</v>
      </c>
      <c r="C31" s="102">
        <v>2.74</v>
      </c>
    </row>
    <row r="32" spans="1:3" x14ac:dyDescent="0.25">
      <c r="A32" s="101">
        <v>21</v>
      </c>
      <c r="B32" s="102">
        <v>8.1199999999999992</v>
      </c>
      <c r="C32" s="102">
        <v>2.79</v>
      </c>
    </row>
    <row r="33" spans="1:3" x14ac:dyDescent="0.25">
      <c r="A33" s="101">
        <v>22</v>
      </c>
      <c r="B33" s="102">
        <v>8.24</v>
      </c>
      <c r="C33" s="102">
        <v>2.83</v>
      </c>
    </row>
    <row r="34" spans="1:3" x14ac:dyDescent="0.25">
      <c r="A34" s="101">
        <v>23</v>
      </c>
      <c r="B34" s="102">
        <v>8.35</v>
      </c>
      <c r="C34" s="102">
        <v>2.88</v>
      </c>
    </row>
    <row r="35" spans="1:3" x14ac:dyDescent="0.25">
      <c r="A35" s="101">
        <v>24</v>
      </c>
      <c r="B35" s="102">
        <v>8.4600000000000009</v>
      </c>
      <c r="C35" s="102">
        <v>2.93</v>
      </c>
    </row>
    <row r="36" spans="1:3" x14ac:dyDescent="0.25">
      <c r="A36" s="101">
        <v>25</v>
      </c>
      <c r="B36" s="102">
        <v>8.58</v>
      </c>
      <c r="C36" s="102">
        <v>2.98</v>
      </c>
    </row>
    <row r="37" spans="1:3" x14ac:dyDescent="0.25">
      <c r="A37" s="101">
        <v>26</v>
      </c>
      <c r="B37" s="102">
        <v>8.69</v>
      </c>
      <c r="C37" s="102">
        <v>3.02</v>
      </c>
    </row>
    <row r="38" spans="1:3" x14ac:dyDescent="0.25">
      <c r="A38" s="101">
        <v>27</v>
      </c>
      <c r="B38" s="102">
        <v>8.81</v>
      </c>
      <c r="C38" s="102">
        <v>3.07</v>
      </c>
    </row>
    <row r="39" spans="1:3" x14ac:dyDescent="0.25">
      <c r="A39" s="101">
        <v>28</v>
      </c>
      <c r="B39" s="102">
        <v>8.93</v>
      </c>
      <c r="C39" s="102">
        <v>3.12</v>
      </c>
    </row>
    <row r="40" spans="1:3" x14ac:dyDescent="0.25">
      <c r="A40" s="101">
        <v>29</v>
      </c>
      <c r="B40" s="102">
        <v>9.06</v>
      </c>
      <c r="C40" s="102">
        <v>3.17</v>
      </c>
    </row>
    <row r="41" spans="1:3" x14ac:dyDescent="0.25">
      <c r="A41" s="101">
        <v>30</v>
      </c>
      <c r="B41" s="102">
        <v>9.18</v>
      </c>
      <c r="C41" s="102">
        <v>3.22</v>
      </c>
    </row>
    <row r="42" spans="1:3" x14ac:dyDescent="0.25">
      <c r="A42" s="101">
        <v>31</v>
      </c>
      <c r="B42" s="102">
        <v>9.31</v>
      </c>
      <c r="C42" s="102">
        <v>3.26</v>
      </c>
    </row>
    <row r="43" spans="1:3" x14ac:dyDescent="0.25">
      <c r="A43" s="101">
        <v>32</v>
      </c>
      <c r="B43" s="102">
        <v>9.43</v>
      </c>
      <c r="C43" s="102">
        <v>3.31</v>
      </c>
    </row>
    <row r="44" spans="1:3" x14ac:dyDescent="0.25">
      <c r="A44" s="101">
        <v>33</v>
      </c>
      <c r="B44" s="102">
        <v>9.57</v>
      </c>
      <c r="C44" s="102">
        <v>3.36</v>
      </c>
    </row>
    <row r="45" spans="1:3" x14ac:dyDescent="0.25">
      <c r="A45" s="101">
        <v>34</v>
      </c>
      <c r="B45" s="102">
        <v>9.6999999999999993</v>
      </c>
      <c r="C45" s="102">
        <v>3.4</v>
      </c>
    </row>
    <row r="46" spans="1:3" x14ac:dyDescent="0.25">
      <c r="A46" s="101">
        <v>35</v>
      </c>
      <c r="B46" s="102">
        <v>9.83</v>
      </c>
      <c r="C46" s="102">
        <v>3.45</v>
      </c>
    </row>
    <row r="47" spans="1:3" x14ac:dyDescent="0.25">
      <c r="A47" s="101">
        <v>36</v>
      </c>
      <c r="B47" s="102">
        <v>9.9700000000000006</v>
      </c>
      <c r="C47" s="102">
        <v>3.5</v>
      </c>
    </row>
    <row r="48" spans="1:3" x14ac:dyDescent="0.25">
      <c r="A48" s="101">
        <v>37</v>
      </c>
      <c r="B48" s="102">
        <v>10.11</v>
      </c>
      <c r="C48" s="102">
        <v>3.54</v>
      </c>
    </row>
    <row r="49" spans="1:3" x14ac:dyDescent="0.25">
      <c r="A49" s="101">
        <v>38</v>
      </c>
      <c r="B49" s="102">
        <v>10.25</v>
      </c>
      <c r="C49" s="102">
        <v>3.59</v>
      </c>
    </row>
    <row r="50" spans="1:3" x14ac:dyDescent="0.25">
      <c r="A50" s="101">
        <v>39</v>
      </c>
      <c r="B50" s="102">
        <v>10.4</v>
      </c>
      <c r="C50" s="102">
        <v>3.63</v>
      </c>
    </row>
    <row r="51" spans="1:3" x14ac:dyDescent="0.25">
      <c r="A51" s="101">
        <v>40</v>
      </c>
      <c r="B51" s="102">
        <v>10.54</v>
      </c>
      <c r="C51" s="102">
        <v>3.67</v>
      </c>
    </row>
    <row r="52" spans="1:3" x14ac:dyDescent="0.25">
      <c r="A52" s="101">
        <v>41</v>
      </c>
      <c r="B52" s="102">
        <v>10.7</v>
      </c>
      <c r="C52" s="102">
        <v>3.72</v>
      </c>
    </row>
    <row r="53" spans="1:3" x14ac:dyDescent="0.25">
      <c r="A53" s="101">
        <v>42</v>
      </c>
      <c r="B53" s="102">
        <v>10.85</v>
      </c>
      <c r="C53" s="102">
        <v>3.76</v>
      </c>
    </row>
    <row r="54" spans="1:3" x14ac:dyDescent="0.25">
      <c r="A54" s="101">
        <v>43</v>
      </c>
      <c r="B54" s="102">
        <v>11.01</v>
      </c>
      <c r="C54" s="102">
        <v>3.8</v>
      </c>
    </row>
    <row r="55" spans="1:3" x14ac:dyDescent="0.25">
      <c r="A55" s="101">
        <v>44</v>
      </c>
      <c r="B55" s="102">
        <v>11.17</v>
      </c>
      <c r="C55" s="102">
        <v>3.84</v>
      </c>
    </row>
    <row r="56" spans="1:3" x14ac:dyDescent="0.25">
      <c r="A56" s="101">
        <v>45</v>
      </c>
      <c r="B56" s="102">
        <v>11.33</v>
      </c>
      <c r="C56" s="102">
        <v>3.87</v>
      </c>
    </row>
    <row r="57" spans="1:3" x14ac:dyDescent="0.25">
      <c r="A57" s="101">
        <v>46</v>
      </c>
      <c r="B57" s="102">
        <v>11.5</v>
      </c>
      <c r="C57" s="102">
        <v>3.91</v>
      </c>
    </row>
    <row r="58" spans="1:3" x14ac:dyDescent="0.25">
      <c r="A58" s="101">
        <v>47</v>
      </c>
      <c r="B58" s="102">
        <v>11.67</v>
      </c>
      <c r="C58" s="102">
        <v>3.94</v>
      </c>
    </row>
    <row r="59" spans="1:3" x14ac:dyDescent="0.25">
      <c r="A59" s="101">
        <v>48</v>
      </c>
      <c r="B59" s="102">
        <v>11.84</v>
      </c>
      <c r="C59" s="102">
        <v>3.98</v>
      </c>
    </row>
    <row r="60" spans="1:3" x14ac:dyDescent="0.25">
      <c r="A60" s="101">
        <v>49</v>
      </c>
      <c r="B60" s="102">
        <v>12.02</v>
      </c>
      <c r="C60" s="102">
        <v>4.01</v>
      </c>
    </row>
    <row r="61" spans="1:3" x14ac:dyDescent="0.25">
      <c r="A61" s="101">
        <v>50</v>
      </c>
      <c r="B61" s="102">
        <v>12.21</v>
      </c>
      <c r="C61" s="102">
        <v>4.04</v>
      </c>
    </row>
    <row r="62" spans="1:3" x14ac:dyDescent="0.25">
      <c r="A62" s="101">
        <v>51</v>
      </c>
      <c r="B62" s="102">
        <v>12.4</v>
      </c>
      <c r="C62" s="102">
        <v>4.0599999999999996</v>
      </c>
    </row>
    <row r="63" spans="1:3" x14ac:dyDescent="0.25">
      <c r="A63" s="101">
        <v>52</v>
      </c>
      <c r="B63" s="102">
        <v>12.59</v>
      </c>
      <c r="C63" s="102">
        <v>4.09</v>
      </c>
    </row>
    <row r="64" spans="1:3" x14ac:dyDescent="0.25">
      <c r="A64" s="101">
        <v>53</v>
      </c>
      <c r="B64" s="102">
        <v>12.79</v>
      </c>
      <c r="C64" s="102">
        <v>4.12</v>
      </c>
    </row>
    <row r="65" spans="1:3" x14ac:dyDescent="0.25">
      <c r="A65" s="101">
        <v>54</v>
      </c>
      <c r="B65" s="102">
        <v>13</v>
      </c>
      <c r="C65" s="102">
        <v>4.1399999999999997</v>
      </c>
    </row>
    <row r="66" spans="1:3" x14ac:dyDescent="0.25">
      <c r="A66" s="101">
        <v>55</v>
      </c>
      <c r="B66" s="102">
        <v>13.21</v>
      </c>
      <c r="C66" s="102">
        <v>4.16</v>
      </c>
    </row>
    <row r="67" spans="1:3" x14ac:dyDescent="0.25">
      <c r="A67" s="101">
        <v>56</v>
      </c>
      <c r="B67" s="102">
        <v>13.42</v>
      </c>
      <c r="C67" s="102">
        <v>4.18</v>
      </c>
    </row>
    <row r="68" spans="1:3" x14ac:dyDescent="0.25">
      <c r="A68" s="101">
        <v>57</v>
      </c>
      <c r="B68" s="102">
        <v>13.65</v>
      </c>
      <c r="C68" s="102">
        <v>4.2</v>
      </c>
    </row>
    <row r="69" spans="1:3" x14ac:dyDescent="0.25">
      <c r="A69" s="101">
        <v>58</v>
      </c>
      <c r="B69" s="102">
        <v>13.88</v>
      </c>
      <c r="C69" s="102">
        <v>4.21</v>
      </c>
    </row>
    <row r="70" spans="1:3" x14ac:dyDescent="0.25">
      <c r="A70" s="101">
        <v>59</v>
      </c>
      <c r="B70" s="102">
        <v>14.13</v>
      </c>
      <c r="C70" s="102">
        <v>4.22</v>
      </c>
    </row>
    <row r="71" spans="1:3" x14ac:dyDescent="0.25">
      <c r="A71" s="101">
        <v>60</v>
      </c>
      <c r="B71" s="102">
        <v>14.38</v>
      </c>
      <c r="C71" s="102">
        <v>4.2300000000000004</v>
      </c>
    </row>
    <row r="72" spans="1:3" x14ac:dyDescent="0.25">
      <c r="A72" s="101">
        <v>61</v>
      </c>
      <c r="B72" s="102">
        <v>14.64</v>
      </c>
      <c r="C72" s="102">
        <v>4.2300000000000004</v>
      </c>
    </row>
    <row r="73" spans="1:3" x14ac:dyDescent="0.25">
      <c r="A73" s="101">
        <v>62</v>
      </c>
      <c r="B73" s="102">
        <v>14.92</v>
      </c>
      <c r="C73" s="102">
        <v>4.2300000000000004</v>
      </c>
    </row>
    <row r="74" spans="1:3" x14ac:dyDescent="0.25">
      <c r="A74" s="101">
        <v>63</v>
      </c>
      <c r="B74" s="102">
        <v>15.21</v>
      </c>
      <c r="C74" s="102">
        <v>4.22</v>
      </c>
    </row>
    <row r="75" spans="1:3" x14ac:dyDescent="0.25">
      <c r="A75" s="101">
        <v>64</v>
      </c>
      <c r="B75" s="102">
        <v>15.52</v>
      </c>
      <c r="C75" s="102">
        <v>4.21</v>
      </c>
    </row>
    <row r="76" spans="1:3" x14ac:dyDescent="0.25">
      <c r="A76" s="101">
        <v>65</v>
      </c>
      <c r="B76" s="102">
        <v>15.85</v>
      </c>
      <c r="C76" s="102">
        <v>4.1900000000000004</v>
      </c>
    </row>
    <row r="77" spans="1:3" x14ac:dyDescent="0.25">
      <c r="A77" s="101">
        <v>66</v>
      </c>
      <c r="B77" s="102">
        <v>16.2</v>
      </c>
      <c r="C77" s="102">
        <v>4.16</v>
      </c>
    </row>
    <row r="78" spans="1:3" x14ac:dyDescent="0.25">
      <c r="A78" s="101">
        <v>67</v>
      </c>
      <c r="B78" s="102">
        <v>16.04</v>
      </c>
      <c r="C78" s="102">
        <v>4.1500000000000004</v>
      </c>
    </row>
    <row r="79" spans="1:3" x14ac:dyDescent="0.25">
      <c r="A79" s="101">
        <v>68</v>
      </c>
      <c r="B79" s="102">
        <v>15.38</v>
      </c>
      <c r="C79" s="102">
        <v>4.1399999999999997</v>
      </c>
    </row>
    <row r="80" spans="1:3" x14ac:dyDescent="0.25">
      <c r="A80" s="101">
        <v>69</v>
      </c>
      <c r="B80" s="102">
        <v>14.71</v>
      </c>
      <c r="C80" s="102">
        <v>4.07</v>
      </c>
    </row>
    <row r="81" spans="1:3" x14ac:dyDescent="0.25">
      <c r="A81" s="101">
        <v>70</v>
      </c>
      <c r="B81" s="102">
        <v>14.06</v>
      </c>
      <c r="C81" s="102">
        <v>4</v>
      </c>
    </row>
    <row r="82" spans="1:3" x14ac:dyDescent="0.25">
      <c r="A82" s="101">
        <v>71</v>
      </c>
      <c r="B82" s="102">
        <v>13.42</v>
      </c>
      <c r="C82" s="102">
        <v>3.97</v>
      </c>
    </row>
    <row r="83" spans="1:3" x14ac:dyDescent="0.25">
      <c r="A83" s="101">
        <v>72</v>
      </c>
      <c r="B83" s="102">
        <v>12.79</v>
      </c>
      <c r="C83" s="102">
        <v>3.94</v>
      </c>
    </row>
    <row r="84" spans="1:3" x14ac:dyDescent="0.25">
      <c r="A84" s="101">
        <v>73</v>
      </c>
      <c r="B84" s="102">
        <v>12.17</v>
      </c>
      <c r="C84" s="102">
        <v>3.9</v>
      </c>
    </row>
    <row r="85" spans="1:3" x14ac:dyDescent="0.25">
      <c r="A85" s="101">
        <v>74</v>
      </c>
      <c r="B85" s="102">
        <v>11.56</v>
      </c>
      <c r="C85" s="102">
        <v>3.74</v>
      </c>
    </row>
  </sheetData>
  <sheetProtection algorithmName="SHA-512" hashValue="3LRCXPjdzXuIoZfdysT/Sn5WeyDcdVvzCMA7tyse9bxQBTd0XzqTYpKMCEO/hTRUkRqYS9bqVxv4s8X08JKxJA==" saltValue="pLf6wlLrSonHol6sfxjCrw==" spinCount="100000" sheet="1" objects="1" scenarios="1"/>
  <conditionalFormatting sqref="A6:A16 A18:A21">
    <cfRule type="expression" dxfId="1339" priority="25" stopIfTrue="1">
      <formula>MOD(ROW(),2)=0</formula>
    </cfRule>
    <cfRule type="expression" dxfId="1338" priority="26" stopIfTrue="1">
      <formula>MOD(ROW(),2)&lt;&gt;0</formula>
    </cfRule>
  </conditionalFormatting>
  <conditionalFormatting sqref="B6:C16 B20:C21 C18:C19">
    <cfRule type="expression" dxfId="1337" priority="27" stopIfTrue="1">
      <formula>MOD(ROW(),2)=0</formula>
    </cfRule>
    <cfRule type="expression" dxfId="1336" priority="28" stopIfTrue="1">
      <formula>MOD(ROW(),2)&lt;&gt;0</formula>
    </cfRule>
  </conditionalFormatting>
  <conditionalFormatting sqref="A17">
    <cfRule type="expression" dxfId="1335" priority="17" stopIfTrue="1">
      <formula>MOD(ROW(),2)=0</formula>
    </cfRule>
    <cfRule type="expression" dxfId="1334" priority="18" stopIfTrue="1">
      <formula>MOD(ROW(),2)&lt;&gt;0</formula>
    </cfRule>
  </conditionalFormatting>
  <conditionalFormatting sqref="B18">
    <cfRule type="expression" dxfId="1333" priority="15" stopIfTrue="1">
      <formula>MOD(ROW(),2)=0</formula>
    </cfRule>
    <cfRule type="expression" dxfId="1332" priority="16" stopIfTrue="1">
      <formula>MOD(ROW(),2)&lt;&gt;0</formula>
    </cfRule>
  </conditionalFormatting>
  <conditionalFormatting sqref="A26:A85">
    <cfRule type="expression" dxfId="1331" priority="7" stopIfTrue="1">
      <formula>MOD(ROW(),2)=0</formula>
    </cfRule>
    <cfRule type="expression" dxfId="1330" priority="8" stopIfTrue="1">
      <formula>MOD(ROW(),2)&lt;&gt;0</formula>
    </cfRule>
  </conditionalFormatting>
  <conditionalFormatting sqref="B26:C85">
    <cfRule type="expression" dxfId="1329" priority="9" stopIfTrue="1">
      <formula>MOD(ROW(),2)=0</formula>
    </cfRule>
    <cfRule type="expression" dxfId="1328" priority="10" stopIfTrue="1">
      <formula>MOD(ROW(),2)&lt;&gt;0</formula>
    </cfRule>
  </conditionalFormatting>
  <conditionalFormatting sqref="B17">
    <cfRule type="expression" dxfId="1327" priority="5" stopIfTrue="1">
      <formula>MOD(ROW(),2)=0</formula>
    </cfRule>
    <cfRule type="expression" dxfId="1326" priority="6" stopIfTrue="1">
      <formula>MOD(ROW(),2)&lt;&gt;0</formula>
    </cfRule>
  </conditionalFormatting>
  <conditionalFormatting sqref="C17">
    <cfRule type="expression" dxfId="1325" priority="3" stopIfTrue="1">
      <formula>MOD(ROW(),2)=0</formula>
    </cfRule>
    <cfRule type="expression" dxfId="1324" priority="4" stopIfTrue="1">
      <formula>MOD(ROW(),2)&lt;&gt;0</formula>
    </cfRule>
  </conditionalFormatting>
  <conditionalFormatting sqref="B19">
    <cfRule type="expression" dxfId="1323" priority="1" stopIfTrue="1">
      <formula>MOD(ROW(),2)=0</formula>
    </cfRule>
    <cfRule type="expression" dxfId="13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x-214</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381</v>
      </c>
      <c r="C10" s="77"/>
    </row>
    <row r="11" spans="1:7" x14ac:dyDescent="0.25">
      <c r="A11" s="75" t="s">
        <v>308</v>
      </c>
      <c r="B11" s="77" t="s">
        <v>328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214</v>
      </c>
      <c r="C14" s="77"/>
    </row>
    <row r="15" spans="1:7" x14ac:dyDescent="0.25">
      <c r="A15" s="75" t="s">
        <v>611</v>
      </c>
      <c r="B15" s="77" t="s">
        <v>706</v>
      </c>
      <c r="C15" s="77"/>
    </row>
    <row r="16" spans="1:7" x14ac:dyDescent="0.25">
      <c r="A16" s="75" t="s">
        <v>313</v>
      </c>
      <c r="B16" s="77" t="s">
        <v>383</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7.2</v>
      </c>
      <c r="C27" s="102">
        <v>2.2200000000000002</v>
      </c>
    </row>
    <row r="28" spans="1:3" x14ac:dyDescent="0.25">
      <c r="A28" s="101">
        <v>17</v>
      </c>
      <c r="B28" s="102">
        <v>7.3</v>
      </c>
      <c r="C28" s="102">
        <v>2.4</v>
      </c>
    </row>
    <row r="29" spans="1:3" x14ac:dyDescent="0.25">
      <c r="A29" s="101">
        <v>18</v>
      </c>
      <c r="B29" s="102">
        <v>7.4</v>
      </c>
      <c r="C29" s="102">
        <v>2.59</v>
      </c>
    </row>
    <row r="30" spans="1:3" x14ac:dyDescent="0.25">
      <c r="A30" s="101">
        <v>19</v>
      </c>
      <c r="B30" s="102">
        <v>7.5</v>
      </c>
      <c r="C30" s="102">
        <v>2.71</v>
      </c>
    </row>
    <row r="31" spans="1:3" x14ac:dyDescent="0.25">
      <c r="A31" s="101">
        <v>20</v>
      </c>
      <c r="B31" s="102">
        <v>7.6</v>
      </c>
      <c r="C31" s="102">
        <v>2.75</v>
      </c>
    </row>
    <row r="32" spans="1:3" x14ac:dyDescent="0.25">
      <c r="A32" s="101">
        <v>21</v>
      </c>
      <c r="B32" s="102">
        <v>7.7</v>
      </c>
      <c r="C32" s="102">
        <v>2.8</v>
      </c>
    </row>
    <row r="33" spans="1:3" x14ac:dyDescent="0.25">
      <c r="A33" s="101">
        <v>22</v>
      </c>
      <c r="B33" s="102">
        <v>7.81</v>
      </c>
      <c r="C33" s="102">
        <v>2.85</v>
      </c>
    </row>
    <row r="34" spans="1:3" x14ac:dyDescent="0.25">
      <c r="A34" s="101">
        <v>23</v>
      </c>
      <c r="B34" s="102">
        <v>7.91</v>
      </c>
      <c r="C34" s="102">
        <v>2.89</v>
      </c>
    </row>
    <row r="35" spans="1:3" x14ac:dyDescent="0.25">
      <c r="A35" s="101">
        <v>24</v>
      </c>
      <c r="B35" s="102">
        <v>8.02</v>
      </c>
      <c r="C35" s="102">
        <v>2.94</v>
      </c>
    </row>
    <row r="36" spans="1:3" x14ac:dyDescent="0.25">
      <c r="A36" s="101">
        <v>25</v>
      </c>
      <c r="B36" s="102">
        <v>8.1199999999999992</v>
      </c>
      <c r="C36" s="102">
        <v>2.99</v>
      </c>
    </row>
    <row r="37" spans="1:3" x14ac:dyDescent="0.25">
      <c r="A37" s="101">
        <v>26</v>
      </c>
      <c r="B37" s="102">
        <v>8.23</v>
      </c>
      <c r="C37" s="102">
        <v>3.04</v>
      </c>
    </row>
    <row r="38" spans="1:3" x14ac:dyDescent="0.25">
      <c r="A38" s="101">
        <v>27</v>
      </c>
      <c r="B38" s="102">
        <v>8.35</v>
      </c>
      <c r="C38" s="102">
        <v>3.09</v>
      </c>
    </row>
    <row r="39" spans="1:3" x14ac:dyDescent="0.25">
      <c r="A39" s="101">
        <v>28</v>
      </c>
      <c r="B39" s="102">
        <v>8.4600000000000009</v>
      </c>
      <c r="C39" s="102">
        <v>3.13</v>
      </c>
    </row>
    <row r="40" spans="1:3" x14ac:dyDescent="0.25">
      <c r="A40" s="101">
        <v>29</v>
      </c>
      <c r="B40" s="102">
        <v>8.57</v>
      </c>
      <c r="C40" s="102">
        <v>3.18</v>
      </c>
    </row>
    <row r="41" spans="1:3" x14ac:dyDescent="0.25">
      <c r="A41" s="101">
        <v>30</v>
      </c>
      <c r="B41" s="102">
        <v>8.69</v>
      </c>
      <c r="C41" s="102">
        <v>3.23</v>
      </c>
    </row>
    <row r="42" spans="1:3" x14ac:dyDescent="0.25">
      <c r="A42" s="101">
        <v>31</v>
      </c>
      <c r="B42" s="102">
        <v>8.81</v>
      </c>
      <c r="C42" s="102">
        <v>3.28</v>
      </c>
    </row>
    <row r="43" spans="1:3" x14ac:dyDescent="0.25">
      <c r="A43" s="101">
        <v>32</v>
      </c>
      <c r="B43" s="102">
        <v>8.93</v>
      </c>
      <c r="C43" s="102">
        <v>3.33</v>
      </c>
    </row>
    <row r="44" spans="1:3" x14ac:dyDescent="0.25">
      <c r="A44" s="101">
        <v>33</v>
      </c>
      <c r="B44" s="102">
        <v>9.0500000000000007</v>
      </c>
      <c r="C44" s="102">
        <v>3.37</v>
      </c>
    </row>
    <row r="45" spans="1:3" x14ac:dyDescent="0.25">
      <c r="A45" s="101">
        <v>34</v>
      </c>
      <c r="B45" s="102">
        <v>9.17</v>
      </c>
      <c r="C45" s="102">
        <v>3.42</v>
      </c>
    </row>
    <row r="46" spans="1:3" x14ac:dyDescent="0.25">
      <c r="A46" s="101">
        <v>35</v>
      </c>
      <c r="B46" s="102">
        <v>9.3000000000000007</v>
      </c>
      <c r="C46" s="102">
        <v>3.47</v>
      </c>
    </row>
    <row r="47" spans="1:3" x14ac:dyDescent="0.25">
      <c r="A47" s="101">
        <v>36</v>
      </c>
      <c r="B47" s="102">
        <v>9.43</v>
      </c>
      <c r="C47" s="102">
        <v>3.51</v>
      </c>
    </row>
    <row r="48" spans="1:3" x14ac:dyDescent="0.25">
      <c r="A48" s="101">
        <v>37</v>
      </c>
      <c r="B48" s="102">
        <v>9.56</v>
      </c>
      <c r="C48" s="102">
        <v>3.56</v>
      </c>
    </row>
    <row r="49" spans="1:3" x14ac:dyDescent="0.25">
      <c r="A49" s="101">
        <v>38</v>
      </c>
      <c r="B49" s="102">
        <v>9.69</v>
      </c>
      <c r="C49" s="102">
        <v>3.6</v>
      </c>
    </row>
    <row r="50" spans="1:3" x14ac:dyDescent="0.25">
      <c r="A50" s="101">
        <v>39</v>
      </c>
      <c r="B50" s="102">
        <v>9.83</v>
      </c>
      <c r="C50" s="102">
        <v>3.65</v>
      </c>
    </row>
    <row r="51" spans="1:3" x14ac:dyDescent="0.25">
      <c r="A51" s="101">
        <v>40</v>
      </c>
      <c r="B51" s="102">
        <v>9.9600000000000009</v>
      </c>
      <c r="C51" s="102">
        <v>3.69</v>
      </c>
    </row>
    <row r="52" spans="1:3" x14ac:dyDescent="0.25">
      <c r="A52" s="101">
        <v>41</v>
      </c>
      <c r="B52" s="102">
        <v>10.1</v>
      </c>
      <c r="C52" s="102">
        <v>3.73</v>
      </c>
    </row>
    <row r="53" spans="1:3" x14ac:dyDescent="0.25">
      <c r="A53" s="101">
        <v>42</v>
      </c>
      <c r="B53" s="102">
        <v>10.25</v>
      </c>
      <c r="C53" s="102">
        <v>3.78</v>
      </c>
    </row>
    <row r="54" spans="1:3" x14ac:dyDescent="0.25">
      <c r="A54" s="101">
        <v>43</v>
      </c>
      <c r="B54" s="102">
        <v>10.39</v>
      </c>
      <c r="C54" s="102">
        <v>3.82</v>
      </c>
    </row>
    <row r="55" spans="1:3" x14ac:dyDescent="0.25">
      <c r="A55" s="101">
        <v>44</v>
      </c>
      <c r="B55" s="102">
        <v>10.54</v>
      </c>
      <c r="C55" s="102">
        <v>3.86</v>
      </c>
    </row>
    <row r="56" spans="1:3" x14ac:dyDescent="0.25">
      <c r="A56" s="101">
        <v>45</v>
      </c>
      <c r="B56" s="102">
        <v>10.7</v>
      </c>
      <c r="C56" s="102">
        <v>3.89</v>
      </c>
    </row>
    <row r="57" spans="1:3" x14ac:dyDescent="0.25">
      <c r="A57" s="101">
        <v>46</v>
      </c>
      <c r="B57" s="102">
        <v>10.85</v>
      </c>
      <c r="C57" s="102">
        <v>3.93</v>
      </c>
    </row>
    <row r="58" spans="1:3" x14ac:dyDescent="0.25">
      <c r="A58" s="101">
        <v>47</v>
      </c>
      <c r="B58" s="102">
        <v>11.01</v>
      </c>
      <c r="C58" s="102">
        <v>3.96</v>
      </c>
    </row>
    <row r="59" spans="1:3" x14ac:dyDescent="0.25">
      <c r="A59" s="101">
        <v>48</v>
      </c>
      <c r="B59" s="102">
        <v>11.18</v>
      </c>
      <c r="C59" s="102">
        <v>4</v>
      </c>
    </row>
    <row r="60" spans="1:3" x14ac:dyDescent="0.25">
      <c r="A60" s="101">
        <v>49</v>
      </c>
      <c r="B60" s="102">
        <v>11.34</v>
      </c>
      <c r="C60" s="102">
        <v>4.03</v>
      </c>
    </row>
    <row r="61" spans="1:3" x14ac:dyDescent="0.25">
      <c r="A61" s="101">
        <v>50</v>
      </c>
      <c r="B61" s="102">
        <v>11.52</v>
      </c>
      <c r="C61" s="102">
        <v>4.0599999999999996</v>
      </c>
    </row>
    <row r="62" spans="1:3" x14ac:dyDescent="0.25">
      <c r="A62" s="101">
        <v>51</v>
      </c>
      <c r="B62" s="102">
        <v>11.69</v>
      </c>
      <c r="C62" s="102">
        <v>4.09</v>
      </c>
    </row>
    <row r="63" spans="1:3" x14ac:dyDescent="0.25">
      <c r="A63" s="101">
        <v>52</v>
      </c>
      <c r="B63" s="102">
        <v>11.87</v>
      </c>
      <c r="C63" s="102">
        <v>4.1100000000000003</v>
      </c>
    </row>
    <row r="64" spans="1:3" x14ac:dyDescent="0.25">
      <c r="A64" s="101">
        <v>53</v>
      </c>
      <c r="B64" s="102">
        <v>12.06</v>
      </c>
      <c r="C64" s="102">
        <v>4.1399999999999997</v>
      </c>
    </row>
    <row r="65" spans="1:3" x14ac:dyDescent="0.25">
      <c r="A65" s="101">
        <v>54</v>
      </c>
      <c r="B65" s="102">
        <v>12.25</v>
      </c>
      <c r="C65" s="102">
        <v>4.16</v>
      </c>
    </row>
    <row r="66" spans="1:3" x14ac:dyDescent="0.25">
      <c r="A66" s="101">
        <v>55</v>
      </c>
      <c r="B66" s="102">
        <v>12.45</v>
      </c>
      <c r="C66" s="102">
        <v>4.1900000000000004</v>
      </c>
    </row>
    <row r="67" spans="1:3" x14ac:dyDescent="0.25">
      <c r="A67" s="101">
        <v>56</v>
      </c>
      <c r="B67" s="102">
        <v>12.65</v>
      </c>
      <c r="C67" s="102">
        <v>4.2</v>
      </c>
    </row>
    <row r="68" spans="1:3" x14ac:dyDescent="0.25">
      <c r="A68" s="101">
        <v>57</v>
      </c>
      <c r="B68" s="102">
        <v>12.86</v>
      </c>
      <c r="C68" s="102">
        <v>4.22</v>
      </c>
    </row>
    <row r="69" spans="1:3" x14ac:dyDescent="0.25">
      <c r="A69" s="101">
        <v>58</v>
      </c>
      <c r="B69" s="102">
        <v>13.08</v>
      </c>
      <c r="C69" s="102">
        <v>4.24</v>
      </c>
    </row>
    <row r="70" spans="1:3" x14ac:dyDescent="0.25">
      <c r="A70" s="101">
        <v>59</v>
      </c>
      <c r="B70" s="102">
        <v>13.3</v>
      </c>
      <c r="C70" s="102">
        <v>4.25</v>
      </c>
    </row>
    <row r="71" spans="1:3" x14ac:dyDescent="0.25">
      <c r="A71" s="101">
        <v>60</v>
      </c>
      <c r="B71" s="102">
        <v>13.54</v>
      </c>
      <c r="C71" s="102">
        <v>4.25</v>
      </c>
    </row>
    <row r="72" spans="1:3" x14ac:dyDescent="0.25">
      <c r="A72" s="101">
        <v>61</v>
      </c>
      <c r="B72" s="102">
        <v>13.78</v>
      </c>
      <c r="C72" s="102">
        <v>4.26</v>
      </c>
    </row>
    <row r="73" spans="1:3" x14ac:dyDescent="0.25">
      <c r="A73" s="101">
        <v>62</v>
      </c>
      <c r="B73" s="102">
        <v>14.04</v>
      </c>
      <c r="C73" s="102">
        <v>4.26</v>
      </c>
    </row>
    <row r="74" spans="1:3" x14ac:dyDescent="0.25">
      <c r="A74" s="101">
        <v>63</v>
      </c>
      <c r="B74" s="102">
        <v>14.31</v>
      </c>
      <c r="C74" s="102">
        <v>4.25</v>
      </c>
    </row>
    <row r="75" spans="1:3" x14ac:dyDescent="0.25">
      <c r="A75" s="101">
        <v>64</v>
      </c>
      <c r="B75" s="102">
        <v>14.6</v>
      </c>
      <c r="C75" s="102">
        <v>4.24</v>
      </c>
    </row>
    <row r="76" spans="1:3" x14ac:dyDescent="0.25">
      <c r="A76" s="101">
        <v>65</v>
      </c>
      <c r="B76" s="102">
        <v>14.9</v>
      </c>
      <c r="C76" s="102">
        <v>4.22</v>
      </c>
    </row>
    <row r="77" spans="1:3" x14ac:dyDescent="0.25">
      <c r="A77" s="101">
        <v>66</v>
      </c>
      <c r="B77" s="102">
        <v>15.23</v>
      </c>
      <c r="C77" s="102">
        <v>4.1900000000000004</v>
      </c>
    </row>
    <row r="78" spans="1:3" x14ac:dyDescent="0.25">
      <c r="A78" s="101">
        <v>67</v>
      </c>
      <c r="B78" s="102">
        <v>15.58</v>
      </c>
      <c r="C78" s="102">
        <v>4.16</v>
      </c>
    </row>
    <row r="79" spans="1:3" x14ac:dyDescent="0.25">
      <c r="A79" s="101">
        <v>68</v>
      </c>
      <c r="B79" s="102">
        <v>15.42</v>
      </c>
      <c r="C79" s="102">
        <v>4.1399999999999997</v>
      </c>
    </row>
    <row r="80" spans="1:3" x14ac:dyDescent="0.25">
      <c r="A80" s="101">
        <v>69</v>
      </c>
      <c r="B80" s="102">
        <v>14.75</v>
      </c>
      <c r="C80" s="102">
        <v>4.07</v>
      </c>
    </row>
    <row r="81" spans="1:3" x14ac:dyDescent="0.25">
      <c r="A81" s="101">
        <v>70</v>
      </c>
      <c r="B81" s="102">
        <v>14.09</v>
      </c>
      <c r="C81" s="102">
        <v>4</v>
      </c>
    </row>
    <row r="82" spans="1:3" x14ac:dyDescent="0.25">
      <c r="A82" s="101">
        <v>71</v>
      </c>
      <c r="B82" s="102">
        <v>13.43</v>
      </c>
      <c r="C82" s="102">
        <v>3.97</v>
      </c>
    </row>
    <row r="83" spans="1:3" x14ac:dyDescent="0.25">
      <c r="A83" s="101">
        <v>72</v>
      </c>
      <c r="B83" s="102">
        <v>12.8</v>
      </c>
      <c r="C83" s="102">
        <v>3.94</v>
      </c>
    </row>
    <row r="84" spans="1:3" x14ac:dyDescent="0.25">
      <c r="A84" s="101">
        <v>73</v>
      </c>
      <c r="B84" s="102">
        <v>12.17</v>
      </c>
      <c r="C84" s="102">
        <v>3.9</v>
      </c>
    </row>
    <row r="85" spans="1:3" x14ac:dyDescent="0.25">
      <c r="A85" s="101">
        <v>74</v>
      </c>
      <c r="B85" s="102">
        <v>11.56</v>
      </c>
      <c r="C85" s="102">
        <v>3.74</v>
      </c>
    </row>
  </sheetData>
  <sheetProtection algorithmName="SHA-512" hashValue="wjeH590MugTW4wP1eH6BUvn4w9c+ZhQtvrfmFrNv0zc7/ditw8Q3Q0WXJv5pEzhkDAaImPUYrdwQlFWDMdUBWA==" saltValue="NL82nwP9Opy56YzldHXAPA==" spinCount="100000" sheet="1" objects="1" scenarios="1"/>
  <conditionalFormatting sqref="A6:A16 A18:A21">
    <cfRule type="expression" dxfId="1321" priority="25" stopIfTrue="1">
      <formula>MOD(ROW(),2)=0</formula>
    </cfRule>
    <cfRule type="expression" dxfId="1320" priority="26" stopIfTrue="1">
      <formula>MOD(ROW(),2)&lt;&gt;0</formula>
    </cfRule>
  </conditionalFormatting>
  <conditionalFormatting sqref="B6:C16 B20:C21 C18:C19">
    <cfRule type="expression" dxfId="1319" priority="27" stopIfTrue="1">
      <formula>MOD(ROW(),2)=0</formula>
    </cfRule>
    <cfRule type="expression" dxfId="1318" priority="28" stopIfTrue="1">
      <formula>MOD(ROW(),2)&lt;&gt;0</formula>
    </cfRule>
  </conditionalFormatting>
  <conditionalFormatting sqref="A17">
    <cfRule type="expression" dxfId="1317" priority="17" stopIfTrue="1">
      <formula>MOD(ROW(),2)=0</formula>
    </cfRule>
    <cfRule type="expression" dxfId="1316" priority="18" stopIfTrue="1">
      <formula>MOD(ROW(),2)&lt;&gt;0</formula>
    </cfRule>
  </conditionalFormatting>
  <conditionalFormatting sqref="B18">
    <cfRule type="expression" dxfId="1315" priority="15" stopIfTrue="1">
      <formula>MOD(ROW(),2)=0</formula>
    </cfRule>
    <cfRule type="expression" dxfId="1314" priority="16" stopIfTrue="1">
      <formula>MOD(ROW(),2)&lt;&gt;0</formula>
    </cfRule>
  </conditionalFormatting>
  <conditionalFormatting sqref="A26:A85">
    <cfRule type="expression" dxfId="1313" priority="7" stopIfTrue="1">
      <formula>MOD(ROW(),2)=0</formula>
    </cfRule>
    <cfRule type="expression" dxfId="1312" priority="8" stopIfTrue="1">
      <formula>MOD(ROW(),2)&lt;&gt;0</formula>
    </cfRule>
  </conditionalFormatting>
  <conditionalFormatting sqref="B26:C85">
    <cfRule type="expression" dxfId="1311" priority="9" stopIfTrue="1">
      <formula>MOD(ROW(),2)=0</formula>
    </cfRule>
    <cfRule type="expression" dxfId="1310" priority="10" stopIfTrue="1">
      <formula>MOD(ROW(),2)&lt;&gt;0</formula>
    </cfRule>
  </conditionalFormatting>
  <conditionalFormatting sqref="B17">
    <cfRule type="expression" dxfId="1309" priority="5" stopIfTrue="1">
      <formula>MOD(ROW(),2)=0</formula>
    </cfRule>
    <cfRule type="expression" dxfId="1308" priority="6" stopIfTrue="1">
      <formula>MOD(ROW(),2)&lt;&gt;0</formula>
    </cfRule>
  </conditionalFormatting>
  <conditionalFormatting sqref="C17">
    <cfRule type="expression" dxfId="1307" priority="3" stopIfTrue="1">
      <formula>MOD(ROW(),2)=0</formula>
    </cfRule>
    <cfRule type="expression" dxfId="1306" priority="4" stopIfTrue="1">
      <formula>MOD(ROW(),2)&lt;&gt;0</formula>
    </cfRule>
  </conditionalFormatting>
  <conditionalFormatting sqref="B19">
    <cfRule type="expression" dxfId="1305" priority="1" stopIfTrue="1">
      <formula>MOD(ROW(),2)=0</formula>
    </cfRule>
    <cfRule type="expression" dxfId="13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4.88671875" style="27" customWidth="1"/>
    <col min="3" max="3" width="25.1093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x-215</v>
      </c>
      <c r="B3" s="43"/>
      <c r="C3" s="43"/>
      <c r="D3" s="43"/>
      <c r="E3" s="43"/>
      <c r="F3" s="43"/>
      <c r="G3" s="43"/>
    </row>
    <row r="4" spans="1:7" x14ac:dyDescent="0.25">
      <c r="A4" s="45"/>
    </row>
    <row r="6" spans="1:7" x14ac:dyDescent="0.25">
      <c r="A6" s="74" t="s">
        <v>600</v>
      </c>
      <c r="B6" s="76" t="s">
        <v>601</v>
      </c>
      <c r="C6" s="76"/>
    </row>
    <row r="7" spans="1:7" x14ac:dyDescent="0.25">
      <c r="A7" s="75" t="s">
        <v>305</v>
      </c>
      <c r="B7" s="77" t="s">
        <v>325</v>
      </c>
      <c r="C7" s="77"/>
    </row>
    <row r="8" spans="1:7" x14ac:dyDescent="0.25">
      <c r="A8" s="75" t="s">
        <v>306</v>
      </c>
      <c r="B8" s="77">
        <v>2015</v>
      </c>
      <c r="C8" s="77"/>
    </row>
    <row r="9" spans="1:7" x14ac:dyDescent="0.25">
      <c r="A9" s="75" t="s">
        <v>307</v>
      </c>
      <c r="B9" s="77" t="s">
        <v>326</v>
      </c>
      <c r="C9" s="77"/>
    </row>
    <row r="10" spans="1:7" ht="12.6" customHeight="1" x14ac:dyDescent="0.25">
      <c r="A10" s="75" t="s">
        <v>233</v>
      </c>
      <c r="B10" s="77" t="s">
        <v>381</v>
      </c>
      <c r="C10" s="77"/>
    </row>
    <row r="11" spans="1:7" x14ac:dyDescent="0.25">
      <c r="A11" s="75" t="s">
        <v>308</v>
      </c>
      <c r="B11" s="77" t="s">
        <v>338</v>
      </c>
      <c r="C11" s="77"/>
    </row>
    <row r="12" spans="1:7" ht="12.6" customHeight="1" x14ac:dyDescent="0.25">
      <c r="A12" s="75" t="s">
        <v>309</v>
      </c>
      <c r="B12" s="77" t="s">
        <v>329</v>
      </c>
      <c r="C12" s="77"/>
    </row>
    <row r="13" spans="1:7" ht="12.6" customHeight="1" x14ac:dyDescent="0.25">
      <c r="A13" s="75" t="s">
        <v>608</v>
      </c>
      <c r="B13" s="77">
        <v>0</v>
      </c>
      <c r="C13" s="77"/>
    </row>
    <row r="14" spans="1:7" ht="12.6" customHeight="1" x14ac:dyDescent="0.25">
      <c r="A14" s="75" t="s">
        <v>311</v>
      </c>
      <c r="B14" s="77">
        <v>215</v>
      </c>
      <c r="C14" s="77"/>
    </row>
    <row r="15" spans="1:7" x14ac:dyDescent="0.25">
      <c r="A15" s="75" t="s">
        <v>611</v>
      </c>
      <c r="B15" s="77" t="s">
        <v>707</v>
      </c>
      <c r="C15" s="77"/>
    </row>
    <row r="16" spans="1:7" x14ac:dyDescent="0.25">
      <c r="A16" s="75" t="s">
        <v>313</v>
      </c>
      <c r="B16" s="77" t="s">
        <v>386</v>
      </c>
      <c r="C16" s="77"/>
    </row>
    <row r="17" spans="1:3" ht="45" customHeight="1" x14ac:dyDescent="0.25">
      <c r="A17" s="75" t="s">
        <v>684</v>
      </c>
      <c r="B17" s="138" t="s">
        <v>362</v>
      </c>
      <c r="C17" s="138"/>
    </row>
    <row r="18" spans="1:3" x14ac:dyDescent="0.25">
      <c r="A18" s="75" t="s">
        <v>315</v>
      </c>
      <c r="B18" s="81">
        <v>45070</v>
      </c>
      <c r="C18" s="77"/>
    </row>
    <row r="19" spans="1:3" x14ac:dyDescent="0.25">
      <c r="A19" s="75" t="s">
        <v>316</v>
      </c>
      <c r="B19" s="81">
        <v>45014</v>
      </c>
      <c r="C19" s="77"/>
    </row>
    <row r="20" spans="1:3" x14ac:dyDescent="0.25">
      <c r="A20" s="75" t="s">
        <v>317</v>
      </c>
      <c r="B20" s="77" t="s">
        <v>333</v>
      </c>
      <c r="C20" s="77"/>
    </row>
    <row r="21" spans="1:3" x14ac:dyDescent="0.25">
      <c r="A21" s="75" t="s">
        <v>685</v>
      </c>
      <c r="B21" s="77" t="s">
        <v>334</v>
      </c>
      <c r="C21" s="77"/>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699</v>
      </c>
      <c r="C26" s="100" t="s">
        <v>700</v>
      </c>
    </row>
    <row r="27" spans="1:3" x14ac:dyDescent="0.25">
      <c r="A27" s="101">
        <v>16</v>
      </c>
      <c r="B27" s="102">
        <v>7.2</v>
      </c>
      <c r="C27" s="102">
        <v>2.2200000000000002</v>
      </c>
    </row>
    <row r="28" spans="1:3" x14ac:dyDescent="0.25">
      <c r="A28" s="101">
        <v>17</v>
      </c>
      <c r="B28" s="102">
        <v>7.3</v>
      </c>
      <c r="C28" s="102">
        <v>2.4</v>
      </c>
    </row>
    <row r="29" spans="1:3" x14ac:dyDescent="0.25">
      <c r="A29" s="101">
        <v>18</v>
      </c>
      <c r="B29" s="102">
        <v>7.4</v>
      </c>
      <c r="C29" s="102">
        <v>2.59</v>
      </c>
    </row>
    <row r="30" spans="1:3" x14ac:dyDescent="0.25">
      <c r="A30" s="101">
        <v>19</v>
      </c>
      <c r="B30" s="102">
        <v>7.5</v>
      </c>
      <c r="C30" s="102">
        <v>2.71</v>
      </c>
    </row>
    <row r="31" spans="1:3" x14ac:dyDescent="0.25">
      <c r="A31" s="101">
        <v>20</v>
      </c>
      <c r="B31" s="102">
        <v>7.6</v>
      </c>
      <c r="C31" s="102">
        <v>2.75</v>
      </c>
    </row>
    <row r="32" spans="1:3" x14ac:dyDescent="0.25">
      <c r="A32" s="101">
        <v>21</v>
      </c>
      <c r="B32" s="102">
        <v>7.7</v>
      </c>
      <c r="C32" s="102">
        <v>2.8</v>
      </c>
    </row>
    <row r="33" spans="1:3" x14ac:dyDescent="0.25">
      <c r="A33" s="101">
        <v>22</v>
      </c>
      <c r="B33" s="102">
        <v>7.81</v>
      </c>
      <c r="C33" s="102">
        <v>2.85</v>
      </c>
    </row>
    <row r="34" spans="1:3" x14ac:dyDescent="0.25">
      <c r="A34" s="101">
        <v>23</v>
      </c>
      <c r="B34" s="102">
        <v>7.91</v>
      </c>
      <c r="C34" s="102">
        <v>2.89</v>
      </c>
    </row>
    <row r="35" spans="1:3" x14ac:dyDescent="0.25">
      <c r="A35" s="101">
        <v>24</v>
      </c>
      <c r="B35" s="102">
        <v>8.02</v>
      </c>
      <c r="C35" s="102">
        <v>2.94</v>
      </c>
    </row>
    <row r="36" spans="1:3" x14ac:dyDescent="0.25">
      <c r="A36" s="101">
        <v>25</v>
      </c>
      <c r="B36" s="102">
        <v>8.1199999999999992</v>
      </c>
      <c r="C36" s="102">
        <v>2.99</v>
      </c>
    </row>
    <row r="37" spans="1:3" x14ac:dyDescent="0.25">
      <c r="A37" s="101">
        <v>26</v>
      </c>
      <c r="B37" s="102">
        <v>8.23</v>
      </c>
      <c r="C37" s="102">
        <v>3.04</v>
      </c>
    </row>
    <row r="38" spans="1:3" x14ac:dyDescent="0.25">
      <c r="A38" s="101">
        <v>27</v>
      </c>
      <c r="B38" s="102">
        <v>8.35</v>
      </c>
      <c r="C38" s="102">
        <v>3.09</v>
      </c>
    </row>
    <row r="39" spans="1:3" x14ac:dyDescent="0.25">
      <c r="A39" s="101">
        <v>28</v>
      </c>
      <c r="B39" s="102">
        <v>8.4600000000000009</v>
      </c>
      <c r="C39" s="102">
        <v>3.13</v>
      </c>
    </row>
    <row r="40" spans="1:3" x14ac:dyDescent="0.25">
      <c r="A40" s="101">
        <v>29</v>
      </c>
      <c r="B40" s="102">
        <v>8.57</v>
      </c>
      <c r="C40" s="102">
        <v>3.18</v>
      </c>
    </row>
    <row r="41" spans="1:3" x14ac:dyDescent="0.25">
      <c r="A41" s="101">
        <v>30</v>
      </c>
      <c r="B41" s="102">
        <v>8.69</v>
      </c>
      <c r="C41" s="102">
        <v>3.23</v>
      </c>
    </row>
    <row r="42" spans="1:3" x14ac:dyDescent="0.25">
      <c r="A42" s="101">
        <v>31</v>
      </c>
      <c r="B42" s="102">
        <v>8.81</v>
      </c>
      <c r="C42" s="102">
        <v>3.28</v>
      </c>
    </row>
    <row r="43" spans="1:3" x14ac:dyDescent="0.25">
      <c r="A43" s="101">
        <v>32</v>
      </c>
      <c r="B43" s="102">
        <v>8.93</v>
      </c>
      <c r="C43" s="102">
        <v>3.33</v>
      </c>
    </row>
    <row r="44" spans="1:3" x14ac:dyDescent="0.25">
      <c r="A44" s="101">
        <v>33</v>
      </c>
      <c r="B44" s="102">
        <v>9.0500000000000007</v>
      </c>
      <c r="C44" s="102">
        <v>3.37</v>
      </c>
    </row>
    <row r="45" spans="1:3" x14ac:dyDescent="0.25">
      <c r="A45" s="101">
        <v>34</v>
      </c>
      <c r="B45" s="102">
        <v>9.17</v>
      </c>
      <c r="C45" s="102">
        <v>3.42</v>
      </c>
    </row>
    <row r="46" spans="1:3" x14ac:dyDescent="0.25">
      <c r="A46" s="101">
        <v>35</v>
      </c>
      <c r="B46" s="102">
        <v>9.3000000000000007</v>
      </c>
      <c r="C46" s="102">
        <v>3.47</v>
      </c>
    </row>
    <row r="47" spans="1:3" x14ac:dyDescent="0.25">
      <c r="A47" s="101">
        <v>36</v>
      </c>
      <c r="B47" s="102">
        <v>9.43</v>
      </c>
      <c r="C47" s="102">
        <v>3.51</v>
      </c>
    </row>
    <row r="48" spans="1:3" x14ac:dyDescent="0.25">
      <c r="A48" s="101">
        <v>37</v>
      </c>
      <c r="B48" s="102">
        <v>9.56</v>
      </c>
      <c r="C48" s="102">
        <v>3.56</v>
      </c>
    </row>
    <row r="49" spans="1:3" x14ac:dyDescent="0.25">
      <c r="A49" s="101">
        <v>38</v>
      </c>
      <c r="B49" s="102">
        <v>9.69</v>
      </c>
      <c r="C49" s="102">
        <v>3.6</v>
      </c>
    </row>
    <row r="50" spans="1:3" x14ac:dyDescent="0.25">
      <c r="A50" s="101">
        <v>39</v>
      </c>
      <c r="B50" s="102">
        <v>9.83</v>
      </c>
      <c r="C50" s="102">
        <v>3.65</v>
      </c>
    </row>
    <row r="51" spans="1:3" x14ac:dyDescent="0.25">
      <c r="A51" s="101">
        <v>40</v>
      </c>
      <c r="B51" s="102">
        <v>9.9600000000000009</v>
      </c>
      <c r="C51" s="102">
        <v>3.69</v>
      </c>
    </row>
    <row r="52" spans="1:3" x14ac:dyDescent="0.25">
      <c r="A52" s="101">
        <v>41</v>
      </c>
      <c r="B52" s="102">
        <v>10.1</v>
      </c>
      <c r="C52" s="102">
        <v>3.73</v>
      </c>
    </row>
    <row r="53" spans="1:3" x14ac:dyDescent="0.25">
      <c r="A53" s="101">
        <v>42</v>
      </c>
      <c r="B53" s="102">
        <v>10.25</v>
      </c>
      <c r="C53" s="102">
        <v>3.78</v>
      </c>
    </row>
    <row r="54" spans="1:3" x14ac:dyDescent="0.25">
      <c r="A54" s="101">
        <v>43</v>
      </c>
      <c r="B54" s="102">
        <v>10.39</v>
      </c>
      <c r="C54" s="102">
        <v>3.82</v>
      </c>
    </row>
    <row r="55" spans="1:3" x14ac:dyDescent="0.25">
      <c r="A55" s="101">
        <v>44</v>
      </c>
      <c r="B55" s="102">
        <v>10.54</v>
      </c>
      <c r="C55" s="102">
        <v>3.86</v>
      </c>
    </row>
    <row r="56" spans="1:3" x14ac:dyDescent="0.25">
      <c r="A56" s="101">
        <v>45</v>
      </c>
      <c r="B56" s="102">
        <v>10.7</v>
      </c>
      <c r="C56" s="102">
        <v>3.89</v>
      </c>
    </row>
    <row r="57" spans="1:3" x14ac:dyDescent="0.25">
      <c r="A57" s="101">
        <v>46</v>
      </c>
      <c r="B57" s="102">
        <v>10.85</v>
      </c>
      <c r="C57" s="102">
        <v>3.93</v>
      </c>
    </row>
    <row r="58" spans="1:3" x14ac:dyDescent="0.25">
      <c r="A58" s="101">
        <v>47</v>
      </c>
      <c r="B58" s="102">
        <v>11.01</v>
      </c>
      <c r="C58" s="102">
        <v>3.96</v>
      </c>
    </row>
    <row r="59" spans="1:3" x14ac:dyDescent="0.25">
      <c r="A59" s="101">
        <v>48</v>
      </c>
      <c r="B59" s="102">
        <v>11.18</v>
      </c>
      <c r="C59" s="102">
        <v>4</v>
      </c>
    </row>
    <row r="60" spans="1:3" x14ac:dyDescent="0.25">
      <c r="A60" s="101">
        <v>49</v>
      </c>
      <c r="B60" s="102">
        <v>11.34</v>
      </c>
      <c r="C60" s="102">
        <v>4.03</v>
      </c>
    </row>
    <row r="61" spans="1:3" x14ac:dyDescent="0.25">
      <c r="A61" s="101">
        <v>50</v>
      </c>
      <c r="B61" s="102">
        <v>11.52</v>
      </c>
      <c r="C61" s="102">
        <v>4.0599999999999996</v>
      </c>
    </row>
    <row r="62" spans="1:3" x14ac:dyDescent="0.25">
      <c r="A62" s="101">
        <v>51</v>
      </c>
      <c r="B62" s="102">
        <v>11.69</v>
      </c>
      <c r="C62" s="102">
        <v>4.09</v>
      </c>
    </row>
    <row r="63" spans="1:3" x14ac:dyDescent="0.25">
      <c r="A63" s="101">
        <v>52</v>
      </c>
      <c r="B63" s="102">
        <v>11.87</v>
      </c>
      <c r="C63" s="102">
        <v>4.1100000000000003</v>
      </c>
    </row>
    <row r="64" spans="1:3" x14ac:dyDescent="0.25">
      <c r="A64" s="101">
        <v>53</v>
      </c>
      <c r="B64" s="102">
        <v>12.06</v>
      </c>
      <c r="C64" s="102">
        <v>4.1399999999999997</v>
      </c>
    </row>
    <row r="65" spans="1:3" x14ac:dyDescent="0.25">
      <c r="A65" s="101">
        <v>54</v>
      </c>
      <c r="B65" s="102">
        <v>12.25</v>
      </c>
      <c r="C65" s="102">
        <v>4.16</v>
      </c>
    </row>
    <row r="66" spans="1:3" x14ac:dyDescent="0.25">
      <c r="A66" s="101">
        <v>55</v>
      </c>
      <c r="B66" s="102">
        <v>12.45</v>
      </c>
      <c r="C66" s="102">
        <v>4.1900000000000004</v>
      </c>
    </row>
    <row r="67" spans="1:3" x14ac:dyDescent="0.25">
      <c r="A67" s="101">
        <v>56</v>
      </c>
      <c r="B67" s="102">
        <v>12.65</v>
      </c>
      <c r="C67" s="102">
        <v>4.2</v>
      </c>
    </row>
    <row r="68" spans="1:3" x14ac:dyDescent="0.25">
      <c r="A68" s="101">
        <v>57</v>
      </c>
      <c r="B68" s="102">
        <v>12.86</v>
      </c>
      <c r="C68" s="102">
        <v>4.22</v>
      </c>
    </row>
    <row r="69" spans="1:3" x14ac:dyDescent="0.25">
      <c r="A69" s="101">
        <v>58</v>
      </c>
      <c r="B69" s="102">
        <v>13.08</v>
      </c>
      <c r="C69" s="102">
        <v>4.24</v>
      </c>
    </row>
    <row r="70" spans="1:3" x14ac:dyDescent="0.25">
      <c r="A70" s="101">
        <v>59</v>
      </c>
      <c r="B70" s="102">
        <v>13.3</v>
      </c>
      <c r="C70" s="102">
        <v>4.25</v>
      </c>
    </row>
    <row r="71" spans="1:3" x14ac:dyDescent="0.25">
      <c r="A71" s="101">
        <v>60</v>
      </c>
      <c r="B71" s="102">
        <v>13.54</v>
      </c>
      <c r="C71" s="102">
        <v>4.25</v>
      </c>
    </row>
    <row r="72" spans="1:3" x14ac:dyDescent="0.25">
      <c r="A72" s="101">
        <v>61</v>
      </c>
      <c r="B72" s="102">
        <v>13.78</v>
      </c>
      <c r="C72" s="102">
        <v>4.26</v>
      </c>
    </row>
    <row r="73" spans="1:3" x14ac:dyDescent="0.25">
      <c r="A73" s="101">
        <v>62</v>
      </c>
      <c r="B73" s="102">
        <v>14.04</v>
      </c>
      <c r="C73" s="102">
        <v>4.26</v>
      </c>
    </row>
    <row r="74" spans="1:3" x14ac:dyDescent="0.25">
      <c r="A74" s="101">
        <v>63</v>
      </c>
      <c r="B74" s="102">
        <v>14.31</v>
      </c>
      <c r="C74" s="102">
        <v>4.25</v>
      </c>
    </row>
    <row r="75" spans="1:3" x14ac:dyDescent="0.25">
      <c r="A75" s="101">
        <v>64</v>
      </c>
      <c r="B75" s="102">
        <v>14.6</v>
      </c>
      <c r="C75" s="102">
        <v>4.24</v>
      </c>
    </row>
    <row r="76" spans="1:3" x14ac:dyDescent="0.25">
      <c r="A76" s="101">
        <v>65</v>
      </c>
      <c r="B76" s="102">
        <v>14.9</v>
      </c>
      <c r="C76" s="102">
        <v>4.22</v>
      </c>
    </row>
    <row r="77" spans="1:3" x14ac:dyDescent="0.25">
      <c r="A77" s="101">
        <v>66</v>
      </c>
      <c r="B77" s="102">
        <v>15.23</v>
      </c>
      <c r="C77" s="102">
        <v>4.1900000000000004</v>
      </c>
    </row>
    <row r="78" spans="1:3" x14ac:dyDescent="0.25">
      <c r="A78" s="101">
        <v>67</v>
      </c>
      <c r="B78" s="102">
        <v>15.58</v>
      </c>
      <c r="C78" s="102">
        <v>4.16</v>
      </c>
    </row>
    <row r="79" spans="1:3" x14ac:dyDescent="0.25">
      <c r="A79" s="101">
        <v>68</v>
      </c>
      <c r="B79" s="102">
        <v>15.42</v>
      </c>
      <c r="C79" s="102">
        <v>4.1399999999999997</v>
      </c>
    </row>
    <row r="80" spans="1:3" x14ac:dyDescent="0.25">
      <c r="A80" s="101">
        <v>69</v>
      </c>
      <c r="B80" s="102">
        <v>14.75</v>
      </c>
      <c r="C80" s="102">
        <v>4.07</v>
      </c>
    </row>
    <row r="81" spans="1:3" x14ac:dyDescent="0.25">
      <c r="A81" s="101">
        <v>70</v>
      </c>
      <c r="B81" s="102">
        <v>14.09</v>
      </c>
      <c r="C81" s="102">
        <v>4</v>
      </c>
    </row>
    <row r="82" spans="1:3" x14ac:dyDescent="0.25">
      <c r="A82" s="101">
        <v>71</v>
      </c>
      <c r="B82" s="102">
        <v>13.43</v>
      </c>
      <c r="C82" s="102">
        <v>3.97</v>
      </c>
    </row>
    <row r="83" spans="1:3" x14ac:dyDescent="0.25">
      <c r="A83" s="101">
        <v>72</v>
      </c>
      <c r="B83" s="102">
        <v>12.8</v>
      </c>
      <c r="C83" s="102">
        <v>3.94</v>
      </c>
    </row>
    <row r="84" spans="1:3" x14ac:dyDescent="0.25">
      <c r="A84" s="101">
        <v>73</v>
      </c>
      <c r="B84" s="102">
        <v>12.17</v>
      </c>
      <c r="C84" s="102">
        <v>3.9</v>
      </c>
    </row>
    <row r="85" spans="1:3" x14ac:dyDescent="0.25">
      <c r="A85" s="101">
        <v>74</v>
      </c>
      <c r="B85" s="102">
        <v>11.56</v>
      </c>
      <c r="C85" s="102">
        <v>3.74</v>
      </c>
    </row>
  </sheetData>
  <sheetProtection algorithmName="SHA-512" hashValue="VmFqpE/Zpk2Q/SpZEp1weUudvrTrWBiDFlDfOyKnjUt+3c/ayYdAoAXVUqrL4NqgtWGDG+KyhTO1VqaR6x7DNQ==" saltValue="3bcTPe9NVAhkzIW9qT21jQ==" spinCount="100000" sheet="1" objects="1" scenarios="1"/>
  <conditionalFormatting sqref="A6:A16 A18:A21">
    <cfRule type="expression" dxfId="1303" priority="25" stopIfTrue="1">
      <formula>MOD(ROW(),2)=0</formula>
    </cfRule>
    <cfRule type="expression" dxfId="1302" priority="26" stopIfTrue="1">
      <formula>MOD(ROW(),2)&lt;&gt;0</formula>
    </cfRule>
  </conditionalFormatting>
  <conditionalFormatting sqref="B6:C16 B20:C21 C18:C19">
    <cfRule type="expression" dxfId="1301" priority="27" stopIfTrue="1">
      <formula>MOD(ROW(),2)=0</formula>
    </cfRule>
    <cfRule type="expression" dxfId="1300" priority="28" stopIfTrue="1">
      <formula>MOD(ROW(),2)&lt;&gt;0</formula>
    </cfRule>
  </conditionalFormatting>
  <conditionalFormatting sqref="A17">
    <cfRule type="expression" dxfId="1299" priority="17" stopIfTrue="1">
      <formula>MOD(ROW(),2)=0</formula>
    </cfRule>
    <cfRule type="expression" dxfId="1298" priority="18" stopIfTrue="1">
      <formula>MOD(ROW(),2)&lt;&gt;0</formula>
    </cfRule>
  </conditionalFormatting>
  <conditionalFormatting sqref="B18">
    <cfRule type="expression" dxfId="1297" priority="15" stopIfTrue="1">
      <formula>MOD(ROW(),2)=0</formula>
    </cfRule>
    <cfRule type="expression" dxfId="1296" priority="16" stopIfTrue="1">
      <formula>MOD(ROW(),2)&lt;&gt;0</formula>
    </cfRule>
  </conditionalFormatting>
  <conditionalFormatting sqref="A26:A85">
    <cfRule type="expression" dxfId="1295" priority="7" stopIfTrue="1">
      <formula>MOD(ROW(),2)=0</formula>
    </cfRule>
    <cfRule type="expression" dxfId="1294" priority="8" stopIfTrue="1">
      <formula>MOD(ROW(),2)&lt;&gt;0</formula>
    </cfRule>
  </conditionalFormatting>
  <conditionalFormatting sqref="B26:C85">
    <cfRule type="expression" dxfId="1293" priority="9" stopIfTrue="1">
      <formula>MOD(ROW(),2)=0</formula>
    </cfRule>
    <cfRule type="expression" dxfId="1292" priority="10" stopIfTrue="1">
      <formula>MOD(ROW(),2)&lt;&gt;0</formula>
    </cfRule>
  </conditionalFormatting>
  <conditionalFormatting sqref="B17">
    <cfRule type="expression" dxfId="1291" priority="5" stopIfTrue="1">
      <formula>MOD(ROW(),2)=0</formula>
    </cfRule>
    <cfRule type="expression" dxfId="1290" priority="6" stopIfTrue="1">
      <formula>MOD(ROW(),2)&lt;&gt;0</formula>
    </cfRule>
  </conditionalFormatting>
  <conditionalFormatting sqref="C17">
    <cfRule type="expression" dxfId="1289" priority="3" stopIfTrue="1">
      <formula>MOD(ROW(),2)=0</formula>
    </cfRule>
    <cfRule type="expression" dxfId="1288" priority="4" stopIfTrue="1">
      <formula>MOD(ROW(),2)&lt;&gt;0</formula>
    </cfRule>
  </conditionalFormatting>
  <conditionalFormatting sqref="B19">
    <cfRule type="expression" dxfId="1287" priority="1" stopIfTrue="1">
      <formula>MOD(ROW(),2)=0</formula>
    </cfRule>
    <cfRule type="expression" dxfId="12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6"/>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TV In (non-club) - x-220</v>
      </c>
      <c r="B3" s="43"/>
      <c r="C3" s="43"/>
      <c r="D3" s="43"/>
      <c r="E3" s="43"/>
      <c r="F3" s="43"/>
      <c r="G3" s="43"/>
    </row>
    <row r="4" spans="1:7" x14ac:dyDescent="0.25">
      <c r="A4" s="45"/>
    </row>
    <row r="6" spans="1:7" x14ac:dyDescent="0.25">
      <c r="A6" s="82" t="s">
        <v>600</v>
      </c>
      <c r="B6" s="83" t="s">
        <v>601</v>
      </c>
      <c r="C6" s="83"/>
    </row>
    <row r="7" spans="1:7" x14ac:dyDescent="0.25">
      <c r="A7" s="84" t="s">
        <v>305</v>
      </c>
      <c r="B7" s="85" t="s">
        <v>325</v>
      </c>
      <c r="C7" s="85"/>
    </row>
    <row r="8" spans="1:7" x14ac:dyDescent="0.25">
      <c r="A8" s="84" t="s">
        <v>306</v>
      </c>
      <c r="B8" s="85">
        <v>2015</v>
      </c>
      <c r="C8" s="85"/>
    </row>
    <row r="9" spans="1:7" x14ac:dyDescent="0.25">
      <c r="A9" s="84" t="s">
        <v>307</v>
      </c>
      <c r="B9" s="85" t="s">
        <v>388</v>
      </c>
      <c r="C9" s="85"/>
    </row>
    <row r="10" spans="1:7" ht="12.6" customHeight="1" x14ac:dyDescent="0.25">
      <c r="A10" s="84" t="s">
        <v>233</v>
      </c>
      <c r="B10" s="85" t="s">
        <v>389</v>
      </c>
      <c r="C10" s="85"/>
    </row>
    <row r="11" spans="1:7" x14ac:dyDescent="0.25">
      <c r="A11" s="84" t="s">
        <v>308</v>
      </c>
      <c r="B11" s="85" t="s">
        <v>328</v>
      </c>
      <c r="C11" s="85"/>
    </row>
    <row r="12" spans="1:7" ht="12.6" customHeight="1" x14ac:dyDescent="0.25">
      <c r="A12" s="84" t="s">
        <v>309</v>
      </c>
      <c r="B12" s="85" t="s">
        <v>329</v>
      </c>
      <c r="C12" s="85"/>
    </row>
    <row r="13" spans="1:7" ht="12.6" customHeight="1" x14ac:dyDescent="0.25">
      <c r="A13" s="84" t="s">
        <v>608</v>
      </c>
      <c r="B13" s="85">
        <v>0</v>
      </c>
      <c r="C13" s="85"/>
    </row>
    <row r="14" spans="1:7" ht="12.6" customHeight="1" x14ac:dyDescent="0.25">
      <c r="A14" s="84" t="s">
        <v>311</v>
      </c>
      <c r="B14" s="85">
        <v>220</v>
      </c>
      <c r="C14" s="85"/>
    </row>
    <row r="15" spans="1:7" x14ac:dyDescent="0.25">
      <c r="A15" s="84" t="s">
        <v>611</v>
      </c>
      <c r="B15" s="85" t="s">
        <v>390</v>
      </c>
      <c r="C15" s="85"/>
    </row>
    <row r="16" spans="1:7" x14ac:dyDescent="0.25">
      <c r="A16" s="84" t="s">
        <v>313</v>
      </c>
      <c r="B16" s="85" t="s">
        <v>391</v>
      </c>
      <c r="C16" s="85"/>
    </row>
    <row r="17" spans="1:3" ht="27.6" customHeight="1" x14ac:dyDescent="0.25">
      <c r="A17" s="86" t="s">
        <v>684</v>
      </c>
      <c r="B17" s="138" t="s">
        <v>708</v>
      </c>
      <c r="C17" s="138"/>
    </row>
    <row r="18" spans="1:3" x14ac:dyDescent="0.25">
      <c r="A18" s="84" t="s">
        <v>315</v>
      </c>
      <c r="B18" s="87">
        <v>45106</v>
      </c>
      <c r="C18" s="85"/>
    </row>
    <row r="19" spans="1:3" x14ac:dyDescent="0.25">
      <c r="A19" s="84" t="s">
        <v>316</v>
      </c>
      <c r="B19" s="81">
        <v>45014</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88" t="s">
        <v>686</v>
      </c>
      <c r="B26" s="88" t="s">
        <v>709</v>
      </c>
      <c r="C26" s="88" t="s">
        <v>700</v>
      </c>
    </row>
    <row r="27" spans="1:3" x14ac:dyDescent="0.25">
      <c r="A27" s="89">
        <v>18</v>
      </c>
      <c r="B27" s="90">
        <v>23.55</v>
      </c>
      <c r="C27" s="90">
        <v>4.16</v>
      </c>
    </row>
    <row r="28" spans="1:3" x14ac:dyDescent="0.25">
      <c r="A28" s="89">
        <v>19</v>
      </c>
      <c r="B28" s="90">
        <v>23.48</v>
      </c>
      <c r="C28" s="90">
        <v>4.3499999999999996</v>
      </c>
    </row>
    <row r="29" spans="1:3" x14ac:dyDescent="0.25">
      <c r="A29" s="89">
        <v>20</v>
      </c>
      <c r="B29" s="90">
        <v>23.41</v>
      </c>
      <c r="C29" s="90">
        <v>4.3499999999999996</v>
      </c>
    </row>
    <row r="30" spans="1:3" x14ac:dyDescent="0.25">
      <c r="A30" s="89">
        <v>21</v>
      </c>
      <c r="B30" s="90">
        <v>23.35</v>
      </c>
      <c r="C30" s="90">
        <v>4.3499999999999996</v>
      </c>
    </row>
    <row r="31" spans="1:3" x14ac:dyDescent="0.25">
      <c r="A31" s="89">
        <v>22</v>
      </c>
      <c r="B31" s="90">
        <v>23.28</v>
      </c>
      <c r="C31" s="90">
        <v>4.3499999999999996</v>
      </c>
    </row>
    <row r="32" spans="1:3" x14ac:dyDescent="0.25">
      <c r="A32" s="89">
        <v>23</v>
      </c>
      <c r="B32" s="90">
        <v>23.22</v>
      </c>
      <c r="C32" s="90">
        <v>4.3499999999999996</v>
      </c>
    </row>
    <row r="33" spans="1:3" x14ac:dyDescent="0.25">
      <c r="A33" s="89">
        <v>24</v>
      </c>
      <c r="B33" s="90">
        <v>23.15</v>
      </c>
      <c r="C33" s="90">
        <v>4.3499999999999996</v>
      </c>
    </row>
    <row r="34" spans="1:3" x14ac:dyDescent="0.25">
      <c r="A34" s="89">
        <v>25</v>
      </c>
      <c r="B34" s="90">
        <v>23.08</v>
      </c>
      <c r="C34" s="90">
        <v>4.3499999999999996</v>
      </c>
    </row>
    <row r="35" spans="1:3" x14ac:dyDescent="0.25">
      <c r="A35" s="89">
        <v>26</v>
      </c>
      <c r="B35" s="90">
        <v>23.02</v>
      </c>
      <c r="C35" s="90">
        <v>4.3499999999999996</v>
      </c>
    </row>
    <row r="36" spans="1:3" x14ac:dyDescent="0.25">
      <c r="A36" s="89">
        <v>27</v>
      </c>
      <c r="B36" s="90">
        <v>22.95</v>
      </c>
      <c r="C36" s="90">
        <v>4.3499999999999996</v>
      </c>
    </row>
    <row r="37" spans="1:3" x14ac:dyDescent="0.25">
      <c r="A37" s="89">
        <v>28</v>
      </c>
      <c r="B37" s="90">
        <v>22.88</v>
      </c>
      <c r="C37" s="90">
        <v>4.3499999999999996</v>
      </c>
    </row>
    <row r="38" spans="1:3" x14ac:dyDescent="0.25">
      <c r="A38" s="89">
        <v>29</v>
      </c>
      <c r="B38" s="90">
        <v>22.82</v>
      </c>
      <c r="C38" s="90">
        <v>4.3499999999999996</v>
      </c>
    </row>
    <row r="39" spans="1:3" x14ac:dyDescent="0.25">
      <c r="A39" s="89">
        <v>30</v>
      </c>
      <c r="B39" s="90">
        <v>22.75</v>
      </c>
      <c r="C39" s="90">
        <v>4.34</v>
      </c>
    </row>
    <row r="40" spans="1:3" x14ac:dyDescent="0.25">
      <c r="A40" s="89">
        <v>31</v>
      </c>
      <c r="B40" s="90">
        <v>22.68</v>
      </c>
      <c r="C40" s="90">
        <v>4.34</v>
      </c>
    </row>
    <row r="41" spans="1:3" x14ac:dyDescent="0.25">
      <c r="A41" s="89">
        <v>32</v>
      </c>
      <c r="B41" s="90">
        <v>22.61</v>
      </c>
      <c r="C41" s="90">
        <v>4.34</v>
      </c>
    </row>
    <row r="42" spans="1:3" x14ac:dyDescent="0.25">
      <c r="A42" s="89">
        <v>33</v>
      </c>
      <c r="B42" s="90">
        <v>22.54</v>
      </c>
      <c r="C42" s="90">
        <v>4.34</v>
      </c>
    </row>
    <row r="43" spans="1:3" x14ac:dyDescent="0.25">
      <c r="A43" s="89">
        <v>34</v>
      </c>
      <c r="B43" s="90">
        <v>22.47</v>
      </c>
      <c r="C43" s="90">
        <v>4.34</v>
      </c>
    </row>
    <row r="44" spans="1:3" x14ac:dyDescent="0.25">
      <c r="A44" s="89">
        <v>35</v>
      </c>
      <c r="B44" s="90">
        <v>22.41</v>
      </c>
      <c r="C44" s="90">
        <v>4.33</v>
      </c>
    </row>
    <row r="45" spans="1:3" x14ac:dyDescent="0.25">
      <c r="A45" s="89">
        <v>36</v>
      </c>
      <c r="B45" s="90">
        <v>22.34</v>
      </c>
      <c r="C45" s="90">
        <v>4.33</v>
      </c>
    </row>
    <row r="46" spans="1:3" x14ac:dyDescent="0.25">
      <c r="A46" s="89">
        <v>37</v>
      </c>
      <c r="B46" s="90">
        <v>22.27</v>
      </c>
      <c r="C46" s="90">
        <v>4.33</v>
      </c>
    </row>
    <row r="47" spans="1:3" x14ac:dyDescent="0.25">
      <c r="A47" s="89">
        <v>38</v>
      </c>
      <c r="B47" s="90">
        <v>22.19</v>
      </c>
      <c r="C47" s="90">
        <v>4.33</v>
      </c>
    </row>
    <row r="48" spans="1:3" x14ac:dyDescent="0.25">
      <c r="A48" s="89">
        <v>39</v>
      </c>
      <c r="B48" s="90">
        <v>22.12</v>
      </c>
      <c r="C48" s="90">
        <v>4.32</v>
      </c>
    </row>
    <row r="49" spans="1:3" x14ac:dyDescent="0.25">
      <c r="A49" s="89">
        <v>40</v>
      </c>
      <c r="B49" s="90">
        <v>22.05</v>
      </c>
      <c r="C49" s="90">
        <v>4.32</v>
      </c>
    </row>
    <row r="50" spans="1:3" x14ac:dyDescent="0.25">
      <c r="A50" s="89">
        <v>41</v>
      </c>
      <c r="B50" s="90">
        <v>21.98</v>
      </c>
      <c r="C50" s="90">
        <v>4.3099999999999996</v>
      </c>
    </row>
    <row r="51" spans="1:3" x14ac:dyDescent="0.25">
      <c r="A51" s="89">
        <v>42</v>
      </c>
      <c r="B51" s="90">
        <v>21.9</v>
      </c>
      <c r="C51" s="90">
        <v>4.3099999999999996</v>
      </c>
    </row>
    <row r="52" spans="1:3" x14ac:dyDescent="0.25">
      <c r="A52" s="89">
        <v>43</v>
      </c>
      <c r="B52" s="90">
        <v>21.83</v>
      </c>
      <c r="C52" s="90">
        <v>4.3</v>
      </c>
    </row>
    <row r="53" spans="1:3" x14ac:dyDescent="0.25">
      <c r="A53" s="89">
        <v>44</v>
      </c>
      <c r="B53" s="90">
        <v>21.75</v>
      </c>
      <c r="C53" s="90">
        <v>4.3</v>
      </c>
    </row>
    <row r="54" spans="1:3" x14ac:dyDescent="0.25">
      <c r="A54" s="89">
        <v>45</v>
      </c>
      <c r="B54" s="90">
        <v>21.68</v>
      </c>
      <c r="C54" s="90">
        <v>4.29</v>
      </c>
    </row>
    <row r="55" spans="1:3" x14ac:dyDescent="0.25">
      <c r="A55" s="89">
        <v>46</v>
      </c>
      <c r="B55" s="90">
        <v>21.6</v>
      </c>
      <c r="C55" s="90">
        <v>4.28</v>
      </c>
    </row>
    <row r="56" spans="1:3" x14ac:dyDescent="0.25">
      <c r="A56" s="89">
        <v>47</v>
      </c>
      <c r="B56" s="90">
        <v>21.52</v>
      </c>
      <c r="C56" s="90">
        <v>4.28</v>
      </c>
    </row>
    <row r="57" spans="1:3" x14ac:dyDescent="0.25">
      <c r="A57" s="89">
        <v>48</v>
      </c>
      <c r="B57" s="90">
        <v>21.45</v>
      </c>
      <c r="C57" s="90">
        <v>4.2699999999999996</v>
      </c>
    </row>
    <row r="58" spans="1:3" x14ac:dyDescent="0.25">
      <c r="A58" s="89">
        <v>49</v>
      </c>
      <c r="B58" s="90">
        <v>21.37</v>
      </c>
      <c r="C58" s="90">
        <v>4.26</v>
      </c>
    </row>
    <row r="59" spans="1:3" x14ac:dyDescent="0.25">
      <c r="A59" s="89">
        <v>50</v>
      </c>
      <c r="B59" s="90">
        <v>21.29</v>
      </c>
      <c r="C59" s="90">
        <v>4.25</v>
      </c>
    </row>
    <row r="60" spans="1:3" x14ac:dyDescent="0.25">
      <c r="A60" s="89">
        <v>51</v>
      </c>
      <c r="B60" s="90">
        <v>21.21</v>
      </c>
      <c r="C60" s="90">
        <v>4.24</v>
      </c>
    </row>
    <row r="61" spans="1:3" x14ac:dyDescent="0.25">
      <c r="A61" s="89">
        <v>52</v>
      </c>
      <c r="B61" s="90">
        <v>21.13</v>
      </c>
      <c r="C61" s="90">
        <v>4.2300000000000004</v>
      </c>
    </row>
    <row r="62" spans="1:3" x14ac:dyDescent="0.25">
      <c r="A62" s="89">
        <v>53</v>
      </c>
      <c r="B62" s="90">
        <v>21.06</v>
      </c>
      <c r="C62" s="90">
        <v>4.21</v>
      </c>
    </row>
    <row r="63" spans="1:3" x14ac:dyDescent="0.25">
      <c r="A63" s="89">
        <v>54</v>
      </c>
      <c r="B63" s="90">
        <v>20.98</v>
      </c>
      <c r="C63" s="90">
        <v>4.2</v>
      </c>
    </row>
    <row r="64" spans="1:3" x14ac:dyDescent="0.25">
      <c r="A64" s="89">
        <v>55</v>
      </c>
      <c r="B64" s="90">
        <v>20.91</v>
      </c>
      <c r="C64" s="90">
        <v>4.18</v>
      </c>
    </row>
    <row r="65" spans="1:3" x14ac:dyDescent="0.25">
      <c r="A65" s="89">
        <v>56</v>
      </c>
      <c r="B65" s="90">
        <v>20.85</v>
      </c>
      <c r="C65" s="90">
        <v>4.16</v>
      </c>
    </row>
    <row r="66" spans="1:3" x14ac:dyDescent="0.25">
      <c r="A66" s="89">
        <v>57</v>
      </c>
      <c r="B66" s="90">
        <v>20.79</v>
      </c>
      <c r="C66" s="90">
        <v>4.1399999999999997</v>
      </c>
    </row>
    <row r="67" spans="1:3" x14ac:dyDescent="0.25">
      <c r="A67" s="89">
        <v>58</v>
      </c>
      <c r="B67" s="90">
        <v>20.75</v>
      </c>
      <c r="C67" s="90">
        <v>4.12</v>
      </c>
    </row>
    <row r="68" spans="1:3" x14ac:dyDescent="0.25">
      <c r="A68" s="89">
        <v>59</v>
      </c>
      <c r="B68" s="90">
        <v>20.71</v>
      </c>
      <c r="C68" s="90">
        <v>4.0999999999999996</v>
      </c>
    </row>
  </sheetData>
  <sheetProtection algorithmName="SHA-512" hashValue="9A+Z5i/KHOwF8mxugAwlF8XFEpWIk0IJemArQn9uVBaY1R0VrBZAxgN25Yjok8pEquDeVoobAfOQKOBIVt7pcg==" saltValue="VyGciDieZv8LF1lvDqpJkw==" spinCount="100000" sheet="1" objects="1" scenarios="1"/>
  <conditionalFormatting sqref="A26:A68">
    <cfRule type="expression" dxfId="1285" priority="11" stopIfTrue="1">
      <formula>MOD(ROW(),2)=0</formula>
    </cfRule>
    <cfRule type="expression" dxfId="1284" priority="12" stopIfTrue="1">
      <formula>MOD(ROW(),2)&lt;&gt;0</formula>
    </cfRule>
  </conditionalFormatting>
  <conditionalFormatting sqref="B26:C68">
    <cfRule type="expression" dxfId="1283" priority="13" stopIfTrue="1">
      <formula>MOD(ROW(),2)=0</formula>
    </cfRule>
    <cfRule type="expression" dxfId="1282" priority="14" stopIfTrue="1">
      <formula>MOD(ROW(),2)&lt;&gt;0</formula>
    </cfRule>
  </conditionalFormatting>
  <conditionalFormatting sqref="A6:A16 A18:A21">
    <cfRule type="expression" dxfId="1281" priority="15" stopIfTrue="1">
      <formula>MOD(ROW(),2)=0</formula>
    </cfRule>
    <cfRule type="expression" dxfId="1280" priority="16" stopIfTrue="1">
      <formula>MOD(ROW(),2)&lt;&gt;0</formula>
    </cfRule>
  </conditionalFormatting>
  <conditionalFormatting sqref="B6:C16 B18:C18 B17 B20:C21 C19">
    <cfRule type="expression" dxfId="1279" priority="17" stopIfTrue="1">
      <formula>MOD(ROW(),2)=0</formula>
    </cfRule>
    <cfRule type="expression" dxfId="1278" priority="18" stopIfTrue="1">
      <formula>MOD(ROW(),2)&lt;&gt;0</formula>
    </cfRule>
  </conditionalFormatting>
  <conditionalFormatting sqref="A17">
    <cfRule type="expression" dxfId="1277" priority="9" stopIfTrue="1">
      <formula>MOD(ROW(),2)=0</formula>
    </cfRule>
    <cfRule type="expression" dxfId="1276" priority="10" stopIfTrue="1">
      <formula>MOD(ROW(),2)&lt;&gt;0</formula>
    </cfRule>
  </conditionalFormatting>
  <conditionalFormatting sqref="C17">
    <cfRule type="expression" dxfId="1275" priority="3" stopIfTrue="1">
      <formula>MOD(ROW(),2)=0</formula>
    </cfRule>
    <cfRule type="expression" dxfId="1274" priority="4" stopIfTrue="1">
      <formula>MOD(ROW(),2)&lt;&gt;0</formula>
    </cfRule>
  </conditionalFormatting>
  <conditionalFormatting sqref="B19">
    <cfRule type="expression" dxfId="1273" priority="1" stopIfTrue="1">
      <formula>MOD(ROW(),2)=0</formula>
    </cfRule>
    <cfRule type="expression" dxfId="12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7"/>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TV In (non-club) - x-221</v>
      </c>
      <c r="B3" s="43"/>
      <c r="C3" s="43"/>
      <c r="D3" s="43"/>
      <c r="E3" s="43"/>
      <c r="F3" s="43"/>
      <c r="G3" s="43"/>
    </row>
    <row r="4" spans="1:7" x14ac:dyDescent="0.25">
      <c r="A4" s="45"/>
    </row>
    <row r="6" spans="1:7" x14ac:dyDescent="0.25">
      <c r="A6" s="82" t="s">
        <v>600</v>
      </c>
      <c r="B6" s="83" t="s">
        <v>601</v>
      </c>
      <c r="C6" s="83"/>
    </row>
    <row r="7" spans="1:7" x14ac:dyDescent="0.25">
      <c r="A7" s="84" t="s">
        <v>305</v>
      </c>
      <c r="B7" s="85" t="s">
        <v>325</v>
      </c>
      <c r="C7" s="85"/>
    </row>
    <row r="8" spans="1:7" x14ac:dyDescent="0.25">
      <c r="A8" s="84" t="s">
        <v>306</v>
      </c>
      <c r="B8" s="85">
        <v>2015</v>
      </c>
      <c r="C8" s="85"/>
    </row>
    <row r="9" spans="1:7" x14ac:dyDescent="0.25">
      <c r="A9" s="84" t="s">
        <v>307</v>
      </c>
      <c r="B9" s="85" t="s">
        <v>388</v>
      </c>
      <c r="C9" s="85"/>
    </row>
    <row r="10" spans="1:7" ht="12.6" customHeight="1" x14ac:dyDescent="0.25">
      <c r="A10" s="84" t="s">
        <v>233</v>
      </c>
      <c r="B10" s="85" t="s">
        <v>389</v>
      </c>
      <c r="C10" s="85"/>
    </row>
    <row r="11" spans="1:7" x14ac:dyDescent="0.25">
      <c r="A11" s="84" t="s">
        <v>308</v>
      </c>
      <c r="B11" s="85" t="s">
        <v>338</v>
      </c>
      <c r="C11" s="85"/>
    </row>
    <row r="12" spans="1:7" ht="12.6" customHeight="1" x14ac:dyDescent="0.25">
      <c r="A12" s="84" t="s">
        <v>309</v>
      </c>
      <c r="B12" s="85" t="s">
        <v>329</v>
      </c>
      <c r="C12" s="85"/>
    </row>
    <row r="13" spans="1:7" ht="12.6" customHeight="1" x14ac:dyDescent="0.25">
      <c r="A13" s="84" t="s">
        <v>608</v>
      </c>
      <c r="B13" s="85">
        <v>0</v>
      </c>
      <c r="C13" s="85"/>
    </row>
    <row r="14" spans="1:7" ht="12.6" customHeight="1" x14ac:dyDescent="0.25">
      <c r="A14" s="84" t="s">
        <v>311</v>
      </c>
      <c r="B14" s="85">
        <v>221</v>
      </c>
      <c r="C14" s="85"/>
    </row>
    <row r="15" spans="1:7" x14ac:dyDescent="0.25">
      <c r="A15" s="84" t="s">
        <v>611</v>
      </c>
      <c r="B15" s="85" t="s">
        <v>396</v>
      </c>
      <c r="C15" s="85"/>
    </row>
    <row r="16" spans="1:7" x14ac:dyDescent="0.25">
      <c r="A16" s="84" t="s">
        <v>313</v>
      </c>
      <c r="B16" s="85" t="s">
        <v>397</v>
      </c>
      <c r="C16" s="85"/>
    </row>
    <row r="17" spans="1:3" ht="48" customHeight="1" x14ac:dyDescent="0.25">
      <c r="A17" s="86" t="s">
        <v>684</v>
      </c>
      <c r="B17" s="138" t="s">
        <v>708</v>
      </c>
      <c r="C17" s="138"/>
    </row>
    <row r="18" spans="1:3" x14ac:dyDescent="0.25">
      <c r="A18" s="84" t="s">
        <v>315</v>
      </c>
      <c r="B18" s="87">
        <v>45106</v>
      </c>
      <c r="C18" s="85"/>
    </row>
    <row r="19" spans="1:3" x14ac:dyDescent="0.25">
      <c r="A19" s="84" t="s">
        <v>316</v>
      </c>
      <c r="B19" s="81">
        <v>45014</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88" t="s">
        <v>686</v>
      </c>
      <c r="B26" s="88" t="s">
        <v>709</v>
      </c>
      <c r="C26" s="88" t="s">
        <v>700</v>
      </c>
    </row>
    <row r="27" spans="1:3" x14ac:dyDescent="0.25">
      <c r="A27" s="89">
        <v>18</v>
      </c>
      <c r="B27" s="90">
        <v>23.55</v>
      </c>
      <c r="C27" s="90">
        <v>4.16</v>
      </c>
    </row>
    <row r="28" spans="1:3" x14ac:dyDescent="0.25">
      <c r="A28" s="89">
        <v>19</v>
      </c>
      <c r="B28" s="90">
        <v>23.48</v>
      </c>
      <c r="C28" s="90">
        <v>4.3499999999999996</v>
      </c>
    </row>
    <row r="29" spans="1:3" x14ac:dyDescent="0.25">
      <c r="A29" s="89">
        <v>20</v>
      </c>
      <c r="B29" s="90">
        <v>23.41</v>
      </c>
      <c r="C29" s="90">
        <v>4.3499999999999996</v>
      </c>
    </row>
    <row r="30" spans="1:3" x14ac:dyDescent="0.25">
      <c r="A30" s="89">
        <v>21</v>
      </c>
      <c r="B30" s="90">
        <v>23.35</v>
      </c>
      <c r="C30" s="90">
        <v>4.3499999999999996</v>
      </c>
    </row>
    <row r="31" spans="1:3" x14ac:dyDescent="0.25">
      <c r="A31" s="89">
        <v>22</v>
      </c>
      <c r="B31" s="90">
        <v>23.28</v>
      </c>
      <c r="C31" s="90">
        <v>4.3499999999999996</v>
      </c>
    </row>
    <row r="32" spans="1:3" x14ac:dyDescent="0.25">
      <c r="A32" s="89">
        <v>23</v>
      </c>
      <c r="B32" s="90">
        <v>23.22</v>
      </c>
      <c r="C32" s="90">
        <v>4.3499999999999996</v>
      </c>
    </row>
    <row r="33" spans="1:3" x14ac:dyDescent="0.25">
      <c r="A33" s="89">
        <v>24</v>
      </c>
      <c r="B33" s="90">
        <v>23.15</v>
      </c>
      <c r="C33" s="90">
        <v>4.3499999999999996</v>
      </c>
    </row>
    <row r="34" spans="1:3" x14ac:dyDescent="0.25">
      <c r="A34" s="89">
        <v>25</v>
      </c>
      <c r="B34" s="90">
        <v>23.08</v>
      </c>
      <c r="C34" s="90">
        <v>4.3499999999999996</v>
      </c>
    </row>
    <row r="35" spans="1:3" x14ac:dyDescent="0.25">
      <c r="A35" s="89">
        <v>26</v>
      </c>
      <c r="B35" s="90">
        <v>23.02</v>
      </c>
      <c r="C35" s="90">
        <v>4.3499999999999996</v>
      </c>
    </row>
    <row r="36" spans="1:3" x14ac:dyDescent="0.25">
      <c r="A36" s="89">
        <v>27</v>
      </c>
      <c r="B36" s="90">
        <v>22.95</v>
      </c>
      <c r="C36" s="90">
        <v>4.3499999999999996</v>
      </c>
    </row>
    <row r="37" spans="1:3" x14ac:dyDescent="0.25">
      <c r="A37" s="89">
        <v>28</v>
      </c>
      <c r="B37" s="90">
        <v>22.88</v>
      </c>
      <c r="C37" s="90">
        <v>4.3499999999999996</v>
      </c>
    </row>
    <row r="38" spans="1:3" x14ac:dyDescent="0.25">
      <c r="A38" s="89">
        <v>29</v>
      </c>
      <c r="B38" s="90">
        <v>22.82</v>
      </c>
      <c r="C38" s="90">
        <v>4.3499999999999996</v>
      </c>
    </row>
    <row r="39" spans="1:3" x14ac:dyDescent="0.25">
      <c r="A39" s="89">
        <v>30</v>
      </c>
      <c r="B39" s="90">
        <v>22.75</v>
      </c>
      <c r="C39" s="90">
        <v>4.34</v>
      </c>
    </row>
    <row r="40" spans="1:3" x14ac:dyDescent="0.25">
      <c r="A40" s="89">
        <v>31</v>
      </c>
      <c r="B40" s="90">
        <v>22.68</v>
      </c>
      <c r="C40" s="90">
        <v>4.34</v>
      </c>
    </row>
    <row r="41" spans="1:3" x14ac:dyDescent="0.25">
      <c r="A41" s="89">
        <v>32</v>
      </c>
      <c r="B41" s="90">
        <v>22.61</v>
      </c>
      <c r="C41" s="90">
        <v>4.34</v>
      </c>
    </row>
    <row r="42" spans="1:3" x14ac:dyDescent="0.25">
      <c r="A42" s="89">
        <v>33</v>
      </c>
      <c r="B42" s="90">
        <v>22.54</v>
      </c>
      <c r="C42" s="90">
        <v>4.34</v>
      </c>
    </row>
    <row r="43" spans="1:3" x14ac:dyDescent="0.25">
      <c r="A43" s="89">
        <v>34</v>
      </c>
      <c r="B43" s="90">
        <v>22.47</v>
      </c>
      <c r="C43" s="90">
        <v>4.34</v>
      </c>
    </row>
    <row r="44" spans="1:3" x14ac:dyDescent="0.25">
      <c r="A44" s="89">
        <v>35</v>
      </c>
      <c r="B44" s="90">
        <v>22.41</v>
      </c>
      <c r="C44" s="90">
        <v>4.33</v>
      </c>
    </row>
    <row r="45" spans="1:3" x14ac:dyDescent="0.25">
      <c r="A45" s="89">
        <v>36</v>
      </c>
      <c r="B45" s="90">
        <v>22.34</v>
      </c>
      <c r="C45" s="90">
        <v>4.33</v>
      </c>
    </row>
    <row r="46" spans="1:3" x14ac:dyDescent="0.25">
      <c r="A46" s="89">
        <v>37</v>
      </c>
      <c r="B46" s="90">
        <v>22.27</v>
      </c>
      <c r="C46" s="90">
        <v>4.33</v>
      </c>
    </row>
    <row r="47" spans="1:3" x14ac:dyDescent="0.25">
      <c r="A47" s="89">
        <v>38</v>
      </c>
      <c r="B47" s="90">
        <v>22.19</v>
      </c>
      <c r="C47" s="90">
        <v>4.33</v>
      </c>
    </row>
    <row r="48" spans="1:3" x14ac:dyDescent="0.25">
      <c r="A48" s="89">
        <v>39</v>
      </c>
      <c r="B48" s="90">
        <v>22.12</v>
      </c>
      <c r="C48" s="90">
        <v>4.32</v>
      </c>
    </row>
    <row r="49" spans="1:3" x14ac:dyDescent="0.25">
      <c r="A49" s="89">
        <v>40</v>
      </c>
      <c r="B49" s="90">
        <v>22.05</v>
      </c>
      <c r="C49" s="90">
        <v>4.32</v>
      </c>
    </row>
    <row r="50" spans="1:3" x14ac:dyDescent="0.25">
      <c r="A50" s="89">
        <v>41</v>
      </c>
      <c r="B50" s="90">
        <v>21.98</v>
      </c>
      <c r="C50" s="90">
        <v>4.3099999999999996</v>
      </c>
    </row>
    <row r="51" spans="1:3" x14ac:dyDescent="0.25">
      <c r="A51" s="89">
        <v>42</v>
      </c>
      <c r="B51" s="90">
        <v>21.9</v>
      </c>
      <c r="C51" s="90">
        <v>4.3099999999999996</v>
      </c>
    </row>
    <row r="52" spans="1:3" x14ac:dyDescent="0.25">
      <c r="A52" s="89">
        <v>43</v>
      </c>
      <c r="B52" s="90">
        <v>21.83</v>
      </c>
      <c r="C52" s="90">
        <v>4.3</v>
      </c>
    </row>
    <row r="53" spans="1:3" x14ac:dyDescent="0.25">
      <c r="A53" s="89">
        <v>44</v>
      </c>
      <c r="B53" s="90">
        <v>21.75</v>
      </c>
      <c r="C53" s="90">
        <v>4.3</v>
      </c>
    </row>
    <row r="54" spans="1:3" x14ac:dyDescent="0.25">
      <c r="A54" s="89">
        <v>45</v>
      </c>
      <c r="B54" s="90">
        <v>21.68</v>
      </c>
      <c r="C54" s="90">
        <v>4.29</v>
      </c>
    </row>
    <row r="55" spans="1:3" x14ac:dyDescent="0.25">
      <c r="A55" s="89">
        <v>46</v>
      </c>
      <c r="B55" s="90">
        <v>21.6</v>
      </c>
      <c r="C55" s="90">
        <v>4.28</v>
      </c>
    </row>
    <row r="56" spans="1:3" x14ac:dyDescent="0.25">
      <c r="A56" s="89">
        <v>47</v>
      </c>
      <c r="B56" s="90">
        <v>21.52</v>
      </c>
      <c r="C56" s="90">
        <v>4.28</v>
      </c>
    </row>
    <row r="57" spans="1:3" x14ac:dyDescent="0.25">
      <c r="A57" s="89">
        <v>48</v>
      </c>
      <c r="B57" s="90">
        <v>21.45</v>
      </c>
      <c r="C57" s="90">
        <v>4.2699999999999996</v>
      </c>
    </row>
    <row r="58" spans="1:3" x14ac:dyDescent="0.25">
      <c r="A58" s="89">
        <v>49</v>
      </c>
      <c r="B58" s="90">
        <v>21.37</v>
      </c>
      <c r="C58" s="90">
        <v>4.26</v>
      </c>
    </row>
    <row r="59" spans="1:3" x14ac:dyDescent="0.25">
      <c r="A59" s="89">
        <v>50</v>
      </c>
      <c r="B59" s="90">
        <v>21.29</v>
      </c>
      <c r="C59" s="90">
        <v>4.25</v>
      </c>
    </row>
    <row r="60" spans="1:3" x14ac:dyDescent="0.25">
      <c r="A60" s="89">
        <v>51</v>
      </c>
      <c r="B60" s="90">
        <v>21.21</v>
      </c>
      <c r="C60" s="90">
        <v>4.24</v>
      </c>
    </row>
    <row r="61" spans="1:3" x14ac:dyDescent="0.25">
      <c r="A61" s="89">
        <v>52</v>
      </c>
      <c r="B61" s="90">
        <v>21.13</v>
      </c>
      <c r="C61" s="90">
        <v>4.2300000000000004</v>
      </c>
    </row>
    <row r="62" spans="1:3" x14ac:dyDescent="0.25">
      <c r="A62" s="89">
        <v>53</v>
      </c>
      <c r="B62" s="90">
        <v>21.06</v>
      </c>
      <c r="C62" s="90">
        <v>4.21</v>
      </c>
    </row>
    <row r="63" spans="1:3" x14ac:dyDescent="0.25">
      <c r="A63" s="89">
        <v>54</v>
      </c>
      <c r="B63" s="90">
        <v>20.98</v>
      </c>
      <c r="C63" s="90">
        <v>4.2</v>
      </c>
    </row>
    <row r="64" spans="1:3" x14ac:dyDescent="0.25">
      <c r="A64" s="89">
        <v>55</v>
      </c>
      <c r="B64" s="90">
        <v>20.91</v>
      </c>
      <c r="C64" s="90">
        <v>4.18</v>
      </c>
    </row>
    <row r="65" spans="1:3" x14ac:dyDescent="0.25">
      <c r="A65" s="89">
        <v>56</v>
      </c>
      <c r="B65" s="90">
        <v>20.85</v>
      </c>
      <c r="C65" s="90">
        <v>4.16</v>
      </c>
    </row>
    <row r="66" spans="1:3" x14ac:dyDescent="0.25">
      <c r="A66" s="89">
        <v>57</v>
      </c>
      <c r="B66" s="90">
        <v>20.79</v>
      </c>
      <c r="C66" s="90">
        <v>4.1399999999999997</v>
      </c>
    </row>
    <row r="67" spans="1:3" x14ac:dyDescent="0.25">
      <c r="A67" s="89">
        <v>58</v>
      </c>
      <c r="B67" s="90">
        <v>20.75</v>
      </c>
      <c r="C67" s="90">
        <v>4.12</v>
      </c>
    </row>
    <row r="68" spans="1:3" x14ac:dyDescent="0.25">
      <c r="A68" s="89">
        <v>59</v>
      </c>
      <c r="B68" s="90">
        <v>20.71</v>
      </c>
      <c r="C68" s="90">
        <v>4.0999999999999996</v>
      </c>
    </row>
  </sheetData>
  <sheetProtection algorithmName="SHA-512" hashValue="jravc1bAfejfA5NDO7utNpocBh8Raqx6X7I+KCWZ/54yEh/GM5dZjDVaTeLF2NAZGSaeGYTAjFsDge0dISaEow==" saltValue="CVe/WpWxugS+fARZAs/iRg==" spinCount="100000" sheet="1" objects="1" scenarios="1"/>
  <conditionalFormatting sqref="A26:A68">
    <cfRule type="expression" dxfId="1271" priority="15" stopIfTrue="1">
      <formula>MOD(ROW(),2)=0</formula>
    </cfRule>
    <cfRule type="expression" dxfId="1270" priority="16" stopIfTrue="1">
      <formula>MOD(ROW(),2)&lt;&gt;0</formula>
    </cfRule>
  </conditionalFormatting>
  <conditionalFormatting sqref="B26:C68">
    <cfRule type="expression" dxfId="1269" priority="17" stopIfTrue="1">
      <formula>MOD(ROW(),2)=0</formula>
    </cfRule>
    <cfRule type="expression" dxfId="1268" priority="18" stopIfTrue="1">
      <formula>MOD(ROW(),2)&lt;&gt;0</formula>
    </cfRule>
  </conditionalFormatting>
  <conditionalFormatting sqref="A6:A16 A18:A21">
    <cfRule type="expression" dxfId="1267" priority="19" stopIfTrue="1">
      <formula>MOD(ROW(),2)=0</formula>
    </cfRule>
    <cfRule type="expression" dxfId="1266" priority="20" stopIfTrue="1">
      <formula>MOD(ROW(),2)&lt;&gt;0</formula>
    </cfRule>
  </conditionalFormatting>
  <conditionalFormatting sqref="B6:C16">
    <cfRule type="expression" dxfId="1265" priority="21" stopIfTrue="1">
      <formula>MOD(ROW(),2)=0</formula>
    </cfRule>
    <cfRule type="expression" dxfId="1264" priority="22" stopIfTrue="1">
      <formula>MOD(ROW(),2)&lt;&gt;0</formula>
    </cfRule>
  </conditionalFormatting>
  <conditionalFormatting sqref="A17">
    <cfRule type="expression" dxfId="1263" priority="13" stopIfTrue="1">
      <formula>MOD(ROW(),2)=0</formula>
    </cfRule>
    <cfRule type="expression" dxfId="1262" priority="14" stopIfTrue="1">
      <formula>MOD(ROW(),2)&lt;&gt;0</formula>
    </cfRule>
  </conditionalFormatting>
  <conditionalFormatting sqref="B18:C18 B20:C21 C19">
    <cfRule type="expression" dxfId="1261" priority="11" stopIfTrue="1">
      <formula>MOD(ROW(),2)=0</formula>
    </cfRule>
    <cfRule type="expression" dxfId="1260" priority="12" stopIfTrue="1">
      <formula>MOD(ROW(),2)&lt;&gt;0</formula>
    </cfRule>
  </conditionalFormatting>
  <conditionalFormatting sqref="B17">
    <cfRule type="expression" dxfId="1259" priority="5" stopIfTrue="1">
      <formula>MOD(ROW(),2)=0</formula>
    </cfRule>
    <cfRule type="expression" dxfId="1258" priority="6" stopIfTrue="1">
      <formula>MOD(ROW(),2)&lt;&gt;0</formula>
    </cfRule>
  </conditionalFormatting>
  <conditionalFormatting sqref="C17">
    <cfRule type="expression" dxfId="1257" priority="3" stopIfTrue="1">
      <formula>MOD(ROW(),2)=0</formula>
    </cfRule>
    <cfRule type="expression" dxfId="1256" priority="4" stopIfTrue="1">
      <formula>MOD(ROW(),2)&lt;&gt;0</formula>
    </cfRule>
  </conditionalFormatting>
  <conditionalFormatting sqref="B19">
    <cfRule type="expression" dxfId="1255" priority="1" stopIfTrue="1">
      <formula>MOD(ROW(),2)=0</formula>
    </cfRule>
    <cfRule type="expression" dxfId="12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x-301</v>
      </c>
      <c r="B3" s="43"/>
      <c r="C3" s="43"/>
      <c r="D3" s="43"/>
      <c r="E3" s="43"/>
      <c r="F3" s="43"/>
      <c r="G3" s="43"/>
      <c r="H3" s="43"/>
      <c r="I3" s="43"/>
    </row>
    <row r="4" spans="1:9" x14ac:dyDescent="0.25">
      <c r="A4" s="45"/>
    </row>
    <row r="6" spans="1:9" x14ac:dyDescent="0.25">
      <c r="A6" s="74" t="s">
        <v>600</v>
      </c>
      <c r="B6" s="76" t="s">
        <v>601</v>
      </c>
      <c r="C6" s="76"/>
      <c r="D6" s="76"/>
      <c r="E6" s="76"/>
      <c r="F6" s="76"/>
    </row>
    <row r="7" spans="1:9" x14ac:dyDescent="0.25">
      <c r="A7" s="75" t="s">
        <v>305</v>
      </c>
      <c r="B7" s="77" t="s">
        <v>325</v>
      </c>
      <c r="C7" s="77"/>
      <c r="D7" s="77"/>
      <c r="E7" s="77"/>
      <c r="F7" s="77"/>
    </row>
    <row r="8" spans="1:9" x14ac:dyDescent="0.25">
      <c r="A8" s="75" t="s">
        <v>306</v>
      </c>
      <c r="B8" s="77">
        <v>1992</v>
      </c>
      <c r="C8" s="77"/>
      <c r="D8" s="77"/>
      <c r="E8" s="77"/>
      <c r="F8" s="77"/>
    </row>
    <row r="9" spans="1:9" x14ac:dyDescent="0.25">
      <c r="A9" s="75" t="s">
        <v>307</v>
      </c>
      <c r="B9" s="77" t="s">
        <v>710</v>
      </c>
      <c r="C9" s="77"/>
      <c r="D9" s="77"/>
      <c r="E9" s="77"/>
      <c r="F9" s="77"/>
    </row>
    <row r="10" spans="1:9" ht="12.6" customHeight="1" x14ac:dyDescent="0.25">
      <c r="A10" s="75" t="s">
        <v>233</v>
      </c>
      <c r="B10" s="77" t="s">
        <v>400</v>
      </c>
      <c r="C10" s="77"/>
      <c r="D10" s="77"/>
      <c r="E10" s="77"/>
      <c r="F10" s="77"/>
    </row>
    <row r="11" spans="1:9" x14ac:dyDescent="0.25">
      <c r="A11" s="75" t="s">
        <v>308</v>
      </c>
      <c r="B11" s="77" t="s">
        <v>328</v>
      </c>
      <c r="C11" s="77"/>
      <c r="D11" s="77"/>
      <c r="E11" s="77"/>
      <c r="F11" s="77"/>
    </row>
    <row r="12" spans="1:9" ht="12.6" customHeight="1" x14ac:dyDescent="0.25">
      <c r="A12" s="75" t="s">
        <v>309</v>
      </c>
      <c r="B12" s="77" t="s">
        <v>329</v>
      </c>
      <c r="C12" s="77"/>
      <c r="D12" s="77"/>
      <c r="E12" s="77"/>
      <c r="F12" s="77"/>
    </row>
    <row r="13" spans="1:9" ht="12.6" customHeight="1" x14ac:dyDescent="0.25">
      <c r="A13" s="75" t="s">
        <v>608</v>
      </c>
      <c r="B13" s="77">
        <v>2</v>
      </c>
      <c r="C13" s="77"/>
      <c r="D13" s="77"/>
      <c r="E13" s="77"/>
      <c r="F13" s="77"/>
    </row>
    <row r="14" spans="1:9" ht="12.6" customHeight="1" x14ac:dyDescent="0.25">
      <c r="A14" s="75" t="s">
        <v>311</v>
      </c>
      <c r="B14" s="77">
        <v>301</v>
      </c>
      <c r="C14" s="77"/>
      <c r="D14" s="77"/>
      <c r="E14" s="77"/>
      <c r="F14" s="77"/>
    </row>
    <row r="15" spans="1:9" x14ac:dyDescent="0.25">
      <c r="A15" s="75" t="s">
        <v>611</v>
      </c>
      <c r="B15" s="77" t="s">
        <v>711</v>
      </c>
      <c r="C15" s="77"/>
      <c r="D15" s="77"/>
      <c r="E15" s="77"/>
      <c r="F15" s="77"/>
    </row>
    <row r="16" spans="1:9" x14ac:dyDescent="0.25">
      <c r="A16" s="75" t="s">
        <v>313</v>
      </c>
      <c r="B16" s="77" t="s">
        <v>402</v>
      </c>
      <c r="C16" s="77"/>
      <c r="D16" s="77"/>
      <c r="E16" s="77"/>
      <c r="F16" s="77"/>
    </row>
    <row r="17" spans="1:6" ht="66" customHeight="1" x14ac:dyDescent="0.25">
      <c r="A17" s="75" t="s">
        <v>684</v>
      </c>
      <c r="B17" s="77" t="s">
        <v>403</v>
      </c>
      <c r="C17" s="77"/>
      <c r="D17" s="77"/>
      <c r="E17" s="77"/>
      <c r="F17" s="77"/>
    </row>
    <row r="18" spans="1:6" x14ac:dyDescent="0.25">
      <c r="A18" s="75" t="s">
        <v>315</v>
      </c>
      <c r="B18" s="81">
        <v>45070</v>
      </c>
      <c r="C18" s="77"/>
      <c r="D18" s="77"/>
      <c r="E18" s="77"/>
      <c r="F18" s="77"/>
    </row>
    <row r="19" spans="1:6" x14ac:dyDescent="0.25">
      <c r="A19" s="75" t="s">
        <v>316</v>
      </c>
      <c r="B19" s="81">
        <v>45014</v>
      </c>
      <c r="C19" s="77"/>
      <c r="D19" s="77"/>
      <c r="E19" s="77"/>
      <c r="F19" s="77"/>
    </row>
    <row r="20" spans="1:6" x14ac:dyDescent="0.25">
      <c r="A20" s="75" t="s">
        <v>317</v>
      </c>
      <c r="B20" s="77" t="s">
        <v>333</v>
      </c>
      <c r="C20" s="77"/>
      <c r="D20" s="77"/>
      <c r="E20" s="77"/>
      <c r="F20" s="77"/>
    </row>
    <row r="21" spans="1:6" x14ac:dyDescent="0.25">
      <c r="A21" s="75" t="s">
        <v>685</v>
      </c>
      <c r="B21" s="77" t="s">
        <v>334</v>
      </c>
      <c r="C21" s="77"/>
      <c r="D21" s="77"/>
      <c r="E21" s="77"/>
      <c r="F21" s="77"/>
    </row>
    <row r="23" spans="1:6" x14ac:dyDescent="0.25">
      <c r="B23" s="104" t="str">
        <f>HYPERLINK("#'Factor List'!A1","Back to Factor List")</f>
        <v>Back to Factor List</v>
      </c>
    </row>
    <row r="24" spans="1:6" x14ac:dyDescent="0.25">
      <c r="B24" s="104" t="str">
        <f>HYPERLINK("#'Assumptions'!A1","Assumptions")</f>
        <v>Assumptions</v>
      </c>
    </row>
    <row r="26" spans="1:6" ht="39.6" x14ac:dyDescent="0.25">
      <c r="A26" s="100" t="s">
        <v>686</v>
      </c>
      <c r="B26" s="100" t="s">
        <v>712</v>
      </c>
      <c r="C26" s="100" t="s">
        <v>713</v>
      </c>
      <c r="D26" s="100" t="s">
        <v>714</v>
      </c>
      <c r="E26" s="100" t="s">
        <v>715</v>
      </c>
      <c r="F26" s="100" t="s">
        <v>716</v>
      </c>
    </row>
    <row r="27" spans="1:6" x14ac:dyDescent="0.25">
      <c r="A27" s="101">
        <v>50</v>
      </c>
      <c r="B27" s="102">
        <v>26.01</v>
      </c>
      <c r="C27" s="102">
        <v>21.86</v>
      </c>
      <c r="D27" s="102">
        <v>3.58</v>
      </c>
      <c r="E27" s="102"/>
      <c r="F27" s="102">
        <v>0</v>
      </c>
    </row>
    <row r="28" spans="1:6" x14ac:dyDescent="0.25">
      <c r="A28" s="101">
        <v>51</v>
      </c>
      <c r="B28" s="102">
        <v>25.53</v>
      </c>
      <c r="C28" s="102">
        <v>22.23</v>
      </c>
      <c r="D28" s="102">
        <v>3.61</v>
      </c>
      <c r="E28" s="102"/>
      <c r="F28" s="102">
        <v>0</v>
      </c>
    </row>
    <row r="29" spans="1:6" x14ac:dyDescent="0.25">
      <c r="A29" s="101">
        <v>52</v>
      </c>
      <c r="B29" s="102">
        <v>25.03</v>
      </c>
      <c r="C29" s="102">
        <v>22.61</v>
      </c>
      <c r="D29" s="102">
        <v>3.64</v>
      </c>
      <c r="E29" s="102"/>
      <c r="F29" s="102">
        <v>0</v>
      </c>
    </row>
    <row r="30" spans="1:6" x14ac:dyDescent="0.25">
      <c r="A30" s="101">
        <v>53</v>
      </c>
      <c r="B30" s="102">
        <v>24.5</v>
      </c>
      <c r="C30" s="102">
        <v>23.01</v>
      </c>
      <c r="D30" s="102">
        <v>3.67</v>
      </c>
      <c r="E30" s="102"/>
      <c r="F30" s="102">
        <v>0</v>
      </c>
    </row>
    <row r="31" spans="1:6" x14ac:dyDescent="0.25">
      <c r="A31" s="101">
        <v>54</v>
      </c>
      <c r="B31" s="102">
        <v>23.92</v>
      </c>
      <c r="C31" s="102">
        <v>23.41</v>
      </c>
      <c r="D31" s="102">
        <v>3.69</v>
      </c>
      <c r="E31" s="102"/>
      <c r="F31" s="102">
        <v>0</v>
      </c>
    </row>
    <row r="32" spans="1:6" x14ac:dyDescent="0.25">
      <c r="A32" s="101">
        <v>55</v>
      </c>
      <c r="B32" s="102">
        <v>23.33</v>
      </c>
      <c r="C32" s="102"/>
      <c r="D32" s="102">
        <v>3.72</v>
      </c>
      <c r="E32" s="102"/>
      <c r="F32" s="102">
        <v>0</v>
      </c>
    </row>
    <row r="33" spans="1:6" x14ac:dyDescent="0.25">
      <c r="A33" s="101">
        <v>56</v>
      </c>
      <c r="B33" s="102">
        <v>22.74</v>
      </c>
      <c r="C33" s="102"/>
      <c r="D33" s="102">
        <v>3.75</v>
      </c>
      <c r="E33" s="102"/>
      <c r="F33" s="102">
        <v>0</v>
      </c>
    </row>
    <row r="34" spans="1:6" x14ac:dyDescent="0.25">
      <c r="A34" s="101">
        <v>57</v>
      </c>
      <c r="B34" s="102">
        <v>22.14</v>
      </c>
      <c r="C34" s="102"/>
      <c r="D34" s="102">
        <v>3.77</v>
      </c>
      <c r="E34" s="102"/>
      <c r="F34" s="102">
        <v>0</v>
      </c>
    </row>
    <row r="35" spans="1:6" x14ac:dyDescent="0.25">
      <c r="A35" s="101">
        <v>58</v>
      </c>
      <c r="B35" s="102">
        <v>21.54</v>
      </c>
      <c r="C35" s="102"/>
      <c r="D35" s="102">
        <v>3.8</v>
      </c>
      <c r="E35" s="102"/>
      <c r="F35" s="102">
        <v>0</v>
      </c>
    </row>
    <row r="36" spans="1:6" x14ac:dyDescent="0.25">
      <c r="A36" s="101">
        <v>59</v>
      </c>
      <c r="B36" s="102">
        <v>20.93</v>
      </c>
      <c r="C36" s="102"/>
      <c r="D36" s="102">
        <v>3.82</v>
      </c>
      <c r="E36" s="102"/>
      <c r="F36" s="102">
        <v>0</v>
      </c>
    </row>
    <row r="37" spans="1:6" x14ac:dyDescent="0.25">
      <c r="A37" s="101">
        <v>60</v>
      </c>
      <c r="B37" s="102">
        <v>20.32</v>
      </c>
      <c r="C37" s="102"/>
      <c r="D37" s="102">
        <v>3.84</v>
      </c>
      <c r="E37" s="102"/>
      <c r="F37" s="102">
        <v>0</v>
      </c>
    </row>
    <row r="38" spans="1:6" x14ac:dyDescent="0.25">
      <c r="A38" s="101">
        <v>61</v>
      </c>
      <c r="B38" s="102">
        <v>19.7</v>
      </c>
      <c r="C38" s="102"/>
      <c r="D38" s="102">
        <v>3.86</v>
      </c>
      <c r="E38" s="102"/>
      <c r="F38" s="102">
        <v>0</v>
      </c>
    </row>
    <row r="39" spans="1:6" x14ac:dyDescent="0.25">
      <c r="A39" s="101">
        <v>62</v>
      </c>
      <c r="B39" s="102">
        <v>19.079999999999998</v>
      </c>
      <c r="C39" s="102"/>
      <c r="D39" s="102">
        <v>3.87</v>
      </c>
      <c r="E39" s="102"/>
      <c r="F39" s="102">
        <v>0</v>
      </c>
    </row>
    <row r="40" spans="1:6" x14ac:dyDescent="0.25">
      <c r="A40" s="101">
        <v>63</v>
      </c>
      <c r="B40" s="102">
        <v>18.46</v>
      </c>
      <c r="C40" s="102"/>
      <c r="D40" s="102">
        <v>3.88</v>
      </c>
      <c r="E40" s="102"/>
      <c r="F40" s="102">
        <v>0</v>
      </c>
    </row>
    <row r="41" spans="1:6" x14ac:dyDescent="0.25">
      <c r="A41" s="101">
        <v>64</v>
      </c>
      <c r="B41" s="102">
        <v>17.829999999999998</v>
      </c>
      <c r="C41" s="102"/>
      <c r="D41" s="102">
        <v>3.89</v>
      </c>
      <c r="E41" s="102"/>
      <c r="F41" s="102">
        <v>0</v>
      </c>
    </row>
    <row r="42" spans="1:6" x14ac:dyDescent="0.25">
      <c r="A42" s="101">
        <v>65</v>
      </c>
      <c r="B42" s="102">
        <v>17.2</v>
      </c>
      <c r="C42" s="102"/>
      <c r="D42" s="102">
        <v>3.89</v>
      </c>
      <c r="E42" s="102"/>
      <c r="F42" s="102"/>
    </row>
    <row r="43" spans="1:6" x14ac:dyDescent="0.25">
      <c r="A43" s="101">
        <v>66</v>
      </c>
      <c r="B43" s="102">
        <v>16.57</v>
      </c>
      <c r="C43" s="102"/>
      <c r="D43" s="102">
        <v>3.89</v>
      </c>
      <c r="E43" s="102"/>
      <c r="F43" s="102"/>
    </row>
    <row r="44" spans="1:6" x14ac:dyDescent="0.25">
      <c r="A44" s="101">
        <v>67</v>
      </c>
      <c r="B44" s="102">
        <v>15.94</v>
      </c>
      <c r="C44" s="102"/>
      <c r="D44" s="102">
        <v>3.89</v>
      </c>
      <c r="E44" s="102"/>
      <c r="F44" s="102"/>
    </row>
    <row r="45" spans="1:6" x14ac:dyDescent="0.25">
      <c r="A45" s="101">
        <v>68</v>
      </c>
      <c r="B45" s="102">
        <v>15.31</v>
      </c>
      <c r="C45" s="102"/>
      <c r="D45" s="102">
        <v>3.88</v>
      </c>
      <c r="E45" s="102"/>
      <c r="F45" s="102"/>
    </row>
    <row r="46" spans="1:6" x14ac:dyDescent="0.25">
      <c r="A46" s="101">
        <v>69</v>
      </c>
      <c r="B46" s="102">
        <v>14.67</v>
      </c>
      <c r="C46" s="102"/>
      <c r="D46" s="102">
        <v>3.86</v>
      </c>
      <c r="E46" s="102">
        <v>3.01</v>
      </c>
      <c r="F46" s="102"/>
    </row>
    <row r="47" spans="1:6" x14ac:dyDescent="0.25">
      <c r="A47" s="101">
        <v>70</v>
      </c>
      <c r="B47" s="102">
        <v>14.04</v>
      </c>
      <c r="C47" s="102"/>
      <c r="D47" s="102">
        <v>3.84</v>
      </c>
      <c r="E47" s="102">
        <v>2.8</v>
      </c>
      <c r="F47" s="102"/>
    </row>
    <row r="48" spans="1:6" x14ac:dyDescent="0.25">
      <c r="A48" s="101">
        <v>71</v>
      </c>
      <c r="B48" s="102">
        <v>13.42</v>
      </c>
      <c r="C48" s="102"/>
      <c r="D48" s="102">
        <v>3.82</v>
      </c>
      <c r="E48" s="102">
        <v>2.6</v>
      </c>
      <c r="F48" s="102"/>
    </row>
    <row r="49" spans="1:6" x14ac:dyDescent="0.25">
      <c r="A49" s="101">
        <v>72</v>
      </c>
      <c r="B49" s="102">
        <v>12.79</v>
      </c>
      <c r="C49" s="102"/>
      <c r="D49" s="102">
        <v>3.79</v>
      </c>
      <c r="E49" s="102">
        <v>2.41</v>
      </c>
      <c r="F49" s="102"/>
    </row>
    <row r="50" spans="1:6" x14ac:dyDescent="0.25">
      <c r="A50" s="101">
        <v>73</v>
      </c>
      <c r="B50" s="102">
        <v>12.17</v>
      </c>
      <c r="C50" s="102"/>
      <c r="D50" s="102">
        <v>3.75</v>
      </c>
      <c r="E50" s="102">
        <v>2.23</v>
      </c>
      <c r="F50" s="102"/>
    </row>
    <row r="51" spans="1:6" x14ac:dyDescent="0.25">
      <c r="A51" s="101">
        <v>74</v>
      </c>
      <c r="B51" s="102">
        <v>11.56</v>
      </c>
      <c r="C51" s="102"/>
      <c r="D51" s="102">
        <v>3.61</v>
      </c>
      <c r="E51" s="102">
        <v>2.04</v>
      </c>
      <c r="F51" s="102"/>
    </row>
    <row r="52" spans="1:6" x14ac:dyDescent="0.25">
      <c r="A52" s="101">
        <v>75</v>
      </c>
      <c r="B52" s="102">
        <v>10.95</v>
      </c>
      <c r="C52" s="102"/>
      <c r="D52" s="102">
        <v>3.47</v>
      </c>
      <c r="E52" s="102">
        <v>1.86</v>
      </c>
      <c r="F52" s="102"/>
    </row>
    <row r="53" spans="1:6" x14ac:dyDescent="0.25">
      <c r="A53" s="101">
        <v>76</v>
      </c>
      <c r="B53" s="102">
        <v>10.36</v>
      </c>
      <c r="C53" s="102"/>
      <c r="D53" s="102">
        <v>3.41</v>
      </c>
      <c r="E53" s="102">
        <v>1.7</v>
      </c>
      <c r="F53" s="102"/>
    </row>
    <row r="54" spans="1:6" x14ac:dyDescent="0.25">
      <c r="A54" s="101">
        <v>77</v>
      </c>
      <c r="B54" s="102">
        <v>9.77</v>
      </c>
      <c r="C54" s="102"/>
      <c r="D54" s="102">
        <v>3.35</v>
      </c>
      <c r="E54" s="102">
        <v>1.54</v>
      </c>
      <c r="F54" s="102"/>
    </row>
    <row r="55" spans="1:6" x14ac:dyDescent="0.25">
      <c r="A55" s="101">
        <v>78</v>
      </c>
      <c r="B55" s="102">
        <v>9.19</v>
      </c>
      <c r="C55" s="102"/>
      <c r="D55" s="102">
        <v>3.29</v>
      </c>
      <c r="E55" s="102">
        <v>1.4</v>
      </c>
      <c r="F55" s="102"/>
    </row>
    <row r="56" spans="1:6" x14ac:dyDescent="0.25">
      <c r="A56" s="101">
        <v>79</v>
      </c>
      <c r="B56" s="102">
        <v>8.6300000000000008</v>
      </c>
      <c r="C56" s="102"/>
      <c r="D56" s="102">
        <v>3.04</v>
      </c>
      <c r="E56" s="102">
        <v>1.25</v>
      </c>
      <c r="F56" s="102"/>
    </row>
    <row r="57" spans="1:6" x14ac:dyDescent="0.25">
      <c r="A57" s="101">
        <v>80</v>
      </c>
      <c r="B57" s="102">
        <v>8.09</v>
      </c>
      <c r="C57" s="102"/>
      <c r="D57" s="102">
        <v>2.78</v>
      </c>
      <c r="E57" s="102">
        <v>1.1100000000000001</v>
      </c>
      <c r="F57" s="102"/>
    </row>
    <row r="58" spans="1:6" x14ac:dyDescent="0.25">
      <c r="A58" s="101">
        <v>81</v>
      </c>
      <c r="B58" s="102">
        <v>7.56</v>
      </c>
      <c r="C58" s="102"/>
      <c r="D58" s="102">
        <v>2.7</v>
      </c>
      <c r="E58" s="102">
        <v>0.99</v>
      </c>
      <c r="F58" s="102"/>
    </row>
    <row r="59" spans="1:6" x14ac:dyDescent="0.25">
      <c r="A59" s="101">
        <v>82</v>
      </c>
      <c r="B59" s="102">
        <v>7.05</v>
      </c>
      <c r="C59" s="102"/>
      <c r="D59" s="102">
        <v>2.61</v>
      </c>
      <c r="E59" s="102">
        <v>0.88</v>
      </c>
      <c r="F59" s="102"/>
    </row>
    <row r="60" spans="1:6" x14ac:dyDescent="0.25">
      <c r="A60" s="101">
        <v>83</v>
      </c>
      <c r="B60" s="102">
        <v>6.56</v>
      </c>
      <c r="C60" s="102"/>
      <c r="D60" s="102">
        <v>2.52</v>
      </c>
      <c r="E60" s="102">
        <v>0.79</v>
      </c>
      <c r="F60" s="102"/>
    </row>
    <row r="61" spans="1:6" x14ac:dyDescent="0.25">
      <c r="A61" s="101">
        <v>84</v>
      </c>
      <c r="B61" s="102">
        <v>6.1</v>
      </c>
      <c r="C61" s="102"/>
      <c r="D61" s="102">
        <v>2.2000000000000002</v>
      </c>
      <c r="E61" s="102">
        <v>0.68</v>
      </c>
      <c r="F61" s="102"/>
    </row>
    <row r="62" spans="1:6" x14ac:dyDescent="0.25">
      <c r="A62" s="101">
        <v>85</v>
      </c>
      <c r="B62" s="102">
        <v>5.65</v>
      </c>
      <c r="C62" s="102"/>
      <c r="D62" s="102">
        <v>1.88</v>
      </c>
      <c r="E62" s="102">
        <v>0.57999999999999996</v>
      </c>
      <c r="F62" s="102"/>
    </row>
    <row r="63" spans="1:6" x14ac:dyDescent="0.25">
      <c r="A63"/>
      <c r="B63"/>
    </row>
    <row r="64" spans="1:6" x14ac:dyDescent="0.25">
      <c r="A64"/>
      <c r="B64"/>
    </row>
    <row r="65" spans="1:2" x14ac:dyDescent="0.25">
      <c r="A65"/>
      <c r="B65"/>
    </row>
  </sheetData>
  <sheetProtection algorithmName="SHA-512" hashValue="i8Odwxvt+HkO9D5Vh72+Nl1soCHYKdMIMYi8Cyox5yhzkiplEruPIhKeDwSbE0qPxpVZZBJpHU01Og5VIHK2ag==" saltValue="w0zfSUFuN4xXe8bBdB7Irg==" spinCount="100000" sheet="1" objects="1" scenarios="1"/>
  <conditionalFormatting sqref="A6:A16 A18:A21">
    <cfRule type="expression" dxfId="1253" priority="23" stopIfTrue="1">
      <formula>MOD(ROW(),2)=0</formula>
    </cfRule>
    <cfRule type="expression" dxfId="1252" priority="24" stopIfTrue="1">
      <formula>MOD(ROW(),2)&lt;&gt;0</formula>
    </cfRule>
  </conditionalFormatting>
  <conditionalFormatting sqref="B6:F16 B20:F21 C18:F19">
    <cfRule type="expression" dxfId="1251" priority="25" stopIfTrue="1">
      <formula>MOD(ROW(),2)=0</formula>
    </cfRule>
    <cfRule type="expression" dxfId="1250" priority="26" stopIfTrue="1">
      <formula>MOD(ROW(),2)&lt;&gt;0</formula>
    </cfRule>
  </conditionalFormatting>
  <conditionalFormatting sqref="A17">
    <cfRule type="expression" dxfId="1249" priority="17" stopIfTrue="1">
      <formula>MOD(ROW(),2)=0</formula>
    </cfRule>
    <cfRule type="expression" dxfId="1248" priority="18" stopIfTrue="1">
      <formula>MOD(ROW(),2)&lt;&gt;0</formula>
    </cfRule>
  </conditionalFormatting>
  <conditionalFormatting sqref="B18">
    <cfRule type="expression" dxfId="1247" priority="13" stopIfTrue="1">
      <formula>MOD(ROW(),2)=0</formula>
    </cfRule>
    <cfRule type="expression" dxfId="1246" priority="14" stopIfTrue="1">
      <formula>MOD(ROW(),2)&lt;&gt;0</formula>
    </cfRule>
  </conditionalFormatting>
  <conditionalFormatting sqref="A26:A62">
    <cfRule type="expression" dxfId="1245" priority="7" stopIfTrue="1">
      <formula>MOD(ROW(),2)=0</formula>
    </cfRule>
    <cfRule type="expression" dxfId="1244" priority="8" stopIfTrue="1">
      <formula>MOD(ROW(),2)&lt;&gt;0</formula>
    </cfRule>
  </conditionalFormatting>
  <conditionalFormatting sqref="B26:F62">
    <cfRule type="expression" dxfId="1243" priority="9" stopIfTrue="1">
      <formula>MOD(ROW(),2)=0</formula>
    </cfRule>
    <cfRule type="expression" dxfId="1242" priority="10" stopIfTrue="1">
      <formula>MOD(ROW(),2)&lt;&gt;0</formula>
    </cfRule>
  </conditionalFormatting>
  <conditionalFormatting sqref="B17">
    <cfRule type="expression" dxfId="1241" priority="5" stopIfTrue="1">
      <formula>MOD(ROW(),2)=0</formula>
    </cfRule>
    <cfRule type="expression" dxfId="1240" priority="6" stopIfTrue="1">
      <formula>MOD(ROW(),2)&lt;&gt;0</formula>
    </cfRule>
  </conditionalFormatting>
  <conditionalFormatting sqref="C17:F17">
    <cfRule type="expression" dxfId="1239" priority="3" stopIfTrue="1">
      <formula>MOD(ROW(),2)=0</formula>
    </cfRule>
    <cfRule type="expression" dxfId="1238" priority="4" stopIfTrue="1">
      <formula>MOD(ROW(),2)&lt;&gt;0</formula>
    </cfRule>
  </conditionalFormatting>
  <conditionalFormatting sqref="B19">
    <cfRule type="expression" dxfId="1237" priority="1" stopIfTrue="1">
      <formula>MOD(ROW(),2)=0</formula>
    </cfRule>
    <cfRule type="expression" dxfId="12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6" width="22.8867187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x-302</v>
      </c>
      <c r="B3" s="43"/>
      <c r="C3" s="43"/>
      <c r="D3" s="43"/>
      <c r="E3" s="43"/>
      <c r="F3" s="43"/>
      <c r="G3" s="43"/>
      <c r="H3" s="43"/>
      <c r="I3" s="43"/>
    </row>
    <row r="4" spans="1:9" x14ac:dyDescent="0.25">
      <c r="A4" s="45"/>
    </row>
    <row r="6" spans="1:9" x14ac:dyDescent="0.25">
      <c r="A6" s="74" t="s">
        <v>600</v>
      </c>
      <c r="B6" s="76" t="s">
        <v>601</v>
      </c>
      <c r="C6" s="76"/>
      <c r="D6" s="76"/>
      <c r="E6" s="76"/>
      <c r="F6" s="76"/>
    </row>
    <row r="7" spans="1:9" x14ac:dyDescent="0.25">
      <c r="A7" s="75" t="s">
        <v>305</v>
      </c>
      <c r="B7" s="77" t="s">
        <v>325</v>
      </c>
      <c r="C7" s="77"/>
      <c r="D7" s="77"/>
      <c r="E7" s="77"/>
      <c r="F7" s="77"/>
    </row>
    <row r="8" spans="1:9" x14ac:dyDescent="0.25">
      <c r="A8" s="75" t="s">
        <v>306</v>
      </c>
      <c r="B8" s="77">
        <v>1992</v>
      </c>
      <c r="C8" s="77"/>
      <c r="D8" s="77"/>
      <c r="E8" s="77"/>
      <c r="F8" s="77"/>
    </row>
    <row r="9" spans="1:9" x14ac:dyDescent="0.25">
      <c r="A9" s="75" t="s">
        <v>307</v>
      </c>
      <c r="B9" s="77" t="s">
        <v>710</v>
      </c>
      <c r="C9" s="77"/>
      <c r="D9" s="77"/>
      <c r="E9" s="77"/>
      <c r="F9" s="77"/>
    </row>
    <row r="10" spans="1:9" ht="12.6" customHeight="1" x14ac:dyDescent="0.25">
      <c r="A10" s="75" t="s">
        <v>233</v>
      </c>
      <c r="B10" s="77" t="s">
        <v>400</v>
      </c>
      <c r="C10" s="77"/>
      <c r="D10" s="77"/>
      <c r="E10" s="77"/>
      <c r="F10" s="77"/>
    </row>
    <row r="11" spans="1:9" x14ac:dyDescent="0.25">
      <c r="A11" s="75" t="s">
        <v>308</v>
      </c>
      <c r="B11" s="77" t="s">
        <v>338</v>
      </c>
      <c r="C11" s="77"/>
      <c r="D11" s="77"/>
      <c r="E11" s="77"/>
      <c r="F11" s="77"/>
    </row>
    <row r="12" spans="1:9" ht="12.6" customHeight="1" x14ac:dyDescent="0.25">
      <c r="A12" s="75" t="s">
        <v>309</v>
      </c>
      <c r="B12" s="77" t="s">
        <v>329</v>
      </c>
      <c r="C12" s="77"/>
      <c r="D12" s="77"/>
      <c r="E12" s="77"/>
      <c r="F12" s="77"/>
    </row>
    <row r="13" spans="1:9" ht="12.6" customHeight="1" x14ac:dyDescent="0.25">
      <c r="A13" s="75" t="s">
        <v>608</v>
      </c>
      <c r="B13" s="77">
        <v>2</v>
      </c>
      <c r="C13" s="77"/>
      <c r="D13" s="77"/>
      <c r="E13" s="77"/>
      <c r="F13" s="77"/>
    </row>
    <row r="14" spans="1:9" ht="12.6" customHeight="1" x14ac:dyDescent="0.25">
      <c r="A14" s="75" t="s">
        <v>311</v>
      </c>
      <c r="B14" s="77">
        <v>302</v>
      </c>
      <c r="C14" s="77"/>
      <c r="D14" s="77"/>
      <c r="E14" s="77"/>
      <c r="F14" s="77"/>
    </row>
    <row r="15" spans="1:9" x14ac:dyDescent="0.25">
      <c r="A15" s="75" t="s">
        <v>611</v>
      </c>
      <c r="B15" s="77" t="s">
        <v>717</v>
      </c>
      <c r="C15" s="77"/>
      <c r="D15" s="77"/>
      <c r="E15" s="77"/>
      <c r="F15" s="77"/>
    </row>
    <row r="16" spans="1:9" x14ac:dyDescent="0.25">
      <c r="A16" s="75" t="s">
        <v>313</v>
      </c>
      <c r="B16" s="77" t="s">
        <v>405</v>
      </c>
      <c r="C16" s="77"/>
      <c r="D16" s="77"/>
      <c r="E16" s="77"/>
      <c r="F16" s="77"/>
    </row>
    <row r="17" spans="1:6" ht="78.599999999999994" customHeight="1" x14ac:dyDescent="0.25">
      <c r="A17" s="75" t="s">
        <v>684</v>
      </c>
      <c r="B17" s="77" t="s">
        <v>403</v>
      </c>
      <c r="C17" s="77"/>
      <c r="D17" s="77"/>
      <c r="E17" s="77"/>
      <c r="F17" s="77"/>
    </row>
    <row r="18" spans="1:6" x14ac:dyDescent="0.25">
      <c r="A18" s="75" t="s">
        <v>315</v>
      </c>
      <c r="B18" s="81">
        <v>45070</v>
      </c>
      <c r="C18" s="77"/>
      <c r="D18" s="77"/>
      <c r="E18" s="77"/>
      <c r="F18" s="77"/>
    </row>
    <row r="19" spans="1:6" x14ac:dyDescent="0.25">
      <c r="A19" s="75" t="s">
        <v>316</v>
      </c>
      <c r="B19" s="81">
        <v>45014</v>
      </c>
      <c r="C19" s="77"/>
      <c r="D19" s="77"/>
      <c r="E19" s="77"/>
      <c r="F19" s="77"/>
    </row>
    <row r="20" spans="1:6" x14ac:dyDescent="0.25">
      <c r="A20" s="75" t="s">
        <v>317</v>
      </c>
      <c r="B20" s="77" t="s">
        <v>333</v>
      </c>
      <c r="C20" s="77"/>
      <c r="D20" s="77"/>
      <c r="E20" s="77"/>
      <c r="F20" s="77"/>
    </row>
    <row r="21" spans="1:6" x14ac:dyDescent="0.25">
      <c r="A21" s="75" t="s">
        <v>685</v>
      </c>
      <c r="B21" s="77" t="s">
        <v>334</v>
      </c>
      <c r="C21" s="77"/>
      <c r="D21" s="77"/>
      <c r="E21" s="77"/>
      <c r="F21" s="77"/>
    </row>
    <row r="23" spans="1:6" x14ac:dyDescent="0.25">
      <c r="B23" s="104" t="str">
        <f>HYPERLINK("#'Factor List'!A1","Back to Factor List")</f>
        <v>Back to Factor List</v>
      </c>
    </row>
    <row r="24" spans="1:6" x14ac:dyDescent="0.25">
      <c r="B24" s="104" t="str">
        <f>HYPERLINK("#'Assumptions'!A1","Assumptions")</f>
        <v>Assumptions</v>
      </c>
    </row>
    <row r="26" spans="1:6" ht="39.6" x14ac:dyDescent="0.25">
      <c r="A26" s="100" t="s">
        <v>686</v>
      </c>
      <c r="B26" s="100" t="s">
        <v>712</v>
      </c>
      <c r="C26" s="100" t="s">
        <v>713</v>
      </c>
      <c r="D26" s="100" t="s">
        <v>714</v>
      </c>
      <c r="E26" s="100" t="s">
        <v>715</v>
      </c>
      <c r="F26" s="100" t="s">
        <v>716</v>
      </c>
    </row>
    <row r="27" spans="1:6" x14ac:dyDescent="0.25">
      <c r="A27" s="101">
        <v>50</v>
      </c>
      <c r="B27" s="102">
        <v>26.01</v>
      </c>
      <c r="C27" s="102">
        <v>21.86</v>
      </c>
      <c r="D27" s="102">
        <v>3.58</v>
      </c>
      <c r="E27" s="102"/>
      <c r="F27" s="102">
        <v>0</v>
      </c>
    </row>
    <row r="28" spans="1:6" x14ac:dyDescent="0.25">
      <c r="A28" s="101">
        <v>51</v>
      </c>
      <c r="B28" s="102">
        <v>25.53</v>
      </c>
      <c r="C28" s="102">
        <v>22.23</v>
      </c>
      <c r="D28" s="102">
        <v>3.61</v>
      </c>
      <c r="E28" s="102"/>
      <c r="F28" s="102">
        <v>0</v>
      </c>
    </row>
    <row r="29" spans="1:6" x14ac:dyDescent="0.25">
      <c r="A29" s="101">
        <v>52</v>
      </c>
      <c r="B29" s="102">
        <v>25.03</v>
      </c>
      <c r="C29" s="102">
        <v>22.61</v>
      </c>
      <c r="D29" s="102">
        <v>3.64</v>
      </c>
      <c r="E29" s="102"/>
      <c r="F29" s="102">
        <v>0</v>
      </c>
    </row>
    <row r="30" spans="1:6" x14ac:dyDescent="0.25">
      <c r="A30" s="101">
        <v>53</v>
      </c>
      <c r="B30" s="102">
        <v>24.5</v>
      </c>
      <c r="C30" s="102">
        <v>23.01</v>
      </c>
      <c r="D30" s="102">
        <v>3.67</v>
      </c>
      <c r="E30" s="102"/>
      <c r="F30" s="102">
        <v>0</v>
      </c>
    </row>
    <row r="31" spans="1:6" x14ac:dyDescent="0.25">
      <c r="A31" s="101">
        <v>54</v>
      </c>
      <c r="B31" s="102">
        <v>23.92</v>
      </c>
      <c r="C31" s="102">
        <v>23.41</v>
      </c>
      <c r="D31" s="102">
        <v>3.69</v>
      </c>
      <c r="E31" s="102"/>
      <c r="F31" s="102">
        <v>0</v>
      </c>
    </row>
    <row r="32" spans="1:6" x14ac:dyDescent="0.25">
      <c r="A32" s="101">
        <v>55</v>
      </c>
      <c r="B32" s="102">
        <v>23.33</v>
      </c>
      <c r="C32" s="102"/>
      <c r="D32" s="102">
        <v>3.72</v>
      </c>
      <c r="E32" s="102"/>
      <c r="F32" s="102">
        <v>0</v>
      </c>
    </row>
    <row r="33" spans="1:6" x14ac:dyDescent="0.25">
      <c r="A33" s="101">
        <v>56</v>
      </c>
      <c r="B33" s="102">
        <v>22.74</v>
      </c>
      <c r="C33" s="102"/>
      <c r="D33" s="102">
        <v>3.75</v>
      </c>
      <c r="E33" s="102"/>
      <c r="F33" s="102">
        <v>0</v>
      </c>
    </row>
    <row r="34" spans="1:6" x14ac:dyDescent="0.25">
      <c r="A34" s="101">
        <v>57</v>
      </c>
      <c r="B34" s="102">
        <v>22.14</v>
      </c>
      <c r="C34" s="102"/>
      <c r="D34" s="102">
        <v>3.77</v>
      </c>
      <c r="E34" s="102"/>
      <c r="F34" s="102">
        <v>0</v>
      </c>
    </row>
    <row r="35" spans="1:6" x14ac:dyDescent="0.25">
      <c r="A35" s="101">
        <v>58</v>
      </c>
      <c r="B35" s="102">
        <v>21.54</v>
      </c>
      <c r="C35" s="102"/>
      <c r="D35" s="102">
        <v>3.8</v>
      </c>
      <c r="E35" s="102"/>
      <c r="F35" s="102">
        <v>0</v>
      </c>
    </row>
    <row r="36" spans="1:6" x14ac:dyDescent="0.25">
      <c r="A36" s="101">
        <v>59</v>
      </c>
      <c r="B36" s="102">
        <v>20.93</v>
      </c>
      <c r="C36" s="102"/>
      <c r="D36" s="102">
        <v>3.82</v>
      </c>
      <c r="E36" s="102"/>
      <c r="F36" s="102">
        <v>0</v>
      </c>
    </row>
    <row r="37" spans="1:6" x14ac:dyDescent="0.25">
      <c r="A37" s="101">
        <v>60</v>
      </c>
      <c r="B37" s="102">
        <v>20.32</v>
      </c>
      <c r="C37" s="102"/>
      <c r="D37" s="102">
        <v>3.84</v>
      </c>
      <c r="E37" s="102"/>
      <c r="F37" s="102">
        <v>0</v>
      </c>
    </row>
    <row r="38" spans="1:6" x14ac:dyDescent="0.25">
      <c r="A38" s="101">
        <v>61</v>
      </c>
      <c r="B38" s="102">
        <v>19.7</v>
      </c>
      <c r="C38" s="102"/>
      <c r="D38" s="102">
        <v>3.86</v>
      </c>
      <c r="E38" s="102"/>
      <c r="F38" s="102">
        <v>0</v>
      </c>
    </row>
    <row r="39" spans="1:6" x14ac:dyDescent="0.25">
      <c r="A39" s="101">
        <v>62</v>
      </c>
      <c r="B39" s="102">
        <v>19.079999999999998</v>
      </c>
      <c r="C39" s="102"/>
      <c r="D39" s="102">
        <v>3.87</v>
      </c>
      <c r="E39" s="102"/>
      <c r="F39" s="102">
        <v>0</v>
      </c>
    </row>
    <row r="40" spans="1:6" x14ac:dyDescent="0.25">
      <c r="A40" s="101">
        <v>63</v>
      </c>
      <c r="B40" s="102">
        <v>18.46</v>
      </c>
      <c r="C40" s="102"/>
      <c r="D40" s="102">
        <v>3.88</v>
      </c>
      <c r="E40" s="102"/>
      <c r="F40" s="102">
        <v>0</v>
      </c>
    </row>
    <row r="41" spans="1:6" x14ac:dyDescent="0.25">
      <c r="A41" s="101">
        <v>64</v>
      </c>
      <c r="B41" s="102">
        <v>17.829999999999998</v>
      </c>
      <c r="C41" s="102"/>
      <c r="D41" s="102">
        <v>3.89</v>
      </c>
      <c r="E41" s="102"/>
      <c r="F41" s="102">
        <v>0</v>
      </c>
    </row>
    <row r="42" spans="1:6" x14ac:dyDescent="0.25">
      <c r="A42" s="101">
        <v>65</v>
      </c>
      <c r="B42" s="102">
        <v>17.2</v>
      </c>
      <c r="C42" s="102"/>
      <c r="D42" s="102">
        <v>3.89</v>
      </c>
      <c r="E42" s="102"/>
      <c r="F42" s="102"/>
    </row>
    <row r="43" spans="1:6" x14ac:dyDescent="0.25">
      <c r="A43" s="101">
        <v>66</v>
      </c>
      <c r="B43" s="102">
        <v>16.57</v>
      </c>
      <c r="C43" s="102"/>
      <c r="D43" s="102">
        <v>3.89</v>
      </c>
      <c r="E43" s="102"/>
      <c r="F43" s="102"/>
    </row>
    <row r="44" spans="1:6" x14ac:dyDescent="0.25">
      <c r="A44" s="101">
        <v>67</v>
      </c>
      <c r="B44" s="102">
        <v>15.94</v>
      </c>
      <c r="C44" s="102"/>
      <c r="D44" s="102">
        <v>3.89</v>
      </c>
      <c r="E44" s="102"/>
      <c r="F44" s="102"/>
    </row>
    <row r="45" spans="1:6" x14ac:dyDescent="0.25">
      <c r="A45" s="101">
        <v>68</v>
      </c>
      <c r="B45" s="102">
        <v>15.31</v>
      </c>
      <c r="C45" s="102"/>
      <c r="D45" s="102">
        <v>3.88</v>
      </c>
      <c r="E45" s="102"/>
      <c r="F45" s="102"/>
    </row>
    <row r="46" spans="1:6" x14ac:dyDescent="0.25">
      <c r="A46" s="101">
        <v>69</v>
      </c>
      <c r="B46" s="102">
        <v>14.67</v>
      </c>
      <c r="C46" s="102"/>
      <c r="D46" s="102">
        <v>3.86</v>
      </c>
      <c r="E46" s="102">
        <v>2.82</v>
      </c>
      <c r="F46" s="102"/>
    </row>
    <row r="47" spans="1:6" x14ac:dyDescent="0.25">
      <c r="A47" s="101">
        <v>70</v>
      </c>
      <c r="B47" s="102">
        <v>14.04</v>
      </c>
      <c r="C47" s="102"/>
      <c r="D47" s="102">
        <v>3.84</v>
      </c>
      <c r="E47" s="102">
        <v>2.62</v>
      </c>
      <c r="F47" s="102"/>
    </row>
    <row r="48" spans="1:6" x14ac:dyDescent="0.25">
      <c r="A48" s="101">
        <v>71</v>
      </c>
      <c r="B48" s="102">
        <v>13.42</v>
      </c>
      <c r="C48" s="102"/>
      <c r="D48" s="102">
        <v>3.82</v>
      </c>
      <c r="E48" s="102">
        <v>2.42</v>
      </c>
      <c r="F48" s="102"/>
    </row>
    <row r="49" spans="1:6" x14ac:dyDescent="0.25">
      <c r="A49" s="101">
        <v>72</v>
      </c>
      <c r="B49" s="102">
        <v>12.79</v>
      </c>
      <c r="C49" s="102"/>
      <c r="D49" s="102">
        <v>3.79</v>
      </c>
      <c r="E49" s="102">
        <v>2.23</v>
      </c>
      <c r="F49" s="102"/>
    </row>
    <row r="50" spans="1:6" x14ac:dyDescent="0.25">
      <c r="A50" s="101">
        <v>73</v>
      </c>
      <c r="B50" s="102">
        <v>12.17</v>
      </c>
      <c r="C50" s="102"/>
      <c r="D50" s="102">
        <v>3.75</v>
      </c>
      <c r="E50" s="102">
        <v>2.0499999999999998</v>
      </c>
      <c r="F50" s="102"/>
    </row>
    <row r="51" spans="1:6" x14ac:dyDescent="0.25">
      <c r="A51" s="101">
        <v>74</v>
      </c>
      <c r="B51" s="102">
        <v>11.56</v>
      </c>
      <c r="C51" s="102"/>
      <c r="D51" s="102">
        <v>3.61</v>
      </c>
      <c r="E51" s="102">
        <v>1.88</v>
      </c>
      <c r="F51" s="102"/>
    </row>
    <row r="52" spans="1:6" x14ac:dyDescent="0.25">
      <c r="A52" s="101">
        <v>75</v>
      </c>
      <c r="B52" s="102">
        <v>10.95</v>
      </c>
      <c r="C52" s="102"/>
      <c r="D52" s="102">
        <v>3.47</v>
      </c>
      <c r="E52" s="102">
        <v>1.71</v>
      </c>
      <c r="F52" s="102"/>
    </row>
    <row r="53" spans="1:6" x14ac:dyDescent="0.25">
      <c r="A53" s="101">
        <v>76</v>
      </c>
      <c r="B53" s="102">
        <v>10.36</v>
      </c>
      <c r="C53" s="102"/>
      <c r="D53" s="102">
        <v>3.41</v>
      </c>
      <c r="E53" s="102">
        <v>1.56</v>
      </c>
      <c r="F53" s="102"/>
    </row>
    <row r="54" spans="1:6" x14ac:dyDescent="0.25">
      <c r="A54" s="101">
        <v>77</v>
      </c>
      <c r="B54" s="102">
        <v>9.77</v>
      </c>
      <c r="C54" s="102"/>
      <c r="D54" s="102">
        <v>3.35</v>
      </c>
      <c r="E54" s="102">
        <v>1.41</v>
      </c>
      <c r="F54" s="102"/>
    </row>
    <row r="55" spans="1:6" x14ac:dyDescent="0.25">
      <c r="A55" s="101">
        <v>78</v>
      </c>
      <c r="B55" s="102">
        <v>9.19</v>
      </c>
      <c r="C55" s="102"/>
      <c r="D55" s="102">
        <v>3.29</v>
      </c>
      <c r="E55" s="102">
        <v>1.27</v>
      </c>
      <c r="F55" s="102"/>
    </row>
    <row r="56" spans="1:6" x14ac:dyDescent="0.25">
      <c r="A56" s="101">
        <v>79</v>
      </c>
      <c r="B56" s="102">
        <v>8.6300000000000008</v>
      </c>
      <c r="C56" s="102"/>
      <c r="D56" s="102">
        <v>3.04</v>
      </c>
      <c r="E56" s="102">
        <v>1.1299999999999999</v>
      </c>
      <c r="F56" s="102"/>
    </row>
    <row r="57" spans="1:6" x14ac:dyDescent="0.25">
      <c r="A57" s="101">
        <v>80</v>
      </c>
      <c r="B57" s="102">
        <v>8.09</v>
      </c>
      <c r="C57" s="102"/>
      <c r="D57" s="102">
        <v>2.78</v>
      </c>
      <c r="E57" s="102">
        <v>1.01</v>
      </c>
      <c r="F57" s="102"/>
    </row>
    <row r="58" spans="1:6" x14ac:dyDescent="0.25">
      <c r="A58" s="101">
        <v>81</v>
      </c>
      <c r="B58" s="102">
        <v>7.56</v>
      </c>
      <c r="C58" s="102"/>
      <c r="D58" s="102">
        <v>2.7</v>
      </c>
      <c r="E58" s="102">
        <v>0.9</v>
      </c>
      <c r="F58" s="102"/>
    </row>
    <row r="59" spans="1:6" x14ac:dyDescent="0.25">
      <c r="A59" s="101">
        <v>82</v>
      </c>
      <c r="B59" s="102">
        <v>7.05</v>
      </c>
      <c r="C59" s="102"/>
      <c r="D59" s="102">
        <v>2.61</v>
      </c>
      <c r="E59" s="102">
        <v>0.8</v>
      </c>
      <c r="F59" s="102"/>
    </row>
    <row r="60" spans="1:6" x14ac:dyDescent="0.25">
      <c r="A60" s="101">
        <v>83</v>
      </c>
      <c r="B60" s="102">
        <v>6.56</v>
      </c>
      <c r="C60" s="102"/>
      <c r="D60" s="102">
        <v>2.52</v>
      </c>
      <c r="E60" s="102">
        <v>0.7</v>
      </c>
      <c r="F60" s="102"/>
    </row>
    <row r="61" spans="1:6" x14ac:dyDescent="0.25">
      <c r="A61" s="101">
        <v>84</v>
      </c>
      <c r="B61" s="102">
        <v>6.1</v>
      </c>
      <c r="C61" s="102"/>
      <c r="D61" s="102">
        <v>2.2000000000000002</v>
      </c>
      <c r="E61" s="102">
        <v>0.61</v>
      </c>
      <c r="F61" s="102"/>
    </row>
    <row r="62" spans="1:6" x14ac:dyDescent="0.25">
      <c r="A62" s="101">
        <v>85</v>
      </c>
      <c r="B62" s="102">
        <v>5.65</v>
      </c>
      <c r="C62" s="102"/>
      <c r="D62" s="102">
        <v>1.88</v>
      </c>
      <c r="E62" s="102">
        <v>0.54</v>
      </c>
      <c r="F62" s="102"/>
    </row>
    <row r="63" spans="1:6" x14ac:dyDescent="0.25">
      <c r="A63"/>
      <c r="B63"/>
    </row>
    <row r="64" spans="1:6" x14ac:dyDescent="0.25">
      <c r="A64"/>
      <c r="B64"/>
    </row>
    <row r="65" spans="1:2" x14ac:dyDescent="0.25">
      <c r="A65"/>
      <c r="B65"/>
    </row>
  </sheetData>
  <sheetProtection algorithmName="SHA-512" hashValue="xKPPlVjqWYGdgU/dLczVkCJE+DYl2V/099Em9dwzLTz7fgX8XzGaV4DBYrmEPuUVPMWM80fw5vh2WwoJUzSsrA==" saltValue="e7ZcBlV4fy7zzBYo57ZCJg==" spinCount="100000" sheet="1" objects="1" scenarios="1"/>
  <conditionalFormatting sqref="A6:A16 A18:A21">
    <cfRule type="expression" dxfId="1235" priority="31" stopIfTrue="1">
      <formula>MOD(ROW(),2)=0</formula>
    </cfRule>
    <cfRule type="expression" dxfId="1234" priority="32" stopIfTrue="1">
      <formula>MOD(ROW(),2)&lt;&gt;0</formula>
    </cfRule>
  </conditionalFormatting>
  <conditionalFormatting sqref="B6:F6 B10:F16 C9:F9 B8:F8 C7:F7 B20:F21 C18:F19">
    <cfRule type="expression" dxfId="1233" priority="33" stopIfTrue="1">
      <formula>MOD(ROW(),2)=0</formula>
    </cfRule>
    <cfRule type="expression" dxfId="1232" priority="34" stopIfTrue="1">
      <formula>MOD(ROW(),2)&lt;&gt;0</formula>
    </cfRule>
  </conditionalFormatting>
  <conditionalFormatting sqref="B9">
    <cfRule type="expression" dxfId="1231" priority="25" stopIfTrue="1">
      <formula>MOD(ROW(),2)=0</formula>
    </cfRule>
    <cfRule type="expression" dxfId="1230" priority="26" stopIfTrue="1">
      <formula>MOD(ROW(),2)&lt;&gt;0</formula>
    </cfRule>
  </conditionalFormatting>
  <conditionalFormatting sqref="B7">
    <cfRule type="expression" dxfId="1229" priority="23" stopIfTrue="1">
      <formula>MOD(ROW(),2)=0</formula>
    </cfRule>
    <cfRule type="expression" dxfId="1228" priority="24" stopIfTrue="1">
      <formula>MOD(ROW(),2)&lt;&gt;0</formula>
    </cfRule>
  </conditionalFormatting>
  <conditionalFormatting sqref="A17">
    <cfRule type="expression" dxfId="1227" priority="21" stopIfTrue="1">
      <formula>MOD(ROW(),2)=0</formula>
    </cfRule>
    <cfRule type="expression" dxfId="1226" priority="22" stopIfTrue="1">
      <formula>MOD(ROW(),2)&lt;&gt;0</formula>
    </cfRule>
  </conditionalFormatting>
  <conditionalFormatting sqref="B18">
    <cfRule type="expression" dxfId="1225" priority="17" stopIfTrue="1">
      <formula>MOD(ROW(),2)=0</formula>
    </cfRule>
    <cfRule type="expression" dxfId="1224" priority="18" stopIfTrue="1">
      <formula>MOD(ROW(),2)&lt;&gt;0</formula>
    </cfRule>
  </conditionalFormatting>
  <conditionalFormatting sqref="A26:A62">
    <cfRule type="expression" dxfId="1223" priority="7" stopIfTrue="1">
      <formula>MOD(ROW(),2)=0</formula>
    </cfRule>
    <cfRule type="expression" dxfId="1222" priority="8" stopIfTrue="1">
      <formula>MOD(ROW(),2)&lt;&gt;0</formula>
    </cfRule>
  </conditionalFormatting>
  <conditionalFormatting sqref="B26:F62">
    <cfRule type="expression" dxfId="1221" priority="9" stopIfTrue="1">
      <formula>MOD(ROW(),2)=0</formula>
    </cfRule>
    <cfRule type="expression" dxfId="1220" priority="10" stopIfTrue="1">
      <formula>MOD(ROW(),2)&lt;&gt;0</formula>
    </cfRule>
  </conditionalFormatting>
  <conditionalFormatting sqref="B17">
    <cfRule type="expression" dxfId="1219" priority="5" stopIfTrue="1">
      <formula>MOD(ROW(),2)=0</formula>
    </cfRule>
    <cfRule type="expression" dxfId="1218" priority="6" stopIfTrue="1">
      <formula>MOD(ROW(),2)&lt;&gt;0</formula>
    </cfRule>
  </conditionalFormatting>
  <conditionalFormatting sqref="C17:F17">
    <cfRule type="expression" dxfId="1217" priority="3" stopIfTrue="1">
      <formula>MOD(ROW(),2)=0</formula>
    </cfRule>
    <cfRule type="expression" dxfId="1216" priority="4" stopIfTrue="1">
      <formula>MOD(ROW(),2)&lt;&gt;0</formula>
    </cfRule>
  </conditionalFormatting>
  <conditionalFormatting sqref="B19">
    <cfRule type="expression" dxfId="1215" priority="1" stopIfTrue="1">
      <formula>MOD(ROW(),2)=0</formula>
    </cfRule>
    <cfRule type="expression" dxfId="12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x-303</v>
      </c>
      <c r="B3" s="43"/>
      <c r="C3" s="43"/>
      <c r="D3" s="43"/>
      <c r="E3" s="43"/>
      <c r="F3" s="43"/>
      <c r="G3" s="43"/>
      <c r="H3" s="43"/>
      <c r="I3" s="43"/>
    </row>
    <row r="4" spans="1:9" x14ac:dyDescent="0.25">
      <c r="A4" s="45"/>
    </row>
    <row r="6" spans="1:9" x14ac:dyDescent="0.25">
      <c r="A6" s="74" t="s">
        <v>600</v>
      </c>
      <c r="B6" s="76" t="s">
        <v>601</v>
      </c>
      <c r="C6" s="76"/>
      <c r="D6" s="76"/>
      <c r="E6" s="76"/>
    </row>
    <row r="7" spans="1:9" x14ac:dyDescent="0.25">
      <c r="A7" s="75" t="s">
        <v>305</v>
      </c>
      <c r="B7" s="77" t="s">
        <v>325</v>
      </c>
      <c r="C7" s="77"/>
      <c r="D7" s="77"/>
      <c r="E7" s="77"/>
    </row>
    <row r="8" spans="1:9" x14ac:dyDescent="0.25">
      <c r="A8" s="75" t="s">
        <v>306</v>
      </c>
      <c r="B8" s="77">
        <v>1992</v>
      </c>
      <c r="C8" s="77"/>
      <c r="D8" s="77"/>
      <c r="E8" s="77"/>
    </row>
    <row r="9" spans="1:9" x14ac:dyDescent="0.25">
      <c r="A9" s="75" t="s">
        <v>307</v>
      </c>
      <c r="B9" s="77" t="s">
        <v>710</v>
      </c>
      <c r="C9" s="77"/>
      <c r="D9" s="77"/>
      <c r="E9" s="77"/>
    </row>
    <row r="10" spans="1:9" ht="12.6" customHeight="1" x14ac:dyDescent="0.25">
      <c r="A10" s="75" t="s">
        <v>233</v>
      </c>
      <c r="B10" s="77" t="s">
        <v>406</v>
      </c>
      <c r="C10" s="77"/>
      <c r="D10" s="77"/>
      <c r="E10" s="77"/>
    </row>
    <row r="11" spans="1:9" x14ac:dyDescent="0.25">
      <c r="A11" s="75" t="s">
        <v>308</v>
      </c>
      <c r="B11" s="77" t="s">
        <v>328</v>
      </c>
      <c r="C11" s="77"/>
      <c r="D11" s="77"/>
      <c r="E11" s="77"/>
    </row>
    <row r="12" spans="1:9" ht="12.6" customHeight="1" x14ac:dyDescent="0.25">
      <c r="A12" s="75" t="s">
        <v>309</v>
      </c>
      <c r="B12" s="77" t="s">
        <v>329</v>
      </c>
      <c r="C12" s="77"/>
      <c r="D12" s="77"/>
      <c r="E12" s="77"/>
    </row>
    <row r="13" spans="1:9" ht="12.6" customHeight="1" x14ac:dyDescent="0.25">
      <c r="A13" s="75" t="s">
        <v>608</v>
      </c>
      <c r="B13" s="77">
        <v>2</v>
      </c>
      <c r="C13" s="77"/>
      <c r="D13" s="77"/>
      <c r="E13" s="77"/>
    </row>
    <row r="14" spans="1:9" ht="12.6" customHeight="1" x14ac:dyDescent="0.25">
      <c r="A14" s="75" t="s">
        <v>311</v>
      </c>
      <c r="B14" s="77">
        <v>303</v>
      </c>
      <c r="C14" s="77"/>
      <c r="D14" s="77"/>
      <c r="E14" s="77"/>
    </row>
    <row r="15" spans="1:9" x14ac:dyDescent="0.25">
      <c r="A15" s="75" t="s">
        <v>611</v>
      </c>
      <c r="B15" s="77" t="s">
        <v>718</v>
      </c>
      <c r="C15" s="77"/>
      <c r="D15" s="77"/>
      <c r="E15" s="77"/>
    </row>
    <row r="16" spans="1:9" x14ac:dyDescent="0.25">
      <c r="A16" s="75" t="s">
        <v>313</v>
      </c>
      <c r="B16" s="77" t="s">
        <v>408</v>
      </c>
      <c r="C16" s="77"/>
      <c r="D16" s="77"/>
      <c r="E16" s="77"/>
    </row>
    <row r="17" spans="1:5" ht="73.349999999999994" customHeight="1" x14ac:dyDescent="0.25">
      <c r="A17" s="75" t="s">
        <v>684</v>
      </c>
      <c r="B17" s="77" t="s">
        <v>403</v>
      </c>
      <c r="C17" s="77"/>
      <c r="D17" s="77"/>
      <c r="E17" s="77"/>
    </row>
    <row r="18" spans="1:5" x14ac:dyDescent="0.25">
      <c r="A18" s="75" t="s">
        <v>315</v>
      </c>
      <c r="B18" s="81">
        <v>45070</v>
      </c>
      <c r="C18" s="77"/>
      <c r="D18" s="77"/>
      <c r="E18" s="77"/>
    </row>
    <row r="19" spans="1:5" x14ac:dyDescent="0.25">
      <c r="A19" s="75" t="s">
        <v>316</v>
      </c>
      <c r="B19" s="81">
        <v>45014</v>
      </c>
      <c r="C19" s="77"/>
      <c r="D19" s="77"/>
      <c r="E19" s="77"/>
    </row>
    <row r="20" spans="1:5" x14ac:dyDescent="0.25">
      <c r="A20" s="75" t="s">
        <v>317</v>
      </c>
      <c r="B20" s="77" t="s">
        <v>333</v>
      </c>
      <c r="C20" s="77"/>
      <c r="D20" s="77"/>
      <c r="E20" s="77"/>
    </row>
    <row r="21" spans="1:5" x14ac:dyDescent="0.25">
      <c r="A21" s="75" t="s">
        <v>685</v>
      </c>
      <c r="B21" s="77" t="s">
        <v>334</v>
      </c>
      <c r="C21" s="77"/>
      <c r="D21" s="77"/>
      <c r="E21" s="77"/>
    </row>
    <row r="23" spans="1:5" x14ac:dyDescent="0.25">
      <c r="B23" s="104" t="str">
        <f>HYPERLINK("#'Factor List'!A1","Back to Factor List")</f>
        <v>Back to Factor List</v>
      </c>
    </row>
    <row r="24" spans="1:5" x14ac:dyDescent="0.25">
      <c r="B24" s="104" t="str">
        <f>HYPERLINK("#'Assumptions'!A1","Assumptions")</f>
        <v>Assumptions</v>
      </c>
    </row>
    <row r="26" spans="1:5" ht="39.6" x14ac:dyDescent="0.25">
      <c r="A26" s="100" t="s">
        <v>686</v>
      </c>
      <c r="B26" s="100" t="s">
        <v>719</v>
      </c>
      <c r="C26" s="100" t="s">
        <v>720</v>
      </c>
      <c r="D26" s="100" t="s">
        <v>721</v>
      </c>
      <c r="E26" s="100" t="s">
        <v>716</v>
      </c>
    </row>
    <row r="27" spans="1:5" x14ac:dyDescent="0.25">
      <c r="A27" s="101">
        <v>20</v>
      </c>
      <c r="B27" s="102">
        <v>39.64</v>
      </c>
      <c r="C27" s="102">
        <v>2.4300000000000002</v>
      </c>
      <c r="D27" s="102"/>
      <c r="E27" s="102">
        <v>0</v>
      </c>
    </row>
    <row r="28" spans="1:5" x14ac:dyDescent="0.25">
      <c r="A28" s="101">
        <v>21</v>
      </c>
      <c r="B28" s="102">
        <v>39.28</v>
      </c>
      <c r="C28" s="102">
        <v>2.4700000000000002</v>
      </c>
      <c r="D28" s="102"/>
      <c r="E28" s="102">
        <v>0</v>
      </c>
    </row>
    <row r="29" spans="1:5" x14ac:dyDescent="0.25">
      <c r="A29" s="101">
        <v>22</v>
      </c>
      <c r="B29" s="102">
        <v>38.92</v>
      </c>
      <c r="C29" s="102">
        <v>2.5099999999999998</v>
      </c>
      <c r="D29" s="102"/>
      <c r="E29" s="102">
        <v>0</v>
      </c>
    </row>
    <row r="30" spans="1:5" x14ac:dyDescent="0.25">
      <c r="A30" s="101">
        <v>23</v>
      </c>
      <c r="B30" s="102">
        <v>38.549999999999997</v>
      </c>
      <c r="C30" s="102">
        <v>2.5499999999999998</v>
      </c>
      <c r="D30" s="102"/>
      <c r="E30" s="102">
        <v>0</v>
      </c>
    </row>
    <row r="31" spans="1:5" x14ac:dyDescent="0.25">
      <c r="A31" s="101">
        <v>24</v>
      </c>
      <c r="B31" s="102">
        <v>38.17</v>
      </c>
      <c r="C31" s="102">
        <v>2.59</v>
      </c>
      <c r="D31" s="102"/>
      <c r="E31" s="102">
        <v>0</v>
      </c>
    </row>
    <row r="32" spans="1:5" x14ac:dyDescent="0.25">
      <c r="A32" s="101">
        <v>25</v>
      </c>
      <c r="B32" s="102">
        <v>37.79</v>
      </c>
      <c r="C32" s="102">
        <v>2.63</v>
      </c>
      <c r="D32" s="102"/>
      <c r="E32" s="102">
        <v>0</v>
      </c>
    </row>
    <row r="33" spans="1:5" x14ac:dyDescent="0.25">
      <c r="A33" s="101">
        <v>26</v>
      </c>
      <c r="B33" s="102">
        <v>37.4</v>
      </c>
      <c r="C33" s="102">
        <v>2.68</v>
      </c>
      <c r="D33" s="102"/>
      <c r="E33" s="102">
        <v>0</v>
      </c>
    </row>
    <row r="34" spans="1:5" x14ac:dyDescent="0.25">
      <c r="A34" s="101">
        <v>27</v>
      </c>
      <c r="B34" s="102">
        <v>37.01</v>
      </c>
      <c r="C34" s="102">
        <v>2.72</v>
      </c>
      <c r="D34" s="102"/>
      <c r="E34" s="102">
        <v>0</v>
      </c>
    </row>
    <row r="35" spans="1:5" x14ac:dyDescent="0.25">
      <c r="A35" s="101">
        <v>28</v>
      </c>
      <c r="B35" s="102">
        <v>36.61</v>
      </c>
      <c r="C35" s="102">
        <v>2.76</v>
      </c>
      <c r="D35" s="102"/>
      <c r="E35" s="102">
        <v>0</v>
      </c>
    </row>
    <row r="36" spans="1:5" x14ac:dyDescent="0.25">
      <c r="A36" s="101">
        <v>29</v>
      </c>
      <c r="B36" s="102">
        <v>36.200000000000003</v>
      </c>
      <c r="C36" s="102">
        <v>2.8</v>
      </c>
      <c r="D36" s="102"/>
      <c r="E36" s="102">
        <v>0</v>
      </c>
    </row>
    <row r="37" spans="1:5" x14ac:dyDescent="0.25">
      <c r="A37" s="101">
        <v>30</v>
      </c>
      <c r="B37" s="102">
        <v>35.79</v>
      </c>
      <c r="C37" s="102">
        <v>2.84</v>
      </c>
      <c r="D37" s="102"/>
      <c r="E37" s="102">
        <v>0</v>
      </c>
    </row>
    <row r="38" spans="1:5" x14ac:dyDescent="0.25">
      <c r="A38" s="101">
        <v>31</v>
      </c>
      <c r="B38" s="102">
        <v>35.369999999999997</v>
      </c>
      <c r="C38" s="102">
        <v>2.88</v>
      </c>
      <c r="D38" s="102"/>
      <c r="E38" s="102">
        <v>0</v>
      </c>
    </row>
    <row r="39" spans="1:5" x14ac:dyDescent="0.25">
      <c r="A39" s="101">
        <v>32</v>
      </c>
      <c r="B39" s="102">
        <v>34.950000000000003</v>
      </c>
      <c r="C39" s="102">
        <v>2.92</v>
      </c>
      <c r="D39" s="102"/>
      <c r="E39" s="102">
        <v>0</v>
      </c>
    </row>
    <row r="40" spans="1:5" x14ac:dyDescent="0.25">
      <c r="A40" s="101">
        <v>33</v>
      </c>
      <c r="B40" s="102">
        <v>34.51</v>
      </c>
      <c r="C40" s="102">
        <v>2.96</v>
      </c>
      <c r="D40" s="102"/>
      <c r="E40" s="102">
        <v>0</v>
      </c>
    </row>
    <row r="41" spans="1:5" x14ac:dyDescent="0.25">
      <c r="A41" s="101">
        <v>34</v>
      </c>
      <c r="B41" s="102">
        <v>34.08</v>
      </c>
      <c r="C41" s="102">
        <v>3</v>
      </c>
      <c r="D41" s="102"/>
      <c r="E41" s="102">
        <v>0</v>
      </c>
    </row>
    <row r="42" spans="1:5" x14ac:dyDescent="0.25">
      <c r="A42" s="101">
        <v>35</v>
      </c>
      <c r="B42" s="102">
        <v>33.630000000000003</v>
      </c>
      <c r="C42" s="102">
        <v>3.04</v>
      </c>
      <c r="D42" s="102"/>
      <c r="E42" s="102">
        <v>0</v>
      </c>
    </row>
    <row r="43" spans="1:5" x14ac:dyDescent="0.25">
      <c r="A43" s="101">
        <v>36</v>
      </c>
      <c r="B43" s="102">
        <v>33.18</v>
      </c>
      <c r="C43" s="102">
        <v>3.08</v>
      </c>
      <c r="D43" s="102"/>
      <c r="E43" s="102">
        <v>0</v>
      </c>
    </row>
    <row r="44" spans="1:5" x14ac:dyDescent="0.25">
      <c r="A44" s="101">
        <v>37</v>
      </c>
      <c r="B44" s="102">
        <v>32.72</v>
      </c>
      <c r="C44" s="102">
        <v>3.12</v>
      </c>
      <c r="D44" s="102"/>
      <c r="E44" s="102">
        <v>0</v>
      </c>
    </row>
    <row r="45" spans="1:5" x14ac:dyDescent="0.25">
      <c r="A45" s="101">
        <v>38</v>
      </c>
      <c r="B45" s="102">
        <v>32.26</v>
      </c>
      <c r="C45" s="102">
        <v>3.16</v>
      </c>
      <c r="D45" s="102"/>
      <c r="E45" s="102">
        <v>0</v>
      </c>
    </row>
    <row r="46" spans="1:5" x14ac:dyDescent="0.25">
      <c r="A46" s="101">
        <v>39</v>
      </c>
      <c r="B46" s="102">
        <v>31.79</v>
      </c>
      <c r="C46" s="102">
        <v>3.2</v>
      </c>
      <c r="D46" s="102"/>
      <c r="E46" s="102">
        <v>0</v>
      </c>
    </row>
    <row r="47" spans="1:5" x14ac:dyDescent="0.25">
      <c r="A47" s="101">
        <v>40</v>
      </c>
      <c r="B47" s="102">
        <v>31.31</v>
      </c>
      <c r="C47" s="102">
        <v>3.24</v>
      </c>
      <c r="D47" s="102"/>
      <c r="E47" s="102">
        <v>0</v>
      </c>
    </row>
    <row r="48" spans="1:5" x14ac:dyDescent="0.25">
      <c r="A48" s="101">
        <v>41</v>
      </c>
      <c r="B48" s="102">
        <v>30.82</v>
      </c>
      <c r="C48" s="102">
        <v>3.27</v>
      </c>
      <c r="D48" s="102"/>
      <c r="E48" s="102">
        <v>0</v>
      </c>
    </row>
    <row r="49" spans="1:5" x14ac:dyDescent="0.25">
      <c r="A49" s="101">
        <v>42</v>
      </c>
      <c r="B49" s="102">
        <v>30.33</v>
      </c>
      <c r="C49" s="102">
        <v>3.31</v>
      </c>
      <c r="D49" s="102"/>
      <c r="E49" s="102">
        <v>0</v>
      </c>
    </row>
    <row r="50" spans="1:5" x14ac:dyDescent="0.25">
      <c r="A50" s="101">
        <v>43</v>
      </c>
      <c r="B50" s="102">
        <v>29.83</v>
      </c>
      <c r="C50" s="102">
        <v>3.35</v>
      </c>
      <c r="D50" s="102"/>
      <c r="E50" s="102">
        <v>0</v>
      </c>
    </row>
    <row r="51" spans="1:5" x14ac:dyDescent="0.25">
      <c r="A51" s="101">
        <v>44</v>
      </c>
      <c r="B51" s="102">
        <v>29.33</v>
      </c>
      <c r="C51" s="102">
        <v>3.38</v>
      </c>
      <c r="D51" s="102"/>
      <c r="E51" s="102">
        <v>0</v>
      </c>
    </row>
    <row r="52" spans="1:5" x14ac:dyDescent="0.25">
      <c r="A52" s="101">
        <v>45</v>
      </c>
      <c r="B52" s="102">
        <v>28.82</v>
      </c>
      <c r="C52" s="102">
        <v>3.42</v>
      </c>
      <c r="D52" s="102"/>
      <c r="E52" s="102">
        <v>0</v>
      </c>
    </row>
    <row r="53" spans="1:5" x14ac:dyDescent="0.25">
      <c r="A53" s="101">
        <v>46</v>
      </c>
      <c r="B53" s="102">
        <v>28.3</v>
      </c>
      <c r="C53" s="102">
        <v>3.45</v>
      </c>
      <c r="D53" s="102"/>
      <c r="E53" s="102">
        <v>0</v>
      </c>
    </row>
    <row r="54" spans="1:5" x14ac:dyDescent="0.25">
      <c r="A54" s="101">
        <v>47</v>
      </c>
      <c r="B54" s="102">
        <v>27.78</v>
      </c>
      <c r="C54" s="102">
        <v>3.48</v>
      </c>
      <c r="D54" s="102"/>
      <c r="E54" s="102">
        <v>0</v>
      </c>
    </row>
    <row r="55" spans="1:5" x14ac:dyDescent="0.25">
      <c r="A55" s="101">
        <v>48</v>
      </c>
      <c r="B55" s="102">
        <v>27.25</v>
      </c>
      <c r="C55" s="102">
        <v>3.51</v>
      </c>
      <c r="D55" s="102"/>
      <c r="E55" s="102">
        <v>0</v>
      </c>
    </row>
    <row r="56" spans="1:5" x14ac:dyDescent="0.25">
      <c r="A56" s="101">
        <v>49</v>
      </c>
      <c r="B56" s="102">
        <v>26.71</v>
      </c>
      <c r="C56" s="102">
        <v>3.55</v>
      </c>
      <c r="D56" s="102"/>
      <c r="E56" s="102">
        <v>0</v>
      </c>
    </row>
    <row r="57" spans="1:5" x14ac:dyDescent="0.25">
      <c r="A57" s="101">
        <v>50</v>
      </c>
      <c r="B57" s="102">
        <v>26.16</v>
      </c>
      <c r="C57" s="102">
        <v>3.58</v>
      </c>
      <c r="D57" s="102"/>
      <c r="E57" s="102">
        <v>0</v>
      </c>
    </row>
    <row r="58" spans="1:5" x14ac:dyDescent="0.25">
      <c r="A58" s="101">
        <v>51</v>
      </c>
      <c r="B58" s="102">
        <v>25.61</v>
      </c>
      <c r="C58" s="102">
        <v>3.61</v>
      </c>
      <c r="D58" s="102"/>
      <c r="E58" s="102">
        <v>0</v>
      </c>
    </row>
    <row r="59" spans="1:5" x14ac:dyDescent="0.25">
      <c r="A59" s="101">
        <v>52</v>
      </c>
      <c r="B59" s="102">
        <v>25.05</v>
      </c>
      <c r="C59" s="102">
        <v>3.64</v>
      </c>
      <c r="D59" s="102"/>
      <c r="E59" s="102">
        <v>0</v>
      </c>
    </row>
    <row r="60" spans="1:5" x14ac:dyDescent="0.25">
      <c r="A60" s="101">
        <v>53</v>
      </c>
      <c r="B60" s="102">
        <v>24.48</v>
      </c>
      <c r="C60" s="102">
        <v>3.67</v>
      </c>
      <c r="D60" s="102"/>
      <c r="E60" s="102">
        <v>0</v>
      </c>
    </row>
    <row r="61" spans="1:5" x14ac:dyDescent="0.25">
      <c r="A61" s="101">
        <v>54</v>
      </c>
      <c r="B61" s="102">
        <v>23.91</v>
      </c>
      <c r="C61" s="102">
        <v>3.69</v>
      </c>
      <c r="D61" s="102"/>
      <c r="E61" s="102">
        <v>0</v>
      </c>
    </row>
    <row r="62" spans="1:5" x14ac:dyDescent="0.25">
      <c r="A62" s="101">
        <v>55</v>
      </c>
      <c r="B62" s="102">
        <v>23.33</v>
      </c>
      <c r="C62" s="102">
        <v>3.72</v>
      </c>
      <c r="D62" s="102"/>
      <c r="E62" s="102">
        <v>0</v>
      </c>
    </row>
    <row r="63" spans="1:5" x14ac:dyDescent="0.25">
      <c r="A63" s="101">
        <v>56</v>
      </c>
      <c r="B63" s="102">
        <v>22.74</v>
      </c>
      <c r="C63" s="102">
        <v>3.75</v>
      </c>
      <c r="D63" s="102"/>
      <c r="E63" s="102">
        <v>0</v>
      </c>
    </row>
    <row r="64" spans="1:5" x14ac:dyDescent="0.25">
      <c r="A64" s="101">
        <v>57</v>
      </c>
      <c r="B64" s="102">
        <v>22.14</v>
      </c>
      <c r="C64" s="102">
        <v>3.77</v>
      </c>
      <c r="D64" s="102"/>
      <c r="E64" s="102">
        <v>0</v>
      </c>
    </row>
    <row r="65" spans="1:5" x14ac:dyDescent="0.25">
      <c r="A65" s="101">
        <v>58</v>
      </c>
      <c r="B65" s="102">
        <v>21.54</v>
      </c>
      <c r="C65" s="102">
        <v>3.8</v>
      </c>
      <c r="D65" s="102"/>
      <c r="E65" s="102">
        <v>0</v>
      </c>
    </row>
    <row r="66" spans="1:5" x14ac:dyDescent="0.25">
      <c r="A66" s="101">
        <v>59</v>
      </c>
      <c r="B66" s="102">
        <v>20.93</v>
      </c>
      <c r="C66" s="102">
        <v>3.82</v>
      </c>
      <c r="D66" s="102"/>
      <c r="E66" s="102">
        <v>0</v>
      </c>
    </row>
    <row r="67" spans="1:5" x14ac:dyDescent="0.25">
      <c r="A67" s="101">
        <v>60</v>
      </c>
      <c r="B67" s="102">
        <v>20.32</v>
      </c>
      <c r="C67" s="102">
        <v>3.84</v>
      </c>
      <c r="D67" s="102"/>
      <c r="E67" s="102">
        <v>0</v>
      </c>
    </row>
    <row r="68" spans="1:5" x14ac:dyDescent="0.25">
      <c r="A68" s="101">
        <v>61</v>
      </c>
      <c r="B68" s="102">
        <v>19.7</v>
      </c>
      <c r="C68" s="102">
        <v>3.86</v>
      </c>
      <c r="D68" s="102"/>
      <c r="E68" s="102">
        <v>0</v>
      </c>
    </row>
    <row r="69" spans="1:5" x14ac:dyDescent="0.25">
      <c r="A69" s="101">
        <v>62</v>
      </c>
      <c r="B69" s="102">
        <v>19.079999999999998</v>
      </c>
      <c r="C69" s="102">
        <v>3.87</v>
      </c>
      <c r="D69" s="102"/>
      <c r="E69" s="102">
        <v>0</v>
      </c>
    </row>
    <row r="70" spans="1:5" x14ac:dyDescent="0.25">
      <c r="A70" s="101">
        <v>63</v>
      </c>
      <c r="B70" s="102">
        <v>18.46</v>
      </c>
      <c r="C70" s="102">
        <v>3.88</v>
      </c>
      <c r="D70" s="102"/>
      <c r="E70" s="102">
        <v>0</v>
      </c>
    </row>
    <row r="71" spans="1:5" x14ac:dyDescent="0.25">
      <c r="A71" s="101">
        <v>64</v>
      </c>
      <c r="B71" s="102">
        <v>17.829999999999998</v>
      </c>
      <c r="C71" s="102">
        <v>3.89</v>
      </c>
      <c r="D71" s="102"/>
      <c r="E71" s="102">
        <v>0</v>
      </c>
    </row>
    <row r="72" spans="1:5" x14ac:dyDescent="0.25">
      <c r="A72" s="101">
        <v>65</v>
      </c>
      <c r="B72" s="102">
        <v>17.2</v>
      </c>
      <c r="C72" s="102">
        <v>3.89</v>
      </c>
      <c r="D72" s="102"/>
      <c r="E72" s="102"/>
    </row>
    <row r="73" spans="1:5" x14ac:dyDescent="0.25">
      <c r="A73" s="101">
        <v>66</v>
      </c>
      <c r="B73" s="102">
        <v>16.57</v>
      </c>
      <c r="C73" s="102">
        <v>3.89</v>
      </c>
      <c r="D73" s="102"/>
      <c r="E73" s="102"/>
    </row>
    <row r="74" spans="1:5" x14ac:dyDescent="0.25">
      <c r="A74" s="101">
        <v>67</v>
      </c>
      <c r="B74" s="102">
        <v>15.94</v>
      </c>
      <c r="C74" s="102">
        <v>3.89</v>
      </c>
      <c r="D74" s="102"/>
      <c r="E74" s="102"/>
    </row>
    <row r="75" spans="1:5" x14ac:dyDescent="0.25">
      <c r="A75" s="101">
        <v>68</v>
      </c>
      <c r="B75" s="102">
        <v>15.31</v>
      </c>
      <c r="C75" s="102">
        <v>3.88</v>
      </c>
      <c r="D75" s="102"/>
      <c r="E75" s="102"/>
    </row>
    <row r="76" spans="1:5" x14ac:dyDescent="0.25">
      <c r="A76" s="101">
        <v>69</v>
      </c>
      <c r="B76" s="102">
        <v>14.67</v>
      </c>
      <c r="C76" s="102">
        <v>3.86</v>
      </c>
      <c r="D76" s="102">
        <v>3.01</v>
      </c>
      <c r="E76" s="102"/>
    </row>
    <row r="77" spans="1:5" x14ac:dyDescent="0.25">
      <c r="A77" s="101">
        <v>70</v>
      </c>
      <c r="B77" s="102">
        <v>14.04</v>
      </c>
      <c r="C77" s="102">
        <v>3.84</v>
      </c>
      <c r="D77" s="102">
        <v>2.8</v>
      </c>
      <c r="E77" s="102"/>
    </row>
    <row r="78" spans="1:5" x14ac:dyDescent="0.25">
      <c r="A78" s="101">
        <v>71</v>
      </c>
      <c r="B78" s="102">
        <v>13.42</v>
      </c>
      <c r="C78" s="102">
        <v>3.82</v>
      </c>
      <c r="D78" s="102">
        <v>2.6</v>
      </c>
      <c r="E78" s="102"/>
    </row>
    <row r="79" spans="1:5" x14ac:dyDescent="0.25">
      <c r="A79" s="101">
        <v>72</v>
      </c>
      <c r="B79" s="102">
        <v>12.79</v>
      </c>
      <c r="C79" s="102">
        <v>3.79</v>
      </c>
      <c r="D79" s="102">
        <v>2.41</v>
      </c>
      <c r="E79" s="102"/>
    </row>
    <row r="80" spans="1:5" x14ac:dyDescent="0.25">
      <c r="A80" s="101">
        <v>73</v>
      </c>
      <c r="B80" s="102">
        <v>12.17</v>
      </c>
      <c r="C80" s="102">
        <v>3.75</v>
      </c>
      <c r="D80" s="102">
        <v>2.23</v>
      </c>
      <c r="E80" s="102"/>
    </row>
    <row r="81" spans="1:5" x14ac:dyDescent="0.25">
      <c r="A81" s="101">
        <v>74</v>
      </c>
      <c r="B81" s="102">
        <v>11.56</v>
      </c>
      <c r="C81" s="102">
        <v>3.61</v>
      </c>
      <c r="D81" s="102">
        <v>2.04</v>
      </c>
      <c r="E81" s="102"/>
    </row>
    <row r="82" spans="1:5" x14ac:dyDescent="0.25">
      <c r="A82" s="101">
        <v>75</v>
      </c>
      <c r="B82" s="102">
        <v>10.95</v>
      </c>
      <c r="C82" s="102">
        <v>3.47</v>
      </c>
      <c r="D82" s="102">
        <v>1.86</v>
      </c>
      <c r="E82" s="102"/>
    </row>
    <row r="83" spans="1:5" x14ac:dyDescent="0.25">
      <c r="A83" s="101">
        <v>76</v>
      </c>
      <c r="B83" s="102">
        <v>10.36</v>
      </c>
      <c r="C83" s="102">
        <v>3.41</v>
      </c>
      <c r="D83" s="102">
        <v>1.7</v>
      </c>
      <c r="E83" s="102"/>
    </row>
    <row r="84" spans="1:5" x14ac:dyDescent="0.25">
      <c r="A84" s="101">
        <v>77</v>
      </c>
      <c r="B84" s="102">
        <v>9.77</v>
      </c>
      <c r="C84" s="102">
        <v>3.35</v>
      </c>
      <c r="D84" s="102">
        <v>1.54</v>
      </c>
      <c r="E84" s="102"/>
    </row>
    <row r="85" spans="1:5" x14ac:dyDescent="0.25">
      <c r="A85" s="101">
        <v>78</v>
      </c>
      <c r="B85" s="102">
        <v>9.19</v>
      </c>
      <c r="C85" s="102">
        <v>3.29</v>
      </c>
      <c r="D85" s="102">
        <v>1.4</v>
      </c>
      <c r="E85" s="102"/>
    </row>
    <row r="86" spans="1:5" x14ac:dyDescent="0.25">
      <c r="A86" s="101">
        <v>79</v>
      </c>
      <c r="B86" s="102">
        <v>8.6300000000000008</v>
      </c>
      <c r="C86" s="102">
        <v>3.04</v>
      </c>
      <c r="D86" s="102">
        <v>1.25</v>
      </c>
      <c r="E86" s="102"/>
    </row>
    <row r="87" spans="1:5" x14ac:dyDescent="0.25">
      <c r="A87" s="101">
        <v>80</v>
      </c>
      <c r="B87" s="102">
        <v>8.09</v>
      </c>
      <c r="C87" s="102">
        <v>2.78</v>
      </c>
      <c r="D87" s="102">
        <v>1.1100000000000001</v>
      </c>
      <c r="E87" s="102"/>
    </row>
    <row r="88" spans="1:5" x14ac:dyDescent="0.25">
      <c r="A88" s="101">
        <v>81</v>
      </c>
      <c r="B88" s="102">
        <v>7.56</v>
      </c>
      <c r="C88" s="102">
        <v>2.7</v>
      </c>
      <c r="D88" s="102">
        <v>0.99</v>
      </c>
      <c r="E88" s="102"/>
    </row>
    <row r="89" spans="1:5" x14ac:dyDescent="0.25">
      <c r="A89" s="101">
        <v>82</v>
      </c>
      <c r="B89" s="102">
        <v>7.05</v>
      </c>
      <c r="C89" s="102">
        <v>2.61</v>
      </c>
      <c r="D89" s="102">
        <v>0.88</v>
      </c>
      <c r="E89" s="102"/>
    </row>
    <row r="90" spans="1:5" x14ac:dyDescent="0.25">
      <c r="A90" s="101">
        <v>83</v>
      </c>
      <c r="B90" s="102">
        <v>6.56</v>
      </c>
      <c r="C90" s="102">
        <v>2.52</v>
      </c>
      <c r="D90" s="102">
        <v>0.79</v>
      </c>
      <c r="E90" s="102"/>
    </row>
    <row r="91" spans="1:5" x14ac:dyDescent="0.25">
      <c r="A91" s="101">
        <v>84</v>
      </c>
      <c r="B91" s="102">
        <v>6.1</v>
      </c>
      <c r="C91" s="102">
        <v>2.2000000000000002</v>
      </c>
      <c r="D91" s="102">
        <v>0.68</v>
      </c>
      <c r="E91" s="102"/>
    </row>
    <row r="92" spans="1:5" x14ac:dyDescent="0.25">
      <c r="A92" s="101">
        <v>85</v>
      </c>
      <c r="B92" s="102">
        <v>5.65</v>
      </c>
      <c r="C92" s="102">
        <v>1.88</v>
      </c>
      <c r="D92" s="102">
        <v>0.57999999999999996</v>
      </c>
      <c r="E92" s="102"/>
    </row>
  </sheetData>
  <sheetProtection algorithmName="SHA-512" hashValue="T88jHZ0JM5oFWzOg9YFbs1XqBsaHYhpmZKpTAf8Iz99bIaOPwN0ZruHX7JGqlhDvquDLSHEFBpiZI4KoX5Cp7g==" saltValue="a+x8V2LDqT+Q8MNZFM9e0A==" spinCount="100000" sheet="1" objects="1" scenarios="1"/>
  <conditionalFormatting sqref="A6:A16 A18:A21">
    <cfRule type="expression" dxfId="1213" priority="33" stopIfTrue="1">
      <formula>MOD(ROW(),2)=0</formula>
    </cfRule>
    <cfRule type="expression" dxfId="1212" priority="34" stopIfTrue="1">
      <formula>MOD(ROW(),2)&lt;&gt;0</formula>
    </cfRule>
  </conditionalFormatting>
  <conditionalFormatting sqref="B6:E6 B10:E16 C9:E9 B8:E8 C7:E7 B20:E21 C18:E19">
    <cfRule type="expression" dxfId="1211" priority="35" stopIfTrue="1">
      <formula>MOD(ROW(),2)=0</formula>
    </cfRule>
    <cfRule type="expression" dxfId="1210" priority="36" stopIfTrue="1">
      <formula>MOD(ROW(),2)&lt;&gt;0</formula>
    </cfRule>
  </conditionalFormatting>
  <conditionalFormatting sqref="B9">
    <cfRule type="expression" dxfId="1209" priority="27" stopIfTrue="1">
      <formula>MOD(ROW(),2)=0</formula>
    </cfRule>
    <cfRule type="expression" dxfId="1208" priority="28" stopIfTrue="1">
      <formula>MOD(ROW(),2)&lt;&gt;0</formula>
    </cfRule>
  </conditionalFormatting>
  <conditionalFormatting sqref="B7">
    <cfRule type="expression" dxfId="1207" priority="25" stopIfTrue="1">
      <formula>MOD(ROW(),2)=0</formula>
    </cfRule>
    <cfRule type="expression" dxfId="1206" priority="26" stopIfTrue="1">
      <formula>MOD(ROW(),2)&lt;&gt;0</formula>
    </cfRule>
  </conditionalFormatting>
  <conditionalFormatting sqref="A17">
    <cfRule type="expression" dxfId="1205" priority="23" stopIfTrue="1">
      <formula>MOD(ROW(),2)=0</formula>
    </cfRule>
    <cfRule type="expression" dxfId="1204" priority="24" stopIfTrue="1">
      <formula>MOD(ROW(),2)&lt;&gt;0</formula>
    </cfRule>
  </conditionalFormatting>
  <conditionalFormatting sqref="B18">
    <cfRule type="expression" dxfId="1203" priority="19" stopIfTrue="1">
      <formula>MOD(ROW(),2)=0</formula>
    </cfRule>
    <cfRule type="expression" dxfId="1202" priority="20" stopIfTrue="1">
      <formula>MOD(ROW(),2)&lt;&gt;0</formula>
    </cfRule>
  </conditionalFormatting>
  <conditionalFormatting sqref="A26:A92">
    <cfRule type="expression" dxfId="1201" priority="7" stopIfTrue="1">
      <formula>MOD(ROW(),2)=0</formula>
    </cfRule>
    <cfRule type="expression" dxfId="1200" priority="8" stopIfTrue="1">
      <formula>MOD(ROW(),2)&lt;&gt;0</formula>
    </cfRule>
  </conditionalFormatting>
  <conditionalFormatting sqref="B26:E92">
    <cfRule type="expression" dxfId="1199" priority="9" stopIfTrue="1">
      <formula>MOD(ROW(),2)=0</formula>
    </cfRule>
    <cfRule type="expression" dxfId="1198" priority="10" stopIfTrue="1">
      <formula>MOD(ROW(),2)&lt;&gt;0</formula>
    </cfRule>
  </conditionalFormatting>
  <conditionalFormatting sqref="B17">
    <cfRule type="expression" dxfId="1197" priority="5" stopIfTrue="1">
      <formula>MOD(ROW(),2)=0</formula>
    </cfRule>
    <cfRule type="expression" dxfId="1196" priority="6" stopIfTrue="1">
      <formula>MOD(ROW(),2)&lt;&gt;0</formula>
    </cfRule>
  </conditionalFormatting>
  <conditionalFormatting sqref="C17:E17">
    <cfRule type="expression" dxfId="1195" priority="3" stopIfTrue="1">
      <formula>MOD(ROW(),2)=0</formula>
    </cfRule>
    <cfRule type="expression" dxfId="1194" priority="4" stopIfTrue="1">
      <formula>MOD(ROW(),2)&lt;&gt;0</formula>
    </cfRule>
  </conditionalFormatting>
  <conditionalFormatting sqref="B19">
    <cfRule type="expression" dxfId="1193" priority="1" stopIfTrue="1">
      <formula>MOD(ROW(),2)=0</formula>
    </cfRule>
    <cfRule type="expression" dxfId="11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x-304</v>
      </c>
      <c r="B3" s="43"/>
      <c r="C3" s="43"/>
      <c r="D3" s="43"/>
      <c r="E3" s="43"/>
      <c r="F3" s="43"/>
      <c r="G3" s="43"/>
      <c r="H3" s="43"/>
      <c r="I3" s="43"/>
    </row>
    <row r="4" spans="1:9" x14ac:dyDescent="0.25">
      <c r="A4" s="45"/>
    </row>
    <row r="6" spans="1:9" x14ac:dyDescent="0.25">
      <c r="A6" s="74" t="s">
        <v>600</v>
      </c>
      <c r="B6" s="76" t="s">
        <v>601</v>
      </c>
      <c r="C6" s="76"/>
      <c r="D6" s="76"/>
      <c r="E6" s="76"/>
    </row>
    <row r="7" spans="1:9" x14ac:dyDescent="0.25">
      <c r="A7" s="75" t="s">
        <v>305</v>
      </c>
      <c r="B7" s="77" t="s">
        <v>325</v>
      </c>
      <c r="C7" s="77"/>
      <c r="D7" s="77"/>
      <c r="E7" s="77"/>
    </row>
    <row r="8" spans="1:9" x14ac:dyDescent="0.25">
      <c r="A8" s="75" t="s">
        <v>306</v>
      </c>
      <c r="B8" s="77">
        <v>1992</v>
      </c>
      <c r="C8" s="77"/>
      <c r="D8" s="77"/>
      <c r="E8" s="77"/>
    </row>
    <row r="9" spans="1:9" x14ac:dyDescent="0.25">
      <c r="A9" s="75" t="s">
        <v>307</v>
      </c>
      <c r="B9" s="77" t="s">
        <v>710</v>
      </c>
      <c r="C9" s="77"/>
      <c r="D9" s="77"/>
      <c r="E9" s="77"/>
    </row>
    <row r="10" spans="1:9" ht="12.6" customHeight="1" x14ac:dyDescent="0.25">
      <c r="A10" s="75" t="s">
        <v>233</v>
      </c>
      <c r="B10" s="77" t="s">
        <v>406</v>
      </c>
      <c r="C10" s="77"/>
      <c r="D10" s="77"/>
      <c r="E10" s="77"/>
    </row>
    <row r="11" spans="1:9" x14ac:dyDescent="0.25">
      <c r="A11" s="75" t="s">
        <v>308</v>
      </c>
      <c r="B11" s="77" t="s">
        <v>338</v>
      </c>
      <c r="C11" s="77"/>
      <c r="D11" s="77"/>
      <c r="E11" s="77"/>
    </row>
    <row r="12" spans="1:9" ht="12.6" customHeight="1" x14ac:dyDescent="0.25">
      <c r="A12" s="75" t="s">
        <v>309</v>
      </c>
      <c r="B12" s="77" t="s">
        <v>329</v>
      </c>
      <c r="C12" s="77"/>
      <c r="D12" s="77"/>
      <c r="E12" s="77"/>
    </row>
    <row r="13" spans="1:9" ht="12.6" customHeight="1" x14ac:dyDescent="0.25">
      <c r="A13" s="75" t="s">
        <v>608</v>
      </c>
      <c r="B13" s="77">
        <v>2</v>
      </c>
      <c r="C13" s="77"/>
      <c r="D13" s="77"/>
      <c r="E13" s="77"/>
    </row>
    <row r="14" spans="1:9" ht="12.6" customHeight="1" x14ac:dyDescent="0.25">
      <c r="A14" s="75" t="s">
        <v>311</v>
      </c>
      <c r="B14" s="77">
        <v>304</v>
      </c>
      <c r="C14" s="77"/>
      <c r="D14" s="77"/>
      <c r="E14" s="77"/>
    </row>
    <row r="15" spans="1:9" x14ac:dyDescent="0.25">
      <c r="A15" s="75" t="s">
        <v>611</v>
      </c>
      <c r="B15" s="77" t="s">
        <v>722</v>
      </c>
      <c r="C15" s="77"/>
      <c r="D15" s="77"/>
      <c r="E15" s="77"/>
    </row>
    <row r="16" spans="1:9" x14ac:dyDescent="0.25">
      <c r="A16" s="75" t="s">
        <v>313</v>
      </c>
      <c r="B16" s="77" t="s">
        <v>411</v>
      </c>
      <c r="C16" s="77"/>
      <c r="D16" s="77"/>
      <c r="E16" s="77"/>
    </row>
    <row r="17" spans="1:5" ht="73.5" customHeight="1" x14ac:dyDescent="0.25">
      <c r="A17" s="75" t="s">
        <v>684</v>
      </c>
      <c r="B17" s="77" t="s">
        <v>403</v>
      </c>
      <c r="C17" s="77"/>
      <c r="D17" s="77"/>
      <c r="E17" s="77"/>
    </row>
    <row r="18" spans="1:5" x14ac:dyDescent="0.25">
      <c r="A18" s="75" t="s">
        <v>315</v>
      </c>
      <c r="B18" s="81">
        <v>45070</v>
      </c>
      <c r="C18" s="77"/>
      <c r="D18" s="77"/>
      <c r="E18" s="77"/>
    </row>
    <row r="19" spans="1:5" x14ac:dyDescent="0.25">
      <c r="A19" s="75" t="s">
        <v>316</v>
      </c>
      <c r="B19" s="81">
        <v>45014</v>
      </c>
      <c r="C19" s="77"/>
      <c r="D19" s="77"/>
      <c r="E19" s="77"/>
    </row>
    <row r="20" spans="1:5" x14ac:dyDescent="0.25">
      <c r="A20" s="75" t="s">
        <v>317</v>
      </c>
      <c r="B20" s="77" t="s">
        <v>333</v>
      </c>
      <c r="C20" s="77"/>
      <c r="D20" s="77"/>
      <c r="E20" s="77"/>
    </row>
    <row r="21" spans="1:5" x14ac:dyDescent="0.25">
      <c r="A21" s="75" t="s">
        <v>685</v>
      </c>
      <c r="B21" s="77" t="s">
        <v>334</v>
      </c>
      <c r="C21" s="77"/>
      <c r="D21" s="77"/>
      <c r="E21" s="77"/>
    </row>
    <row r="23" spans="1:5" x14ac:dyDescent="0.25">
      <c r="B23" s="104" t="str">
        <f>HYPERLINK("#'Factor List'!A1","Back to Factor List")</f>
        <v>Back to Factor List</v>
      </c>
    </row>
    <row r="24" spans="1:5" x14ac:dyDescent="0.25">
      <c r="B24" s="104" t="str">
        <f>HYPERLINK("#'Assumptions'!A1","Assumptions")</f>
        <v>Assumptions</v>
      </c>
    </row>
    <row r="26" spans="1:5" ht="39.6" x14ac:dyDescent="0.25">
      <c r="A26" s="100" t="s">
        <v>686</v>
      </c>
      <c r="B26" s="100" t="s">
        <v>719</v>
      </c>
      <c r="C26" s="100" t="s">
        <v>720</v>
      </c>
      <c r="D26" s="100" t="s">
        <v>721</v>
      </c>
      <c r="E26" s="100" t="s">
        <v>716</v>
      </c>
    </row>
    <row r="27" spans="1:5" x14ac:dyDescent="0.25">
      <c r="A27" s="101">
        <v>20</v>
      </c>
      <c r="B27" s="102">
        <v>39.64</v>
      </c>
      <c r="C27" s="102">
        <v>2.4300000000000002</v>
      </c>
      <c r="D27" s="102"/>
      <c r="E27" s="102">
        <v>0</v>
      </c>
    </row>
    <row r="28" spans="1:5" x14ac:dyDescent="0.25">
      <c r="A28" s="101">
        <v>21</v>
      </c>
      <c r="B28" s="102">
        <v>39.28</v>
      </c>
      <c r="C28" s="102">
        <v>2.4700000000000002</v>
      </c>
      <c r="D28" s="102"/>
      <c r="E28" s="102">
        <v>0</v>
      </c>
    </row>
    <row r="29" spans="1:5" x14ac:dyDescent="0.25">
      <c r="A29" s="101">
        <v>22</v>
      </c>
      <c r="B29" s="102">
        <v>38.92</v>
      </c>
      <c r="C29" s="102">
        <v>2.5099999999999998</v>
      </c>
      <c r="D29" s="102"/>
      <c r="E29" s="102">
        <v>0</v>
      </c>
    </row>
    <row r="30" spans="1:5" x14ac:dyDescent="0.25">
      <c r="A30" s="101">
        <v>23</v>
      </c>
      <c r="B30" s="102">
        <v>38.549999999999997</v>
      </c>
      <c r="C30" s="102">
        <v>2.5499999999999998</v>
      </c>
      <c r="D30" s="102"/>
      <c r="E30" s="102">
        <v>0</v>
      </c>
    </row>
    <row r="31" spans="1:5" x14ac:dyDescent="0.25">
      <c r="A31" s="101">
        <v>24</v>
      </c>
      <c r="B31" s="102">
        <v>38.17</v>
      </c>
      <c r="C31" s="102">
        <v>2.59</v>
      </c>
      <c r="D31" s="102"/>
      <c r="E31" s="102">
        <v>0</v>
      </c>
    </row>
    <row r="32" spans="1:5" x14ac:dyDescent="0.25">
      <c r="A32" s="101">
        <v>25</v>
      </c>
      <c r="B32" s="102">
        <v>37.79</v>
      </c>
      <c r="C32" s="102">
        <v>2.63</v>
      </c>
      <c r="D32" s="102"/>
      <c r="E32" s="102">
        <v>0</v>
      </c>
    </row>
    <row r="33" spans="1:5" x14ac:dyDescent="0.25">
      <c r="A33" s="101">
        <v>26</v>
      </c>
      <c r="B33" s="102">
        <v>37.4</v>
      </c>
      <c r="C33" s="102">
        <v>2.68</v>
      </c>
      <c r="D33" s="102"/>
      <c r="E33" s="102">
        <v>0</v>
      </c>
    </row>
    <row r="34" spans="1:5" x14ac:dyDescent="0.25">
      <c r="A34" s="101">
        <v>27</v>
      </c>
      <c r="B34" s="102">
        <v>37.01</v>
      </c>
      <c r="C34" s="102">
        <v>2.72</v>
      </c>
      <c r="D34" s="102"/>
      <c r="E34" s="102">
        <v>0</v>
      </c>
    </row>
    <row r="35" spans="1:5" x14ac:dyDescent="0.25">
      <c r="A35" s="101">
        <v>28</v>
      </c>
      <c r="B35" s="102">
        <v>36.61</v>
      </c>
      <c r="C35" s="102">
        <v>2.76</v>
      </c>
      <c r="D35" s="102"/>
      <c r="E35" s="102">
        <v>0</v>
      </c>
    </row>
    <row r="36" spans="1:5" x14ac:dyDescent="0.25">
      <c r="A36" s="101">
        <v>29</v>
      </c>
      <c r="B36" s="102">
        <v>36.200000000000003</v>
      </c>
      <c r="C36" s="102">
        <v>2.8</v>
      </c>
      <c r="D36" s="102"/>
      <c r="E36" s="102">
        <v>0</v>
      </c>
    </row>
    <row r="37" spans="1:5" x14ac:dyDescent="0.25">
      <c r="A37" s="101">
        <v>30</v>
      </c>
      <c r="B37" s="102">
        <v>35.79</v>
      </c>
      <c r="C37" s="102">
        <v>2.84</v>
      </c>
      <c r="D37" s="102"/>
      <c r="E37" s="102">
        <v>0</v>
      </c>
    </row>
    <row r="38" spans="1:5" x14ac:dyDescent="0.25">
      <c r="A38" s="101">
        <v>31</v>
      </c>
      <c r="B38" s="102">
        <v>35.369999999999997</v>
      </c>
      <c r="C38" s="102">
        <v>2.88</v>
      </c>
      <c r="D38" s="102"/>
      <c r="E38" s="102">
        <v>0</v>
      </c>
    </row>
    <row r="39" spans="1:5" x14ac:dyDescent="0.25">
      <c r="A39" s="101">
        <v>32</v>
      </c>
      <c r="B39" s="102">
        <v>34.950000000000003</v>
      </c>
      <c r="C39" s="102">
        <v>2.92</v>
      </c>
      <c r="D39" s="102"/>
      <c r="E39" s="102">
        <v>0</v>
      </c>
    </row>
    <row r="40" spans="1:5" x14ac:dyDescent="0.25">
      <c r="A40" s="101">
        <v>33</v>
      </c>
      <c r="B40" s="102">
        <v>34.51</v>
      </c>
      <c r="C40" s="102">
        <v>2.96</v>
      </c>
      <c r="D40" s="102"/>
      <c r="E40" s="102">
        <v>0</v>
      </c>
    </row>
    <row r="41" spans="1:5" x14ac:dyDescent="0.25">
      <c r="A41" s="101">
        <v>34</v>
      </c>
      <c r="B41" s="102">
        <v>34.08</v>
      </c>
      <c r="C41" s="102">
        <v>3</v>
      </c>
      <c r="D41" s="102"/>
      <c r="E41" s="102">
        <v>0</v>
      </c>
    </row>
    <row r="42" spans="1:5" x14ac:dyDescent="0.25">
      <c r="A42" s="101">
        <v>35</v>
      </c>
      <c r="B42" s="102">
        <v>33.630000000000003</v>
      </c>
      <c r="C42" s="102">
        <v>3.04</v>
      </c>
      <c r="D42" s="102"/>
      <c r="E42" s="102">
        <v>0</v>
      </c>
    </row>
    <row r="43" spans="1:5" x14ac:dyDescent="0.25">
      <c r="A43" s="101">
        <v>36</v>
      </c>
      <c r="B43" s="102">
        <v>33.18</v>
      </c>
      <c r="C43" s="102">
        <v>3.08</v>
      </c>
      <c r="D43" s="102"/>
      <c r="E43" s="102">
        <v>0</v>
      </c>
    </row>
    <row r="44" spans="1:5" x14ac:dyDescent="0.25">
      <c r="A44" s="101">
        <v>37</v>
      </c>
      <c r="B44" s="102">
        <v>32.72</v>
      </c>
      <c r="C44" s="102">
        <v>3.12</v>
      </c>
      <c r="D44" s="102"/>
      <c r="E44" s="102">
        <v>0</v>
      </c>
    </row>
    <row r="45" spans="1:5" x14ac:dyDescent="0.25">
      <c r="A45" s="101">
        <v>38</v>
      </c>
      <c r="B45" s="102">
        <v>32.26</v>
      </c>
      <c r="C45" s="102">
        <v>3.16</v>
      </c>
      <c r="D45" s="102"/>
      <c r="E45" s="102">
        <v>0</v>
      </c>
    </row>
    <row r="46" spans="1:5" x14ac:dyDescent="0.25">
      <c r="A46" s="101">
        <v>39</v>
      </c>
      <c r="B46" s="102">
        <v>31.79</v>
      </c>
      <c r="C46" s="102">
        <v>3.2</v>
      </c>
      <c r="D46" s="102"/>
      <c r="E46" s="102">
        <v>0</v>
      </c>
    </row>
    <row r="47" spans="1:5" x14ac:dyDescent="0.25">
      <c r="A47" s="101">
        <v>40</v>
      </c>
      <c r="B47" s="102">
        <v>31.31</v>
      </c>
      <c r="C47" s="102">
        <v>3.24</v>
      </c>
      <c r="D47" s="102"/>
      <c r="E47" s="102">
        <v>0</v>
      </c>
    </row>
    <row r="48" spans="1:5" x14ac:dyDescent="0.25">
      <c r="A48" s="101">
        <v>41</v>
      </c>
      <c r="B48" s="102">
        <v>30.82</v>
      </c>
      <c r="C48" s="102">
        <v>3.27</v>
      </c>
      <c r="D48" s="102"/>
      <c r="E48" s="102">
        <v>0</v>
      </c>
    </row>
    <row r="49" spans="1:5" x14ac:dyDescent="0.25">
      <c r="A49" s="101">
        <v>42</v>
      </c>
      <c r="B49" s="102">
        <v>30.33</v>
      </c>
      <c r="C49" s="102">
        <v>3.31</v>
      </c>
      <c r="D49" s="102"/>
      <c r="E49" s="102">
        <v>0</v>
      </c>
    </row>
    <row r="50" spans="1:5" x14ac:dyDescent="0.25">
      <c r="A50" s="101">
        <v>43</v>
      </c>
      <c r="B50" s="102">
        <v>29.83</v>
      </c>
      <c r="C50" s="102">
        <v>3.35</v>
      </c>
      <c r="D50" s="102"/>
      <c r="E50" s="102">
        <v>0</v>
      </c>
    </row>
    <row r="51" spans="1:5" x14ac:dyDescent="0.25">
      <c r="A51" s="101">
        <v>44</v>
      </c>
      <c r="B51" s="102">
        <v>29.33</v>
      </c>
      <c r="C51" s="102">
        <v>3.38</v>
      </c>
      <c r="D51" s="102"/>
      <c r="E51" s="102">
        <v>0</v>
      </c>
    </row>
    <row r="52" spans="1:5" x14ac:dyDescent="0.25">
      <c r="A52" s="101">
        <v>45</v>
      </c>
      <c r="B52" s="102">
        <v>28.82</v>
      </c>
      <c r="C52" s="102">
        <v>3.42</v>
      </c>
      <c r="D52" s="102"/>
      <c r="E52" s="102">
        <v>0</v>
      </c>
    </row>
    <row r="53" spans="1:5" x14ac:dyDescent="0.25">
      <c r="A53" s="101">
        <v>46</v>
      </c>
      <c r="B53" s="102">
        <v>28.3</v>
      </c>
      <c r="C53" s="102">
        <v>3.45</v>
      </c>
      <c r="D53" s="102"/>
      <c r="E53" s="102">
        <v>0</v>
      </c>
    </row>
    <row r="54" spans="1:5" x14ac:dyDescent="0.25">
      <c r="A54" s="101">
        <v>47</v>
      </c>
      <c r="B54" s="102">
        <v>27.78</v>
      </c>
      <c r="C54" s="102">
        <v>3.48</v>
      </c>
      <c r="D54" s="102"/>
      <c r="E54" s="102">
        <v>0</v>
      </c>
    </row>
    <row r="55" spans="1:5" x14ac:dyDescent="0.25">
      <c r="A55" s="101">
        <v>48</v>
      </c>
      <c r="B55" s="102">
        <v>27.25</v>
      </c>
      <c r="C55" s="102">
        <v>3.51</v>
      </c>
      <c r="D55" s="102"/>
      <c r="E55" s="102">
        <v>0</v>
      </c>
    </row>
    <row r="56" spans="1:5" x14ac:dyDescent="0.25">
      <c r="A56" s="101">
        <v>49</v>
      </c>
      <c r="B56" s="102">
        <v>26.71</v>
      </c>
      <c r="C56" s="102">
        <v>3.55</v>
      </c>
      <c r="D56" s="102"/>
      <c r="E56" s="102">
        <v>0</v>
      </c>
    </row>
    <row r="57" spans="1:5" x14ac:dyDescent="0.25">
      <c r="A57" s="101">
        <v>50</v>
      </c>
      <c r="B57" s="102">
        <v>26.16</v>
      </c>
      <c r="C57" s="102">
        <v>3.58</v>
      </c>
      <c r="D57" s="102"/>
      <c r="E57" s="102">
        <v>0</v>
      </c>
    </row>
    <row r="58" spans="1:5" x14ac:dyDescent="0.25">
      <c r="A58" s="101">
        <v>51</v>
      </c>
      <c r="B58" s="102">
        <v>25.61</v>
      </c>
      <c r="C58" s="102">
        <v>3.61</v>
      </c>
      <c r="D58" s="102"/>
      <c r="E58" s="102">
        <v>0</v>
      </c>
    </row>
    <row r="59" spans="1:5" x14ac:dyDescent="0.25">
      <c r="A59" s="101">
        <v>52</v>
      </c>
      <c r="B59" s="102">
        <v>25.05</v>
      </c>
      <c r="C59" s="102">
        <v>3.64</v>
      </c>
      <c r="D59" s="102"/>
      <c r="E59" s="102">
        <v>0</v>
      </c>
    </row>
    <row r="60" spans="1:5" x14ac:dyDescent="0.25">
      <c r="A60" s="101">
        <v>53</v>
      </c>
      <c r="B60" s="102">
        <v>24.48</v>
      </c>
      <c r="C60" s="102">
        <v>3.67</v>
      </c>
      <c r="D60" s="102"/>
      <c r="E60" s="102">
        <v>0</v>
      </c>
    </row>
    <row r="61" spans="1:5" x14ac:dyDescent="0.25">
      <c r="A61" s="101">
        <v>54</v>
      </c>
      <c r="B61" s="102">
        <v>23.91</v>
      </c>
      <c r="C61" s="102">
        <v>3.69</v>
      </c>
      <c r="D61" s="102"/>
      <c r="E61" s="102">
        <v>0</v>
      </c>
    </row>
    <row r="62" spans="1:5" x14ac:dyDescent="0.25">
      <c r="A62" s="101">
        <v>55</v>
      </c>
      <c r="B62" s="102">
        <v>23.33</v>
      </c>
      <c r="C62" s="102">
        <v>3.72</v>
      </c>
      <c r="D62" s="102"/>
      <c r="E62" s="102">
        <v>0</v>
      </c>
    </row>
    <row r="63" spans="1:5" x14ac:dyDescent="0.25">
      <c r="A63" s="101">
        <v>56</v>
      </c>
      <c r="B63" s="102">
        <v>22.74</v>
      </c>
      <c r="C63" s="102">
        <v>3.75</v>
      </c>
      <c r="D63" s="102"/>
      <c r="E63" s="102">
        <v>0</v>
      </c>
    </row>
    <row r="64" spans="1:5" x14ac:dyDescent="0.25">
      <c r="A64" s="101">
        <v>57</v>
      </c>
      <c r="B64" s="102">
        <v>22.14</v>
      </c>
      <c r="C64" s="102">
        <v>3.77</v>
      </c>
      <c r="D64" s="102"/>
      <c r="E64" s="102">
        <v>0</v>
      </c>
    </row>
    <row r="65" spans="1:5" x14ac:dyDescent="0.25">
      <c r="A65" s="101">
        <v>58</v>
      </c>
      <c r="B65" s="102">
        <v>21.54</v>
      </c>
      <c r="C65" s="102">
        <v>3.8</v>
      </c>
      <c r="D65" s="102"/>
      <c r="E65" s="102">
        <v>0</v>
      </c>
    </row>
    <row r="66" spans="1:5" x14ac:dyDescent="0.25">
      <c r="A66" s="101">
        <v>59</v>
      </c>
      <c r="B66" s="102">
        <v>20.93</v>
      </c>
      <c r="C66" s="102">
        <v>3.82</v>
      </c>
      <c r="D66" s="102"/>
      <c r="E66" s="102">
        <v>0</v>
      </c>
    </row>
    <row r="67" spans="1:5" x14ac:dyDescent="0.25">
      <c r="A67" s="101">
        <v>60</v>
      </c>
      <c r="B67" s="102">
        <v>20.32</v>
      </c>
      <c r="C67" s="102">
        <v>3.84</v>
      </c>
      <c r="D67" s="102"/>
      <c r="E67" s="102">
        <v>0</v>
      </c>
    </row>
    <row r="68" spans="1:5" x14ac:dyDescent="0.25">
      <c r="A68" s="101">
        <v>61</v>
      </c>
      <c r="B68" s="102">
        <v>19.7</v>
      </c>
      <c r="C68" s="102">
        <v>3.86</v>
      </c>
      <c r="D68" s="102"/>
      <c r="E68" s="102">
        <v>0</v>
      </c>
    </row>
    <row r="69" spans="1:5" x14ac:dyDescent="0.25">
      <c r="A69" s="101">
        <v>62</v>
      </c>
      <c r="B69" s="102">
        <v>19.079999999999998</v>
      </c>
      <c r="C69" s="102">
        <v>3.87</v>
      </c>
      <c r="D69" s="102"/>
      <c r="E69" s="102">
        <v>0</v>
      </c>
    </row>
    <row r="70" spans="1:5" x14ac:dyDescent="0.25">
      <c r="A70" s="101">
        <v>63</v>
      </c>
      <c r="B70" s="102">
        <v>18.46</v>
      </c>
      <c r="C70" s="102">
        <v>3.88</v>
      </c>
      <c r="D70" s="102"/>
      <c r="E70" s="102">
        <v>0</v>
      </c>
    </row>
    <row r="71" spans="1:5" x14ac:dyDescent="0.25">
      <c r="A71" s="101">
        <v>64</v>
      </c>
      <c r="B71" s="102">
        <v>17.829999999999998</v>
      </c>
      <c r="C71" s="102">
        <v>3.89</v>
      </c>
      <c r="D71" s="102"/>
      <c r="E71" s="102">
        <v>0</v>
      </c>
    </row>
    <row r="72" spans="1:5" x14ac:dyDescent="0.25">
      <c r="A72" s="101">
        <v>65</v>
      </c>
      <c r="B72" s="102">
        <v>17.2</v>
      </c>
      <c r="C72" s="102">
        <v>3.89</v>
      </c>
      <c r="D72" s="102"/>
      <c r="E72" s="102"/>
    </row>
    <row r="73" spans="1:5" x14ac:dyDescent="0.25">
      <c r="A73" s="101">
        <v>66</v>
      </c>
      <c r="B73" s="102">
        <v>16.57</v>
      </c>
      <c r="C73" s="102">
        <v>3.89</v>
      </c>
      <c r="D73" s="102"/>
      <c r="E73" s="102"/>
    </row>
    <row r="74" spans="1:5" x14ac:dyDescent="0.25">
      <c r="A74" s="101">
        <v>67</v>
      </c>
      <c r="B74" s="102">
        <v>15.94</v>
      </c>
      <c r="C74" s="102">
        <v>3.89</v>
      </c>
      <c r="D74" s="102"/>
      <c r="E74" s="102"/>
    </row>
    <row r="75" spans="1:5" x14ac:dyDescent="0.25">
      <c r="A75" s="101">
        <v>68</v>
      </c>
      <c r="B75" s="102">
        <v>15.31</v>
      </c>
      <c r="C75" s="102">
        <v>3.88</v>
      </c>
      <c r="D75" s="102"/>
      <c r="E75" s="102"/>
    </row>
    <row r="76" spans="1:5" x14ac:dyDescent="0.25">
      <c r="A76" s="101">
        <v>69</v>
      </c>
      <c r="B76" s="102">
        <v>14.67</v>
      </c>
      <c r="C76" s="102">
        <v>3.86</v>
      </c>
      <c r="D76" s="102">
        <v>2.82</v>
      </c>
      <c r="E76" s="102"/>
    </row>
    <row r="77" spans="1:5" x14ac:dyDescent="0.25">
      <c r="A77" s="101">
        <v>70</v>
      </c>
      <c r="B77" s="102">
        <v>14.04</v>
      </c>
      <c r="C77" s="102">
        <v>3.84</v>
      </c>
      <c r="D77" s="102">
        <v>2.62</v>
      </c>
      <c r="E77" s="102"/>
    </row>
    <row r="78" spans="1:5" x14ac:dyDescent="0.25">
      <c r="A78" s="101">
        <v>71</v>
      </c>
      <c r="B78" s="102">
        <v>13.42</v>
      </c>
      <c r="C78" s="102">
        <v>3.82</v>
      </c>
      <c r="D78" s="102">
        <v>2.42</v>
      </c>
      <c r="E78" s="102"/>
    </row>
    <row r="79" spans="1:5" x14ac:dyDescent="0.25">
      <c r="A79" s="101">
        <v>72</v>
      </c>
      <c r="B79" s="102">
        <v>12.79</v>
      </c>
      <c r="C79" s="102">
        <v>3.79</v>
      </c>
      <c r="D79" s="102">
        <v>2.23</v>
      </c>
      <c r="E79" s="102"/>
    </row>
    <row r="80" spans="1:5" x14ac:dyDescent="0.25">
      <c r="A80" s="101">
        <v>73</v>
      </c>
      <c r="B80" s="102">
        <v>12.17</v>
      </c>
      <c r="C80" s="102">
        <v>3.75</v>
      </c>
      <c r="D80" s="102">
        <v>2.0499999999999998</v>
      </c>
      <c r="E80" s="102"/>
    </row>
    <row r="81" spans="1:5" x14ac:dyDescent="0.25">
      <c r="A81" s="101">
        <v>74</v>
      </c>
      <c r="B81" s="102">
        <v>11.56</v>
      </c>
      <c r="C81" s="102">
        <v>3.61</v>
      </c>
      <c r="D81" s="102">
        <v>1.88</v>
      </c>
      <c r="E81" s="102"/>
    </row>
    <row r="82" spans="1:5" x14ac:dyDescent="0.25">
      <c r="A82" s="101">
        <v>75</v>
      </c>
      <c r="B82" s="102">
        <v>10.95</v>
      </c>
      <c r="C82" s="102">
        <v>3.47</v>
      </c>
      <c r="D82" s="102">
        <v>1.71</v>
      </c>
      <c r="E82" s="102"/>
    </row>
    <row r="83" spans="1:5" x14ac:dyDescent="0.25">
      <c r="A83" s="101">
        <v>76</v>
      </c>
      <c r="B83" s="102">
        <v>10.36</v>
      </c>
      <c r="C83" s="102">
        <v>3.41</v>
      </c>
      <c r="D83" s="102">
        <v>1.56</v>
      </c>
      <c r="E83" s="102"/>
    </row>
    <row r="84" spans="1:5" x14ac:dyDescent="0.25">
      <c r="A84" s="101">
        <v>77</v>
      </c>
      <c r="B84" s="102">
        <v>9.77</v>
      </c>
      <c r="C84" s="102">
        <v>3.35</v>
      </c>
      <c r="D84" s="102">
        <v>1.41</v>
      </c>
      <c r="E84" s="102"/>
    </row>
    <row r="85" spans="1:5" x14ac:dyDescent="0.25">
      <c r="A85" s="101">
        <v>78</v>
      </c>
      <c r="B85" s="102">
        <v>9.19</v>
      </c>
      <c r="C85" s="102">
        <v>3.29</v>
      </c>
      <c r="D85" s="102">
        <v>1.27</v>
      </c>
      <c r="E85" s="102"/>
    </row>
    <row r="86" spans="1:5" x14ac:dyDescent="0.25">
      <c r="A86" s="101">
        <v>79</v>
      </c>
      <c r="B86" s="102">
        <v>8.6300000000000008</v>
      </c>
      <c r="C86" s="102">
        <v>3.04</v>
      </c>
      <c r="D86" s="102">
        <v>1.1299999999999999</v>
      </c>
      <c r="E86" s="102"/>
    </row>
    <row r="87" spans="1:5" x14ac:dyDescent="0.25">
      <c r="A87" s="101">
        <v>80</v>
      </c>
      <c r="B87" s="102">
        <v>8.09</v>
      </c>
      <c r="C87" s="102">
        <v>2.78</v>
      </c>
      <c r="D87" s="102">
        <v>1.01</v>
      </c>
      <c r="E87" s="102"/>
    </row>
    <row r="88" spans="1:5" x14ac:dyDescent="0.25">
      <c r="A88" s="101">
        <v>81</v>
      </c>
      <c r="B88" s="102">
        <v>7.56</v>
      </c>
      <c r="C88" s="102">
        <v>2.7</v>
      </c>
      <c r="D88" s="102">
        <v>0.9</v>
      </c>
      <c r="E88" s="102"/>
    </row>
    <row r="89" spans="1:5" x14ac:dyDescent="0.25">
      <c r="A89" s="101">
        <v>82</v>
      </c>
      <c r="B89" s="102">
        <v>7.05</v>
      </c>
      <c r="C89" s="102">
        <v>2.61</v>
      </c>
      <c r="D89" s="102">
        <v>0.8</v>
      </c>
      <c r="E89" s="102"/>
    </row>
    <row r="90" spans="1:5" x14ac:dyDescent="0.25">
      <c r="A90" s="101">
        <v>83</v>
      </c>
      <c r="B90" s="102">
        <v>6.56</v>
      </c>
      <c r="C90" s="102">
        <v>2.52</v>
      </c>
      <c r="D90" s="102">
        <v>0.7</v>
      </c>
      <c r="E90" s="102"/>
    </row>
    <row r="91" spans="1:5" x14ac:dyDescent="0.25">
      <c r="A91" s="101">
        <v>84</v>
      </c>
      <c r="B91" s="102">
        <v>6.1</v>
      </c>
      <c r="C91" s="102">
        <v>2.2000000000000002</v>
      </c>
      <c r="D91" s="102">
        <v>0.61</v>
      </c>
      <c r="E91" s="102"/>
    </row>
    <row r="92" spans="1:5" x14ac:dyDescent="0.25">
      <c r="A92" s="101">
        <v>85</v>
      </c>
      <c r="B92" s="102">
        <v>5.65</v>
      </c>
      <c r="C92" s="102">
        <v>1.88</v>
      </c>
      <c r="D92" s="102">
        <v>0.54</v>
      </c>
      <c r="E92" s="102"/>
    </row>
  </sheetData>
  <sheetProtection algorithmName="SHA-512" hashValue="eauDZ4EPLhnUD48NI++0gFpGkIsG23aP31RNhk1xexrudmQhwoeWQ3SnpOQ/agYsBWuuD8+JuDJxzXc/Qn3qJg==" saltValue="KhJ8195tgL6iIqHQ3pX2Tw==" spinCount="100000" sheet="1" objects="1" scenarios="1"/>
  <conditionalFormatting sqref="A6:A16 A18:A21">
    <cfRule type="expression" dxfId="1191" priority="31" stopIfTrue="1">
      <formula>MOD(ROW(),2)=0</formula>
    </cfRule>
    <cfRule type="expression" dxfId="1190" priority="32" stopIfTrue="1">
      <formula>MOD(ROW(),2)&lt;&gt;0</formula>
    </cfRule>
  </conditionalFormatting>
  <conditionalFormatting sqref="B6:E6 B10:E16 C9:E9 B8:E8 C7:E7 B20:E21 C18:E19">
    <cfRule type="expression" dxfId="1189" priority="33" stopIfTrue="1">
      <formula>MOD(ROW(),2)=0</formula>
    </cfRule>
    <cfRule type="expression" dxfId="1188" priority="34" stopIfTrue="1">
      <formula>MOD(ROW(),2)&lt;&gt;0</formula>
    </cfRule>
  </conditionalFormatting>
  <conditionalFormatting sqref="B9">
    <cfRule type="expression" dxfId="1187" priority="25" stopIfTrue="1">
      <formula>MOD(ROW(),2)=0</formula>
    </cfRule>
    <cfRule type="expression" dxfId="1186" priority="26" stopIfTrue="1">
      <formula>MOD(ROW(),2)&lt;&gt;0</formula>
    </cfRule>
  </conditionalFormatting>
  <conditionalFormatting sqref="B7">
    <cfRule type="expression" dxfId="1185" priority="23" stopIfTrue="1">
      <formula>MOD(ROW(),2)=0</formula>
    </cfRule>
    <cfRule type="expression" dxfId="1184" priority="24" stopIfTrue="1">
      <formula>MOD(ROW(),2)&lt;&gt;0</formula>
    </cfRule>
  </conditionalFormatting>
  <conditionalFormatting sqref="A17">
    <cfRule type="expression" dxfId="1183" priority="21" stopIfTrue="1">
      <formula>MOD(ROW(),2)=0</formula>
    </cfRule>
    <cfRule type="expression" dxfId="1182" priority="22" stopIfTrue="1">
      <formula>MOD(ROW(),2)&lt;&gt;0</formula>
    </cfRule>
  </conditionalFormatting>
  <conditionalFormatting sqref="B18">
    <cfRule type="expression" dxfId="1181" priority="17" stopIfTrue="1">
      <formula>MOD(ROW(),2)=0</formula>
    </cfRule>
    <cfRule type="expression" dxfId="1180" priority="18" stopIfTrue="1">
      <formula>MOD(ROW(),2)&lt;&gt;0</formula>
    </cfRule>
  </conditionalFormatting>
  <conditionalFormatting sqref="A26:A92">
    <cfRule type="expression" dxfId="1179" priority="7" stopIfTrue="1">
      <formula>MOD(ROW(),2)=0</formula>
    </cfRule>
    <cfRule type="expression" dxfId="1178" priority="8" stopIfTrue="1">
      <formula>MOD(ROW(),2)&lt;&gt;0</formula>
    </cfRule>
  </conditionalFormatting>
  <conditionalFormatting sqref="B26:E92">
    <cfRule type="expression" dxfId="1177" priority="9" stopIfTrue="1">
      <formula>MOD(ROW(),2)=0</formula>
    </cfRule>
    <cfRule type="expression" dxfId="1176" priority="10" stopIfTrue="1">
      <formula>MOD(ROW(),2)&lt;&gt;0</formula>
    </cfRule>
  </conditionalFormatting>
  <conditionalFormatting sqref="B17">
    <cfRule type="expression" dxfId="1175" priority="5" stopIfTrue="1">
      <formula>MOD(ROW(),2)=0</formula>
    </cfRule>
    <cfRule type="expression" dxfId="1174" priority="6" stopIfTrue="1">
      <formula>MOD(ROW(),2)&lt;&gt;0</formula>
    </cfRule>
  </conditionalFormatting>
  <conditionalFormatting sqref="C17:E17">
    <cfRule type="expression" dxfId="1173" priority="3" stopIfTrue="1">
      <formula>MOD(ROW(),2)=0</formula>
    </cfRule>
    <cfRule type="expression" dxfId="1172" priority="4" stopIfTrue="1">
      <formula>MOD(ROW(),2)&lt;&gt;0</formula>
    </cfRule>
  </conditionalFormatting>
  <conditionalFormatting sqref="B19">
    <cfRule type="expression" dxfId="1171" priority="1" stopIfTrue="1">
      <formula>MOD(ROW(),2)=0</formula>
    </cfRule>
    <cfRule type="expression" dxfId="11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9"/>
  <sheetViews>
    <sheetView showGridLines="0" zoomScale="85" zoomScaleNormal="85" workbookViewId="0">
      <selection activeCell="A9" sqref="A9:M12"/>
    </sheetView>
  </sheetViews>
  <sheetFormatPr defaultRowHeight="13.2" x14ac:dyDescent="0.25"/>
  <sheetData>
    <row r="1" spans="1:13" ht="21" x14ac:dyDescent="0.4">
      <c r="A1" s="4" t="s">
        <v>227</v>
      </c>
      <c r="B1" s="4"/>
      <c r="C1" s="4"/>
      <c r="D1" s="4"/>
      <c r="E1" s="4"/>
      <c r="F1" s="4"/>
      <c r="G1" s="4"/>
      <c r="H1" s="4"/>
      <c r="I1" s="4"/>
      <c r="J1" s="4"/>
      <c r="K1" s="4"/>
      <c r="L1" s="4"/>
    </row>
    <row r="2" spans="1:13"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3" ht="15.6" x14ac:dyDescent="0.3">
      <c r="A3" s="6" t="s">
        <v>258</v>
      </c>
      <c r="B3" s="6"/>
      <c r="C3" s="6"/>
      <c r="D3" s="6"/>
      <c r="E3" s="6"/>
      <c r="F3" s="6"/>
      <c r="G3" s="6"/>
      <c r="H3" s="6"/>
      <c r="I3" s="6"/>
      <c r="J3" s="6"/>
      <c r="K3" s="6"/>
      <c r="L3" s="6"/>
    </row>
    <row r="4" spans="1:13" x14ac:dyDescent="0.25">
      <c r="A4" s="7" t="str">
        <f ca="1">CELL("filename",A1)</f>
        <v>P:\AST development\Hosted\Factors Modernisation\Data import\Consolidated Factor Workbooks\2025-02\[Fire W Consolidated Factors 2025-01.xlsm]Purpose of spreadsheet</v>
      </c>
      <c r="B4" s="7"/>
    </row>
    <row r="5" spans="1:13" x14ac:dyDescent="0.25">
      <c r="E5" s="8"/>
      <c r="F5" s="8"/>
      <c r="G5" s="8"/>
    </row>
    <row r="7" spans="1:13" ht="23.25" customHeight="1" x14ac:dyDescent="0.3">
      <c r="A7" s="172" t="s">
        <v>259</v>
      </c>
      <c r="B7" s="173"/>
      <c r="C7" s="173"/>
      <c r="D7" s="173"/>
      <c r="E7" s="173"/>
      <c r="F7" s="173"/>
      <c r="G7" s="173"/>
      <c r="H7" s="173"/>
      <c r="I7" s="173"/>
      <c r="J7" s="173"/>
      <c r="K7" s="173"/>
      <c r="L7" s="173"/>
      <c r="M7" s="174"/>
    </row>
    <row r="8" spans="1:13" x14ac:dyDescent="0.25">
      <c r="A8" s="29"/>
      <c r="M8" s="18"/>
    </row>
    <row r="9" spans="1:13" x14ac:dyDescent="0.25">
      <c r="A9" s="175" t="s">
        <v>260</v>
      </c>
      <c r="B9" s="176"/>
      <c r="C9" s="176"/>
      <c r="D9" s="176"/>
      <c r="E9" s="176"/>
      <c r="F9" s="176"/>
      <c r="G9" s="176"/>
      <c r="H9" s="176"/>
      <c r="I9" s="176"/>
      <c r="J9" s="176"/>
      <c r="K9" s="176"/>
      <c r="L9" s="176"/>
      <c r="M9" s="177"/>
    </row>
    <row r="10" spans="1:13" ht="22.5" customHeight="1" x14ac:dyDescent="0.25">
      <c r="A10" s="178"/>
      <c r="B10" s="176"/>
      <c r="C10" s="176"/>
      <c r="D10" s="176"/>
      <c r="E10" s="176"/>
      <c r="F10" s="176"/>
      <c r="G10" s="176"/>
      <c r="H10" s="176"/>
      <c r="I10" s="176"/>
      <c r="J10" s="176"/>
      <c r="K10" s="176"/>
      <c r="L10" s="176"/>
      <c r="M10" s="177"/>
    </row>
    <row r="11" spans="1:13" ht="31.5" customHeight="1" x14ac:dyDescent="0.25">
      <c r="A11" s="178"/>
      <c r="B11" s="176"/>
      <c r="C11" s="176"/>
      <c r="D11" s="176"/>
      <c r="E11" s="176"/>
      <c r="F11" s="176"/>
      <c r="G11" s="176"/>
      <c r="H11" s="176"/>
      <c r="I11" s="176"/>
      <c r="J11" s="176"/>
      <c r="K11" s="176"/>
      <c r="L11" s="176"/>
      <c r="M11" s="177"/>
    </row>
    <row r="12" spans="1:13" ht="125.25" customHeight="1" x14ac:dyDescent="0.25">
      <c r="A12" s="179"/>
      <c r="B12" s="180"/>
      <c r="C12" s="180"/>
      <c r="D12" s="180"/>
      <c r="E12" s="180"/>
      <c r="F12" s="180"/>
      <c r="G12" s="180"/>
      <c r="H12" s="180"/>
      <c r="I12" s="180"/>
      <c r="J12" s="180"/>
      <c r="K12" s="180"/>
      <c r="L12" s="180"/>
      <c r="M12" s="181"/>
    </row>
    <row r="19" spans="2:2" x14ac:dyDescent="0.25">
      <c r="B19" s="8"/>
    </row>
  </sheetData>
  <sheetProtection algorithmName="SHA-512" hashValue="7IhsaSFcIvOxWTyQ2X0+4uXAIOTsF/39cxtYpycCtYQA7UZVLtWPWy6lIFWnml2pXuLm9OK9eryA5sEhqECMdw==" saltValue="f9SRaulTP1/09ZFWMvFKiw=="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x-305</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2007</v>
      </c>
      <c r="C8" s="77"/>
      <c r="D8" s="77"/>
    </row>
    <row r="9" spans="1:9" x14ac:dyDescent="0.25">
      <c r="A9" s="75" t="s">
        <v>307</v>
      </c>
      <c r="B9" s="77" t="s">
        <v>710</v>
      </c>
      <c r="C9" s="77"/>
      <c r="D9" s="77"/>
    </row>
    <row r="10" spans="1:9" ht="24.9" customHeight="1" x14ac:dyDescent="0.25">
      <c r="A10" s="75" t="s">
        <v>233</v>
      </c>
      <c r="B10" s="77" t="s">
        <v>400</v>
      </c>
      <c r="C10" s="77"/>
      <c r="D10" s="77"/>
    </row>
    <row r="11" spans="1:9" x14ac:dyDescent="0.25">
      <c r="A11" s="75" t="s">
        <v>308</v>
      </c>
      <c r="B11" s="77" t="s">
        <v>328</v>
      </c>
      <c r="C11" s="77"/>
      <c r="D11" s="77"/>
    </row>
    <row r="12" spans="1:9" ht="12.6" customHeight="1" x14ac:dyDescent="0.25">
      <c r="A12" s="75" t="s">
        <v>309</v>
      </c>
      <c r="B12" s="77" t="s">
        <v>329</v>
      </c>
      <c r="C12" s="77"/>
      <c r="D12" s="77"/>
    </row>
    <row r="13" spans="1:9" ht="12.6" customHeight="1" x14ac:dyDescent="0.25">
      <c r="A13" s="75" t="s">
        <v>608</v>
      </c>
      <c r="B13" s="77">
        <v>1</v>
      </c>
      <c r="C13" s="77"/>
      <c r="D13" s="77"/>
    </row>
    <row r="14" spans="1:9" ht="12.6" customHeight="1" x14ac:dyDescent="0.25">
      <c r="A14" s="75" t="s">
        <v>311</v>
      </c>
      <c r="B14" s="77">
        <v>305</v>
      </c>
      <c r="C14" s="77"/>
      <c r="D14" s="77"/>
    </row>
    <row r="15" spans="1:9" x14ac:dyDescent="0.25">
      <c r="A15" s="75" t="s">
        <v>611</v>
      </c>
      <c r="B15" s="77" t="s">
        <v>723</v>
      </c>
      <c r="C15" s="77"/>
      <c r="D15" s="77"/>
    </row>
    <row r="16" spans="1:9" x14ac:dyDescent="0.25">
      <c r="A16" s="75" t="s">
        <v>313</v>
      </c>
      <c r="B16" s="77" t="s">
        <v>402</v>
      </c>
      <c r="C16" s="77"/>
      <c r="D16" s="77"/>
    </row>
    <row r="17" spans="1:4" ht="68.099999999999994" customHeight="1" x14ac:dyDescent="0.25">
      <c r="A17" s="75" t="s">
        <v>684</v>
      </c>
      <c r="B17" s="77" t="s">
        <v>414</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8.1" customHeight="1" x14ac:dyDescent="0.25">
      <c r="A26" s="100" t="s">
        <v>686</v>
      </c>
      <c r="B26" s="100" t="s">
        <v>712</v>
      </c>
      <c r="C26" s="100" t="s">
        <v>724</v>
      </c>
      <c r="D26" s="100" t="s">
        <v>715</v>
      </c>
    </row>
    <row r="27" spans="1:4" x14ac:dyDescent="0.25">
      <c r="A27" s="101">
        <v>55</v>
      </c>
      <c r="B27" s="102">
        <v>23.37</v>
      </c>
      <c r="C27" s="102">
        <v>3.97</v>
      </c>
      <c r="D27" s="102"/>
    </row>
    <row r="28" spans="1:4" x14ac:dyDescent="0.25">
      <c r="A28" s="101">
        <v>56</v>
      </c>
      <c r="B28" s="102">
        <v>22.78</v>
      </c>
      <c r="C28" s="102">
        <v>4</v>
      </c>
      <c r="D28" s="102"/>
    </row>
    <row r="29" spans="1:4" x14ac:dyDescent="0.25">
      <c r="A29" s="101">
        <v>57</v>
      </c>
      <c r="B29" s="102">
        <v>22.19</v>
      </c>
      <c r="C29" s="102">
        <v>4.0199999999999996</v>
      </c>
      <c r="D29" s="102"/>
    </row>
    <row r="30" spans="1:4" x14ac:dyDescent="0.25">
      <c r="A30" s="101">
        <v>58</v>
      </c>
      <c r="B30" s="102">
        <v>21.6</v>
      </c>
      <c r="C30" s="102">
        <v>4.05</v>
      </c>
      <c r="D30" s="102"/>
    </row>
    <row r="31" spans="1:4" x14ac:dyDescent="0.25">
      <c r="A31" s="101">
        <v>59</v>
      </c>
      <c r="B31" s="102">
        <v>20.99</v>
      </c>
      <c r="C31" s="102">
        <v>4.07</v>
      </c>
      <c r="D31" s="102"/>
    </row>
    <row r="32" spans="1:4" x14ac:dyDescent="0.25">
      <c r="A32" s="101">
        <v>60</v>
      </c>
      <c r="B32" s="102">
        <v>20.37</v>
      </c>
      <c r="C32" s="102">
        <v>4.09</v>
      </c>
      <c r="D32" s="102"/>
    </row>
    <row r="33" spans="1:4" x14ac:dyDescent="0.25">
      <c r="A33" s="101">
        <v>61</v>
      </c>
      <c r="B33" s="102">
        <v>19.739999999999998</v>
      </c>
      <c r="C33" s="102">
        <v>4.1100000000000003</v>
      </c>
      <c r="D33" s="102"/>
    </row>
    <row r="34" spans="1:4" x14ac:dyDescent="0.25">
      <c r="A34" s="101">
        <v>62</v>
      </c>
      <c r="B34" s="102">
        <v>19.100000000000001</v>
      </c>
      <c r="C34" s="102">
        <v>4.13</v>
      </c>
      <c r="D34" s="102"/>
    </row>
    <row r="35" spans="1:4" x14ac:dyDescent="0.25">
      <c r="A35" s="101">
        <v>63</v>
      </c>
      <c r="B35" s="102">
        <v>18.46</v>
      </c>
      <c r="C35" s="102">
        <v>4.1399999999999997</v>
      </c>
      <c r="D35" s="102"/>
    </row>
    <row r="36" spans="1:4" x14ac:dyDescent="0.25">
      <c r="A36" s="101">
        <v>64</v>
      </c>
      <c r="B36" s="102">
        <v>17.829999999999998</v>
      </c>
      <c r="C36" s="102">
        <v>4.1500000000000004</v>
      </c>
      <c r="D36" s="102"/>
    </row>
    <row r="37" spans="1:4" x14ac:dyDescent="0.25">
      <c r="A37" s="101">
        <v>65</v>
      </c>
      <c r="B37" s="102">
        <v>17.2</v>
      </c>
      <c r="C37" s="102">
        <v>4.1500000000000004</v>
      </c>
      <c r="D37" s="102"/>
    </row>
    <row r="38" spans="1:4" x14ac:dyDescent="0.25">
      <c r="A38" s="101">
        <v>66</v>
      </c>
      <c r="B38" s="102">
        <v>16.57</v>
      </c>
      <c r="C38" s="102">
        <v>4.1500000000000004</v>
      </c>
      <c r="D38" s="102"/>
    </row>
    <row r="39" spans="1:4" x14ac:dyDescent="0.25">
      <c r="A39" s="101">
        <v>67</v>
      </c>
      <c r="B39" s="102">
        <v>15.94</v>
      </c>
      <c r="C39" s="102">
        <v>4.1500000000000004</v>
      </c>
      <c r="D39" s="102"/>
    </row>
    <row r="40" spans="1:4" x14ac:dyDescent="0.25">
      <c r="A40" s="101">
        <v>68</v>
      </c>
      <c r="B40" s="102">
        <v>15.31</v>
      </c>
      <c r="C40" s="102">
        <v>4.1399999999999997</v>
      </c>
      <c r="D40" s="102"/>
    </row>
    <row r="41" spans="1:4" x14ac:dyDescent="0.25">
      <c r="A41" s="101">
        <v>69</v>
      </c>
      <c r="B41" s="102">
        <v>14.67</v>
      </c>
      <c r="C41" s="102">
        <v>4.07</v>
      </c>
      <c r="D41" s="102">
        <v>3.01</v>
      </c>
    </row>
    <row r="42" spans="1:4" x14ac:dyDescent="0.25">
      <c r="A42" s="101">
        <v>70</v>
      </c>
      <c r="B42" s="102">
        <v>14.04</v>
      </c>
      <c r="C42" s="102">
        <v>4</v>
      </c>
      <c r="D42" s="102">
        <v>2.8</v>
      </c>
    </row>
    <row r="43" spans="1:4" x14ac:dyDescent="0.25">
      <c r="A43" s="101">
        <v>71</v>
      </c>
      <c r="B43" s="102">
        <v>13.42</v>
      </c>
      <c r="C43" s="102">
        <v>3.97</v>
      </c>
      <c r="D43" s="102">
        <v>2.6</v>
      </c>
    </row>
    <row r="44" spans="1:4" x14ac:dyDescent="0.25">
      <c r="A44" s="101">
        <v>72</v>
      </c>
      <c r="B44" s="102">
        <v>12.79</v>
      </c>
      <c r="C44" s="102">
        <v>3.94</v>
      </c>
      <c r="D44" s="102">
        <v>2.41</v>
      </c>
    </row>
    <row r="45" spans="1:4" x14ac:dyDescent="0.25">
      <c r="A45" s="101">
        <v>73</v>
      </c>
      <c r="B45" s="102">
        <v>12.17</v>
      </c>
      <c r="C45" s="102">
        <v>3.9</v>
      </c>
      <c r="D45" s="102">
        <v>2.23</v>
      </c>
    </row>
    <row r="46" spans="1:4" x14ac:dyDescent="0.25">
      <c r="A46" s="101">
        <v>74</v>
      </c>
      <c r="B46" s="102">
        <v>11.56</v>
      </c>
      <c r="C46" s="102">
        <v>3.74</v>
      </c>
      <c r="D46" s="102">
        <v>2.04</v>
      </c>
    </row>
    <row r="47" spans="1:4" x14ac:dyDescent="0.25">
      <c r="A47" s="101">
        <v>75</v>
      </c>
      <c r="B47" s="102">
        <v>10.95</v>
      </c>
      <c r="C47" s="102">
        <v>3.56</v>
      </c>
      <c r="D47" s="102">
        <v>1.86</v>
      </c>
    </row>
    <row r="48" spans="1:4" x14ac:dyDescent="0.25">
      <c r="A48" s="101">
        <v>76</v>
      </c>
      <c r="B48" s="102">
        <v>10.36</v>
      </c>
      <c r="C48" s="102">
        <v>3.51</v>
      </c>
      <c r="D48" s="102">
        <v>1.7</v>
      </c>
    </row>
    <row r="49" spans="1:4" x14ac:dyDescent="0.25">
      <c r="A49" s="101">
        <v>77</v>
      </c>
      <c r="B49" s="102">
        <v>9.77</v>
      </c>
      <c r="C49" s="102">
        <v>3.45</v>
      </c>
      <c r="D49" s="102">
        <v>1.54</v>
      </c>
    </row>
    <row r="50" spans="1:4" x14ac:dyDescent="0.25">
      <c r="A50" s="101">
        <v>78</v>
      </c>
      <c r="B50" s="102">
        <v>9.19</v>
      </c>
      <c r="C50" s="102">
        <v>3.38</v>
      </c>
      <c r="D50" s="102">
        <v>1.4</v>
      </c>
    </row>
    <row r="51" spans="1:4" x14ac:dyDescent="0.25">
      <c r="A51" s="101">
        <v>79</v>
      </c>
      <c r="B51" s="102">
        <v>8.6300000000000008</v>
      </c>
      <c r="C51" s="102">
        <v>3.1</v>
      </c>
      <c r="D51" s="102">
        <v>1.25</v>
      </c>
    </row>
    <row r="52" spans="1:4" x14ac:dyDescent="0.25">
      <c r="A52" s="101">
        <v>80</v>
      </c>
      <c r="B52" s="102">
        <v>8.09</v>
      </c>
      <c r="C52" s="102">
        <v>2.82</v>
      </c>
      <c r="D52" s="102">
        <v>1.1100000000000001</v>
      </c>
    </row>
    <row r="53" spans="1:4" x14ac:dyDescent="0.25">
      <c r="A53" s="101">
        <v>81</v>
      </c>
      <c r="B53" s="102">
        <v>7.56</v>
      </c>
      <c r="C53" s="102">
        <v>2.74</v>
      </c>
      <c r="D53" s="102">
        <v>0.99</v>
      </c>
    </row>
    <row r="54" spans="1:4" x14ac:dyDescent="0.25">
      <c r="A54" s="101">
        <v>82</v>
      </c>
      <c r="B54" s="102">
        <v>7.05</v>
      </c>
      <c r="C54" s="102">
        <v>2.66</v>
      </c>
      <c r="D54" s="102">
        <v>0.88</v>
      </c>
    </row>
    <row r="55" spans="1:4" x14ac:dyDescent="0.25">
      <c r="A55" s="101">
        <v>83</v>
      </c>
      <c r="B55" s="102">
        <v>6.56</v>
      </c>
      <c r="C55" s="102">
        <v>2.56</v>
      </c>
      <c r="D55" s="102">
        <v>0.79</v>
      </c>
    </row>
    <row r="56" spans="1:4" x14ac:dyDescent="0.25">
      <c r="A56" s="101">
        <v>84</v>
      </c>
      <c r="B56" s="102">
        <v>6.1</v>
      </c>
      <c r="C56" s="102">
        <v>2.2400000000000002</v>
      </c>
      <c r="D56" s="102">
        <v>0.68</v>
      </c>
    </row>
    <row r="57" spans="1:4" x14ac:dyDescent="0.25">
      <c r="A57" s="101">
        <v>85</v>
      </c>
      <c r="B57" s="102">
        <v>5.65</v>
      </c>
      <c r="C57" s="102">
        <v>1.92</v>
      </c>
      <c r="D57" s="102">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l4g+Nx6FeiRI3Ddvc9XqT11AIuw2mTkG9cAw6Q5wcNKDSkg3v3SyAsDLqzcsQzSsDK00xn3gThxlkT66rxdm4g==" saltValue="3qY8JXLP3W7cUkbAZ1NnPw==" spinCount="100000" sheet="1" objects="1" scenarios="1"/>
  <conditionalFormatting sqref="A6:A16 A18:A21">
    <cfRule type="expression" dxfId="1169" priority="23" stopIfTrue="1">
      <formula>MOD(ROW(),2)=0</formula>
    </cfRule>
    <cfRule type="expression" dxfId="1168" priority="24" stopIfTrue="1">
      <formula>MOD(ROW(),2)&lt;&gt;0</formula>
    </cfRule>
  </conditionalFormatting>
  <conditionalFormatting sqref="B6:D6 B10:D16 C9:D9 B8:D8 C7:D7 B20:D21 C19:D19">
    <cfRule type="expression" dxfId="1167" priority="25" stopIfTrue="1">
      <formula>MOD(ROW(),2)=0</formula>
    </cfRule>
    <cfRule type="expression" dxfId="1166" priority="26" stopIfTrue="1">
      <formula>MOD(ROW(),2)&lt;&gt;0</formula>
    </cfRule>
  </conditionalFormatting>
  <conditionalFormatting sqref="B9">
    <cfRule type="expression" dxfId="1165" priority="17" stopIfTrue="1">
      <formula>MOD(ROW(),2)=0</formula>
    </cfRule>
    <cfRule type="expression" dxfId="1164" priority="18" stopIfTrue="1">
      <formula>MOD(ROW(),2)&lt;&gt;0</formula>
    </cfRule>
  </conditionalFormatting>
  <conditionalFormatting sqref="B7">
    <cfRule type="expression" dxfId="1163" priority="15" stopIfTrue="1">
      <formula>MOD(ROW(),2)=0</formula>
    </cfRule>
    <cfRule type="expression" dxfId="1162" priority="16" stopIfTrue="1">
      <formula>MOD(ROW(),2)&lt;&gt;0</formula>
    </cfRule>
  </conditionalFormatting>
  <conditionalFormatting sqref="A17">
    <cfRule type="expression" dxfId="1161" priority="13" stopIfTrue="1">
      <formula>MOD(ROW(),2)=0</formula>
    </cfRule>
    <cfRule type="expression" dxfId="1160" priority="14" stopIfTrue="1">
      <formula>MOD(ROW(),2)&lt;&gt;0</formula>
    </cfRule>
  </conditionalFormatting>
  <conditionalFormatting sqref="A26:A57">
    <cfRule type="expression" dxfId="1159" priority="5" stopIfTrue="1">
      <formula>MOD(ROW(),2)=0</formula>
    </cfRule>
    <cfRule type="expression" dxfId="1158" priority="6" stopIfTrue="1">
      <formula>MOD(ROW(),2)&lt;&gt;0</formula>
    </cfRule>
  </conditionalFormatting>
  <conditionalFormatting sqref="B26:D57">
    <cfRule type="expression" dxfId="1157" priority="7" stopIfTrue="1">
      <formula>MOD(ROW(),2)=0</formula>
    </cfRule>
    <cfRule type="expression" dxfId="1156" priority="8" stopIfTrue="1">
      <formula>MOD(ROW(),2)&lt;&gt;0</formula>
    </cfRule>
  </conditionalFormatting>
  <conditionalFormatting sqref="B17:D18">
    <cfRule type="expression" dxfId="1155" priority="3" stopIfTrue="1">
      <formula>MOD(ROW(),2)=0</formula>
    </cfRule>
    <cfRule type="expression" dxfId="1154" priority="4" stopIfTrue="1">
      <formula>MOD(ROW(),2)&lt;&gt;0</formula>
    </cfRule>
  </conditionalFormatting>
  <conditionalFormatting sqref="B19">
    <cfRule type="expression" dxfId="1153" priority="1" stopIfTrue="1">
      <formula>MOD(ROW(),2)=0</formula>
    </cfRule>
    <cfRule type="expression" dxfId="11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x-306</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2007</v>
      </c>
      <c r="C8" s="77"/>
      <c r="D8" s="77"/>
    </row>
    <row r="9" spans="1:9" x14ac:dyDescent="0.25">
      <c r="A9" s="75" t="s">
        <v>307</v>
      </c>
      <c r="B9" s="77" t="s">
        <v>710</v>
      </c>
      <c r="C9" s="77"/>
      <c r="D9" s="77"/>
    </row>
    <row r="10" spans="1:9" ht="24.9" customHeight="1" x14ac:dyDescent="0.25">
      <c r="A10" s="75" t="s">
        <v>233</v>
      </c>
      <c r="B10" s="77" t="s">
        <v>400</v>
      </c>
      <c r="C10" s="77"/>
      <c r="D10" s="77"/>
    </row>
    <row r="11" spans="1:9" x14ac:dyDescent="0.25">
      <c r="A11" s="75" t="s">
        <v>308</v>
      </c>
      <c r="B11" s="77" t="s">
        <v>338</v>
      </c>
      <c r="C11" s="77"/>
      <c r="D11" s="77"/>
    </row>
    <row r="12" spans="1:9" ht="12.6" customHeight="1" x14ac:dyDescent="0.25">
      <c r="A12" s="75" t="s">
        <v>309</v>
      </c>
      <c r="B12" s="77" t="s">
        <v>329</v>
      </c>
      <c r="C12" s="77"/>
      <c r="D12" s="77"/>
    </row>
    <row r="13" spans="1:9" ht="12.6" customHeight="1" x14ac:dyDescent="0.25">
      <c r="A13" s="75" t="s">
        <v>608</v>
      </c>
      <c r="B13" s="77">
        <v>1</v>
      </c>
      <c r="C13" s="77"/>
      <c r="D13" s="77"/>
    </row>
    <row r="14" spans="1:9" ht="12.6" customHeight="1" x14ac:dyDescent="0.25">
      <c r="A14" s="75" t="s">
        <v>311</v>
      </c>
      <c r="B14" s="77">
        <v>306</v>
      </c>
      <c r="C14" s="77"/>
      <c r="D14" s="77"/>
    </row>
    <row r="15" spans="1:9" x14ac:dyDescent="0.25">
      <c r="A15" s="75" t="s">
        <v>611</v>
      </c>
      <c r="B15" s="77" t="s">
        <v>725</v>
      </c>
      <c r="C15" s="77"/>
      <c r="D15" s="77"/>
    </row>
    <row r="16" spans="1:9" x14ac:dyDescent="0.25">
      <c r="A16" s="75" t="s">
        <v>313</v>
      </c>
      <c r="B16" s="139" t="s">
        <v>405</v>
      </c>
      <c r="C16" s="139"/>
      <c r="D16" s="139"/>
    </row>
    <row r="17" spans="1:4" ht="71.099999999999994" customHeight="1" x14ac:dyDescent="0.25">
      <c r="A17" s="75" t="s">
        <v>684</v>
      </c>
      <c r="B17" s="77" t="s">
        <v>414</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41.1" customHeight="1" x14ac:dyDescent="0.25">
      <c r="A26" s="100" t="s">
        <v>686</v>
      </c>
      <c r="B26" s="100" t="s">
        <v>712</v>
      </c>
      <c r="C26" s="100" t="s">
        <v>724</v>
      </c>
      <c r="D26" s="100" t="s">
        <v>715</v>
      </c>
    </row>
    <row r="27" spans="1:4" x14ac:dyDescent="0.25">
      <c r="A27" s="101">
        <v>55</v>
      </c>
      <c r="B27" s="102">
        <v>23.37</v>
      </c>
      <c r="C27" s="102">
        <v>3.97</v>
      </c>
      <c r="D27" s="102"/>
    </row>
    <row r="28" spans="1:4" x14ac:dyDescent="0.25">
      <c r="A28" s="101">
        <v>56</v>
      </c>
      <c r="B28" s="102">
        <v>22.78</v>
      </c>
      <c r="C28" s="102">
        <v>4</v>
      </c>
      <c r="D28" s="102"/>
    </row>
    <row r="29" spans="1:4" x14ac:dyDescent="0.25">
      <c r="A29" s="101">
        <v>57</v>
      </c>
      <c r="B29" s="102">
        <v>22.19</v>
      </c>
      <c r="C29" s="102">
        <v>4.0199999999999996</v>
      </c>
      <c r="D29" s="102"/>
    </row>
    <row r="30" spans="1:4" x14ac:dyDescent="0.25">
      <c r="A30" s="101">
        <v>58</v>
      </c>
      <c r="B30" s="102">
        <v>21.6</v>
      </c>
      <c r="C30" s="102">
        <v>4.05</v>
      </c>
      <c r="D30" s="102"/>
    </row>
    <row r="31" spans="1:4" x14ac:dyDescent="0.25">
      <c r="A31" s="101">
        <v>59</v>
      </c>
      <c r="B31" s="102">
        <v>20.99</v>
      </c>
      <c r="C31" s="102">
        <v>4.07</v>
      </c>
      <c r="D31" s="102"/>
    </row>
    <row r="32" spans="1:4" x14ac:dyDescent="0.25">
      <c r="A32" s="101">
        <v>60</v>
      </c>
      <c r="B32" s="102">
        <v>20.37</v>
      </c>
      <c r="C32" s="102">
        <v>4.09</v>
      </c>
      <c r="D32" s="102"/>
    </row>
    <row r="33" spans="1:4" x14ac:dyDescent="0.25">
      <c r="A33" s="101">
        <v>61</v>
      </c>
      <c r="B33" s="102">
        <v>19.739999999999998</v>
      </c>
      <c r="C33" s="102">
        <v>4.1100000000000003</v>
      </c>
      <c r="D33" s="102"/>
    </row>
    <row r="34" spans="1:4" x14ac:dyDescent="0.25">
      <c r="A34" s="101">
        <v>62</v>
      </c>
      <c r="B34" s="102">
        <v>19.100000000000001</v>
      </c>
      <c r="C34" s="102">
        <v>4.13</v>
      </c>
      <c r="D34" s="102"/>
    </row>
    <row r="35" spans="1:4" x14ac:dyDescent="0.25">
      <c r="A35" s="101">
        <v>63</v>
      </c>
      <c r="B35" s="102">
        <v>18.46</v>
      </c>
      <c r="C35" s="102">
        <v>4.1399999999999997</v>
      </c>
      <c r="D35" s="102"/>
    </row>
    <row r="36" spans="1:4" x14ac:dyDescent="0.25">
      <c r="A36" s="101">
        <v>64</v>
      </c>
      <c r="B36" s="102">
        <v>17.829999999999998</v>
      </c>
      <c r="C36" s="102">
        <v>4.1500000000000004</v>
      </c>
      <c r="D36" s="102"/>
    </row>
    <row r="37" spans="1:4" x14ac:dyDescent="0.25">
      <c r="A37" s="101">
        <v>65</v>
      </c>
      <c r="B37" s="102">
        <v>17.2</v>
      </c>
      <c r="C37" s="102">
        <v>4.1500000000000004</v>
      </c>
      <c r="D37" s="102"/>
    </row>
    <row r="38" spans="1:4" x14ac:dyDescent="0.25">
      <c r="A38" s="101">
        <v>66</v>
      </c>
      <c r="B38" s="102">
        <v>16.57</v>
      </c>
      <c r="C38" s="102">
        <v>4.1500000000000004</v>
      </c>
      <c r="D38" s="102"/>
    </row>
    <row r="39" spans="1:4" x14ac:dyDescent="0.25">
      <c r="A39" s="101">
        <v>67</v>
      </c>
      <c r="B39" s="102">
        <v>15.94</v>
      </c>
      <c r="C39" s="102">
        <v>4.1500000000000004</v>
      </c>
      <c r="D39" s="102"/>
    </row>
    <row r="40" spans="1:4" x14ac:dyDescent="0.25">
      <c r="A40" s="101">
        <v>68</v>
      </c>
      <c r="B40" s="102">
        <v>15.31</v>
      </c>
      <c r="C40" s="102">
        <v>4.1399999999999997</v>
      </c>
      <c r="D40" s="102"/>
    </row>
    <row r="41" spans="1:4" x14ac:dyDescent="0.25">
      <c r="A41" s="101">
        <v>69</v>
      </c>
      <c r="B41" s="102">
        <v>14.67</v>
      </c>
      <c r="C41" s="102">
        <v>4.07</v>
      </c>
      <c r="D41" s="102">
        <v>2.82</v>
      </c>
    </row>
    <row r="42" spans="1:4" x14ac:dyDescent="0.25">
      <c r="A42" s="101">
        <v>70</v>
      </c>
      <c r="B42" s="102">
        <v>14.04</v>
      </c>
      <c r="C42" s="102">
        <v>4</v>
      </c>
      <c r="D42" s="102">
        <v>2.62</v>
      </c>
    </row>
    <row r="43" spans="1:4" x14ac:dyDescent="0.25">
      <c r="A43" s="101">
        <v>71</v>
      </c>
      <c r="B43" s="102">
        <v>13.42</v>
      </c>
      <c r="C43" s="102">
        <v>3.97</v>
      </c>
      <c r="D43" s="102">
        <v>2.42</v>
      </c>
    </row>
    <row r="44" spans="1:4" x14ac:dyDescent="0.25">
      <c r="A44" s="101">
        <v>72</v>
      </c>
      <c r="B44" s="102">
        <v>12.79</v>
      </c>
      <c r="C44" s="102">
        <v>3.94</v>
      </c>
      <c r="D44" s="102">
        <v>2.23</v>
      </c>
    </row>
    <row r="45" spans="1:4" x14ac:dyDescent="0.25">
      <c r="A45" s="101">
        <v>73</v>
      </c>
      <c r="B45" s="102">
        <v>12.17</v>
      </c>
      <c r="C45" s="102">
        <v>3.9</v>
      </c>
      <c r="D45" s="102">
        <v>2.0499999999999998</v>
      </c>
    </row>
    <row r="46" spans="1:4" x14ac:dyDescent="0.25">
      <c r="A46" s="101">
        <v>74</v>
      </c>
      <c r="B46" s="102">
        <v>11.56</v>
      </c>
      <c r="C46" s="102">
        <v>3.74</v>
      </c>
      <c r="D46" s="102">
        <v>1.88</v>
      </c>
    </row>
    <row r="47" spans="1:4" x14ac:dyDescent="0.25">
      <c r="A47" s="101">
        <v>75</v>
      </c>
      <c r="B47" s="102">
        <v>10.95</v>
      </c>
      <c r="C47" s="102">
        <v>3.56</v>
      </c>
      <c r="D47" s="102">
        <v>1.71</v>
      </c>
    </row>
    <row r="48" spans="1:4" x14ac:dyDescent="0.25">
      <c r="A48" s="101">
        <v>76</v>
      </c>
      <c r="B48" s="102">
        <v>10.36</v>
      </c>
      <c r="C48" s="102">
        <v>3.51</v>
      </c>
      <c r="D48" s="102">
        <v>1.56</v>
      </c>
    </row>
    <row r="49" spans="1:4" x14ac:dyDescent="0.25">
      <c r="A49" s="101">
        <v>77</v>
      </c>
      <c r="B49" s="102">
        <v>9.77</v>
      </c>
      <c r="C49" s="102">
        <v>3.45</v>
      </c>
      <c r="D49" s="102">
        <v>1.41</v>
      </c>
    </row>
    <row r="50" spans="1:4" x14ac:dyDescent="0.25">
      <c r="A50" s="101">
        <v>78</v>
      </c>
      <c r="B50" s="102">
        <v>9.19</v>
      </c>
      <c r="C50" s="102">
        <v>3.38</v>
      </c>
      <c r="D50" s="102">
        <v>1.27</v>
      </c>
    </row>
    <row r="51" spans="1:4" x14ac:dyDescent="0.25">
      <c r="A51" s="101">
        <v>79</v>
      </c>
      <c r="B51" s="102">
        <v>8.6300000000000008</v>
      </c>
      <c r="C51" s="102">
        <v>3.1</v>
      </c>
      <c r="D51" s="102">
        <v>1.1299999999999999</v>
      </c>
    </row>
    <row r="52" spans="1:4" x14ac:dyDescent="0.25">
      <c r="A52" s="101">
        <v>80</v>
      </c>
      <c r="B52" s="102">
        <v>8.09</v>
      </c>
      <c r="C52" s="102">
        <v>2.82</v>
      </c>
      <c r="D52" s="102">
        <v>1.01</v>
      </c>
    </row>
    <row r="53" spans="1:4" x14ac:dyDescent="0.25">
      <c r="A53" s="101">
        <v>81</v>
      </c>
      <c r="B53" s="102">
        <v>7.56</v>
      </c>
      <c r="C53" s="102">
        <v>2.74</v>
      </c>
      <c r="D53" s="102">
        <v>0.9</v>
      </c>
    </row>
    <row r="54" spans="1:4" x14ac:dyDescent="0.25">
      <c r="A54" s="101">
        <v>82</v>
      </c>
      <c r="B54" s="102">
        <v>7.05</v>
      </c>
      <c r="C54" s="102">
        <v>2.66</v>
      </c>
      <c r="D54" s="102">
        <v>0.8</v>
      </c>
    </row>
    <row r="55" spans="1:4" x14ac:dyDescent="0.25">
      <c r="A55" s="101">
        <v>83</v>
      </c>
      <c r="B55" s="102">
        <v>6.56</v>
      </c>
      <c r="C55" s="102">
        <v>2.56</v>
      </c>
      <c r="D55" s="102">
        <v>0.7</v>
      </c>
    </row>
    <row r="56" spans="1:4" x14ac:dyDescent="0.25">
      <c r="A56" s="101">
        <v>84</v>
      </c>
      <c r="B56" s="102">
        <v>6.1</v>
      </c>
      <c r="C56" s="102">
        <v>2.2400000000000002</v>
      </c>
      <c r="D56" s="102">
        <v>0.61</v>
      </c>
    </row>
    <row r="57" spans="1:4" x14ac:dyDescent="0.25">
      <c r="A57" s="101">
        <v>85</v>
      </c>
      <c r="B57" s="102">
        <v>5.65</v>
      </c>
      <c r="C57" s="102">
        <v>1.92</v>
      </c>
      <c r="D57" s="102">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zv7Dlzxta5g+UNHeF6JHXNfZ9TdJPCbU9Gm8ilXf6AfNe4kYEL2v04e/ZudkqPRfzt165rBGDnghhAsBx4FMvg==" saltValue="ZJxQHV76kTnpXvwXolhayA==" spinCount="100000" sheet="1" objects="1" scenarios="1"/>
  <conditionalFormatting sqref="A6:A16 A18:A21">
    <cfRule type="expression" dxfId="1151" priority="31" stopIfTrue="1">
      <formula>MOD(ROW(),2)=0</formula>
    </cfRule>
    <cfRule type="expression" dxfId="1150" priority="32" stopIfTrue="1">
      <formula>MOD(ROW(),2)&lt;&gt;0</formula>
    </cfRule>
  </conditionalFormatting>
  <conditionalFormatting sqref="B6:D6 B10:D14 C9:D9 B8:D8 C7:D7 B20:D21 C18:D19 B15">
    <cfRule type="expression" dxfId="1149" priority="33" stopIfTrue="1">
      <formula>MOD(ROW(),2)=0</formula>
    </cfRule>
    <cfRule type="expression" dxfId="1148" priority="34" stopIfTrue="1">
      <formula>MOD(ROW(),2)&lt;&gt;0</formula>
    </cfRule>
  </conditionalFormatting>
  <conditionalFormatting sqref="B9">
    <cfRule type="expression" dxfId="1147" priority="25" stopIfTrue="1">
      <formula>MOD(ROW(),2)=0</formula>
    </cfRule>
    <cfRule type="expression" dxfId="1146" priority="26" stopIfTrue="1">
      <formula>MOD(ROW(),2)&lt;&gt;0</formula>
    </cfRule>
  </conditionalFormatting>
  <conditionalFormatting sqref="B7">
    <cfRule type="expression" dxfId="1145" priority="23" stopIfTrue="1">
      <formula>MOD(ROW(),2)=0</formula>
    </cfRule>
    <cfRule type="expression" dxfId="1144" priority="24" stopIfTrue="1">
      <formula>MOD(ROW(),2)&lt;&gt;0</formula>
    </cfRule>
  </conditionalFormatting>
  <conditionalFormatting sqref="A17">
    <cfRule type="expression" dxfId="1143" priority="19" stopIfTrue="1">
      <formula>MOD(ROW(),2)=0</formula>
    </cfRule>
    <cfRule type="expression" dxfId="1142" priority="20" stopIfTrue="1">
      <formula>MOD(ROW(),2)&lt;&gt;0</formula>
    </cfRule>
  </conditionalFormatting>
  <conditionalFormatting sqref="B18">
    <cfRule type="expression" dxfId="1141" priority="17" stopIfTrue="1">
      <formula>MOD(ROW(),2)=0</formula>
    </cfRule>
    <cfRule type="expression" dxfId="1140" priority="18" stopIfTrue="1">
      <formula>MOD(ROW(),2)&lt;&gt;0</formula>
    </cfRule>
  </conditionalFormatting>
  <conditionalFormatting sqref="B16">
    <cfRule type="expression" dxfId="1139" priority="13" stopIfTrue="1">
      <formula>MOD(ROW(),2)=0</formula>
    </cfRule>
    <cfRule type="expression" dxfId="1138" priority="14" stopIfTrue="1">
      <formula>MOD(ROW(),2)&lt;&gt;0</formula>
    </cfRule>
  </conditionalFormatting>
  <conditionalFormatting sqref="A26:A57">
    <cfRule type="expression" dxfId="1137" priority="9" stopIfTrue="1">
      <formula>MOD(ROW(),2)=0</formula>
    </cfRule>
    <cfRule type="expression" dxfId="1136" priority="10" stopIfTrue="1">
      <formula>MOD(ROW(),2)&lt;&gt;0</formula>
    </cfRule>
  </conditionalFormatting>
  <conditionalFormatting sqref="B26:D57">
    <cfRule type="expression" dxfId="1135" priority="11" stopIfTrue="1">
      <formula>MOD(ROW(),2)=0</formula>
    </cfRule>
    <cfRule type="expression" dxfId="1134" priority="12" stopIfTrue="1">
      <formula>MOD(ROW(),2)&lt;&gt;0</formula>
    </cfRule>
  </conditionalFormatting>
  <conditionalFormatting sqref="B17:D17">
    <cfRule type="expression" dxfId="1133" priority="7" stopIfTrue="1">
      <formula>MOD(ROW(),2)=0</formula>
    </cfRule>
    <cfRule type="expression" dxfId="1132" priority="8" stopIfTrue="1">
      <formula>MOD(ROW(),2)&lt;&gt;0</formula>
    </cfRule>
  </conditionalFormatting>
  <conditionalFormatting sqref="C15:D15">
    <cfRule type="expression" dxfId="1131" priority="5" stopIfTrue="1">
      <formula>MOD(ROW(),2)=0</formula>
    </cfRule>
    <cfRule type="expression" dxfId="1130" priority="6" stopIfTrue="1">
      <formula>MOD(ROW(),2)&lt;&gt;0</formula>
    </cfRule>
  </conditionalFormatting>
  <conditionalFormatting sqref="C16:D16">
    <cfRule type="expression" dxfId="1129" priority="3" stopIfTrue="1">
      <formula>MOD(ROW(),2)=0</formula>
    </cfRule>
    <cfRule type="expression" dxfId="1128" priority="4" stopIfTrue="1">
      <formula>MOD(ROW(),2)&lt;&gt;0</formula>
    </cfRule>
  </conditionalFormatting>
  <conditionalFormatting sqref="B19">
    <cfRule type="expression" dxfId="1127" priority="1" stopIfTrue="1">
      <formula>MOD(ROW(),2)=0</formula>
    </cfRule>
    <cfRule type="expression" dxfId="112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x-307</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2007</v>
      </c>
      <c r="C8" s="77"/>
      <c r="D8" s="77"/>
    </row>
    <row r="9" spans="1:9" x14ac:dyDescent="0.25">
      <c r="A9" s="75" t="s">
        <v>307</v>
      </c>
      <c r="B9" s="77" t="s">
        <v>710</v>
      </c>
      <c r="C9" s="77"/>
      <c r="D9" s="77"/>
    </row>
    <row r="10" spans="1:9" ht="24.9" customHeight="1" x14ac:dyDescent="0.25">
      <c r="A10" s="75" t="s">
        <v>233</v>
      </c>
      <c r="B10" s="77" t="s">
        <v>406</v>
      </c>
      <c r="C10" s="77"/>
      <c r="D10" s="77"/>
    </row>
    <row r="11" spans="1:9" x14ac:dyDescent="0.25">
      <c r="A11" s="75" t="s">
        <v>308</v>
      </c>
      <c r="B11" s="77" t="s">
        <v>328</v>
      </c>
      <c r="C11" s="77"/>
      <c r="D11" s="77"/>
    </row>
    <row r="12" spans="1:9" ht="12.6" customHeight="1" x14ac:dyDescent="0.25">
      <c r="A12" s="75" t="s">
        <v>309</v>
      </c>
      <c r="B12" s="77" t="s">
        <v>329</v>
      </c>
      <c r="C12" s="77"/>
      <c r="D12" s="77"/>
    </row>
    <row r="13" spans="1:9" ht="12.6" customHeight="1" x14ac:dyDescent="0.25">
      <c r="A13" s="75" t="s">
        <v>608</v>
      </c>
      <c r="B13" s="77">
        <v>1</v>
      </c>
      <c r="C13" s="77"/>
      <c r="D13" s="77"/>
    </row>
    <row r="14" spans="1:9" ht="12.6" customHeight="1" x14ac:dyDescent="0.25">
      <c r="A14" s="75" t="s">
        <v>311</v>
      </c>
      <c r="B14" s="77">
        <v>307</v>
      </c>
      <c r="C14" s="77"/>
      <c r="D14" s="77"/>
    </row>
    <row r="15" spans="1:9" x14ac:dyDescent="0.25">
      <c r="A15" s="75" t="s">
        <v>611</v>
      </c>
      <c r="B15" s="77" t="s">
        <v>726</v>
      </c>
      <c r="C15" s="77"/>
      <c r="D15" s="77"/>
    </row>
    <row r="16" spans="1:9" x14ac:dyDescent="0.25">
      <c r="A16" s="75" t="s">
        <v>313</v>
      </c>
      <c r="B16" s="77" t="s">
        <v>408</v>
      </c>
      <c r="C16" s="77"/>
      <c r="D16" s="77"/>
    </row>
    <row r="17" spans="1:4" ht="70.5" customHeight="1" x14ac:dyDescent="0.25">
      <c r="A17" s="75" t="s">
        <v>684</v>
      </c>
      <c r="B17" s="140" t="s">
        <v>414</v>
      </c>
      <c r="C17" s="140"/>
      <c r="D17" s="140"/>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7.5" customHeight="1" x14ac:dyDescent="0.25">
      <c r="A26" s="100" t="s">
        <v>686</v>
      </c>
      <c r="B26" s="100" t="s">
        <v>712</v>
      </c>
      <c r="C26" s="100" t="s">
        <v>724</v>
      </c>
      <c r="D26" s="100" t="s">
        <v>715</v>
      </c>
    </row>
    <row r="27" spans="1:4" x14ac:dyDescent="0.25">
      <c r="A27" s="101">
        <v>20</v>
      </c>
      <c r="B27" s="102">
        <v>39.64</v>
      </c>
      <c r="C27" s="102">
        <v>2.59</v>
      </c>
      <c r="D27" s="102"/>
    </row>
    <row r="28" spans="1:4" x14ac:dyDescent="0.25">
      <c r="A28" s="101">
        <v>21</v>
      </c>
      <c r="B28" s="102">
        <v>39.28</v>
      </c>
      <c r="C28" s="102">
        <v>2.64</v>
      </c>
      <c r="D28" s="102"/>
    </row>
    <row r="29" spans="1:4" x14ac:dyDescent="0.25">
      <c r="A29" s="101">
        <v>22</v>
      </c>
      <c r="B29" s="102">
        <v>38.92</v>
      </c>
      <c r="C29" s="102">
        <v>2.68</v>
      </c>
      <c r="D29" s="102"/>
    </row>
    <row r="30" spans="1:4" x14ac:dyDescent="0.25">
      <c r="A30" s="101">
        <v>23</v>
      </c>
      <c r="B30" s="102">
        <v>38.549999999999997</v>
      </c>
      <c r="C30" s="102">
        <v>2.72</v>
      </c>
      <c r="D30" s="102"/>
    </row>
    <row r="31" spans="1:4" x14ac:dyDescent="0.25">
      <c r="A31" s="101">
        <v>24</v>
      </c>
      <c r="B31" s="102">
        <v>38.17</v>
      </c>
      <c r="C31" s="102">
        <v>2.77</v>
      </c>
      <c r="D31" s="102"/>
    </row>
    <row r="32" spans="1:4" x14ac:dyDescent="0.25">
      <c r="A32" s="101">
        <v>25</v>
      </c>
      <c r="B32" s="102">
        <v>37.79</v>
      </c>
      <c r="C32" s="102">
        <v>2.81</v>
      </c>
      <c r="D32" s="102"/>
    </row>
    <row r="33" spans="1:4" x14ac:dyDescent="0.25">
      <c r="A33" s="101">
        <v>26</v>
      </c>
      <c r="B33" s="102">
        <v>37.4</v>
      </c>
      <c r="C33" s="102">
        <v>2.85</v>
      </c>
      <c r="D33" s="102"/>
    </row>
    <row r="34" spans="1:4" x14ac:dyDescent="0.25">
      <c r="A34" s="101">
        <v>27</v>
      </c>
      <c r="B34" s="102">
        <v>37.01</v>
      </c>
      <c r="C34" s="102">
        <v>2.9</v>
      </c>
      <c r="D34" s="102"/>
    </row>
    <row r="35" spans="1:4" x14ac:dyDescent="0.25">
      <c r="A35" s="101">
        <v>28</v>
      </c>
      <c r="B35" s="102">
        <v>36.61</v>
      </c>
      <c r="C35" s="102">
        <v>2.94</v>
      </c>
      <c r="D35" s="102"/>
    </row>
    <row r="36" spans="1:4" x14ac:dyDescent="0.25">
      <c r="A36" s="101">
        <v>29</v>
      </c>
      <c r="B36" s="102">
        <v>36.200000000000003</v>
      </c>
      <c r="C36" s="102">
        <v>2.99</v>
      </c>
      <c r="D36" s="102"/>
    </row>
    <row r="37" spans="1:4" x14ac:dyDescent="0.25">
      <c r="A37" s="101">
        <v>30</v>
      </c>
      <c r="B37" s="102">
        <v>35.79</v>
      </c>
      <c r="C37" s="102">
        <v>3.03</v>
      </c>
      <c r="D37" s="102"/>
    </row>
    <row r="38" spans="1:4" x14ac:dyDescent="0.25">
      <c r="A38" s="101">
        <v>31</v>
      </c>
      <c r="B38" s="102">
        <v>35.369999999999997</v>
      </c>
      <c r="C38" s="102">
        <v>3.07</v>
      </c>
      <c r="D38" s="102"/>
    </row>
    <row r="39" spans="1:4" x14ac:dyDescent="0.25">
      <c r="A39" s="101">
        <v>32</v>
      </c>
      <c r="B39" s="102">
        <v>34.950000000000003</v>
      </c>
      <c r="C39" s="102">
        <v>3.12</v>
      </c>
      <c r="D39" s="102"/>
    </row>
    <row r="40" spans="1:4" x14ac:dyDescent="0.25">
      <c r="A40" s="101">
        <v>33</v>
      </c>
      <c r="B40" s="102">
        <v>34.51</v>
      </c>
      <c r="C40" s="102">
        <v>3.16</v>
      </c>
      <c r="D40" s="102"/>
    </row>
    <row r="41" spans="1:4" x14ac:dyDescent="0.25">
      <c r="A41" s="101">
        <v>34</v>
      </c>
      <c r="B41" s="102">
        <v>34.08</v>
      </c>
      <c r="C41" s="102">
        <v>3.2</v>
      </c>
      <c r="D41" s="102"/>
    </row>
    <row r="42" spans="1:4" x14ac:dyDescent="0.25">
      <c r="A42" s="101">
        <v>35</v>
      </c>
      <c r="B42" s="102">
        <v>33.630000000000003</v>
      </c>
      <c r="C42" s="102">
        <v>3.24</v>
      </c>
      <c r="D42" s="102"/>
    </row>
    <row r="43" spans="1:4" x14ac:dyDescent="0.25">
      <c r="A43" s="101">
        <v>36</v>
      </c>
      <c r="B43" s="102">
        <v>33.18</v>
      </c>
      <c r="C43" s="102">
        <v>3.29</v>
      </c>
      <c r="D43" s="102"/>
    </row>
    <row r="44" spans="1:4" x14ac:dyDescent="0.25">
      <c r="A44" s="101">
        <v>37</v>
      </c>
      <c r="B44" s="102">
        <v>32.72</v>
      </c>
      <c r="C44" s="102">
        <v>3.33</v>
      </c>
      <c r="D44" s="102"/>
    </row>
    <row r="45" spans="1:4" x14ac:dyDescent="0.25">
      <c r="A45" s="101">
        <v>38</v>
      </c>
      <c r="B45" s="102">
        <v>32.26</v>
      </c>
      <c r="C45" s="102">
        <v>3.37</v>
      </c>
      <c r="D45" s="102"/>
    </row>
    <row r="46" spans="1:4" x14ac:dyDescent="0.25">
      <c r="A46" s="101">
        <v>39</v>
      </c>
      <c r="B46" s="102">
        <v>31.79</v>
      </c>
      <c r="C46" s="102">
        <v>3.41</v>
      </c>
      <c r="D46" s="102"/>
    </row>
    <row r="47" spans="1:4" x14ac:dyDescent="0.25">
      <c r="A47" s="101">
        <v>40</v>
      </c>
      <c r="B47" s="102">
        <v>31.31</v>
      </c>
      <c r="C47" s="102">
        <v>3.45</v>
      </c>
      <c r="D47" s="102"/>
    </row>
    <row r="48" spans="1:4" x14ac:dyDescent="0.25">
      <c r="A48" s="101">
        <v>41</v>
      </c>
      <c r="B48" s="102">
        <v>30.82</v>
      </c>
      <c r="C48" s="102">
        <v>3.49</v>
      </c>
      <c r="D48" s="102"/>
    </row>
    <row r="49" spans="1:4" x14ac:dyDescent="0.25">
      <c r="A49" s="101">
        <v>42</v>
      </c>
      <c r="B49" s="102">
        <v>30.33</v>
      </c>
      <c r="C49" s="102">
        <v>3.53</v>
      </c>
      <c r="D49" s="102"/>
    </row>
    <row r="50" spans="1:4" x14ac:dyDescent="0.25">
      <c r="A50" s="101">
        <v>43</v>
      </c>
      <c r="B50" s="102">
        <v>29.83</v>
      </c>
      <c r="C50" s="102">
        <v>3.57</v>
      </c>
      <c r="D50" s="102"/>
    </row>
    <row r="51" spans="1:4" x14ac:dyDescent="0.25">
      <c r="A51" s="101">
        <v>44</v>
      </c>
      <c r="B51" s="102">
        <v>29.33</v>
      </c>
      <c r="C51" s="102">
        <v>3.61</v>
      </c>
      <c r="D51" s="102"/>
    </row>
    <row r="52" spans="1:4" x14ac:dyDescent="0.25">
      <c r="A52" s="101">
        <v>45</v>
      </c>
      <c r="B52" s="102">
        <v>28.82</v>
      </c>
      <c r="C52" s="102">
        <v>3.64</v>
      </c>
      <c r="D52" s="102"/>
    </row>
    <row r="53" spans="1:4" x14ac:dyDescent="0.25">
      <c r="A53" s="101">
        <v>46</v>
      </c>
      <c r="B53" s="102">
        <v>28.3</v>
      </c>
      <c r="C53" s="102">
        <v>3.68</v>
      </c>
      <c r="D53" s="102"/>
    </row>
    <row r="54" spans="1:4" x14ac:dyDescent="0.25">
      <c r="A54" s="101">
        <v>47</v>
      </c>
      <c r="B54" s="102">
        <v>27.78</v>
      </c>
      <c r="C54" s="102">
        <v>3.71</v>
      </c>
      <c r="D54" s="102"/>
    </row>
    <row r="55" spans="1:4" x14ac:dyDescent="0.25">
      <c r="A55" s="101">
        <v>48</v>
      </c>
      <c r="B55" s="102">
        <v>27.25</v>
      </c>
      <c r="C55" s="102">
        <v>3.75</v>
      </c>
      <c r="D55" s="102"/>
    </row>
    <row r="56" spans="1:4" x14ac:dyDescent="0.25">
      <c r="A56" s="101">
        <v>49</v>
      </c>
      <c r="B56" s="102">
        <v>26.71</v>
      </c>
      <c r="C56" s="102">
        <v>3.78</v>
      </c>
      <c r="D56" s="102"/>
    </row>
    <row r="57" spans="1:4" x14ac:dyDescent="0.25">
      <c r="A57" s="101">
        <v>50</v>
      </c>
      <c r="B57" s="102">
        <v>26.16</v>
      </c>
      <c r="C57" s="102">
        <v>3.82</v>
      </c>
      <c r="D57" s="102"/>
    </row>
    <row r="58" spans="1:4" x14ac:dyDescent="0.25">
      <c r="A58" s="101">
        <v>51</v>
      </c>
      <c r="B58" s="102">
        <v>25.61</v>
      </c>
      <c r="C58" s="102">
        <v>3.85</v>
      </c>
      <c r="D58" s="102"/>
    </row>
    <row r="59" spans="1:4" x14ac:dyDescent="0.25">
      <c r="A59" s="101">
        <v>52</v>
      </c>
      <c r="B59" s="102">
        <v>25.05</v>
      </c>
      <c r="C59" s="102">
        <v>3.88</v>
      </c>
      <c r="D59" s="102"/>
    </row>
    <row r="60" spans="1:4" x14ac:dyDescent="0.25">
      <c r="A60" s="101">
        <v>53</v>
      </c>
      <c r="B60" s="102">
        <v>24.48</v>
      </c>
      <c r="C60" s="102">
        <v>3.91</v>
      </c>
      <c r="D60" s="102"/>
    </row>
    <row r="61" spans="1:4" x14ac:dyDescent="0.25">
      <c r="A61" s="101">
        <v>54</v>
      </c>
      <c r="B61" s="102">
        <v>23.91</v>
      </c>
      <c r="C61" s="102">
        <v>3.94</v>
      </c>
      <c r="D61" s="102"/>
    </row>
    <row r="62" spans="1:4" x14ac:dyDescent="0.25">
      <c r="A62" s="101">
        <v>55</v>
      </c>
      <c r="B62" s="102">
        <v>23.33</v>
      </c>
      <c r="C62" s="102">
        <v>3.97</v>
      </c>
      <c r="D62" s="102"/>
    </row>
    <row r="63" spans="1:4" x14ac:dyDescent="0.25">
      <c r="A63" s="101">
        <v>56</v>
      </c>
      <c r="B63" s="102">
        <v>22.74</v>
      </c>
      <c r="C63" s="102">
        <v>4</v>
      </c>
      <c r="D63" s="102"/>
    </row>
    <row r="64" spans="1:4" x14ac:dyDescent="0.25">
      <c r="A64" s="101">
        <v>57</v>
      </c>
      <c r="B64" s="102">
        <v>22.14</v>
      </c>
      <c r="C64" s="102">
        <v>4.0199999999999996</v>
      </c>
      <c r="D64" s="102"/>
    </row>
    <row r="65" spans="1:4" x14ac:dyDescent="0.25">
      <c r="A65" s="101">
        <v>58</v>
      </c>
      <c r="B65" s="102">
        <v>21.54</v>
      </c>
      <c r="C65" s="102">
        <v>4.05</v>
      </c>
      <c r="D65" s="102"/>
    </row>
    <row r="66" spans="1:4" x14ac:dyDescent="0.25">
      <c r="A66" s="101">
        <v>59</v>
      </c>
      <c r="B66" s="102">
        <v>20.93</v>
      </c>
      <c r="C66" s="102">
        <v>4.07</v>
      </c>
      <c r="D66" s="102"/>
    </row>
    <row r="67" spans="1:4" x14ac:dyDescent="0.25">
      <c r="A67" s="101">
        <v>60</v>
      </c>
      <c r="B67" s="102">
        <v>20.32</v>
      </c>
      <c r="C67" s="102">
        <v>4.09</v>
      </c>
      <c r="D67" s="102"/>
    </row>
    <row r="68" spans="1:4" x14ac:dyDescent="0.25">
      <c r="A68" s="101">
        <v>61</v>
      </c>
      <c r="B68" s="102">
        <v>19.7</v>
      </c>
      <c r="C68" s="102">
        <v>4.1100000000000003</v>
      </c>
      <c r="D68" s="102"/>
    </row>
    <row r="69" spans="1:4" x14ac:dyDescent="0.25">
      <c r="A69" s="101">
        <v>62</v>
      </c>
      <c r="B69" s="102">
        <v>19.079999999999998</v>
      </c>
      <c r="C69" s="102">
        <v>4.13</v>
      </c>
      <c r="D69" s="102"/>
    </row>
    <row r="70" spans="1:4" x14ac:dyDescent="0.25">
      <c r="A70" s="101">
        <v>63</v>
      </c>
      <c r="B70" s="102">
        <v>18.46</v>
      </c>
      <c r="C70" s="102">
        <v>4.1399999999999997</v>
      </c>
      <c r="D70" s="102"/>
    </row>
    <row r="71" spans="1:4" x14ac:dyDescent="0.25">
      <c r="A71" s="101">
        <v>64</v>
      </c>
      <c r="B71" s="102">
        <v>17.829999999999998</v>
      </c>
      <c r="C71" s="102">
        <v>4.1500000000000004</v>
      </c>
      <c r="D71" s="102"/>
    </row>
    <row r="72" spans="1:4" x14ac:dyDescent="0.25">
      <c r="A72" s="101">
        <v>65</v>
      </c>
      <c r="B72" s="102">
        <v>17.2</v>
      </c>
      <c r="C72" s="102">
        <v>4.1500000000000004</v>
      </c>
      <c r="D72" s="102"/>
    </row>
    <row r="73" spans="1:4" x14ac:dyDescent="0.25">
      <c r="A73" s="101">
        <v>66</v>
      </c>
      <c r="B73" s="102">
        <v>16.57</v>
      </c>
      <c r="C73" s="102">
        <v>4.1500000000000004</v>
      </c>
      <c r="D73" s="102"/>
    </row>
    <row r="74" spans="1:4" x14ac:dyDescent="0.25">
      <c r="A74" s="101">
        <v>67</v>
      </c>
      <c r="B74" s="102">
        <v>15.94</v>
      </c>
      <c r="C74" s="102">
        <v>4.1500000000000004</v>
      </c>
      <c r="D74" s="102"/>
    </row>
    <row r="75" spans="1:4" x14ac:dyDescent="0.25">
      <c r="A75" s="101">
        <v>68</v>
      </c>
      <c r="B75" s="102">
        <v>15.31</v>
      </c>
      <c r="C75" s="102">
        <v>4.1399999999999997</v>
      </c>
      <c r="D75" s="102"/>
    </row>
    <row r="76" spans="1:4" x14ac:dyDescent="0.25">
      <c r="A76" s="101">
        <v>69</v>
      </c>
      <c r="B76" s="102">
        <v>14.67</v>
      </c>
      <c r="C76" s="102">
        <v>4.07</v>
      </c>
      <c r="D76" s="102">
        <v>3.01</v>
      </c>
    </row>
    <row r="77" spans="1:4" x14ac:dyDescent="0.25">
      <c r="A77" s="101">
        <v>70</v>
      </c>
      <c r="B77" s="102">
        <v>14.04</v>
      </c>
      <c r="C77" s="102">
        <v>4</v>
      </c>
      <c r="D77" s="102">
        <v>2.8</v>
      </c>
    </row>
    <row r="78" spans="1:4" x14ac:dyDescent="0.25">
      <c r="A78" s="101">
        <v>71</v>
      </c>
      <c r="B78" s="102">
        <v>13.42</v>
      </c>
      <c r="C78" s="102">
        <v>3.97</v>
      </c>
      <c r="D78" s="102">
        <v>2.6</v>
      </c>
    </row>
    <row r="79" spans="1:4" x14ac:dyDescent="0.25">
      <c r="A79" s="101">
        <v>72</v>
      </c>
      <c r="B79" s="102">
        <v>12.79</v>
      </c>
      <c r="C79" s="102">
        <v>3.94</v>
      </c>
      <c r="D79" s="102">
        <v>2.41</v>
      </c>
    </row>
    <row r="80" spans="1:4" x14ac:dyDescent="0.25">
      <c r="A80" s="101">
        <v>73</v>
      </c>
      <c r="B80" s="102">
        <v>12.17</v>
      </c>
      <c r="C80" s="102">
        <v>3.9</v>
      </c>
      <c r="D80" s="102">
        <v>2.23</v>
      </c>
    </row>
    <row r="81" spans="1:4" x14ac:dyDescent="0.25">
      <c r="A81" s="101">
        <v>74</v>
      </c>
      <c r="B81" s="102">
        <v>11.56</v>
      </c>
      <c r="C81" s="102">
        <v>3.74</v>
      </c>
      <c r="D81" s="102">
        <v>2.04</v>
      </c>
    </row>
    <row r="82" spans="1:4" x14ac:dyDescent="0.25">
      <c r="A82" s="101">
        <v>75</v>
      </c>
      <c r="B82" s="102">
        <v>10.95</v>
      </c>
      <c r="C82" s="102">
        <v>3.56</v>
      </c>
      <c r="D82" s="102">
        <v>1.86</v>
      </c>
    </row>
    <row r="83" spans="1:4" x14ac:dyDescent="0.25">
      <c r="A83" s="101">
        <v>76</v>
      </c>
      <c r="B83" s="102">
        <v>10.36</v>
      </c>
      <c r="C83" s="102">
        <v>3.51</v>
      </c>
      <c r="D83" s="102">
        <v>1.7</v>
      </c>
    </row>
    <row r="84" spans="1:4" x14ac:dyDescent="0.25">
      <c r="A84" s="101">
        <v>77</v>
      </c>
      <c r="B84" s="102">
        <v>9.77</v>
      </c>
      <c r="C84" s="102">
        <v>3.45</v>
      </c>
      <c r="D84" s="102">
        <v>1.54</v>
      </c>
    </row>
    <row r="85" spans="1:4" x14ac:dyDescent="0.25">
      <c r="A85" s="101">
        <v>78</v>
      </c>
      <c r="B85" s="102">
        <v>9.19</v>
      </c>
      <c r="C85" s="102">
        <v>3.38</v>
      </c>
      <c r="D85" s="102">
        <v>1.4</v>
      </c>
    </row>
    <row r="86" spans="1:4" x14ac:dyDescent="0.25">
      <c r="A86" s="101">
        <v>79</v>
      </c>
      <c r="B86" s="102">
        <v>8.6300000000000008</v>
      </c>
      <c r="C86" s="102">
        <v>3.1</v>
      </c>
      <c r="D86" s="102">
        <v>1.25</v>
      </c>
    </row>
    <row r="87" spans="1:4" x14ac:dyDescent="0.25">
      <c r="A87" s="101">
        <v>80</v>
      </c>
      <c r="B87" s="102">
        <v>8.09</v>
      </c>
      <c r="C87" s="102">
        <v>2.82</v>
      </c>
      <c r="D87" s="102">
        <v>1.1100000000000001</v>
      </c>
    </row>
    <row r="88" spans="1:4" x14ac:dyDescent="0.25">
      <c r="A88" s="101">
        <v>81</v>
      </c>
      <c r="B88" s="102">
        <v>7.56</v>
      </c>
      <c r="C88" s="102">
        <v>2.74</v>
      </c>
      <c r="D88" s="102">
        <v>0.99</v>
      </c>
    </row>
    <row r="89" spans="1:4" x14ac:dyDescent="0.25">
      <c r="A89" s="101">
        <v>82</v>
      </c>
      <c r="B89" s="102">
        <v>7.05</v>
      </c>
      <c r="C89" s="102">
        <v>2.66</v>
      </c>
      <c r="D89" s="102">
        <v>0.88</v>
      </c>
    </row>
    <row r="90" spans="1:4" x14ac:dyDescent="0.25">
      <c r="A90" s="101">
        <v>83</v>
      </c>
      <c r="B90" s="102">
        <v>6.56</v>
      </c>
      <c r="C90" s="102">
        <v>2.56</v>
      </c>
      <c r="D90" s="102">
        <v>0.79</v>
      </c>
    </row>
    <row r="91" spans="1:4" x14ac:dyDescent="0.25">
      <c r="A91" s="101">
        <v>84</v>
      </c>
      <c r="B91" s="102">
        <v>6.1</v>
      </c>
      <c r="C91" s="102">
        <v>2.2400000000000002</v>
      </c>
      <c r="D91" s="102">
        <v>0.68</v>
      </c>
    </row>
    <row r="92" spans="1:4" x14ac:dyDescent="0.25">
      <c r="A92" s="101">
        <v>85</v>
      </c>
      <c r="B92" s="102">
        <v>5.65</v>
      </c>
      <c r="C92" s="102">
        <v>1.92</v>
      </c>
      <c r="D92" s="102">
        <v>0.57999999999999996</v>
      </c>
    </row>
  </sheetData>
  <sheetProtection algorithmName="SHA-512" hashValue="ldzxLujozSwE/eGpZWhbiFlC5OmDSLsWzkEvgD1zhpOu9y1YYJR4geYu/dScKLw8XWENYGxmivZKTFQg4izkdw==" saltValue="lXq6cscqGJ0IucGQwPX5Hg==" spinCount="100000" sheet="1" objects="1" scenarios="1"/>
  <conditionalFormatting sqref="A6:A16 A18:A21">
    <cfRule type="expression" dxfId="1125" priority="29" stopIfTrue="1">
      <formula>MOD(ROW(),2)=0</formula>
    </cfRule>
    <cfRule type="expression" dxfId="1124" priority="30" stopIfTrue="1">
      <formula>MOD(ROW(),2)&lt;&gt;0</formula>
    </cfRule>
  </conditionalFormatting>
  <conditionalFormatting sqref="B6:D6 B10:D15 C9:D9 B8:D8 C7:D7 B20:D21 C18:D19 B16">
    <cfRule type="expression" dxfId="1123" priority="31" stopIfTrue="1">
      <formula>MOD(ROW(),2)=0</formula>
    </cfRule>
    <cfRule type="expression" dxfId="1122" priority="32" stopIfTrue="1">
      <formula>MOD(ROW(),2)&lt;&gt;0</formula>
    </cfRule>
  </conditionalFormatting>
  <conditionalFormatting sqref="B9">
    <cfRule type="expression" dxfId="1121" priority="23" stopIfTrue="1">
      <formula>MOD(ROW(),2)=0</formula>
    </cfRule>
    <cfRule type="expression" dxfId="1120" priority="24" stopIfTrue="1">
      <formula>MOD(ROW(),2)&lt;&gt;0</formula>
    </cfRule>
  </conditionalFormatting>
  <conditionalFormatting sqref="B7">
    <cfRule type="expression" dxfId="1119" priority="21" stopIfTrue="1">
      <formula>MOD(ROW(),2)=0</formula>
    </cfRule>
    <cfRule type="expression" dxfId="1118" priority="22" stopIfTrue="1">
      <formula>MOD(ROW(),2)&lt;&gt;0</formula>
    </cfRule>
  </conditionalFormatting>
  <conditionalFormatting sqref="A17">
    <cfRule type="expression" dxfId="1117" priority="17" stopIfTrue="1">
      <formula>MOD(ROW(),2)=0</formula>
    </cfRule>
    <cfRule type="expression" dxfId="1116" priority="18" stopIfTrue="1">
      <formula>MOD(ROW(),2)&lt;&gt;0</formula>
    </cfRule>
  </conditionalFormatting>
  <conditionalFormatting sqref="B18">
    <cfRule type="expression" dxfId="1115" priority="15" stopIfTrue="1">
      <formula>MOD(ROW(),2)=0</formula>
    </cfRule>
    <cfRule type="expression" dxfId="1114" priority="16" stopIfTrue="1">
      <formula>MOD(ROW(),2)&lt;&gt;0</formula>
    </cfRule>
  </conditionalFormatting>
  <conditionalFormatting sqref="B17">
    <cfRule type="expression" dxfId="1113" priority="11" stopIfTrue="1">
      <formula>MOD(ROW(),2)=0</formula>
    </cfRule>
    <cfRule type="expression" dxfId="1112" priority="12" stopIfTrue="1">
      <formula>MOD(ROW(),2)&lt;&gt;0</formula>
    </cfRule>
  </conditionalFormatting>
  <conditionalFormatting sqref="A26:A92">
    <cfRule type="expression" dxfId="1111" priority="7" stopIfTrue="1">
      <formula>MOD(ROW(),2)=0</formula>
    </cfRule>
    <cfRule type="expression" dxfId="1110" priority="8" stopIfTrue="1">
      <formula>MOD(ROW(),2)&lt;&gt;0</formula>
    </cfRule>
  </conditionalFormatting>
  <conditionalFormatting sqref="B26:D92">
    <cfRule type="expression" dxfId="1109" priority="9" stopIfTrue="1">
      <formula>MOD(ROW(),2)=0</formula>
    </cfRule>
    <cfRule type="expression" dxfId="1108" priority="10" stopIfTrue="1">
      <formula>MOD(ROW(),2)&lt;&gt;0</formula>
    </cfRule>
  </conditionalFormatting>
  <conditionalFormatting sqref="C16:D16">
    <cfRule type="expression" dxfId="1107" priority="5" stopIfTrue="1">
      <formula>MOD(ROW(),2)=0</formula>
    </cfRule>
    <cfRule type="expression" dxfId="1106" priority="6" stopIfTrue="1">
      <formula>MOD(ROW(),2)&lt;&gt;0</formula>
    </cfRule>
  </conditionalFormatting>
  <conditionalFormatting sqref="C17:D17">
    <cfRule type="expression" dxfId="1105" priority="3" stopIfTrue="1">
      <formula>MOD(ROW(),2)=0</formula>
    </cfRule>
    <cfRule type="expression" dxfId="1104" priority="4" stopIfTrue="1">
      <formula>MOD(ROW(),2)&lt;&gt;0</formula>
    </cfRule>
  </conditionalFormatting>
  <conditionalFormatting sqref="B19">
    <cfRule type="expression" dxfId="1103" priority="1" stopIfTrue="1">
      <formula>MOD(ROW(),2)=0</formula>
    </cfRule>
    <cfRule type="expression" dxfId="11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x-308</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2007</v>
      </c>
      <c r="C8" s="77"/>
      <c r="D8" s="77"/>
    </row>
    <row r="9" spans="1:9" x14ac:dyDescent="0.25">
      <c r="A9" s="75" t="s">
        <v>307</v>
      </c>
      <c r="B9" s="77" t="s">
        <v>710</v>
      </c>
      <c r="C9" s="77"/>
      <c r="D9" s="77"/>
    </row>
    <row r="10" spans="1:9" ht="24.9" customHeight="1" x14ac:dyDescent="0.25">
      <c r="A10" s="75" t="s">
        <v>233</v>
      </c>
      <c r="B10" s="77" t="s">
        <v>406</v>
      </c>
      <c r="C10" s="77"/>
      <c r="D10" s="77"/>
    </row>
    <row r="11" spans="1:9" x14ac:dyDescent="0.25">
      <c r="A11" s="75" t="s">
        <v>308</v>
      </c>
      <c r="B11" s="77" t="s">
        <v>338</v>
      </c>
      <c r="C11" s="77"/>
      <c r="D11" s="77"/>
    </row>
    <row r="12" spans="1:9" ht="12.6" customHeight="1" x14ac:dyDescent="0.25">
      <c r="A12" s="75" t="s">
        <v>309</v>
      </c>
      <c r="B12" s="77" t="s">
        <v>329</v>
      </c>
      <c r="C12" s="77"/>
      <c r="D12" s="77"/>
    </row>
    <row r="13" spans="1:9" ht="12.6" customHeight="1" x14ac:dyDescent="0.25">
      <c r="A13" s="75" t="s">
        <v>608</v>
      </c>
      <c r="B13" s="77">
        <v>1</v>
      </c>
      <c r="C13" s="77"/>
      <c r="D13" s="77"/>
    </row>
    <row r="14" spans="1:9" ht="12.6" customHeight="1" x14ac:dyDescent="0.25">
      <c r="A14" s="75" t="s">
        <v>311</v>
      </c>
      <c r="B14" s="77">
        <v>308</v>
      </c>
      <c r="C14" s="77"/>
      <c r="D14" s="77"/>
    </row>
    <row r="15" spans="1:9" x14ac:dyDescent="0.25">
      <c r="A15" s="75" t="s">
        <v>611</v>
      </c>
      <c r="B15" s="77" t="s">
        <v>727</v>
      </c>
      <c r="C15" s="77"/>
      <c r="D15" s="77"/>
    </row>
    <row r="16" spans="1:9" x14ac:dyDescent="0.25">
      <c r="A16" s="75" t="s">
        <v>313</v>
      </c>
      <c r="B16" s="77" t="s">
        <v>411</v>
      </c>
      <c r="C16" s="77"/>
      <c r="D16" s="77"/>
    </row>
    <row r="17" spans="1:4" ht="64.5" customHeight="1" x14ac:dyDescent="0.25">
      <c r="A17" s="75" t="s">
        <v>684</v>
      </c>
      <c r="B17" s="77" t="s">
        <v>414</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42" customHeight="1" x14ac:dyDescent="0.25">
      <c r="A26" s="100" t="s">
        <v>686</v>
      </c>
      <c r="B26" s="100" t="s">
        <v>712</v>
      </c>
      <c r="C26" s="100" t="s">
        <v>724</v>
      </c>
      <c r="D26" s="100" t="s">
        <v>715</v>
      </c>
    </row>
    <row r="27" spans="1:4" x14ac:dyDescent="0.25">
      <c r="A27" s="101">
        <v>20</v>
      </c>
      <c r="B27" s="102">
        <v>39.64</v>
      </c>
      <c r="C27" s="102">
        <v>2.59</v>
      </c>
      <c r="D27" s="102"/>
    </row>
    <row r="28" spans="1:4" x14ac:dyDescent="0.25">
      <c r="A28" s="101">
        <v>21</v>
      </c>
      <c r="B28" s="102">
        <v>39.28</v>
      </c>
      <c r="C28" s="102">
        <v>2.64</v>
      </c>
      <c r="D28" s="102"/>
    </row>
    <row r="29" spans="1:4" x14ac:dyDescent="0.25">
      <c r="A29" s="101">
        <v>22</v>
      </c>
      <c r="B29" s="102">
        <v>38.92</v>
      </c>
      <c r="C29" s="102">
        <v>2.68</v>
      </c>
      <c r="D29" s="102"/>
    </row>
    <row r="30" spans="1:4" x14ac:dyDescent="0.25">
      <c r="A30" s="101">
        <v>23</v>
      </c>
      <c r="B30" s="102">
        <v>38.549999999999997</v>
      </c>
      <c r="C30" s="102">
        <v>2.72</v>
      </c>
      <c r="D30" s="102"/>
    </row>
    <row r="31" spans="1:4" x14ac:dyDescent="0.25">
      <c r="A31" s="101">
        <v>24</v>
      </c>
      <c r="B31" s="102">
        <v>38.17</v>
      </c>
      <c r="C31" s="102">
        <v>2.77</v>
      </c>
      <c r="D31" s="102"/>
    </row>
    <row r="32" spans="1:4" x14ac:dyDescent="0.25">
      <c r="A32" s="101">
        <v>25</v>
      </c>
      <c r="B32" s="102">
        <v>37.79</v>
      </c>
      <c r="C32" s="102">
        <v>2.81</v>
      </c>
      <c r="D32" s="102"/>
    </row>
    <row r="33" spans="1:4" x14ac:dyDescent="0.25">
      <c r="A33" s="101">
        <v>26</v>
      </c>
      <c r="B33" s="102">
        <v>37.4</v>
      </c>
      <c r="C33" s="102">
        <v>2.85</v>
      </c>
      <c r="D33" s="102"/>
    </row>
    <row r="34" spans="1:4" x14ac:dyDescent="0.25">
      <c r="A34" s="101">
        <v>27</v>
      </c>
      <c r="B34" s="102">
        <v>37.01</v>
      </c>
      <c r="C34" s="102">
        <v>2.9</v>
      </c>
      <c r="D34" s="102"/>
    </row>
    <row r="35" spans="1:4" x14ac:dyDescent="0.25">
      <c r="A35" s="101">
        <v>28</v>
      </c>
      <c r="B35" s="102">
        <v>36.61</v>
      </c>
      <c r="C35" s="102">
        <v>2.94</v>
      </c>
      <c r="D35" s="102"/>
    </row>
    <row r="36" spans="1:4" x14ac:dyDescent="0.25">
      <c r="A36" s="101">
        <v>29</v>
      </c>
      <c r="B36" s="102">
        <v>36.200000000000003</v>
      </c>
      <c r="C36" s="102">
        <v>2.99</v>
      </c>
      <c r="D36" s="102"/>
    </row>
    <row r="37" spans="1:4" x14ac:dyDescent="0.25">
      <c r="A37" s="101">
        <v>30</v>
      </c>
      <c r="B37" s="102">
        <v>35.79</v>
      </c>
      <c r="C37" s="102">
        <v>3.03</v>
      </c>
      <c r="D37" s="102"/>
    </row>
    <row r="38" spans="1:4" x14ac:dyDescent="0.25">
      <c r="A38" s="101">
        <v>31</v>
      </c>
      <c r="B38" s="102">
        <v>35.369999999999997</v>
      </c>
      <c r="C38" s="102">
        <v>3.07</v>
      </c>
      <c r="D38" s="102"/>
    </row>
    <row r="39" spans="1:4" x14ac:dyDescent="0.25">
      <c r="A39" s="101">
        <v>32</v>
      </c>
      <c r="B39" s="102">
        <v>34.950000000000003</v>
      </c>
      <c r="C39" s="102">
        <v>3.12</v>
      </c>
      <c r="D39" s="102"/>
    </row>
    <row r="40" spans="1:4" x14ac:dyDescent="0.25">
      <c r="A40" s="101">
        <v>33</v>
      </c>
      <c r="B40" s="102">
        <v>34.51</v>
      </c>
      <c r="C40" s="102">
        <v>3.16</v>
      </c>
      <c r="D40" s="102"/>
    </row>
    <row r="41" spans="1:4" x14ac:dyDescent="0.25">
      <c r="A41" s="101">
        <v>34</v>
      </c>
      <c r="B41" s="102">
        <v>34.08</v>
      </c>
      <c r="C41" s="102">
        <v>3.2</v>
      </c>
      <c r="D41" s="102"/>
    </row>
    <row r="42" spans="1:4" x14ac:dyDescent="0.25">
      <c r="A42" s="101">
        <v>35</v>
      </c>
      <c r="B42" s="102">
        <v>33.630000000000003</v>
      </c>
      <c r="C42" s="102">
        <v>3.24</v>
      </c>
      <c r="D42" s="102"/>
    </row>
    <row r="43" spans="1:4" x14ac:dyDescent="0.25">
      <c r="A43" s="101">
        <v>36</v>
      </c>
      <c r="B43" s="102">
        <v>33.18</v>
      </c>
      <c r="C43" s="102">
        <v>3.29</v>
      </c>
      <c r="D43" s="102"/>
    </row>
    <row r="44" spans="1:4" x14ac:dyDescent="0.25">
      <c r="A44" s="101">
        <v>37</v>
      </c>
      <c r="B44" s="102">
        <v>32.72</v>
      </c>
      <c r="C44" s="102">
        <v>3.33</v>
      </c>
      <c r="D44" s="102"/>
    </row>
    <row r="45" spans="1:4" x14ac:dyDescent="0.25">
      <c r="A45" s="101">
        <v>38</v>
      </c>
      <c r="B45" s="102">
        <v>32.26</v>
      </c>
      <c r="C45" s="102">
        <v>3.37</v>
      </c>
      <c r="D45" s="102"/>
    </row>
    <row r="46" spans="1:4" x14ac:dyDescent="0.25">
      <c r="A46" s="101">
        <v>39</v>
      </c>
      <c r="B46" s="102">
        <v>31.79</v>
      </c>
      <c r="C46" s="102">
        <v>3.41</v>
      </c>
      <c r="D46" s="102"/>
    </row>
    <row r="47" spans="1:4" x14ac:dyDescent="0.25">
      <c r="A47" s="101">
        <v>40</v>
      </c>
      <c r="B47" s="102">
        <v>31.31</v>
      </c>
      <c r="C47" s="102">
        <v>3.45</v>
      </c>
      <c r="D47" s="102"/>
    </row>
    <row r="48" spans="1:4" x14ac:dyDescent="0.25">
      <c r="A48" s="101">
        <v>41</v>
      </c>
      <c r="B48" s="102">
        <v>30.82</v>
      </c>
      <c r="C48" s="102">
        <v>3.49</v>
      </c>
      <c r="D48" s="102"/>
    </row>
    <row r="49" spans="1:4" x14ac:dyDescent="0.25">
      <c r="A49" s="101">
        <v>42</v>
      </c>
      <c r="B49" s="102">
        <v>30.33</v>
      </c>
      <c r="C49" s="102">
        <v>3.53</v>
      </c>
      <c r="D49" s="102"/>
    </row>
    <row r="50" spans="1:4" x14ac:dyDescent="0.25">
      <c r="A50" s="101">
        <v>43</v>
      </c>
      <c r="B50" s="102">
        <v>29.83</v>
      </c>
      <c r="C50" s="102">
        <v>3.57</v>
      </c>
      <c r="D50" s="102"/>
    </row>
    <row r="51" spans="1:4" x14ac:dyDescent="0.25">
      <c r="A51" s="101">
        <v>44</v>
      </c>
      <c r="B51" s="102">
        <v>29.33</v>
      </c>
      <c r="C51" s="102">
        <v>3.61</v>
      </c>
      <c r="D51" s="102"/>
    </row>
    <row r="52" spans="1:4" x14ac:dyDescent="0.25">
      <c r="A52" s="101">
        <v>45</v>
      </c>
      <c r="B52" s="102">
        <v>28.82</v>
      </c>
      <c r="C52" s="102">
        <v>3.64</v>
      </c>
      <c r="D52" s="102"/>
    </row>
    <row r="53" spans="1:4" x14ac:dyDescent="0.25">
      <c r="A53" s="101">
        <v>46</v>
      </c>
      <c r="B53" s="102">
        <v>28.3</v>
      </c>
      <c r="C53" s="102">
        <v>3.68</v>
      </c>
      <c r="D53" s="102"/>
    </row>
    <row r="54" spans="1:4" x14ac:dyDescent="0.25">
      <c r="A54" s="101">
        <v>47</v>
      </c>
      <c r="B54" s="102">
        <v>27.78</v>
      </c>
      <c r="C54" s="102">
        <v>3.71</v>
      </c>
      <c r="D54" s="102"/>
    </row>
    <row r="55" spans="1:4" x14ac:dyDescent="0.25">
      <c r="A55" s="101">
        <v>48</v>
      </c>
      <c r="B55" s="102">
        <v>27.25</v>
      </c>
      <c r="C55" s="102">
        <v>3.75</v>
      </c>
      <c r="D55" s="102"/>
    </row>
    <row r="56" spans="1:4" x14ac:dyDescent="0.25">
      <c r="A56" s="101">
        <v>49</v>
      </c>
      <c r="B56" s="102">
        <v>26.71</v>
      </c>
      <c r="C56" s="102">
        <v>3.78</v>
      </c>
      <c r="D56" s="102"/>
    </row>
    <row r="57" spans="1:4" x14ac:dyDescent="0.25">
      <c r="A57" s="101">
        <v>50</v>
      </c>
      <c r="B57" s="102">
        <v>26.16</v>
      </c>
      <c r="C57" s="102">
        <v>3.82</v>
      </c>
      <c r="D57" s="102"/>
    </row>
    <row r="58" spans="1:4" x14ac:dyDescent="0.25">
      <c r="A58" s="101">
        <v>51</v>
      </c>
      <c r="B58" s="102">
        <v>25.61</v>
      </c>
      <c r="C58" s="102">
        <v>3.85</v>
      </c>
      <c r="D58" s="102"/>
    </row>
    <row r="59" spans="1:4" x14ac:dyDescent="0.25">
      <c r="A59" s="101">
        <v>52</v>
      </c>
      <c r="B59" s="102">
        <v>25.05</v>
      </c>
      <c r="C59" s="102">
        <v>3.88</v>
      </c>
      <c r="D59" s="102"/>
    </row>
    <row r="60" spans="1:4" x14ac:dyDescent="0.25">
      <c r="A60" s="101">
        <v>53</v>
      </c>
      <c r="B60" s="102">
        <v>24.48</v>
      </c>
      <c r="C60" s="102">
        <v>3.91</v>
      </c>
      <c r="D60" s="102"/>
    </row>
    <row r="61" spans="1:4" x14ac:dyDescent="0.25">
      <c r="A61" s="101">
        <v>54</v>
      </c>
      <c r="B61" s="102">
        <v>23.91</v>
      </c>
      <c r="C61" s="102">
        <v>3.94</v>
      </c>
      <c r="D61" s="102"/>
    </row>
    <row r="62" spans="1:4" x14ac:dyDescent="0.25">
      <c r="A62" s="101">
        <v>55</v>
      </c>
      <c r="B62" s="102">
        <v>23.33</v>
      </c>
      <c r="C62" s="102">
        <v>3.97</v>
      </c>
      <c r="D62" s="102"/>
    </row>
    <row r="63" spans="1:4" x14ac:dyDescent="0.25">
      <c r="A63" s="101">
        <v>56</v>
      </c>
      <c r="B63" s="102">
        <v>22.74</v>
      </c>
      <c r="C63" s="102">
        <v>4</v>
      </c>
      <c r="D63" s="102"/>
    </row>
    <row r="64" spans="1:4" x14ac:dyDescent="0.25">
      <c r="A64" s="101">
        <v>57</v>
      </c>
      <c r="B64" s="102">
        <v>22.14</v>
      </c>
      <c r="C64" s="102">
        <v>4.0199999999999996</v>
      </c>
      <c r="D64" s="102"/>
    </row>
    <row r="65" spans="1:4" x14ac:dyDescent="0.25">
      <c r="A65" s="101">
        <v>58</v>
      </c>
      <c r="B65" s="102">
        <v>21.54</v>
      </c>
      <c r="C65" s="102">
        <v>4.05</v>
      </c>
      <c r="D65" s="102"/>
    </row>
    <row r="66" spans="1:4" x14ac:dyDescent="0.25">
      <c r="A66" s="101">
        <v>59</v>
      </c>
      <c r="B66" s="102">
        <v>20.93</v>
      </c>
      <c r="C66" s="102">
        <v>4.07</v>
      </c>
      <c r="D66" s="102"/>
    </row>
    <row r="67" spans="1:4" x14ac:dyDescent="0.25">
      <c r="A67" s="101">
        <v>60</v>
      </c>
      <c r="B67" s="102">
        <v>20.32</v>
      </c>
      <c r="C67" s="102">
        <v>4.09</v>
      </c>
      <c r="D67" s="102"/>
    </row>
    <row r="68" spans="1:4" x14ac:dyDescent="0.25">
      <c r="A68" s="101">
        <v>61</v>
      </c>
      <c r="B68" s="102">
        <v>19.7</v>
      </c>
      <c r="C68" s="102">
        <v>4.1100000000000003</v>
      </c>
      <c r="D68" s="102"/>
    </row>
    <row r="69" spans="1:4" x14ac:dyDescent="0.25">
      <c r="A69" s="101">
        <v>62</v>
      </c>
      <c r="B69" s="102">
        <v>19.079999999999998</v>
      </c>
      <c r="C69" s="102">
        <v>4.13</v>
      </c>
      <c r="D69" s="102"/>
    </row>
    <row r="70" spans="1:4" x14ac:dyDescent="0.25">
      <c r="A70" s="101">
        <v>63</v>
      </c>
      <c r="B70" s="102">
        <v>18.46</v>
      </c>
      <c r="C70" s="102">
        <v>4.1399999999999997</v>
      </c>
      <c r="D70" s="102"/>
    </row>
    <row r="71" spans="1:4" x14ac:dyDescent="0.25">
      <c r="A71" s="101">
        <v>64</v>
      </c>
      <c r="B71" s="102">
        <v>17.829999999999998</v>
      </c>
      <c r="C71" s="102">
        <v>4.1500000000000004</v>
      </c>
      <c r="D71" s="102"/>
    </row>
    <row r="72" spans="1:4" x14ac:dyDescent="0.25">
      <c r="A72" s="101">
        <v>65</v>
      </c>
      <c r="B72" s="102">
        <v>17.2</v>
      </c>
      <c r="C72" s="102">
        <v>4.1500000000000004</v>
      </c>
      <c r="D72" s="102"/>
    </row>
    <row r="73" spans="1:4" x14ac:dyDescent="0.25">
      <c r="A73" s="101">
        <v>66</v>
      </c>
      <c r="B73" s="102">
        <v>16.57</v>
      </c>
      <c r="C73" s="102">
        <v>4.1500000000000004</v>
      </c>
      <c r="D73" s="102"/>
    </row>
    <row r="74" spans="1:4" x14ac:dyDescent="0.25">
      <c r="A74" s="101">
        <v>67</v>
      </c>
      <c r="B74" s="102">
        <v>15.94</v>
      </c>
      <c r="C74" s="102">
        <v>4.1500000000000004</v>
      </c>
      <c r="D74" s="102"/>
    </row>
    <row r="75" spans="1:4" x14ac:dyDescent="0.25">
      <c r="A75" s="101">
        <v>68</v>
      </c>
      <c r="B75" s="102">
        <v>15.31</v>
      </c>
      <c r="C75" s="102">
        <v>4.1399999999999997</v>
      </c>
      <c r="D75" s="102"/>
    </row>
    <row r="76" spans="1:4" x14ac:dyDescent="0.25">
      <c r="A76" s="101">
        <v>69</v>
      </c>
      <c r="B76" s="102">
        <v>14.67</v>
      </c>
      <c r="C76" s="102">
        <v>4.07</v>
      </c>
      <c r="D76" s="102">
        <v>2.82</v>
      </c>
    </row>
    <row r="77" spans="1:4" x14ac:dyDescent="0.25">
      <c r="A77" s="101">
        <v>70</v>
      </c>
      <c r="B77" s="102">
        <v>14.04</v>
      </c>
      <c r="C77" s="102">
        <v>4</v>
      </c>
      <c r="D77" s="102">
        <v>2.62</v>
      </c>
    </row>
    <row r="78" spans="1:4" x14ac:dyDescent="0.25">
      <c r="A78" s="101">
        <v>71</v>
      </c>
      <c r="B78" s="102">
        <v>13.42</v>
      </c>
      <c r="C78" s="102">
        <v>3.97</v>
      </c>
      <c r="D78" s="102">
        <v>2.42</v>
      </c>
    </row>
    <row r="79" spans="1:4" x14ac:dyDescent="0.25">
      <c r="A79" s="101">
        <v>72</v>
      </c>
      <c r="B79" s="102">
        <v>12.79</v>
      </c>
      <c r="C79" s="102">
        <v>3.94</v>
      </c>
      <c r="D79" s="102">
        <v>2.23</v>
      </c>
    </row>
    <row r="80" spans="1:4" x14ac:dyDescent="0.25">
      <c r="A80" s="101">
        <v>73</v>
      </c>
      <c r="B80" s="102">
        <v>12.17</v>
      </c>
      <c r="C80" s="102">
        <v>3.9</v>
      </c>
      <c r="D80" s="102">
        <v>2.0499999999999998</v>
      </c>
    </row>
    <row r="81" spans="1:4" x14ac:dyDescent="0.25">
      <c r="A81" s="101">
        <v>74</v>
      </c>
      <c r="B81" s="102">
        <v>11.56</v>
      </c>
      <c r="C81" s="102">
        <v>3.74</v>
      </c>
      <c r="D81" s="102">
        <v>1.88</v>
      </c>
    </row>
    <row r="82" spans="1:4" x14ac:dyDescent="0.25">
      <c r="A82" s="101">
        <v>75</v>
      </c>
      <c r="B82" s="102">
        <v>10.95</v>
      </c>
      <c r="C82" s="102">
        <v>3.56</v>
      </c>
      <c r="D82" s="102">
        <v>1.71</v>
      </c>
    </row>
    <row r="83" spans="1:4" x14ac:dyDescent="0.25">
      <c r="A83" s="101">
        <v>76</v>
      </c>
      <c r="B83" s="102">
        <v>10.36</v>
      </c>
      <c r="C83" s="102">
        <v>3.51</v>
      </c>
      <c r="D83" s="102">
        <v>1.56</v>
      </c>
    </row>
    <row r="84" spans="1:4" x14ac:dyDescent="0.25">
      <c r="A84" s="101">
        <v>77</v>
      </c>
      <c r="B84" s="102">
        <v>9.77</v>
      </c>
      <c r="C84" s="102">
        <v>3.45</v>
      </c>
      <c r="D84" s="102">
        <v>1.41</v>
      </c>
    </row>
    <row r="85" spans="1:4" x14ac:dyDescent="0.25">
      <c r="A85" s="101">
        <v>78</v>
      </c>
      <c r="B85" s="102">
        <v>9.19</v>
      </c>
      <c r="C85" s="102">
        <v>3.38</v>
      </c>
      <c r="D85" s="102">
        <v>1.27</v>
      </c>
    </row>
    <row r="86" spans="1:4" x14ac:dyDescent="0.25">
      <c r="A86" s="101">
        <v>79</v>
      </c>
      <c r="B86" s="102">
        <v>8.6300000000000008</v>
      </c>
      <c r="C86" s="102">
        <v>3.1</v>
      </c>
      <c r="D86" s="102">
        <v>1.1299999999999999</v>
      </c>
    </row>
    <row r="87" spans="1:4" x14ac:dyDescent="0.25">
      <c r="A87" s="101">
        <v>80</v>
      </c>
      <c r="B87" s="102">
        <v>8.09</v>
      </c>
      <c r="C87" s="102">
        <v>2.82</v>
      </c>
      <c r="D87" s="102">
        <v>1.01</v>
      </c>
    </row>
    <row r="88" spans="1:4" x14ac:dyDescent="0.25">
      <c r="A88" s="101">
        <v>81</v>
      </c>
      <c r="B88" s="102">
        <v>7.56</v>
      </c>
      <c r="C88" s="102">
        <v>2.74</v>
      </c>
      <c r="D88" s="102">
        <v>0.9</v>
      </c>
    </row>
    <row r="89" spans="1:4" x14ac:dyDescent="0.25">
      <c r="A89" s="101">
        <v>82</v>
      </c>
      <c r="B89" s="102">
        <v>7.05</v>
      </c>
      <c r="C89" s="102">
        <v>2.66</v>
      </c>
      <c r="D89" s="102">
        <v>0.8</v>
      </c>
    </row>
    <row r="90" spans="1:4" x14ac:dyDescent="0.25">
      <c r="A90" s="101">
        <v>83</v>
      </c>
      <c r="B90" s="102">
        <v>6.56</v>
      </c>
      <c r="C90" s="102">
        <v>2.56</v>
      </c>
      <c r="D90" s="102">
        <v>0.7</v>
      </c>
    </row>
    <row r="91" spans="1:4" x14ac:dyDescent="0.25">
      <c r="A91" s="101">
        <v>84</v>
      </c>
      <c r="B91" s="102">
        <v>6.1</v>
      </c>
      <c r="C91" s="102">
        <v>2.2400000000000002</v>
      </c>
      <c r="D91" s="102">
        <v>0.61</v>
      </c>
    </row>
    <row r="92" spans="1:4" x14ac:dyDescent="0.25">
      <c r="A92" s="101">
        <v>85</v>
      </c>
      <c r="B92" s="102">
        <v>5.65</v>
      </c>
      <c r="C92" s="102">
        <v>1.92</v>
      </c>
      <c r="D92" s="102">
        <v>0.54</v>
      </c>
    </row>
  </sheetData>
  <sheetProtection algorithmName="SHA-512" hashValue="AQ5t8KoJznMoP7B61tuCOJWlJy27JqLU7VtVCK/h0zbfjqH48av51buPYpYUGPzZAru4gYct+WETlmwhbhal2g==" saltValue="onpMHsulVpdR7DOsKsravA==" spinCount="100000" sheet="1" objects="1" scenarios="1"/>
  <conditionalFormatting sqref="A6:A16 A18:A21">
    <cfRule type="expression" dxfId="1101" priority="27" stopIfTrue="1">
      <formula>MOD(ROW(),2)=0</formula>
    </cfRule>
    <cfRule type="expression" dxfId="1100" priority="28" stopIfTrue="1">
      <formula>MOD(ROW(),2)&lt;&gt;0</formula>
    </cfRule>
  </conditionalFormatting>
  <conditionalFormatting sqref="B6:D6 B10:D11 C9:D9 B8:D8 C7:D7 B20:D21 C18:D19">
    <cfRule type="expression" dxfId="1099" priority="29" stopIfTrue="1">
      <formula>MOD(ROW(),2)=0</formula>
    </cfRule>
    <cfRule type="expression" dxfId="1098" priority="30" stopIfTrue="1">
      <formula>MOD(ROW(),2)&lt;&gt;0</formula>
    </cfRule>
  </conditionalFormatting>
  <conditionalFormatting sqref="B9">
    <cfRule type="expression" dxfId="1097" priority="21" stopIfTrue="1">
      <formula>MOD(ROW(),2)=0</formula>
    </cfRule>
    <cfRule type="expression" dxfId="1096" priority="22" stopIfTrue="1">
      <formula>MOD(ROW(),2)&lt;&gt;0</formula>
    </cfRule>
  </conditionalFormatting>
  <conditionalFormatting sqref="B7">
    <cfRule type="expression" dxfId="1095" priority="19" stopIfTrue="1">
      <formula>MOD(ROW(),2)=0</formula>
    </cfRule>
    <cfRule type="expression" dxfId="1094" priority="20" stopIfTrue="1">
      <formula>MOD(ROW(),2)&lt;&gt;0</formula>
    </cfRule>
  </conditionalFormatting>
  <conditionalFormatting sqref="A17">
    <cfRule type="expression" dxfId="1093" priority="15" stopIfTrue="1">
      <formula>MOD(ROW(),2)=0</formula>
    </cfRule>
    <cfRule type="expression" dxfId="1092" priority="16" stopIfTrue="1">
      <formula>MOD(ROW(),2)&lt;&gt;0</formula>
    </cfRule>
  </conditionalFormatting>
  <conditionalFormatting sqref="B18">
    <cfRule type="expression" dxfId="1091" priority="13" stopIfTrue="1">
      <formula>MOD(ROW(),2)=0</formula>
    </cfRule>
    <cfRule type="expression" dxfId="1090" priority="14" stopIfTrue="1">
      <formula>MOD(ROW(),2)&lt;&gt;0</formula>
    </cfRule>
  </conditionalFormatting>
  <conditionalFormatting sqref="A26:A92">
    <cfRule type="expression" dxfId="1089" priority="5" stopIfTrue="1">
      <formula>MOD(ROW(),2)=0</formula>
    </cfRule>
    <cfRule type="expression" dxfId="1088" priority="6" stopIfTrue="1">
      <formula>MOD(ROW(),2)&lt;&gt;0</formula>
    </cfRule>
  </conditionalFormatting>
  <conditionalFormatting sqref="B26:D92">
    <cfRule type="expression" dxfId="1087" priority="7" stopIfTrue="1">
      <formula>MOD(ROW(),2)=0</formula>
    </cfRule>
    <cfRule type="expression" dxfId="1086" priority="8" stopIfTrue="1">
      <formula>MOD(ROW(),2)&lt;&gt;0</formula>
    </cfRule>
  </conditionalFormatting>
  <conditionalFormatting sqref="B12:D17">
    <cfRule type="expression" dxfId="1085" priority="3" stopIfTrue="1">
      <formula>MOD(ROW(),2)=0</formula>
    </cfRule>
    <cfRule type="expression" dxfId="1084" priority="4" stopIfTrue="1">
      <formula>MOD(ROW(),2)&lt;&gt;0</formula>
    </cfRule>
  </conditionalFormatting>
  <conditionalFormatting sqref="B19">
    <cfRule type="expression" dxfId="1083" priority="1" stopIfTrue="1">
      <formula>MOD(ROW(),2)=0</formula>
    </cfRule>
    <cfRule type="expression" dxfId="10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x-309</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2015</v>
      </c>
      <c r="C8" s="77"/>
      <c r="D8" s="77"/>
    </row>
    <row r="9" spans="1:9" x14ac:dyDescent="0.25">
      <c r="A9" s="75" t="s">
        <v>307</v>
      </c>
      <c r="B9" s="77" t="s">
        <v>710</v>
      </c>
      <c r="C9" s="77"/>
      <c r="D9" s="77"/>
    </row>
    <row r="10" spans="1:9" ht="24.9" customHeight="1" x14ac:dyDescent="0.25">
      <c r="A10" s="75" t="s">
        <v>233</v>
      </c>
      <c r="B10" s="77" t="s">
        <v>400</v>
      </c>
      <c r="C10" s="77"/>
      <c r="D10" s="77"/>
    </row>
    <row r="11" spans="1:9" x14ac:dyDescent="0.25">
      <c r="A11" s="75" t="s">
        <v>308</v>
      </c>
      <c r="B11" s="77" t="s">
        <v>328</v>
      </c>
      <c r="C11" s="77"/>
      <c r="D11" s="77"/>
    </row>
    <row r="12" spans="1:9" ht="12.6" customHeight="1" x14ac:dyDescent="0.25">
      <c r="A12" s="75" t="s">
        <v>309</v>
      </c>
      <c r="B12" s="77" t="s">
        <v>329</v>
      </c>
      <c r="C12" s="77"/>
      <c r="D12" s="77"/>
    </row>
    <row r="13" spans="1:9" ht="12.6" customHeight="1" x14ac:dyDescent="0.25">
      <c r="A13" s="75" t="s">
        <v>608</v>
      </c>
      <c r="B13" s="77">
        <v>0</v>
      </c>
      <c r="C13" s="77"/>
      <c r="D13" s="77"/>
    </row>
    <row r="14" spans="1:9" ht="12.6" customHeight="1" x14ac:dyDescent="0.25">
      <c r="A14" s="75" t="s">
        <v>311</v>
      </c>
      <c r="B14" s="77">
        <v>309</v>
      </c>
      <c r="C14" s="77"/>
      <c r="D14" s="77"/>
    </row>
    <row r="15" spans="1:9" x14ac:dyDescent="0.25">
      <c r="A15" s="75" t="s">
        <v>611</v>
      </c>
      <c r="B15" s="77" t="s">
        <v>728</v>
      </c>
      <c r="C15" s="77"/>
      <c r="D15" s="77"/>
    </row>
    <row r="16" spans="1:9" x14ac:dyDescent="0.25">
      <c r="A16" s="75" t="s">
        <v>313</v>
      </c>
      <c r="B16" s="77" t="s">
        <v>331</v>
      </c>
      <c r="C16" s="77"/>
      <c r="D16" s="77"/>
    </row>
    <row r="17" spans="1:4" ht="43.5" customHeight="1" x14ac:dyDescent="0.25">
      <c r="A17" s="79" t="s">
        <v>684</v>
      </c>
      <c r="B17" s="141" t="s">
        <v>729</v>
      </c>
      <c r="C17" s="141"/>
      <c r="D17" s="141"/>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6.6" customHeight="1" x14ac:dyDescent="0.25">
      <c r="A26" s="100" t="s">
        <v>686</v>
      </c>
      <c r="B26" s="100" t="s">
        <v>712</v>
      </c>
      <c r="C26" s="100" t="s">
        <v>724</v>
      </c>
      <c r="D26" s="100" t="s">
        <v>715</v>
      </c>
    </row>
    <row r="27" spans="1:4" x14ac:dyDescent="0.25">
      <c r="A27" s="101">
        <v>55</v>
      </c>
      <c r="B27" s="102">
        <v>23.37</v>
      </c>
      <c r="C27" s="102">
        <v>3.97</v>
      </c>
      <c r="D27" s="102"/>
    </row>
    <row r="28" spans="1:4" x14ac:dyDescent="0.25">
      <c r="A28" s="101">
        <v>56</v>
      </c>
      <c r="B28" s="102">
        <v>22.78</v>
      </c>
      <c r="C28" s="102">
        <v>4</v>
      </c>
      <c r="D28" s="102"/>
    </row>
    <row r="29" spans="1:4" x14ac:dyDescent="0.25">
      <c r="A29" s="101">
        <v>57</v>
      </c>
      <c r="B29" s="102">
        <v>22.19</v>
      </c>
      <c r="C29" s="102">
        <v>4.0199999999999996</v>
      </c>
      <c r="D29" s="102"/>
    </row>
    <row r="30" spans="1:4" x14ac:dyDescent="0.25">
      <c r="A30" s="101">
        <v>58</v>
      </c>
      <c r="B30" s="102">
        <v>21.6</v>
      </c>
      <c r="C30" s="102">
        <v>4.05</v>
      </c>
      <c r="D30" s="102"/>
    </row>
    <row r="31" spans="1:4" x14ac:dyDescent="0.25">
      <c r="A31" s="101">
        <v>59</v>
      </c>
      <c r="B31" s="102">
        <v>20.99</v>
      </c>
      <c r="C31" s="102">
        <v>4.07</v>
      </c>
      <c r="D31" s="102"/>
    </row>
    <row r="32" spans="1:4" x14ac:dyDescent="0.25">
      <c r="A32" s="101">
        <v>60</v>
      </c>
      <c r="B32" s="102">
        <v>20.37</v>
      </c>
      <c r="C32" s="102">
        <v>4.09</v>
      </c>
      <c r="D32" s="102"/>
    </row>
    <row r="33" spans="1:4" x14ac:dyDescent="0.25">
      <c r="A33" s="101">
        <v>61</v>
      </c>
      <c r="B33" s="102">
        <v>19.739999999999998</v>
      </c>
      <c r="C33" s="102">
        <v>4.1100000000000003</v>
      </c>
      <c r="D33" s="102"/>
    </row>
    <row r="34" spans="1:4" x14ac:dyDescent="0.25">
      <c r="A34" s="101">
        <v>62</v>
      </c>
      <c r="B34" s="102">
        <v>19.100000000000001</v>
      </c>
      <c r="C34" s="102">
        <v>4.13</v>
      </c>
      <c r="D34" s="102"/>
    </row>
    <row r="35" spans="1:4" x14ac:dyDescent="0.25">
      <c r="A35" s="101">
        <v>63</v>
      </c>
      <c r="B35" s="102">
        <v>18.46</v>
      </c>
      <c r="C35" s="102">
        <v>4.1399999999999997</v>
      </c>
      <c r="D35" s="102"/>
    </row>
    <row r="36" spans="1:4" x14ac:dyDescent="0.25">
      <c r="A36" s="101">
        <v>64</v>
      </c>
      <c r="B36" s="102">
        <v>17.829999999999998</v>
      </c>
      <c r="C36" s="102">
        <v>4.1500000000000004</v>
      </c>
      <c r="D36" s="102"/>
    </row>
    <row r="37" spans="1:4" x14ac:dyDescent="0.25">
      <c r="A37" s="101">
        <v>65</v>
      </c>
      <c r="B37" s="102">
        <v>17.2</v>
      </c>
      <c r="C37" s="102">
        <v>4.1500000000000004</v>
      </c>
      <c r="D37" s="102"/>
    </row>
    <row r="38" spans="1:4" x14ac:dyDescent="0.25">
      <c r="A38" s="101">
        <v>66</v>
      </c>
      <c r="B38" s="102">
        <v>16.57</v>
      </c>
      <c r="C38" s="102">
        <v>4.1500000000000004</v>
      </c>
      <c r="D38" s="102"/>
    </row>
    <row r="39" spans="1:4" x14ac:dyDescent="0.25">
      <c r="A39" s="101">
        <v>67</v>
      </c>
      <c r="B39" s="102">
        <v>15.94</v>
      </c>
      <c r="C39" s="102">
        <v>4.1500000000000004</v>
      </c>
      <c r="D39" s="102"/>
    </row>
    <row r="40" spans="1:4" x14ac:dyDescent="0.25">
      <c r="A40" s="101">
        <v>68</v>
      </c>
      <c r="B40" s="102">
        <v>15.31</v>
      </c>
      <c r="C40" s="102">
        <v>4.1399999999999997</v>
      </c>
      <c r="D40" s="102"/>
    </row>
    <row r="41" spans="1:4" x14ac:dyDescent="0.25">
      <c r="A41" s="101">
        <v>69</v>
      </c>
      <c r="B41" s="102">
        <v>14.67</v>
      </c>
      <c r="C41" s="102">
        <v>4.07</v>
      </c>
      <c r="D41" s="102">
        <v>3.01</v>
      </c>
    </row>
    <row r="42" spans="1:4" x14ac:dyDescent="0.25">
      <c r="A42" s="101">
        <v>70</v>
      </c>
      <c r="B42" s="102">
        <v>14.04</v>
      </c>
      <c r="C42" s="102">
        <v>4</v>
      </c>
      <c r="D42" s="102">
        <v>2.8</v>
      </c>
    </row>
    <row r="43" spans="1:4" x14ac:dyDescent="0.25">
      <c r="A43" s="101">
        <v>71</v>
      </c>
      <c r="B43" s="102">
        <v>13.42</v>
      </c>
      <c r="C43" s="102">
        <v>3.97</v>
      </c>
      <c r="D43" s="102">
        <v>2.6</v>
      </c>
    </row>
    <row r="44" spans="1:4" x14ac:dyDescent="0.25">
      <c r="A44" s="101">
        <v>72</v>
      </c>
      <c r="B44" s="102">
        <v>12.79</v>
      </c>
      <c r="C44" s="102">
        <v>3.94</v>
      </c>
      <c r="D44" s="102">
        <v>2.41</v>
      </c>
    </row>
    <row r="45" spans="1:4" x14ac:dyDescent="0.25">
      <c r="A45" s="101">
        <v>73</v>
      </c>
      <c r="B45" s="102">
        <v>12.17</v>
      </c>
      <c r="C45" s="102">
        <v>3.9</v>
      </c>
      <c r="D45" s="102">
        <v>2.23</v>
      </c>
    </row>
    <row r="46" spans="1:4" x14ac:dyDescent="0.25">
      <c r="A46" s="101">
        <v>74</v>
      </c>
      <c r="B46" s="102">
        <v>11.56</v>
      </c>
      <c r="C46" s="102">
        <v>3.74</v>
      </c>
      <c r="D46" s="102">
        <v>2.04</v>
      </c>
    </row>
    <row r="47" spans="1:4" x14ac:dyDescent="0.25">
      <c r="A47" s="101">
        <v>75</v>
      </c>
      <c r="B47" s="102">
        <v>10.95</v>
      </c>
      <c r="C47" s="102">
        <v>3.56</v>
      </c>
      <c r="D47" s="102">
        <v>1.86</v>
      </c>
    </row>
    <row r="48" spans="1:4" x14ac:dyDescent="0.25">
      <c r="A48" s="101">
        <v>76</v>
      </c>
      <c r="B48" s="102">
        <v>10.36</v>
      </c>
      <c r="C48" s="102">
        <v>3.51</v>
      </c>
      <c r="D48" s="102">
        <v>1.7</v>
      </c>
    </row>
    <row r="49" spans="1:4" x14ac:dyDescent="0.25">
      <c r="A49" s="101">
        <v>77</v>
      </c>
      <c r="B49" s="102">
        <v>9.77</v>
      </c>
      <c r="C49" s="102">
        <v>3.45</v>
      </c>
      <c r="D49" s="102">
        <v>1.54</v>
      </c>
    </row>
    <row r="50" spans="1:4" x14ac:dyDescent="0.25">
      <c r="A50" s="101">
        <v>78</v>
      </c>
      <c r="B50" s="102">
        <v>9.19</v>
      </c>
      <c r="C50" s="102">
        <v>3.38</v>
      </c>
      <c r="D50" s="102">
        <v>1.4</v>
      </c>
    </row>
    <row r="51" spans="1:4" x14ac:dyDescent="0.25">
      <c r="A51" s="101">
        <v>79</v>
      </c>
      <c r="B51" s="102">
        <v>8.6300000000000008</v>
      </c>
      <c r="C51" s="102">
        <v>3.1</v>
      </c>
      <c r="D51" s="102">
        <v>1.25</v>
      </c>
    </row>
    <row r="52" spans="1:4" x14ac:dyDescent="0.25">
      <c r="A52" s="101">
        <v>80</v>
      </c>
      <c r="B52" s="102">
        <v>8.09</v>
      </c>
      <c r="C52" s="102">
        <v>2.82</v>
      </c>
      <c r="D52" s="102">
        <v>1.1100000000000001</v>
      </c>
    </row>
    <row r="53" spans="1:4" x14ac:dyDescent="0.25">
      <c r="A53" s="101">
        <v>81</v>
      </c>
      <c r="B53" s="102">
        <v>7.56</v>
      </c>
      <c r="C53" s="102">
        <v>2.74</v>
      </c>
      <c r="D53" s="102">
        <v>0.99</v>
      </c>
    </row>
    <row r="54" spans="1:4" x14ac:dyDescent="0.25">
      <c r="A54" s="101">
        <v>82</v>
      </c>
      <c r="B54" s="102">
        <v>7.05</v>
      </c>
      <c r="C54" s="102">
        <v>2.66</v>
      </c>
      <c r="D54" s="102">
        <v>0.88</v>
      </c>
    </row>
    <row r="55" spans="1:4" x14ac:dyDescent="0.25">
      <c r="A55" s="101">
        <v>83</v>
      </c>
      <c r="B55" s="102">
        <v>6.56</v>
      </c>
      <c r="C55" s="102">
        <v>2.56</v>
      </c>
      <c r="D55" s="102">
        <v>0.79</v>
      </c>
    </row>
    <row r="56" spans="1:4" x14ac:dyDescent="0.25">
      <c r="A56" s="101">
        <v>84</v>
      </c>
      <c r="B56" s="102">
        <v>6.1</v>
      </c>
      <c r="C56" s="102">
        <v>2.2400000000000002</v>
      </c>
      <c r="D56" s="102">
        <v>0.68</v>
      </c>
    </row>
    <row r="57" spans="1:4" x14ac:dyDescent="0.25">
      <c r="A57" s="101">
        <v>85</v>
      </c>
      <c r="B57" s="102">
        <v>5.65</v>
      </c>
      <c r="C57" s="102">
        <v>1.92</v>
      </c>
      <c r="D57" s="102">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j+wcbhXiKlPY610NAXaMVRU4/8eF7Pbj72bcLGylrC20gpt5c607GXqtVL698otto3nFQGQ5U9UOb9oFROyLCg==" saltValue="mifgeNwK7Jqm/wP0mi+1Ew==" spinCount="100000" sheet="1" objects="1" scenarios="1"/>
  <conditionalFormatting sqref="A6:A16 A18:A21">
    <cfRule type="expression" dxfId="1081" priority="23" stopIfTrue="1">
      <formula>MOD(ROW(),2)=0</formula>
    </cfRule>
    <cfRule type="expression" dxfId="1080" priority="24" stopIfTrue="1">
      <formula>MOD(ROW(),2)&lt;&gt;0</formula>
    </cfRule>
  </conditionalFormatting>
  <conditionalFormatting sqref="B6:D6 B10:D15 C9:D9 B8:D8 C7:D7 B20:D21 C18:D19 B16:B17">
    <cfRule type="expression" dxfId="1079" priority="25" stopIfTrue="1">
      <formula>MOD(ROW(),2)=0</formula>
    </cfRule>
    <cfRule type="expression" dxfId="1078" priority="26" stopIfTrue="1">
      <formula>MOD(ROW(),2)&lt;&gt;0</formula>
    </cfRule>
  </conditionalFormatting>
  <conditionalFormatting sqref="B9">
    <cfRule type="expression" dxfId="1077" priority="17" stopIfTrue="1">
      <formula>MOD(ROW(),2)=0</formula>
    </cfRule>
    <cfRule type="expression" dxfId="1076" priority="18" stopIfTrue="1">
      <formula>MOD(ROW(),2)&lt;&gt;0</formula>
    </cfRule>
  </conditionalFormatting>
  <conditionalFormatting sqref="B7">
    <cfRule type="expression" dxfId="1075" priority="15" stopIfTrue="1">
      <formula>MOD(ROW(),2)=0</formula>
    </cfRule>
    <cfRule type="expression" dxfId="1074" priority="16" stopIfTrue="1">
      <formula>MOD(ROW(),2)&lt;&gt;0</formula>
    </cfRule>
  </conditionalFormatting>
  <conditionalFormatting sqref="A17">
    <cfRule type="expression" dxfId="1073" priority="13" stopIfTrue="1">
      <formula>MOD(ROW(),2)=0</formula>
    </cfRule>
    <cfRule type="expression" dxfId="1072" priority="14" stopIfTrue="1">
      <formula>MOD(ROW(),2)&lt;&gt;0</formula>
    </cfRule>
  </conditionalFormatting>
  <conditionalFormatting sqref="B18">
    <cfRule type="expression" dxfId="1071" priority="11" stopIfTrue="1">
      <formula>MOD(ROW(),2)=0</formula>
    </cfRule>
    <cfRule type="expression" dxfId="1070" priority="12" stopIfTrue="1">
      <formula>MOD(ROW(),2)&lt;&gt;0</formula>
    </cfRule>
  </conditionalFormatting>
  <conditionalFormatting sqref="A26:A57">
    <cfRule type="expression" dxfId="1069" priority="5" stopIfTrue="1">
      <formula>MOD(ROW(),2)=0</formula>
    </cfRule>
    <cfRule type="expression" dxfId="1068" priority="6" stopIfTrue="1">
      <formula>MOD(ROW(),2)&lt;&gt;0</formula>
    </cfRule>
  </conditionalFormatting>
  <conditionalFormatting sqref="B26:D57">
    <cfRule type="expression" dxfId="1067" priority="7" stopIfTrue="1">
      <formula>MOD(ROW(),2)=0</formula>
    </cfRule>
    <cfRule type="expression" dxfId="1066" priority="8" stopIfTrue="1">
      <formula>MOD(ROW(),2)&lt;&gt;0</formula>
    </cfRule>
  </conditionalFormatting>
  <conditionalFormatting sqref="C16:D17">
    <cfRule type="expression" dxfId="1065" priority="3" stopIfTrue="1">
      <formula>MOD(ROW(),2)=0</formula>
    </cfRule>
    <cfRule type="expression" dxfId="1064" priority="4" stopIfTrue="1">
      <formula>MOD(ROW(),2)&lt;&gt;0</formula>
    </cfRule>
  </conditionalFormatting>
  <conditionalFormatting sqref="B19">
    <cfRule type="expression" dxfId="1063" priority="1" stopIfTrue="1">
      <formula>MOD(ROW(),2)=0</formula>
    </cfRule>
    <cfRule type="expression" dxfId="10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5"/>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x-310</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2015</v>
      </c>
      <c r="C8" s="77"/>
      <c r="D8" s="77"/>
    </row>
    <row r="9" spans="1:9" x14ac:dyDescent="0.25">
      <c r="A9" s="75" t="s">
        <v>307</v>
      </c>
      <c r="B9" s="77" t="s">
        <v>710</v>
      </c>
      <c r="C9" s="77"/>
      <c r="D9" s="77"/>
    </row>
    <row r="10" spans="1:9" ht="24.9" customHeight="1" x14ac:dyDescent="0.25">
      <c r="A10" s="75" t="s">
        <v>233</v>
      </c>
      <c r="B10" s="77" t="s">
        <v>400</v>
      </c>
      <c r="C10" s="77"/>
      <c r="D10" s="77"/>
    </row>
    <row r="11" spans="1:9" x14ac:dyDescent="0.25">
      <c r="A11" s="75" t="s">
        <v>308</v>
      </c>
      <c r="B11" s="77" t="s">
        <v>338</v>
      </c>
      <c r="C11" s="77"/>
      <c r="D11" s="77"/>
    </row>
    <row r="12" spans="1:9" ht="12.6" customHeight="1" x14ac:dyDescent="0.25">
      <c r="A12" s="75" t="s">
        <v>309</v>
      </c>
      <c r="B12" s="77" t="s">
        <v>329</v>
      </c>
      <c r="C12" s="77"/>
      <c r="D12" s="77"/>
    </row>
    <row r="13" spans="1:9" ht="12.6" customHeight="1" x14ac:dyDescent="0.25">
      <c r="A13" s="75" t="s">
        <v>608</v>
      </c>
      <c r="B13" s="77">
        <v>0</v>
      </c>
      <c r="C13" s="77"/>
      <c r="D13" s="77"/>
    </row>
    <row r="14" spans="1:9" ht="12.6" customHeight="1" x14ac:dyDescent="0.25">
      <c r="A14" s="75" t="s">
        <v>311</v>
      </c>
      <c r="B14" s="77">
        <v>310</v>
      </c>
      <c r="C14" s="77"/>
      <c r="D14" s="77"/>
    </row>
    <row r="15" spans="1:9" x14ac:dyDescent="0.25">
      <c r="A15" s="75" t="s">
        <v>611</v>
      </c>
      <c r="B15" s="77" t="s">
        <v>730</v>
      </c>
      <c r="C15" s="77"/>
      <c r="D15" s="77"/>
    </row>
    <row r="16" spans="1:9" x14ac:dyDescent="0.25">
      <c r="A16" s="75" t="s">
        <v>313</v>
      </c>
      <c r="B16" s="77" t="s">
        <v>340</v>
      </c>
      <c r="C16" s="77"/>
      <c r="D16" s="77"/>
    </row>
    <row r="17" spans="1:4" ht="40.5" customHeight="1" x14ac:dyDescent="0.25">
      <c r="A17" s="79" t="s">
        <v>684</v>
      </c>
      <c r="B17" s="141" t="s">
        <v>729</v>
      </c>
      <c r="C17" s="141"/>
      <c r="D17" s="141"/>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6.6" customHeight="1" x14ac:dyDescent="0.25">
      <c r="A26" s="100" t="s">
        <v>686</v>
      </c>
      <c r="B26" s="100" t="s">
        <v>712</v>
      </c>
      <c r="C26" s="100" t="s">
        <v>724</v>
      </c>
      <c r="D26" s="100" t="s">
        <v>715</v>
      </c>
    </row>
    <row r="27" spans="1:4" x14ac:dyDescent="0.25">
      <c r="A27" s="101">
        <v>55</v>
      </c>
      <c r="B27" s="102">
        <v>23.37</v>
      </c>
      <c r="C27" s="102">
        <v>3.97</v>
      </c>
      <c r="D27" s="102"/>
    </row>
    <row r="28" spans="1:4" x14ac:dyDescent="0.25">
      <c r="A28" s="101">
        <v>56</v>
      </c>
      <c r="B28" s="102">
        <v>22.78</v>
      </c>
      <c r="C28" s="102">
        <v>4</v>
      </c>
      <c r="D28" s="102"/>
    </row>
    <row r="29" spans="1:4" x14ac:dyDescent="0.25">
      <c r="A29" s="101">
        <v>57</v>
      </c>
      <c r="B29" s="102">
        <v>22.19</v>
      </c>
      <c r="C29" s="102">
        <v>4.0199999999999996</v>
      </c>
      <c r="D29" s="102"/>
    </row>
    <row r="30" spans="1:4" x14ac:dyDescent="0.25">
      <c r="A30" s="101">
        <v>58</v>
      </c>
      <c r="B30" s="102">
        <v>21.6</v>
      </c>
      <c r="C30" s="102">
        <v>4.05</v>
      </c>
      <c r="D30" s="102"/>
    </row>
    <row r="31" spans="1:4" x14ac:dyDescent="0.25">
      <c r="A31" s="101">
        <v>59</v>
      </c>
      <c r="B31" s="102">
        <v>20.99</v>
      </c>
      <c r="C31" s="102">
        <v>4.07</v>
      </c>
      <c r="D31" s="102"/>
    </row>
    <row r="32" spans="1:4" x14ac:dyDescent="0.25">
      <c r="A32" s="101">
        <v>60</v>
      </c>
      <c r="B32" s="102">
        <v>20.37</v>
      </c>
      <c r="C32" s="102">
        <v>4.09</v>
      </c>
      <c r="D32" s="102"/>
    </row>
    <row r="33" spans="1:4" x14ac:dyDescent="0.25">
      <c r="A33" s="101">
        <v>61</v>
      </c>
      <c r="B33" s="102">
        <v>19.739999999999998</v>
      </c>
      <c r="C33" s="102">
        <v>4.1100000000000003</v>
      </c>
      <c r="D33" s="102"/>
    </row>
    <row r="34" spans="1:4" x14ac:dyDescent="0.25">
      <c r="A34" s="101">
        <v>62</v>
      </c>
      <c r="B34" s="102">
        <v>19.100000000000001</v>
      </c>
      <c r="C34" s="102">
        <v>4.13</v>
      </c>
      <c r="D34" s="102"/>
    </row>
    <row r="35" spans="1:4" x14ac:dyDescent="0.25">
      <c r="A35" s="101">
        <v>63</v>
      </c>
      <c r="B35" s="102">
        <v>18.46</v>
      </c>
      <c r="C35" s="102">
        <v>4.1399999999999997</v>
      </c>
      <c r="D35" s="102"/>
    </row>
    <row r="36" spans="1:4" x14ac:dyDescent="0.25">
      <c r="A36" s="101">
        <v>64</v>
      </c>
      <c r="B36" s="102">
        <v>17.829999999999998</v>
      </c>
      <c r="C36" s="102">
        <v>4.1500000000000004</v>
      </c>
      <c r="D36" s="102"/>
    </row>
    <row r="37" spans="1:4" x14ac:dyDescent="0.25">
      <c r="A37" s="101">
        <v>65</v>
      </c>
      <c r="B37" s="102">
        <v>17.2</v>
      </c>
      <c r="C37" s="102">
        <v>4.1500000000000004</v>
      </c>
      <c r="D37" s="102"/>
    </row>
    <row r="38" spans="1:4" x14ac:dyDescent="0.25">
      <c r="A38" s="101">
        <v>66</v>
      </c>
      <c r="B38" s="102">
        <v>16.57</v>
      </c>
      <c r="C38" s="102">
        <v>4.1500000000000004</v>
      </c>
      <c r="D38" s="102"/>
    </row>
    <row r="39" spans="1:4" x14ac:dyDescent="0.25">
      <c r="A39" s="101">
        <v>67</v>
      </c>
      <c r="B39" s="102">
        <v>15.94</v>
      </c>
      <c r="C39" s="102">
        <v>4.1500000000000004</v>
      </c>
      <c r="D39" s="102"/>
    </row>
    <row r="40" spans="1:4" x14ac:dyDescent="0.25">
      <c r="A40" s="101">
        <v>68</v>
      </c>
      <c r="B40" s="102">
        <v>15.31</v>
      </c>
      <c r="C40" s="102">
        <v>4.1399999999999997</v>
      </c>
      <c r="D40" s="102"/>
    </row>
    <row r="41" spans="1:4" x14ac:dyDescent="0.25">
      <c r="A41" s="101">
        <v>69</v>
      </c>
      <c r="B41" s="102">
        <v>14.67</v>
      </c>
      <c r="C41" s="102">
        <v>4.07</v>
      </c>
      <c r="D41" s="102">
        <v>2.82</v>
      </c>
    </row>
    <row r="42" spans="1:4" x14ac:dyDescent="0.25">
      <c r="A42" s="101">
        <v>70</v>
      </c>
      <c r="B42" s="102">
        <v>14.04</v>
      </c>
      <c r="C42" s="102">
        <v>4</v>
      </c>
      <c r="D42" s="102">
        <v>2.62</v>
      </c>
    </row>
    <row r="43" spans="1:4" x14ac:dyDescent="0.25">
      <c r="A43" s="101">
        <v>71</v>
      </c>
      <c r="B43" s="102">
        <v>13.42</v>
      </c>
      <c r="C43" s="102">
        <v>3.97</v>
      </c>
      <c r="D43" s="102">
        <v>2.42</v>
      </c>
    </row>
    <row r="44" spans="1:4" x14ac:dyDescent="0.25">
      <c r="A44" s="101">
        <v>72</v>
      </c>
      <c r="B44" s="102">
        <v>12.79</v>
      </c>
      <c r="C44" s="102">
        <v>3.94</v>
      </c>
      <c r="D44" s="102">
        <v>2.23</v>
      </c>
    </row>
    <row r="45" spans="1:4" x14ac:dyDescent="0.25">
      <c r="A45" s="101">
        <v>73</v>
      </c>
      <c r="B45" s="102">
        <v>12.17</v>
      </c>
      <c r="C45" s="102">
        <v>3.9</v>
      </c>
      <c r="D45" s="102">
        <v>2.0499999999999998</v>
      </c>
    </row>
    <row r="46" spans="1:4" x14ac:dyDescent="0.25">
      <c r="A46" s="101">
        <v>74</v>
      </c>
      <c r="B46" s="102">
        <v>11.56</v>
      </c>
      <c r="C46" s="102">
        <v>3.74</v>
      </c>
      <c r="D46" s="102">
        <v>1.88</v>
      </c>
    </row>
    <row r="47" spans="1:4" x14ac:dyDescent="0.25">
      <c r="A47" s="101">
        <v>75</v>
      </c>
      <c r="B47" s="102">
        <v>10.95</v>
      </c>
      <c r="C47" s="102">
        <v>3.56</v>
      </c>
      <c r="D47" s="102">
        <v>1.71</v>
      </c>
    </row>
    <row r="48" spans="1:4" x14ac:dyDescent="0.25">
      <c r="A48" s="101">
        <v>76</v>
      </c>
      <c r="B48" s="102">
        <v>10.36</v>
      </c>
      <c r="C48" s="102">
        <v>3.51</v>
      </c>
      <c r="D48" s="102">
        <v>1.56</v>
      </c>
    </row>
    <row r="49" spans="1:4" x14ac:dyDescent="0.25">
      <c r="A49" s="101">
        <v>77</v>
      </c>
      <c r="B49" s="102">
        <v>9.77</v>
      </c>
      <c r="C49" s="102">
        <v>3.45</v>
      </c>
      <c r="D49" s="102">
        <v>1.41</v>
      </c>
    </row>
    <row r="50" spans="1:4" x14ac:dyDescent="0.25">
      <c r="A50" s="101">
        <v>78</v>
      </c>
      <c r="B50" s="102">
        <v>9.19</v>
      </c>
      <c r="C50" s="102">
        <v>3.38</v>
      </c>
      <c r="D50" s="102">
        <v>1.27</v>
      </c>
    </row>
    <row r="51" spans="1:4" x14ac:dyDescent="0.25">
      <c r="A51" s="101">
        <v>79</v>
      </c>
      <c r="B51" s="102">
        <v>8.6300000000000008</v>
      </c>
      <c r="C51" s="102">
        <v>3.1</v>
      </c>
      <c r="D51" s="102">
        <v>1.1299999999999999</v>
      </c>
    </row>
    <row r="52" spans="1:4" x14ac:dyDescent="0.25">
      <c r="A52" s="101">
        <v>80</v>
      </c>
      <c r="B52" s="102">
        <v>8.09</v>
      </c>
      <c r="C52" s="102">
        <v>2.82</v>
      </c>
      <c r="D52" s="102">
        <v>1.01</v>
      </c>
    </row>
    <row r="53" spans="1:4" x14ac:dyDescent="0.25">
      <c r="A53" s="101">
        <v>81</v>
      </c>
      <c r="B53" s="102">
        <v>7.56</v>
      </c>
      <c r="C53" s="102">
        <v>2.74</v>
      </c>
      <c r="D53" s="102">
        <v>0.9</v>
      </c>
    </row>
    <row r="54" spans="1:4" x14ac:dyDescent="0.25">
      <c r="A54" s="101">
        <v>82</v>
      </c>
      <c r="B54" s="102">
        <v>7.05</v>
      </c>
      <c r="C54" s="102">
        <v>2.66</v>
      </c>
      <c r="D54" s="102">
        <v>0.8</v>
      </c>
    </row>
    <row r="55" spans="1:4" x14ac:dyDescent="0.25">
      <c r="A55" s="101">
        <v>83</v>
      </c>
      <c r="B55" s="102">
        <v>6.56</v>
      </c>
      <c r="C55" s="102">
        <v>2.56</v>
      </c>
      <c r="D55" s="102">
        <v>0.7</v>
      </c>
    </row>
    <row r="56" spans="1:4" x14ac:dyDescent="0.25">
      <c r="A56" s="101">
        <v>84</v>
      </c>
      <c r="B56" s="102">
        <v>6.1</v>
      </c>
      <c r="C56" s="102">
        <v>2.2400000000000002</v>
      </c>
      <c r="D56" s="102">
        <v>0.61</v>
      </c>
    </row>
    <row r="57" spans="1:4" x14ac:dyDescent="0.25">
      <c r="A57" s="101">
        <v>85</v>
      </c>
      <c r="B57" s="102">
        <v>5.65</v>
      </c>
      <c r="C57" s="102">
        <v>1.92</v>
      </c>
      <c r="D57" s="102">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5wzB/kbVrtMnnL89vP38D/I5x37VAhrlXAgMZSTK3BawqBUkzQ6jklVuXws3um+Rcc5xn5SKNu1nK1lergv5BQ==" saltValue="AaRWjW4GaZ/wilLGbdI+lQ==" spinCount="100000" sheet="1" objects="1" scenarios="1"/>
  <conditionalFormatting sqref="A6:A16 A18:A21">
    <cfRule type="expression" dxfId="1061" priority="33" stopIfTrue="1">
      <formula>MOD(ROW(),2)=0</formula>
    </cfRule>
    <cfRule type="expression" dxfId="1060" priority="34" stopIfTrue="1">
      <formula>MOD(ROW(),2)&lt;&gt;0</formula>
    </cfRule>
  </conditionalFormatting>
  <conditionalFormatting sqref="B6:D6 B10:D15 C9:D9 B8:D8 C7:D7 B20:D21 C18:D19 B16">
    <cfRule type="expression" dxfId="1059" priority="35" stopIfTrue="1">
      <formula>MOD(ROW(),2)=0</formula>
    </cfRule>
    <cfRule type="expression" dxfId="1058" priority="36" stopIfTrue="1">
      <formula>MOD(ROW(),2)&lt;&gt;0</formula>
    </cfRule>
  </conditionalFormatting>
  <conditionalFormatting sqref="B9">
    <cfRule type="expression" dxfId="1057" priority="27" stopIfTrue="1">
      <formula>MOD(ROW(),2)=0</formula>
    </cfRule>
    <cfRule type="expression" dxfId="1056" priority="28" stopIfTrue="1">
      <formula>MOD(ROW(),2)&lt;&gt;0</formula>
    </cfRule>
  </conditionalFormatting>
  <conditionalFormatting sqref="B7">
    <cfRule type="expression" dxfId="1055" priority="25" stopIfTrue="1">
      <formula>MOD(ROW(),2)=0</formula>
    </cfRule>
    <cfRule type="expression" dxfId="1054" priority="26" stopIfTrue="1">
      <formula>MOD(ROW(),2)&lt;&gt;0</formula>
    </cfRule>
  </conditionalFormatting>
  <conditionalFormatting sqref="A17">
    <cfRule type="expression" dxfId="1053" priority="21" stopIfTrue="1">
      <formula>MOD(ROW(),2)=0</formula>
    </cfRule>
    <cfRule type="expression" dxfId="1052" priority="22" stopIfTrue="1">
      <formula>MOD(ROW(),2)&lt;&gt;0</formula>
    </cfRule>
  </conditionalFormatting>
  <conditionalFormatting sqref="B18">
    <cfRule type="expression" dxfId="1051" priority="19" stopIfTrue="1">
      <formula>MOD(ROW(),2)=0</formula>
    </cfRule>
    <cfRule type="expression" dxfId="1050" priority="20" stopIfTrue="1">
      <formula>MOD(ROW(),2)&lt;&gt;0</formula>
    </cfRule>
  </conditionalFormatting>
  <conditionalFormatting sqref="A26:A57">
    <cfRule type="expression" dxfId="1049" priority="9" stopIfTrue="1">
      <formula>MOD(ROW(),2)=0</formula>
    </cfRule>
    <cfRule type="expression" dxfId="1048" priority="10" stopIfTrue="1">
      <formula>MOD(ROW(),2)&lt;&gt;0</formula>
    </cfRule>
  </conditionalFormatting>
  <conditionalFormatting sqref="B26:D57">
    <cfRule type="expression" dxfId="1047" priority="11" stopIfTrue="1">
      <formula>MOD(ROW(),2)=0</formula>
    </cfRule>
    <cfRule type="expression" dxfId="1046" priority="12" stopIfTrue="1">
      <formula>MOD(ROW(),2)&lt;&gt;0</formula>
    </cfRule>
  </conditionalFormatting>
  <conditionalFormatting sqref="B17">
    <cfRule type="expression" dxfId="1045" priority="7" stopIfTrue="1">
      <formula>MOD(ROW(),2)=0</formula>
    </cfRule>
    <cfRule type="expression" dxfId="1044" priority="8" stopIfTrue="1">
      <formula>MOD(ROW(),2)&lt;&gt;0</formula>
    </cfRule>
  </conditionalFormatting>
  <conditionalFormatting sqref="C16:D16">
    <cfRule type="expression" dxfId="1043" priority="5" stopIfTrue="1">
      <formula>MOD(ROW(),2)=0</formula>
    </cfRule>
    <cfRule type="expression" dxfId="1042" priority="6" stopIfTrue="1">
      <formula>MOD(ROW(),2)&lt;&gt;0</formula>
    </cfRule>
  </conditionalFormatting>
  <conditionalFormatting sqref="C17:D17">
    <cfRule type="expression" dxfId="1041" priority="3" stopIfTrue="1">
      <formula>MOD(ROW(),2)=0</formula>
    </cfRule>
    <cfRule type="expression" dxfId="1040" priority="4" stopIfTrue="1">
      <formula>MOD(ROW(),2)&lt;&gt;0</formula>
    </cfRule>
  </conditionalFormatting>
  <conditionalFormatting sqref="B19">
    <cfRule type="expression" dxfId="1039" priority="1" stopIfTrue="1">
      <formula>MOD(ROW(),2)=0</formula>
    </cfRule>
    <cfRule type="expression" dxfId="10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x-311</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2015</v>
      </c>
      <c r="C8" s="77"/>
      <c r="D8" s="77"/>
    </row>
    <row r="9" spans="1:9" x14ac:dyDescent="0.25">
      <c r="A9" s="75" t="s">
        <v>307</v>
      </c>
      <c r="B9" s="77" t="s">
        <v>710</v>
      </c>
      <c r="C9" s="77"/>
      <c r="D9" s="77"/>
    </row>
    <row r="10" spans="1:9" ht="24.9" customHeight="1" x14ac:dyDescent="0.25">
      <c r="A10" s="75" t="s">
        <v>233</v>
      </c>
      <c r="B10" s="77" t="s">
        <v>406</v>
      </c>
      <c r="C10" s="77"/>
      <c r="D10" s="77"/>
    </row>
    <row r="11" spans="1:9" x14ac:dyDescent="0.25">
      <c r="A11" s="75" t="s">
        <v>308</v>
      </c>
      <c r="B11" s="77" t="s">
        <v>328</v>
      </c>
      <c r="C11" s="77"/>
      <c r="D11" s="77"/>
    </row>
    <row r="12" spans="1:9" ht="12.6" customHeight="1" x14ac:dyDescent="0.25">
      <c r="A12" s="75" t="s">
        <v>309</v>
      </c>
      <c r="B12" s="77" t="s">
        <v>329</v>
      </c>
      <c r="C12" s="77"/>
      <c r="D12" s="77"/>
    </row>
    <row r="13" spans="1:9" ht="12.6" customHeight="1" x14ac:dyDescent="0.25">
      <c r="A13" s="75" t="s">
        <v>608</v>
      </c>
      <c r="B13" s="77">
        <v>0</v>
      </c>
      <c r="C13" s="77"/>
      <c r="D13" s="77"/>
    </row>
    <row r="14" spans="1:9" ht="12.6" customHeight="1" x14ac:dyDescent="0.25">
      <c r="A14" s="75" t="s">
        <v>311</v>
      </c>
      <c r="B14" s="77">
        <v>311</v>
      </c>
      <c r="C14" s="77"/>
      <c r="D14" s="77"/>
    </row>
    <row r="15" spans="1:9" x14ac:dyDescent="0.25">
      <c r="A15" s="75" t="s">
        <v>611</v>
      </c>
      <c r="B15" s="77" t="s">
        <v>731</v>
      </c>
      <c r="C15" s="77"/>
      <c r="D15" s="77"/>
    </row>
    <row r="16" spans="1:9" ht="13.35" customHeight="1" x14ac:dyDescent="0.25">
      <c r="A16" s="75" t="s">
        <v>313</v>
      </c>
      <c r="B16" s="77" t="s">
        <v>354</v>
      </c>
      <c r="C16" s="77"/>
      <c r="D16" s="77"/>
    </row>
    <row r="17" spans="1:4" ht="38.1" customHeight="1" x14ac:dyDescent="0.25">
      <c r="A17" s="79" t="s">
        <v>684</v>
      </c>
      <c r="B17" s="141" t="s">
        <v>729</v>
      </c>
      <c r="C17" s="141"/>
      <c r="D17" s="141"/>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8.1" customHeight="1" x14ac:dyDescent="0.25">
      <c r="A26" s="100" t="s">
        <v>686</v>
      </c>
      <c r="B26" s="100" t="s">
        <v>712</v>
      </c>
      <c r="C26" s="100" t="s">
        <v>724</v>
      </c>
      <c r="D26" s="100" t="s">
        <v>715</v>
      </c>
    </row>
    <row r="27" spans="1:4" x14ac:dyDescent="0.25">
      <c r="A27" s="101">
        <v>20</v>
      </c>
      <c r="B27" s="102">
        <v>39.64</v>
      </c>
      <c r="C27" s="102">
        <v>2.59</v>
      </c>
      <c r="D27" s="102"/>
    </row>
    <row r="28" spans="1:4" x14ac:dyDescent="0.25">
      <c r="A28" s="101">
        <v>21</v>
      </c>
      <c r="B28" s="102">
        <v>39.28</v>
      </c>
      <c r="C28" s="102">
        <v>2.64</v>
      </c>
      <c r="D28" s="102"/>
    </row>
    <row r="29" spans="1:4" x14ac:dyDescent="0.25">
      <c r="A29" s="101">
        <v>22</v>
      </c>
      <c r="B29" s="102">
        <v>38.92</v>
      </c>
      <c r="C29" s="102">
        <v>2.68</v>
      </c>
      <c r="D29" s="102"/>
    </row>
    <row r="30" spans="1:4" x14ac:dyDescent="0.25">
      <c r="A30" s="101">
        <v>23</v>
      </c>
      <c r="B30" s="102">
        <v>38.549999999999997</v>
      </c>
      <c r="C30" s="102">
        <v>2.72</v>
      </c>
      <c r="D30" s="102"/>
    </row>
    <row r="31" spans="1:4" x14ac:dyDescent="0.25">
      <c r="A31" s="101">
        <v>24</v>
      </c>
      <c r="B31" s="102">
        <v>38.17</v>
      </c>
      <c r="C31" s="102">
        <v>2.77</v>
      </c>
      <c r="D31" s="102"/>
    </row>
    <row r="32" spans="1:4" x14ac:dyDescent="0.25">
      <c r="A32" s="101">
        <v>25</v>
      </c>
      <c r="B32" s="102">
        <v>37.79</v>
      </c>
      <c r="C32" s="102">
        <v>2.81</v>
      </c>
      <c r="D32" s="102"/>
    </row>
    <row r="33" spans="1:4" x14ac:dyDescent="0.25">
      <c r="A33" s="101">
        <v>26</v>
      </c>
      <c r="B33" s="102">
        <v>37.4</v>
      </c>
      <c r="C33" s="102">
        <v>2.85</v>
      </c>
      <c r="D33" s="102"/>
    </row>
    <row r="34" spans="1:4" x14ac:dyDescent="0.25">
      <c r="A34" s="101">
        <v>27</v>
      </c>
      <c r="B34" s="102">
        <v>37.01</v>
      </c>
      <c r="C34" s="102">
        <v>2.9</v>
      </c>
      <c r="D34" s="102"/>
    </row>
    <row r="35" spans="1:4" x14ac:dyDescent="0.25">
      <c r="A35" s="101">
        <v>28</v>
      </c>
      <c r="B35" s="102">
        <v>36.61</v>
      </c>
      <c r="C35" s="102">
        <v>2.94</v>
      </c>
      <c r="D35" s="102"/>
    </row>
    <row r="36" spans="1:4" x14ac:dyDescent="0.25">
      <c r="A36" s="101">
        <v>29</v>
      </c>
      <c r="B36" s="102">
        <v>36.200000000000003</v>
      </c>
      <c r="C36" s="102">
        <v>2.99</v>
      </c>
      <c r="D36" s="102"/>
    </row>
    <row r="37" spans="1:4" x14ac:dyDescent="0.25">
      <c r="A37" s="101">
        <v>30</v>
      </c>
      <c r="B37" s="102">
        <v>35.79</v>
      </c>
      <c r="C37" s="102">
        <v>3.03</v>
      </c>
      <c r="D37" s="102"/>
    </row>
    <row r="38" spans="1:4" x14ac:dyDescent="0.25">
      <c r="A38" s="101">
        <v>31</v>
      </c>
      <c r="B38" s="102">
        <v>35.369999999999997</v>
      </c>
      <c r="C38" s="102">
        <v>3.07</v>
      </c>
      <c r="D38" s="102"/>
    </row>
    <row r="39" spans="1:4" x14ac:dyDescent="0.25">
      <c r="A39" s="101">
        <v>32</v>
      </c>
      <c r="B39" s="102">
        <v>34.950000000000003</v>
      </c>
      <c r="C39" s="102">
        <v>3.12</v>
      </c>
      <c r="D39" s="102"/>
    </row>
    <row r="40" spans="1:4" x14ac:dyDescent="0.25">
      <c r="A40" s="101">
        <v>33</v>
      </c>
      <c r="B40" s="102">
        <v>34.51</v>
      </c>
      <c r="C40" s="102">
        <v>3.16</v>
      </c>
      <c r="D40" s="102"/>
    </row>
    <row r="41" spans="1:4" x14ac:dyDescent="0.25">
      <c r="A41" s="101">
        <v>34</v>
      </c>
      <c r="B41" s="102">
        <v>34.08</v>
      </c>
      <c r="C41" s="102">
        <v>3.2</v>
      </c>
      <c r="D41" s="102"/>
    </row>
    <row r="42" spans="1:4" x14ac:dyDescent="0.25">
      <c r="A42" s="101">
        <v>35</v>
      </c>
      <c r="B42" s="102">
        <v>33.630000000000003</v>
      </c>
      <c r="C42" s="102">
        <v>3.24</v>
      </c>
      <c r="D42" s="102"/>
    </row>
    <row r="43" spans="1:4" x14ac:dyDescent="0.25">
      <c r="A43" s="101">
        <v>36</v>
      </c>
      <c r="B43" s="102">
        <v>33.18</v>
      </c>
      <c r="C43" s="102">
        <v>3.29</v>
      </c>
      <c r="D43" s="102"/>
    </row>
    <row r="44" spans="1:4" x14ac:dyDescent="0.25">
      <c r="A44" s="101">
        <v>37</v>
      </c>
      <c r="B44" s="102">
        <v>32.72</v>
      </c>
      <c r="C44" s="102">
        <v>3.33</v>
      </c>
      <c r="D44" s="102"/>
    </row>
    <row r="45" spans="1:4" x14ac:dyDescent="0.25">
      <c r="A45" s="101">
        <v>38</v>
      </c>
      <c r="B45" s="102">
        <v>32.26</v>
      </c>
      <c r="C45" s="102">
        <v>3.37</v>
      </c>
      <c r="D45" s="102"/>
    </row>
    <row r="46" spans="1:4" x14ac:dyDescent="0.25">
      <c r="A46" s="101">
        <v>39</v>
      </c>
      <c r="B46" s="102">
        <v>31.79</v>
      </c>
      <c r="C46" s="102">
        <v>3.41</v>
      </c>
      <c r="D46" s="102"/>
    </row>
    <row r="47" spans="1:4" x14ac:dyDescent="0.25">
      <c r="A47" s="101">
        <v>40</v>
      </c>
      <c r="B47" s="102">
        <v>31.31</v>
      </c>
      <c r="C47" s="102">
        <v>3.45</v>
      </c>
      <c r="D47" s="102"/>
    </row>
    <row r="48" spans="1:4" x14ac:dyDescent="0.25">
      <c r="A48" s="101">
        <v>41</v>
      </c>
      <c r="B48" s="102">
        <v>30.82</v>
      </c>
      <c r="C48" s="102">
        <v>3.49</v>
      </c>
      <c r="D48" s="102"/>
    </row>
    <row r="49" spans="1:4" x14ac:dyDescent="0.25">
      <c r="A49" s="101">
        <v>42</v>
      </c>
      <c r="B49" s="102">
        <v>30.33</v>
      </c>
      <c r="C49" s="102">
        <v>3.53</v>
      </c>
      <c r="D49" s="102"/>
    </row>
    <row r="50" spans="1:4" x14ac:dyDescent="0.25">
      <c r="A50" s="101">
        <v>43</v>
      </c>
      <c r="B50" s="102">
        <v>29.83</v>
      </c>
      <c r="C50" s="102">
        <v>3.57</v>
      </c>
      <c r="D50" s="102"/>
    </row>
    <row r="51" spans="1:4" x14ac:dyDescent="0.25">
      <c r="A51" s="101">
        <v>44</v>
      </c>
      <c r="B51" s="102">
        <v>29.33</v>
      </c>
      <c r="C51" s="102">
        <v>3.61</v>
      </c>
      <c r="D51" s="102"/>
    </row>
    <row r="52" spans="1:4" x14ac:dyDescent="0.25">
      <c r="A52" s="101">
        <v>45</v>
      </c>
      <c r="B52" s="102">
        <v>28.82</v>
      </c>
      <c r="C52" s="102">
        <v>3.64</v>
      </c>
      <c r="D52" s="102"/>
    </row>
    <row r="53" spans="1:4" x14ac:dyDescent="0.25">
      <c r="A53" s="101">
        <v>46</v>
      </c>
      <c r="B53" s="102">
        <v>28.3</v>
      </c>
      <c r="C53" s="102">
        <v>3.68</v>
      </c>
      <c r="D53" s="102"/>
    </row>
    <row r="54" spans="1:4" x14ac:dyDescent="0.25">
      <c r="A54" s="101">
        <v>47</v>
      </c>
      <c r="B54" s="102">
        <v>27.78</v>
      </c>
      <c r="C54" s="102">
        <v>3.71</v>
      </c>
      <c r="D54" s="102"/>
    </row>
    <row r="55" spans="1:4" x14ac:dyDescent="0.25">
      <c r="A55" s="101">
        <v>48</v>
      </c>
      <c r="B55" s="102">
        <v>27.25</v>
      </c>
      <c r="C55" s="102">
        <v>3.75</v>
      </c>
      <c r="D55" s="102"/>
    </row>
    <row r="56" spans="1:4" x14ac:dyDescent="0.25">
      <c r="A56" s="101">
        <v>49</v>
      </c>
      <c r="B56" s="102">
        <v>26.71</v>
      </c>
      <c r="C56" s="102">
        <v>3.78</v>
      </c>
      <c r="D56" s="102"/>
    </row>
    <row r="57" spans="1:4" x14ac:dyDescent="0.25">
      <c r="A57" s="101">
        <v>50</v>
      </c>
      <c r="B57" s="102">
        <v>26.16</v>
      </c>
      <c r="C57" s="102">
        <v>3.82</v>
      </c>
      <c r="D57" s="102"/>
    </row>
    <row r="58" spans="1:4" x14ac:dyDescent="0.25">
      <c r="A58" s="101">
        <v>51</v>
      </c>
      <c r="B58" s="102">
        <v>25.61</v>
      </c>
      <c r="C58" s="102">
        <v>3.85</v>
      </c>
      <c r="D58" s="102"/>
    </row>
    <row r="59" spans="1:4" x14ac:dyDescent="0.25">
      <c r="A59" s="101">
        <v>52</v>
      </c>
      <c r="B59" s="102">
        <v>25.05</v>
      </c>
      <c r="C59" s="102">
        <v>3.88</v>
      </c>
      <c r="D59" s="102"/>
    </row>
    <row r="60" spans="1:4" x14ac:dyDescent="0.25">
      <c r="A60" s="101">
        <v>53</v>
      </c>
      <c r="B60" s="102">
        <v>24.48</v>
      </c>
      <c r="C60" s="102">
        <v>3.91</v>
      </c>
      <c r="D60" s="102"/>
    </row>
    <row r="61" spans="1:4" x14ac:dyDescent="0.25">
      <c r="A61" s="101">
        <v>54</v>
      </c>
      <c r="B61" s="102">
        <v>23.91</v>
      </c>
      <c r="C61" s="102">
        <v>3.94</v>
      </c>
      <c r="D61" s="102"/>
    </row>
    <row r="62" spans="1:4" x14ac:dyDescent="0.25">
      <c r="A62" s="101">
        <v>55</v>
      </c>
      <c r="B62" s="102">
        <v>23.33</v>
      </c>
      <c r="C62" s="102">
        <v>3.97</v>
      </c>
      <c r="D62" s="102"/>
    </row>
    <row r="63" spans="1:4" x14ac:dyDescent="0.25">
      <c r="A63" s="101">
        <v>56</v>
      </c>
      <c r="B63" s="102">
        <v>22.74</v>
      </c>
      <c r="C63" s="102">
        <v>4</v>
      </c>
      <c r="D63" s="102"/>
    </row>
    <row r="64" spans="1:4" x14ac:dyDescent="0.25">
      <c r="A64" s="101">
        <v>57</v>
      </c>
      <c r="B64" s="102">
        <v>22.14</v>
      </c>
      <c r="C64" s="102">
        <v>4.0199999999999996</v>
      </c>
      <c r="D64" s="102"/>
    </row>
    <row r="65" spans="1:4" x14ac:dyDescent="0.25">
      <c r="A65" s="101">
        <v>58</v>
      </c>
      <c r="B65" s="102">
        <v>21.54</v>
      </c>
      <c r="C65" s="102">
        <v>4.05</v>
      </c>
      <c r="D65" s="102"/>
    </row>
    <row r="66" spans="1:4" x14ac:dyDescent="0.25">
      <c r="A66" s="101">
        <v>59</v>
      </c>
      <c r="B66" s="102">
        <v>20.93</v>
      </c>
      <c r="C66" s="102">
        <v>4.07</v>
      </c>
      <c r="D66" s="102"/>
    </row>
    <row r="67" spans="1:4" x14ac:dyDescent="0.25">
      <c r="A67" s="101">
        <v>60</v>
      </c>
      <c r="B67" s="102">
        <v>20.32</v>
      </c>
      <c r="C67" s="102">
        <v>4.09</v>
      </c>
      <c r="D67" s="102"/>
    </row>
    <row r="68" spans="1:4" x14ac:dyDescent="0.25">
      <c r="A68" s="101">
        <v>61</v>
      </c>
      <c r="B68" s="102">
        <v>19.7</v>
      </c>
      <c r="C68" s="102">
        <v>4.1100000000000003</v>
      </c>
      <c r="D68" s="102"/>
    </row>
    <row r="69" spans="1:4" x14ac:dyDescent="0.25">
      <c r="A69" s="101">
        <v>62</v>
      </c>
      <c r="B69" s="102">
        <v>19.079999999999998</v>
      </c>
      <c r="C69" s="102">
        <v>4.13</v>
      </c>
      <c r="D69" s="102"/>
    </row>
    <row r="70" spans="1:4" x14ac:dyDescent="0.25">
      <c r="A70" s="101">
        <v>63</v>
      </c>
      <c r="B70" s="102">
        <v>18.46</v>
      </c>
      <c r="C70" s="102">
        <v>4.1399999999999997</v>
      </c>
      <c r="D70" s="102"/>
    </row>
    <row r="71" spans="1:4" x14ac:dyDescent="0.25">
      <c r="A71" s="101">
        <v>64</v>
      </c>
      <c r="B71" s="102">
        <v>17.829999999999998</v>
      </c>
      <c r="C71" s="102">
        <v>4.1500000000000004</v>
      </c>
      <c r="D71" s="102"/>
    </row>
    <row r="72" spans="1:4" x14ac:dyDescent="0.25">
      <c r="A72" s="101">
        <v>65</v>
      </c>
      <c r="B72" s="102">
        <v>17.2</v>
      </c>
      <c r="C72" s="102">
        <v>4.1500000000000004</v>
      </c>
      <c r="D72" s="102"/>
    </row>
    <row r="73" spans="1:4" x14ac:dyDescent="0.25">
      <c r="A73" s="101">
        <v>66</v>
      </c>
      <c r="B73" s="102">
        <v>16.57</v>
      </c>
      <c r="C73" s="102">
        <v>4.1500000000000004</v>
      </c>
      <c r="D73" s="102"/>
    </row>
    <row r="74" spans="1:4" x14ac:dyDescent="0.25">
      <c r="A74" s="101">
        <v>67</v>
      </c>
      <c r="B74" s="102">
        <v>15.94</v>
      </c>
      <c r="C74" s="102">
        <v>4.1500000000000004</v>
      </c>
      <c r="D74" s="102"/>
    </row>
    <row r="75" spans="1:4" x14ac:dyDescent="0.25">
      <c r="A75" s="101">
        <v>68</v>
      </c>
      <c r="B75" s="102">
        <v>15.31</v>
      </c>
      <c r="C75" s="102">
        <v>4.1399999999999997</v>
      </c>
      <c r="D75" s="102"/>
    </row>
    <row r="76" spans="1:4" x14ac:dyDescent="0.25">
      <c r="A76" s="101">
        <v>69</v>
      </c>
      <c r="B76" s="102">
        <v>14.67</v>
      </c>
      <c r="C76" s="102">
        <v>4.07</v>
      </c>
      <c r="D76" s="102">
        <v>3.01</v>
      </c>
    </row>
    <row r="77" spans="1:4" x14ac:dyDescent="0.25">
      <c r="A77" s="101">
        <v>70</v>
      </c>
      <c r="B77" s="102">
        <v>14.04</v>
      </c>
      <c r="C77" s="102">
        <v>4</v>
      </c>
      <c r="D77" s="102">
        <v>2.8</v>
      </c>
    </row>
    <row r="78" spans="1:4" x14ac:dyDescent="0.25">
      <c r="A78" s="101">
        <v>71</v>
      </c>
      <c r="B78" s="102">
        <v>13.42</v>
      </c>
      <c r="C78" s="102">
        <v>3.97</v>
      </c>
      <c r="D78" s="102">
        <v>2.6</v>
      </c>
    </row>
    <row r="79" spans="1:4" x14ac:dyDescent="0.25">
      <c r="A79" s="101">
        <v>72</v>
      </c>
      <c r="B79" s="102">
        <v>12.79</v>
      </c>
      <c r="C79" s="102">
        <v>3.94</v>
      </c>
      <c r="D79" s="102">
        <v>2.41</v>
      </c>
    </row>
    <row r="80" spans="1:4" x14ac:dyDescent="0.25">
      <c r="A80" s="101">
        <v>73</v>
      </c>
      <c r="B80" s="102">
        <v>12.17</v>
      </c>
      <c r="C80" s="102">
        <v>3.9</v>
      </c>
      <c r="D80" s="102">
        <v>2.23</v>
      </c>
    </row>
    <row r="81" spans="1:4" x14ac:dyDescent="0.25">
      <c r="A81" s="101">
        <v>74</v>
      </c>
      <c r="B81" s="102">
        <v>11.56</v>
      </c>
      <c r="C81" s="102">
        <v>3.74</v>
      </c>
      <c r="D81" s="102">
        <v>2.04</v>
      </c>
    </row>
    <row r="82" spans="1:4" x14ac:dyDescent="0.25">
      <c r="A82" s="101">
        <v>75</v>
      </c>
      <c r="B82" s="102">
        <v>10.95</v>
      </c>
      <c r="C82" s="102">
        <v>3.56</v>
      </c>
      <c r="D82" s="102">
        <v>1.86</v>
      </c>
    </row>
    <row r="83" spans="1:4" x14ac:dyDescent="0.25">
      <c r="A83" s="101">
        <v>76</v>
      </c>
      <c r="B83" s="102">
        <v>10.36</v>
      </c>
      <c r="C83" s="102">
        <v>3.51</v>
      </c>
      <c r="D83" s="102">
        <v>1.7</v>
      </c>
    </row>
    <row r="84" spans="1:4" x14ac:dyDescent="0.25">
      <c r="A84" s="101">
        <v>77</v>
      </c>
      <c r="B84" s="102">
        <v>9.77</v>
      </c>
      <c r="C84" s="102">
        <v>3.45</v>
      </c>
      <c r="D84" s="102">
        <v>1.54</v>
      </c>
    </row>
    <row r="85" spans="1:4" x14ac:dyDescent="0.25">
      <c r="A85" s="101">
        <v>78</v>
      </c>
      <c r="B85" s="102">
        <v>9.19</v>
      </c>
      <c r="C85" s="102">
        <v>3.38</v>
      </c>
      <c r="D85" s="102">
        <v>1.4</v>
      </c>
    </row>
    <row r="86" spans="1:4" x14ac:dyDescent="0.25">
      <c r="A86" s="101">
        <v>79</v>
      </c>
      <c r="B86" s="102">
        <v>8.6300000000000008</v>
      </c>
      <c r="C86" s="102">
        <v>3.1</v>
      </c>
      <c r="D86" s="102">
        <v>1.25</v>
      </c>
    </row>
    <row r="87" spans="1:4" x14ac:dyDescent="0.25">
      <c r="A87" s="101">
        <v>80</v>
      </c>
      <c r="B87" s="102">
        <v>8.09</v>
      </c>
      <c r="C87" s="102">
        <v>2.82</v>
      </c>
      <c r="D87" s="102">
        <v>1.1100000000000001</v>
      </c>
    </row>
    <row r="88" spans="1:4" x14ac:dyDescent="0.25">
      <c r="A88" s="101">
        <v>81</v>
      </c>
      <c r="B88" s="102">
        <v>7.56</v>
      </c>
      <c r="C88" s="102">
        <v>2.74</v>
      </c>
      <c r="D88" s="102">
        <v>0.99</v>
      </c>
    </row>
    <row r="89" spans="1:4" x14ac:dyDescent="0.25">
      <c r="A89" s="101">
        <v>82</v>
      </c>
      <c r="B89" s="102">
        <v>7.05</v>
      </c>
      <c r="C89" s="102">
        <v>2.66</v>
      </c>
      <c r="D89" s="102">
        <v>0.88</v>
      </c>
    </row>
    <row r="90" spans="1:4" x14ac:dyDescent="0.25">
      <c r="A90" s="101">
        <v>83</v>
      </c>
      <c r="B90" s="102">
        <v>6.56</v>
      </c>
      <c r="C90" s="102">
        <v>2.56</v>
      </c>
      <c r="D90" s="102">
        <v>0.79</v>
      </c>
    </row>
    <row r="91" spans="1:4" x14ac:dyDescent="0.25">
      <c r="A91" s="101">
        <v>84</v>
      </c>
      <c r="B91" s="102">
        <v>6.1</v>
      </c>
      <c r="C91" s="102">
        <v>2.2400000000000002</v>
      </c>
      <c r="D91" s="102">
        <v>0.68</v>
      </c>
    </row>
    <row r="92" spans="1:4" x14ac:dyDescent="0.25">
      <c r="A92" s="101">
        <v>85</v>
      </c>
      <c r="B92" s="102">
        <v>5.65</v>
      </c>
      <c r="C92" s="102">
        <v>1.92</v>
      </c>
      <c r="D92" s="102">
        <v>0.57999999999999996</v>
      </c>
    </row>
  </sheetData>
  <sheetProtection algorithmName="SHA-512" hashValue="EJee+Osk9t9FPHa4UKs3AbQPPaFCezGxYMs4DA5QbxUbjBZI7pEcz9AWuuTHkYW3jX9Fa4lFDTbf8bUxoy//tQ==" saltValue="xyrmLpdniCmRWN9cPjcLoA==" spinCount="100000" sheet="1" objects="1" scenarios="1"/>
  <conditionalFormatting sqref="A6:A16 A18:A21">
    <cfRule type="expression" dxfId="1037" priority="31" stopIfTrue="1">
      <formula>MOD(ROW(),2)=0</formula>
    </cfRule>
    <cfRule type="expression" dxfId="1036" priority="32" stopIfTrue="1">
      <formula>MOD(ROW(),2)&lt;&gt;0</formula>
    </cfRule>
  </conditionalFormatting>
  <conditionalFormatting sqref="B6:D6 B10:D16 C9:D9 B8:D8 C7:D7 B20:D21 C18:D19">
    <cfRule type="expression" dxfId="1035" priority="33" stopIfTrue="1">
      <formula>MOD(ROW(),2)=0</formula>
    </cfRule>
    <cfRule type="expression" dxfId="1034" priority="34" stopIfTrue="1">
      <formula>MOD(ROW(),2)&lt;&gt;0</formula>
    </cfRule>
  </conditionalFormatting>
  <conditionalFormatting sqref="B9">
    <cfRule type="expression" dxfId="1033" priority="25" stopIfTrue="1">
      <formula>MOD(ROW(),2)=0</formula>
    </cfRule>
    <cfRule type="expression" dxfId="1032" priority="26" stopIfTrue="1">
      <formula>MOD(ROW(),2)&lt;&gt;0</formula>
    </cfRule>
  </conditionalFormatting>
  <conditionalFormatting sqref="B7">
    <cfRule type="expression" dxfId="1031" priority="23" stopIfTrue="1">
      <formula>MOD(ROW(),2)=0</formula>
    </cfRule>
    <cfRule type="expression" dxfId="1030" priority="24" stopIfTrue="1">
      <formula>MOD(ROW(),2)&lt;&gt;0</formula>
    </cfRule>
  </conditionalFormatting>
  <conditionalFormatting sqref="A17">
    <cfRule type="expression" dxfId="1029" priority="19" stopIfTrue="1">
      <formula>MOD(ROW(),2)=0</formula>
    </cfRule>
    <cfRule type="expression" dxfId="1028" priority="20" stopIfTrue="1">
      <formula>MOD(ROW(),2)&lt;&gt;0</formula>
    </cfRule>
  </conditionalFormatting>
  <conditionalFormatting sqref="B18">
    <cfRule type="expression" dxfId="1027" priority="17" stopIfTrue="1">
      <formula>MOD(ROW(),2)=0</formula>
    </cfRule>
    <cfRule type="expression" dxfId="1026" priority="18" stopIfTrue="1">
      <formula>MOD(ROW(),2)&lt;&gt;0</formula>
    </cfRule>
  </conditionalFormatting>
  <conditionalFormatting sqref="A26:A92">
    <cfRule type="expression" dxfId="1025" priority="7" stopIfTrue="1">
      <formula>MOD(ROW(),2)=0</formula>
    </cfRule>
    <cfRule type="expression" dxfId="1024" priority="8" stopIfTrue="1">
      <formula>MOD(ROW(),2)&lt;&gt;0</formula>
    </cfRule>
  </conditionalFormatting>
  <conditionalFormatting sqref="B26:D92">
    <cfRule type="expression" dxfId="1023" priority="9" stopIfTrue="1">
      <formula>MOD(ROW(),2)=0</formula>
    </cfRule>
    <cfRule type="expression" dxfId="1022" priority="10" stopIfTrue="1">
      <formula>MOD(ROW(),2)&lt;&gt;0</formula>
    </cfRule>
  </conditionalFormatting>
  <conditionalFormatting sqref="B17">
    <cfRule type="expression" dxfId="1021" priority="5" stopIfTrue="1">
      <formula>MOD(ROW(),2)=0</formula>
    </cfRule>
    <cfRule type="expression" dxfId="1020" priority="6" stopIfTrue="1">
      <formula>MOD(ROW(),2)&lt;&gt;0</formula>
    </cfRule>
  </conditionalFormatting>
  <conditionalFormatting sqref="C17:D17">
    <cfRule type="expression" dxfId="1019" priority="3" stopIfTrue="1">
      <formula>MOD(ROW(),2)=0</formula>
    </cfRule>
    <cfRule type="expression" dxfId="1018" priority="4" stopIfTrue="1">
      <formula>MOD(ROW(),2)&lt;&gt;0</formula>
    </cfRule>
  </conditionalFormatting>
  <conditionalFormatting sqref="B19">
    <cfRule type="expression" dxfId="1017" priority="1" stopIfTrue="1">
      <formula>MOD(ROW(),2)=0</formula>
    </cfRule>
    <cfRule type="expression" dxfId="10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2"/>
  <sheetViews>
    <sheetView showGridLines="0" zoomScale="85" zoomScaleNormal="85" workbookViewId="0">
      <selection activeCell="B8" sqref="B8"/>
    </sheetView>
  </sheetViews>
  <sheetFormatPr defaultColWidth="10" defaultRowHeight="13.2" x14ac:dyDescent="0.25"/>
  <cols>
    <col min="1" max="1" width="31.88671875" style="27" customWidth="1"/>
    <col min="2" max="4" width="22.88671875"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Pensioner Cash Equivalent - x-312</v>
      </c>
      <c r="B3" s="43"/>
      <c r="C3" s="43"/>
      <c r="D3" s="43"/>
      <c r="E3" s="43"/>
      <c r="F3" s="43"/>
      <c r="G3" s="43"/>
      <c r="H3" s="43"/>
      <c r="I3" s="43"/>
    </row>
    <row r="4" spans="1:9" x14ac:dyDescent="0.25">
      <c r="A4" s="45"/>
    </row>
    <row r="6" spans="1:9" x14ac:dyDescent="0.25">
      <c r="A6" s="74" t="s">
        <v>600</v>
      </c>
      <c r="B6" s="76" t="s">
        <v>601</v>
      </c>
      <c r="C6" s="76"/>
      <c r="D6" s="76"/>
    </row>
    <row r="7" spans="1:9" x14ac:dyDescent="0.25">
      <c r="A7" s="75" t="s">
        <v>305</v>
      </c>
      <c r="B7" s="77" t="s">
        <v>325</v>
      </c>
      <c r="C7" s="77"/>
      <c r="D7" s="77"/>
    </row>
    <row r="8" spans="1:9" x14ac:dyDescent="0.25">
      <c r="A8" s="75" t="s">
        <v>306</v>
      </c>
      <c r="B8" s="77">
        <v>2015</v>
      </c>
      <c r="C8" s="77"/>
      <c r="D8" s="77"/>
    </row>
    <row r="9" spans="1:9" x14ac:dyDescent="0.25">
      <c r="A9" s="75" t="s">
        <v>307</v>
      </c>
      <c r="B9" s="77" t="s">
        <v>710</v>
      </c>
      <c r="C9" s="77"/>
      <c r="D9" s="77"/>
    </row>
    <row r="10" spans="1:9" ht="24.9" customHeight="1" x14ac:dyDescent="0.25">
      <c r="A10" s="75" t="s">
        <v>233</v>
      </c>
      <c r="B10" s="77" t="s">
        <v>406</v>
      </c>
      <c r="C10" s="77"/>
      <c r="D10" s="77"/>
    </row>
    <row r="11" spans="1:9" x14ac:dyDescent="0.25">
      <c r="A11" s="75" t="s">
        <v>308</v>
      </c>
      <c r="B11" s="77" t="s">
        <v>338</v>
      </c>
      <c r="C11" s="77"/>
      <c r="D11" s="77"/>
    </row>
    <row r="12" spans="1:9" ht="12.6" customHeight="1" x14ac:dyDescent="0.25">
      <c r="A12" s="75" t="s">
        <v>309</v>
      </c>
      <c r="B12" s="77" t="s">
        <v>329</v>
      </c>
      <c r="C12" s="77"/>
      <c r="D12" s="77"/>
    </row>
    <row r="13" spans="1:9" ht="12.6" customHeight="1" x14ac:dyDescent="0.25">
      <c r="A13" s="75" t="s">
        <v>608</v>
      </c>
      <c r="B13" s="77">
        <v>0</v>
      </c>
      <c r="C13" s="77"/>
      <c r="D13" s="77"/>
    </row>
    <row r="14" spans="1:9" ht="12.6" customHeight="1" x14ac:dyDescent="0.25">
      <c r="A14" s="75" t="s">
        <v>311</v>
      </c>
      <c r="B14" s="77">
        <v>312</v>
      </c>
      <c r="C14" s="77"/>
      <c r="D14" s="77"/>
    </row>
    <row r="15" spans="1:9" x14ac:dyDescent="0.25">
      <c r="A15" s="75" t="s">
        <v>611</v>
      </c>
      <c r="B15" s="77" t="s">
        <v>732</v>
      </c>
      <c r="C15" s="77"/>
      <c r="D15" s="77"/>
    </row>
    <row r="16" spans="1:9" x14ac:dyDescent="0.25">
      <c r="A16" s="75" t="s">
        <v>313</v>
      </c>
      <c r="B16" s="77" t="s">
        <v>357</v>
      </c>
      <c r="C16" s="77"/>
      <c r="D16" s="77"/>
    </row>
    <row r="17" spans="1:4" ht="45" customHeight="1" x14ac:dyDescent="0.25">
      <c r="A17" s="79" t="s">
        <v>684</v>
      </c>
      <c r="B17" s="141" t="s">
        <v>729</v>
      </c>
      <c r="C17" s="141"/>
      <c r="D17" s="141"/>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8.1" customHeight="1" x14ac:dyDescent="0.25">
      <c r="A26" s="100" t="s">
        <v>686</v>
      </c>
      <c r="B26" s="100" t="s">
        <v>712</v>
      </c>
      <c r="C26" s="100" t="s">
        <v>724</v>
      </c>
      <c r="D26" s="100" t="s">
        <v>715</v>
      </c>
    </row>
    <row r="27" spans="1:4" x14ac:dyDescent="0.25">
      <c r="A27" s="101">
        <v>20</v>
      </c>
      <c r="B27" s="102">
        <v>39.64</v>
      </c>
      <c r="C27" s="102">
        <v>2.59</v>
      </c>
      <c r="D27" s="102"/>
    </row>
    <row r="28" spans="1:4" x14ac:dyDescent="0.25">
      <c r="A28" s="101">
        <v>21</v>
      </c>
      <c r="B28" s="102">
        <v>39.28</v>
      </c>
      <c r="C28" s="102">
        <v>2.64</v>
      </c>
      <c r="D28" s="102"/>
    </row>
    <row r="29" spans="1:4" x14ac:dyDescent="0.25">
      <c r="A29" s="101">
        <v>22</v>
      </c>
      <c r="B29" s="102">
        <v>38.92</v>
      </c>
      <c r="C29" s="102">
        <v>2.68</v>
      </c>
      <c r="D29" s="102"/>
    </row>
    <row r="30" spans="1:4" x14ac:dyDescent="0.25">
      <c r="A30" s="101">
        <v>23</v>
      </c>
      <c r="B30" s="102">
        <v>38.549999999999997</v>
      </c>
      <c r="C30" s="102">
        <v>2.72</v>
      </c>
      <c r="D30" s="102"/>
    </row>
    <row r="31" spans="1:4" x14ac:dyDescent="0.25">
      <c r="A31" s="101">
        <v>24</v>
      </c>
      <c r="B31" s="102">
        <v>38.17</v>
      </c>
      <c r="C31" s="102">
        <v>2.77</v>
      </c>
      <c r="D31" s="102"/>
    </row>
    <row r="32" spans="1:4" x14ac:dyDescent="0.25">
      <c r="A32" s="101">
        <v>25</v>
      </c>
      <c r="B32" s="102">
        <v>37.79</v>
      </c>
      <c r="C32" s="102">
        <v>2.81</v>
      </c>
      <c r="D32" s="102"/>
    </row>
    <row r="33" spans="1:4" x14ac:dyDescent="0.25">
      <c r="A33" s="101">
        <v>26</v>
      </c>
      <c r="B33" s="102">
        <v>37.4</v>
      </c>
      <c r="C33" s="102">
        <v>2.85</v>
      </c>
      <c r="D33" s="102"/>
    </row>
    <row r="34" spans="1:4" x14ac:dyDescent="0.25">
      <c r="A34" s="101">
        <v>27</v>
      </c>
      <c r="B34" s="102">
        <v>37.01</v>
      </c>
      <c r="C34" s="102">
        <v>2.9</v>
      </c>
      <c r="D34" s="102"/>
    </row>
    <row r="35" spans="1:4" x14ac:dyDescent="0.25">
      <c r="A35" s="101">
        <v>28</v>
      </c>
      <c r="B35" s="102">
        <v>36.61</v>
      </c>
      <c r="C35" s="102">
        <v>2.94</v>
      </c>
      <c r="D35" s="102"/>
    </row>
    <row r="36" spans="1:4" x14ac:dyDescent="0.25">
      <c r="A36" s="101">
        <v>29</v>
      </c>
      <c r="B36" s="102">
        <v>36.200000000000003</v>
      </c>
      <c r="C36" s="102">
        <v>2.99</v>
      </c>
      <c r="D36" s="102"/>
    </row>
    <row r="37" spans="1:4" x14ac:dyDescent="0.25">
      <c r="A37" s="101">
        <v>30</v>
      </c>
      <c r="B37" s="102">
        <v>35.79</v>
      </c>
      <c r="C37" s="102">
        <v>3.03</v>
      </c>
      <c r="D37" s="102"/>
    </row>
    <row r="38" spans="1:4" x14ac:dyDescent="0.25">
      <c r="A38" s="101">
        <v>31</v>
      </c>
      <c r="B38" s="102">
        <v>35.369999999999997</v>
      </c>
      <c r="C38" s="102">
        <v>3.07</v>
      </c>
      <c r="D38" s="102"/>
    </row>
    <row r="39" spans="1:4" x14ac:dyDescent="0.25">
      <c r="A39" s="101">
        <v>32</v>
      </c>
      <c r="B39" s="102">
        <v>34.950000000000003</v>
      </c>
      <c r="C39" s="102">
        <v>3.12</v>
      </c>
      <c r="D39" s="102"/>
    </row>
    <row r="40" spans="1:4" x14ac:dyDescent="0.25">
      <c r="A40" s="101">
        <v>33</v>
      </c>
      <c r="B40" s="102">
        <v>34.51</v>
      </c>
      <c r="C40" s="102">
        <v>3.16</v>
      </c>
      <c r="D40" s="102"/>
    </row>
    <row r="41" spans="1:4" x14ac:dyDescent="0.25">
      <c r="A41" s="101">
        <v>34</v>
      </c>
      <c r="B41" s="102">
        <v>34.08</v>
      </c>
      <c r="C41" s="102">
        <v>3.2</v>
      </c>
      <c r="D41" s="102"/>
    </row>
    <row r="42" spans="1:4" x14ac:dyDescent="0.25">
      <c r="A42" s="101">
        <v>35</v>
      </c>
      <c r="B42" s="102">
        <v>33.630000000000003</v>
      </c>
      <c r="C42" s="102">
        <v>3.24</v>
      </c>
      <c r="D42" s="102"/>
    </row>
    <row r="43" spans="1:4" x14ac:dyDescent="0.25">
      <c r="A43" s="101">
        <v>36</v>
      </c>
      <c r="B43" s="102">
        <v>33.18</v>
      </c>
      <c r="C43" s="102">
        <v>3.29</v>
      </c>
      <c r="D43" s="102"/>
    </row>
    <row r="44" spans="1:4" x14ac:dyDescent="0.25">
      <c r="A44" s="101">
        <v>37</v>
      </c>
      <c r="B44" s="102">
        <v>32.72</v>
      </c>
      <c r="C44" s="102">
        <v>3.33</v>
      </c>
      <c r="D44" s="102"/>
    </row>
    <row r="45" spans="1:4" x14ac:dyDescent="0.25">
      <c r="A45" s="101">
        <v>38</v>
      </c>
      <c r="B45" s="102">
        <v>32.26</v>
      </c>
      <c r="C45" s="102">
        <v>3.37</v>
      </c>
      <c r="D45" s="102"/>
    </row>
    <row r="46" spans="1:4" x14ac:dyDescent="0.25">
      <c r="A46" s="101">
        <v>39</v>
      </c>
      <c r="B46" s="102">
        <v>31.79</v>
      </c>
      <c r="C46" s="102">
        <v>3.41</v>
      </c>
      <c r="D46" s="102"/>
    </row>
    <row r="47" spans="1:4" x14ac:dyDescent="0.25">
      <c r="A47" s="101">
        <v>40</v>
      </c>
      <c r="B47" s="102">
        <v>31.31</v>
      </c>
      <c r="C47" s="102">
        <v>3.45</v>
      </c>
      <c r="D47" s="102"/>
    </row>
    <row r="48" spans="1:4" x14ac:dyDescent="0.25">
      <c r="A48" s="101">
        <v>41</v>
      </c>
      <c r="B48" s="102">
        <v>30.82</v>
      </c>
      <c r="C48" s="102">
        <v>3.49</v>
      </c>
      <c r="D48" s="102"/>
    </row>
    <row r="49" spans="1:4" x14ac:dyDescent="0.25">
      <c r="A49" s="101">
        <v>42</v>
      </c>
      <c r="B49" s="102">
        <v>30.33</v>
      </c>
      <c r="C49" s="102">
        <v>3.53</v>
      </c>
      <c r="D49" s="102"/>
    </row>
    <row r="50" spans="1:4" x14ac:dyDescent="0.25">
      <c r="A50" s="101">
        <v>43</v>
      </c>
      <c r="B50" s="102">
        <v>29.83</v>
      </c>
      <c r="C50" s="102">
        <v>3.57</v>
      </c>
      <c r="D50" s="102"/>
    </row>
    <row r="51" spans="1:4" x14ac:dyDescent="0.25">
      <c r="A51" s="101">
        <v>44</v>
      </c>
      <c r="B51" s="102">
        <v>29.33</v>
      </c>
      <c r="C51" s="102">
        <v>3.61</v>
      </c>
      <c r="D51" s="102"/>
    </row>
    <row r="52" spans="1:4" x14ac:dyDescent="0.25">
      <c r="A52" s="101">
        <v>45</v>
      </c>
      <c r="B52" s="102">
        <v>28.82</v>
      </c>
      <c r="C52" s="102">
        <v>3.64</v>
      </c>
      <c r="D52" s="102"/>
    </row>
    <row r="53" spans="1:4" x14ac:dyDescent="0.25">
      <c r="A53" s="101">
        <v>46</v>
      </c>
      <c r="B53" s="102">
        <v>28.3</v>
      </c>
      <c r="C53" s="102">
        <v>3.68</v>
      </c>
      <c r="D53" s="102"/>
    </row>
    <row r="54" spans="1:4" x14ac:dyDescent="0.25">
      <c r="A54" s="101">
        <v>47</v>
      </c>
      <c r="B54" s="102">
        <v>27.78</v>
      </c>
      <c r="C54" s="102">
        <v>3.71</v>
      </c>
      <c r="D54" s="102"/>
    </row>
    <row r="55" spans="1:4" x14ac:dyDescent="0.25">
      <c r="A55" s="101">
        <v>48</v>
      </c>
      <c r="B55" s="102">
        <v>27.25</v>
      </c>
      <c r="C55" s="102">
        <v>3.75</v>
      </c>
      <c r="D55" s="102"/>
    </row>
    <row r="56" spans="1:4" x14ac:dyDescent="0.25">
      <c r="A56" s="101">
        <v>49</v>
      </c>
      <c r="B56" s="102">
        <v>26.71</v>
      </c>
      <c r="C56" s="102">
        <v>3.78</v>
      </c>
      <c r="D56" s="102"/>
    </row>
    <row r="57" spans="1:4" x14ac:dyDescent="0.25">
      <c r="A57" s="101">
        <v>50</v>
      </c>
      <c r="B57" s="102">
        <v>26.16</v>
      </c>
      <c r="C57" s="102">
        <v>3.82</v>
      </c>
      <c r="D57" s="102"/>
    </row>
    <row r="58" spans="1:4" x14ac:dyDescent="0.25">
      <c r="A58" s="101">
        <v>51</v>
      </c>
      <c r="B58" s="102">
        <v>25.61</v>
      </c>
      <c r="C58" s="102">
        <v>3.85</v>
      </c>
      <c r="D58" s="102"/>
    </row>
    <row r="59" spans="1:4" x14ac:dyDescent="0.25">
      <c r="A59" s="101">
        <v>52</v>
      </c>
      <c r="B59" s="102">
        <v>25.05</v>
      </c>
      <c r="C59" s="102">
        <v>3.88</v>
      </c>
      <c r="D59" s="102"/>
    </row>
    <row r="60" spans="1:4" x14ac:dyDescent="0.25">
      <c r="A60" s="101">
        <v>53</v>
      </c>
      <c r="B60" s="102">
        <v>24.48</v>
      </c>
      <c r="C60" s="102">
        <v>3.91</v>
      </c>
      <c r="D60" s="102"/>
    </row>
    <row r="61" spans="1:4" x14ac:dyDescent="0.25">
      <c r="A61" s="101">
        <v>54</v>
      </c>
      <c r="B61" s="102">
        <v>23.91</v>
      </c>
      <c r="C61" s="102">
        <v>3.94</v>
      </c>
      <c r="D61" s="102"/>
    </row>
    <row r="62" spans="1:4" x14ac:dyDescent="0.25">
      <c r="A62" s="101">
        <v>55</v>
      </c>
      <c r="B62" s="102">
        <v>23.33</v>
      </c>
      <c r="C62" s="102">
        <v>3.97</v>
      </c>
      <c r="D62" s="102"/>
    </row>
    <row r="63" spans="1:4" x14ac:dyDescent="0.25">
      <c r="A63" s="101">
        <v>56</v>
      </c>
      <c r="B63" s="102">
        <v>22.74</v>
      </c>
      <c r="C63" s="102">
        <v>4</v>
      </c>
      <c r="D63" s="102"/>
    </row>
    <row r="64" spans="1:4" x14ac:dyDescent="0.25">
      <c r="A64" s="101">
        <v>57</v>
      </c>
      <c r="B64" s="102">
        <v>22.14</v>
      </c>
      <c r="C64" s="102">
        <v>4.0199999999999996</v>
      </c>
      <c r="D64" s="102"/>
    </row>
    <row r="65" spans="1:4" x14ac:dyDescent="0.25">
      <c r="A65" s="101">
        <v>58</v>
      </c>
      <c r="B65" s="102">
        <v>21.54</v>
      </c>
      <c r="C65" s="102">
        <v>4.05</v>
      </c>
      <c r="D65" s="102"/>
    </row>
    <row r="66" spans="1:4" x14ac:dyDescent="0.25">
      <c r="A66" s="101">
        <v>59</v>
      </c>
      <c r="B66" s="102">
        <v>20.93</v>
      </c>
      <c r="C66" s="102">
        <v>4.07</v>
      </c>
      <c r="D66" s="102"/>
    </row>
    <row r="67" spans="1:4" x14ac:dyDescent="0.25">
      <c r="A67" s="101">
        <v>60</v>
      </c>
      <c r="B67" s="102">
        <v>20.32</v>
      </c>
      <c r="C67" s="102">
        <v>4.09</v>
      </c>
      <c r="D67" s="102"/>
    </row>
    <row r="68" spans="1:4" x14ac:dyDescent="0.25">
      <c r="A68" s="101">
        <v>61</v>
      </c>
      <c r="B68" s="102">
        <v>19.7</v>
      </c>
      <c r="C68" s="102">
        <v>4.1100000000000003</v>
      </c>
      <c r="D68" s="102"/>
    </row>
    <row r="69" spans="1:4" x14ac:dyDescent="0.25">
      <c r="A69" s="101">
        <v>62</v>
      </c>
      <c r="B69" s="102">
        <v>19.079999999999998</v>
      </c>
      <c r="C69" s="102">
        <v>4.13</v>
      </c>
      <c r="D69" s="102"/>
    </row>
    <row r="70" spans="1:4" x14ac:dyDescent="0.25">
      <c r="A70" s="101">
        <v>63</v>
      </c>
      <c r="B70" s="102">
        <v>18.46</v>
      </c>
      <c r="C70" s="102">
        <v>4.1399999999999997</v>
      </c>
      <c r="D70" s="102"/>
    </row>
    <row r="71" spans="1:4" x14ac:dyDescent="0.25">
      <c r="A71" s="101">
        <v>64</v>
      </c>
      <c r="B71" s="102">
        <v>17.829999999999998</v>
      </c>
      <c r="C71" s="102">
        <v>4.1500000000000004</v>
      </c>
      <c r="D71" s="102"/>
    </row>
    <row r="72" spans="1:4" x14ac:dyDescent="0.25">
      <c r="A72" s="101">
        <v>65</v>
      </c>
      <c r="B72" s="102">
        <v>17.2</v>
      </c>
      <c r="C72" s="102">
        <v>4.1500000000000004</v>
      </c>
      <c r="D72" s="102"/>
    </row>
    <row r="73" spans="1:4" x14ac:dyDescent="0.25">
      <c r="A73" s="101">
        <v>66</v>
      </c>
      <c r="B73" s="102">
        <v>16.57</v>
      </c>
      <c r="C73" s="102">
        <v>4.1500000000000004</v>
      </c>
      <c r="D73" s="102"/>
    </row>
    <row r="74" spans="1:4" x14ac:dyDescent="0.25">
      <c r="A74" s="101">
        <v>67</v>
      </c>
      <c r="B74" s="102">
        <v>15.94</v>
      </c>
      <c r="C74" s="102">
        <v>4.1500000000000004</v>
      </c>
      <c r="D74" s="102"/>
    </row>
    <row r="75" spans="1:4" x14ac:dyDescent="0.25">
      <c r="A75" s="101">
        <v>68</v>
      </c>
      <c r="B75" s="102">
        <v>15.31</v>
      </c>
      <c r="C75" s="102">
        <v>4.1399999999999997</v>
      </c>
      <c r="D75" s="102"/>
    </row>
    <row r="76" spans="1:4" x14ac:dyDescent="0.25">
      <c r="A76" s="101">
        <v>69</v>
      </c>
      <c r="B76" s="102">
        <v>14.67</v>
      </c>
      <c r="C76" s="102">
        <v>4.07</v>
      </c>
      <c r="D76" s="102">
        <v>2.82</v>
      </c>
    </row>
    <row r="77" spans="1:4" x14ac:dyDescent="0.25">
      <c r="A77" s="101">
        <v>70</v>
      </c>
      <c r="B77" s="102">
        <v>14.04</v>
      </c>
      <c r="C77" s="102">
        <v>4</v>
      </c>
      <c r="D77" s="102">
        <v>2.62</v>
      </c>
    </row>
    <row r="78" spans="1:4" x14ac:dyDescent="0.25">
      <c r="A78" s="101">
        <v>71</v>
      </c>
      <c r="B78" s="102">
        <v>13.42</v>
      </c>
      <c r="C78" s="102">
        <v>3.97</v>
      </c>
      <c r="D78" s="102">
        <v>2.42</v>
      </c>
    </row>
    <row r="79" spans="1:4" x14ac:dyDescent="0.25">
      <c r="A79" s="101">
        <v>72</v>
      </c>
      <c r="B79" s="102">
        <v>12.79</v>
      </c>
      <c r="C79" s="102">
        <v>3.94</v>
      </c>
      <c r="D79" s="102">
        <v>2.23</v>
      </c>
    </row>
    <row r="80" spans="1:4" x14ac:dyDescent="0.25">
      <c r="A80" s="101">
        <v>73</v>
      </c>
      <c r="B80" s="102">
        <v>12.17</v>
      </c>
      <c r="C80" s="102">
        <v>3.9</v>
      </c>
      <c r="D80" s="102">
        <v>2.0499999999999998</v>
      </c>
    </row>
    <row r="81" spans="1:4" x14ac:dyDescent="0.25">
      <c r="A81" s="101">
        <v>74</v>
      </c>
      <c r="B81" s="102">
        <v>11.56</v>
      </c>
      <c r="C81" s="102">
        <v>3.74</v>
      </c>
      <c r="D81" s="102">
        <v>1.88</v>
      </c>
    </row>
    <row r="82" spans="1:4" x14ac:dyDescent="0.25">
      <c r="A82" s="101">
        <v>75</v>
      </c>
      <c r="B82" s="102">
        <v>10.95</v>
      </c>
      <c r="C82" s="102">
        <v>3.56</v>
      </c>
      <c r="D82" s="102">
        <v>1.71</v>
      </c>
    </row>
    <row r="83" spans="1:4" x14ac:dyDescent="0.25">
      <c r="A83" s="101">
        <v>76</v>
      </c>
      <c r="B83" s="102">
        <v>10.36</v>
      </c>
      <c r="C83" s="102">
        <v>3.51</v>
      </c>
      <c r="D83" s="102">
        <v>1.56</v>
      </c>
    </row>
    <row r="84" spans="1:4" x14ac:dyDescent="0.25">
      <c r="A84" s="101">
        <v>77</v>
      </c>
      <c r="B84" s="102">
        <v>9.77</v>
      </c>
      <c r="C84" s="102">
        <v>3.45</v>
      </c>
      <c r="D84" s="102">
        <v>1.41</v>
      </c>
    </row>
    <row r="85" spans="1:4" x14ac:dyDescent="0.25">
      <c r="A85" s="101">
        <v>78</v>
      </c>
      <c r="B85" s="102">
        <v>9.19</v>
      </c>
      <c r="C85" s="102">
        <v>3.38</v>
      </c>
      <c r="D85" s="102">
        <v>1.27</v>
      </c>
    </row>
    <row r="86" spans="1:4" x14ac:dyDescent="0.25">
      <c r="A86" s="101">
        <v>79</v>
      </c>
      <c r="B86" s="102">
        <v>8.6300000000000008</v>
      </c>
      <c r="C86" s="102">
        <v>3.1</v>
      </c>
      <c r="D86" s="102">
        <v>1.1299999999999999</v>
      </c>
    </row>
    <row r="87" spans="1:4" x14ac:dyDescent="0.25">
      <c r="A87" s="101">
        <v>80</v>
      </c>
      <c r="B87" s="102">
        <v>8.09</v>
      </c>
      <c r="C87" s="102">
        <v>2.82</v>
      </c>
      <c r="D87" s="102">
        <v>1.01</v>
      </c>
    </row>
    <row r="88" spans="1:4" x14ac:dyDescent="0.25">
      <c r="A88" s="101">
        <v>81</v>
      </c>
      <c r="B88" s="102">
        <v>7.56</v>
      </c>
      <c r="C88" s="102">
        <v>2.74</v>
      </c>
      <c r="D88" s="102">
        <v>0.9</v>
      </c>
    </row>
    <row r="89" spans="1:4" x14ac:dyDescent="0.25">
      <c r="A89" s="101">
        <v>82</v>
      </c>
      <c r="B89" s="102">
        <v>7.05</v>
      </c>
      <c r="C89" s="102">
        <v>2.66</v>
      </c>
      <c r="D89" s="102">
        <v>0.8</v>
      </c>
    </row>
    <row r="90" spans="1:4" x14ac:dyDescent="0.25">
      <c r="A90" s="101">
        <v>83</v>
      </c>
      <c r="B90" s="102">
        <v>6.56</v>
      </c>
      <c r="C90" s="102">
        <v>2.56</v>
      </c>
      <c r="D90" s="102">
        <v>0.7</v>
      </c>
    </row>
    <row r="91" spans="1:4" x14ac:dyDescent="0.25">
      <c r="A91" s="101">
        <v>84</v>
      </c>
      <c r="B91" s="102">
        <v>6.1</v>
      </c>
      <c r="C91" s="102">
        <v>2.2400000000000002</v>
      </c>
      <c r="D91" s="102">
        <v>0.61</v>
      </c>
    </row>
    <row r="92" spans="1:4" x14ac:dyDescent="0.25">
      <c r="A92" s="101">
        <v>85</v>
      </c>
      <c r="B92" s="102">
        <v>5.65</v>
      </c>
      <c r="C92" s="102">
        <v>1.92</v>
      </c>
      <c r="D92" s="102">
        <v>0.54</v>
      </c>
    </row>
  </sheetData>
  <sheetProtection algorithmName="SHA-512" hashValue="ioz8Q1iK22NLDrZsy3ptb3rRGECu7OT+ydLA1xb7OP5U6xdvMrhG80SrY3J1VJM3x7T/H6IS/kIT+hqy/l/0jg==" saltValue="f0K7AJyO8fJqJZ3FtccedA==" spinCount="100000" sheet="1" objects="1" scenarios="1"/>
  <conditionalFormatting sqref="A6:A16 A18:A21">
    <cfRule type="expression" dxfId="1015" priority="31" stopIfTrue="1">
      <formula>MOD(ROW(),2)=0</formula>
    </cfRule>
    <cfRule type="expression" dxfId="1014" priority="32" stopIfTrue="1">
      <formula>MOD(ROW(),2)&lt;&gt;0</formula>
    </cfRule>
  </conditionalFormatting>
  <conditionalFormatting sqref="B6:D6 B10:D16 C9:D9 B8:D8 C7:D7 B20:D21 C18:D19">
    <cfRule type="expression" dxfId="1013" priority="33" stopIfTrue="1">
      <formula>MOD(ROW(),2)=0</formula>
    </cfRule>
    <cfRule type="expression" dxfId="1012" priority="34" stopIfTrue="1">
      <formula>MOD(ROW(),2)&lt;&gt;0</formula>
    </cfRule>
  </conditionalFormatting>
  <conditionalFormatting sqref="B9">
    <cfRule type="expression" dxfId="1011" priority="25" stopIfTrue="1">
      <formula>MOD(ROW(),2)=0</formula>
    </cfRule>
    <cfRule type="expression" dxfId="1010" priority="26" stopIfTrue="1">
      <formula>MOD(ROW(),2)&lt;&gt;0</formula>
    </cfRule>
  </conditionalFormatting>
  <conditionalFormatting sqref="B7">
    <cfRule type="expression" dxfId="1009" priority="23" stopIfTrue="1">
      <formula>MOD(ROW(),2)=0</formula>
    </cfRule>
    <cfRule type="expression" dxfId="1008" priority="24" stopIfTrue="1">
      <formula>MOD(ROW(),2)&lt;&gt;0</formula>
    </cfRule>
  </conditionalFormatting>
  <conditionalFormatting sqref="A17">
    <cfRule type="expression" dxfId="1007" priority="19" stopIfTrue="1">
      <formula>MOD(ROW(),2)=0</formula>
    </cfRule>
    <cfRule type="expression" dxfId="1006" priority="20" stopIfTrue="1">
      <formula>MOD(ROW(),2)&lt;&gt;0</formula>
    </cfRule>
  </conditionalFormatting>
  <conditionalFormatting sqref="B18">
    <cfRule type="expression" dxfId="1005" priority="17" stopIfTrue="1">
      <formula>MOD(ROW(),2)=0</formula>
    </cfRule>
    <cfRule type="expression" dxfId="1004" priority="18" stopIfTrue="1">
      <formula>MOD(ROW(),2)&lt;&gt;0</formula>
    </cfRule>
  </conditionalFormatting>
  <conditionalFormatting sqref="A26:A92">
    <cfRule type="expression" dxfId="1003" priority="7" stopIfTrue="1">
      <formula>MOD(ROW(),2)=0</formula>
    </cfRule>
    <cfRule type="expression" dxfId="1002" priority="8" stopIfTrue="1">
      <formula>MOD(ROW(),2)&lt;&gt;0</formula>
    </cfRule>
  </conditionalFormatting>
  <conditionalFormatting sqref="B26:D92">
    <cfRule type="expression" dxfId="1001" priority="9" stopIfTrue="1">
      <formula>MOD(ROW(),2)=0</formula>
    </cfRule>
    <cfRule type="expression" dxfId="1000" priority="10" stopIfTrue="1">
      <formula>MOD(ROW(),2)&lt;&gt;0</formula>
    </cfRule>
  </conditionalFormatting>
  <conditionalFormatting sqref="B17">
    <cfRule type="expression" dxfId="999" priority="5" stopIfTrue="1">
      <formula>MOD(ROW(),2)=0</formula>
    </cfRule>
    <cfRule type="expression" dxfId="998" priority="6" stopIfTrue="1">
      <formula>MOD(ROW(),2)&lt;&gt;0</formula>
    </cfRule>
  </conditionalFormatting>
  <conditionalFormatting sqref="C17:D17">
    <cfRule type="expression" dxfId="997" priority="3" stopIfTrue="1">
      <formula>MOD(ROW(),2)=0</formula>
    </cfRule>
    <cfRule type="expression" dxfId="996" priority="4" stopIfTrue="1">
      <formula>MOD(ROW(),2)&lt;&gt;0</formula>
    </cfRule>
  </conditionalFormatting>
  <conditionalFormatting sqref="B19">
    <cfRule type="expression" dxfId="995" priority="1" stopIfTrue="1">
      <formula>MOD(ROW(),2)=0</formula>
    </cfRule>
    <cfRule type="expression" dxfId="9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8"/>
  <dimension ref="A1:I96"/>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Credit - x-313</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1992</v>
      </c>
      <c r="C8" s="85"/>
    </row>
    <row r="9" spans="1:9" x14ac:dyDescent="0.25">
      <c r="A9" s="84" t="s">
        <v>307</v>
      </c>
      <c r="B9" s="85" t="s">
        <v>431</v>
      </c>
      <c r="C9" s="85"/>
    </row>
    <row r="10" spans="1:9" ht="12.6" customHeight="1" x14ac:dyDescent="0.25">
      <c r="A10" s="84" t="s">
        <v>233</v>
      </c>
      <c r="B10" s="85" t="s">
        <v>432</v>
      </c>
      <c r="C10" s="85"/>
    </row>
    <row r="11" spans="1:9" x14ac:dyDescent="0.25">
      <c r="A11" s="84" t="s">
        <v>308</v>
      </c>
      <c r="B11" s="85" t="s">
        <v>433</v>
      </c>
      <c r="C11" s="85"/>
    </row>
    <row r="12" spans="1:9" ht="12.6" customHeight="1" x14ac:dyDescent="0.25">
      <c r="A12" s="84" t="s">
        <v>309</v>
      </c>
      <c r="B12" s="85" t="s">
        <v>329</v>
      </c>
      <c r="C12" s="85"/>
    </row>
    <row r="13" spans="1:9" ht="12.6" customHeight="1" x14ac:dyDescent="0.25">
      <c r="A13" s="84" t="s">
        <v>608</v>
      </c>
      <c r="B13" s="85">
        <v>2</v>
      </c>
      <c r="C13" s="85"/>
    </row>
    <row r="14" spans="1:9" ht="12.6" customHeight="1" x14ac:dyDescent="0.25">
      <c r="A14" s="84" t="s">
        <v>311</v>
      </c>
      <c r="B14" s="85">
        <v>313</v>
      </c>
      <c r="C14" s="85"/>
    </row>
    <row r="15" spans="1:9" x14ac:dyDescent="0.25">
      <c r="A15" s="84" t="s">
        <v>611</v>
      </c>
      <c r="B15" s="85" t="s">
        <v>434</v>
      </c>
      <c r="C15" s="85"/>
    </row>
    <row r="16" spans="1:9" x14ac:dyDescent="0.25">
      <c r="A16" s="84" t="s">
        <v>313</v>
      </c>
      <c r="B16" s="85" t="s">
        <v>435</v>
      </c>
      <c r="C16" s="85"/>
    </row>
    <row r="17" spans="1:3" ht="79.5" customHeight="1" x14ac:dyDescent="0.25">
      <c r="A17" s="84" t="s">
        <v>684</v>
      </c>
      <c r="B17" s="85" t="s">
        <v>403</v>
      </c>
      <c r="C17" s="85"/>
    </row>
    <row r="18" spans="1:3" x14ac:dyDescent="0.25">
      <c r="A18" s="84" t="s">
        <v>315</v>
      </c>
      <c r="B18" s="87">
        <v>45070</v>
      </c>
      <c r="C18" s="85"/>
    </row>
    <row r="19" spans="1:3" x14ac:dyDescent="0.25">
      <c r="A19" s="84" t="s">
        <v>316</v>
      </c>
      <c r="B19" s="81">
        <v>45014</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733</v>
      </c>
      <c r="C26" s="100" t="s">
        <v>734</v>
      </c>
    </row>
    <row r="27" spans="1:3" x14ac:dyDescent="0.25">
      <c r="A27" s="101">
        <v>16</v>
      </c>
      <c r="B27" s="102">
        <v>11.09</v>
      </c>
      <c r="C27" s="102">
        <v>11.09</v>
      </c>
    </row>
    <row r="28" spans="1:3" x14ac:dyDescent="0.25">
      <c r="A28" s="101">
        <v>17</v>
      </c>
      <c r="B28" s="102">
        <v>11.25</v>
      </c>
      <c r="C28" s="102">
        <v>11.25</v>
      </c>
    </row>
    <row r="29" spans="1:3" x14ac:dyDescent="0.25">
      <c r="A29" s="101">
        <v>18</v>
      </c>
      <c r="B29" s="102">
        <v>11.41</v>
      </c>
      <c r="C29" s="102">
        <v>11.41</v>
      </c>
    </row>
    <row r="30" spans="1:3" x14ac:dyDescent="0.25">
      <c r="A30" s="101">
        <v>19</v>
      </c>
      <c r="B30" s="102">
        <v>11.58</v>
      </c>
      <c r="C30" s="102">
        <v>11.58</v>
      </c>
    </row>
    <row r="31" spans="1:3" x14ac:dyDescent="0.25">
      <c r="A31" s="101">
        <v>20</v>
      </c>
      <c r="B31" s="102">
        <v>11.75</v>
      </c>
      <c r="C31" s="102">
        <v>11.75</v>
      </c>
    </row>
    <row r="32" spans="1:3" x14ac:dyDescent="0.25">
      <c r="A32" s="101">
        <v>21</v>
      </c>
      <c r="B32" s="102">
        <v>11.92</v>
      </c>
      <c r="C32" s="102">
        <v>11.92</v>
      </c>
    </row>
    <row r="33" spans="1:3" x14ac:dyDescent="0.25">
      <c r="A33" s="101">
        <v>22</v>
      </c>
      <c r="B33" s="102">
        <v>12.09</v>
      </c>
      <c r="C33" s="102">
        <v>12.09</v>
      </c>
    </row>
    <row r="34" spans="1:3" x14ac:dyDescent="0.25">
      <c r="A34" s="101">
        <v>23</v>
      </c>
      <c r="B34" s="102">
        <v>12.26</v>
      </c>
      <c r="C34" s="102">
        <v>12.26</v>
      </c>
    </row>
    <row r="35" spans="1:3" x14ac:dyDescent="0.25">
      <c r="A35" s="101">
        <v>24</v>
      </c>
      <c r="B35" s="102">
        <v>12.44</v>
      </c>
      <c r="C35" s="102">
        <v>12.44</v>
      </c>
    </row>
    <row r="36" spans="1:3" x14ac:dyDescent="0.25">
      <c r="A36" s="101">
        <v>25</v>
      </c>
      <c r="B36" s="102">
        <v>12.62</v>
      </c>
      <c r="C36" s="102">
        <v>12.62</v>
      </c>
    </row>
    <row r="37" spans="1:3" x14ac:dyDescent="0.25">
      <c r="A37" s="101">
        <v>26</v>
      </c>
      <c r="B37" s="102">
        <v>12.81</v>
      </c>
      <c r="C37" s="102">
        <v>12.81</v>
      </c>
    </row>
    <row r="38" spans="1:3" x14ac:dyDescent="0.25">
      <c r="A38" s="101">
        <v>27</v>
      </c>
      <c r="B38" s="102">
        <v>12.99</v>
      </c>
      <c r="C38" s="102">
        <v>12.99</v>
      </c>
    </row>
    <row r="39" spans="1:3" x14ac:dyDescent="0.25">
      <c r="A39" s="101">
        <v>28</v>
      </c>
      <c r="B39" s="102">
        <v>13.18</v>
      </c>
      <c r="C39" s="102">
        <v>13.18</v>
      </c>
    </row>
    <row r="40" spans="1:3" x14ac:dyDescent="0.25">
      <c r="A40" s="101">
        <v>29</v>
      </c>
      <c r="B40" s="102">
        <v>13.37</v>
      </c>
      <c r="C40" s="102">
        <v>13.37</v>
      </c>
    </row>
    <row r="41" spans="1:3" x14ac:dyDescent="0.25">
      <c r="A41" s="101">
        <v>30</v>
      </c>
      <c r="B41" s="102">
        <v>13.57</v>
      </c>
      <c r="C41" s="102">
        <v>13.57</v>
      </c>
    </row>
    <row r="42" spans="1:3" x14ac:dyDescent="0.25">
      <c r="A42" s="101">
        <v>31</v>
      </c>
      <c r="B42" s="102">
        <v>13.77</v>
      </c>
      <c r="C42" s="102">
        <v>13.77</v>
      </c>
    </row>
    <row r="43" spans="1:3" x14ac:dyDescent="0.25">
      <c r="A43" s="101">
        <v>32</v>
      </c>
      <c r="B43" s="102">
        <v>13.97</v>
      </c>
      <c r="C43" s="102">
        <v>13.97</v>
      </c>
    </row>
    <row r="44" spans="1:3" x14ac:dyDescent="0.25">
      <c r="A44" s="101">
        <v>33</v>
      </c>
      <c r="B44" s="102">
        <v>14.17</v>
      </c>
      <c r="C44" s="102">
        <v>14.17</v>
      </c>
    </row>
    <row r="45" spans="1:3" x14ac:dyDescent="0.25">
      <c r="A45" s="101">
        <v>34</v>
      </c>
      <c r="B45" s="102">
        <v>14.38</v>
      </c>
      <c r="C45" s="102">
        <v>14.38</v>
      </c>
    </row>
    <row r="46" spans="1:3" x14ac:dyDescent="0.25">
      <c r="A46" s="101">
        <v>35</v>
      </c>
      <c r="B46" s="102">
        <v>14.59</v>
      </c>
      <c r="C46" s="102">
        <v>14.59</v>
      </c>
    </row>
    <row r="47" spans="1:3" x14ac:dyDescent="0.25">
      <c r="A47" s="101">
        <v>36</v>
      </c>
      <c r="B47" s="102">
        <v>14.81</v>
      </c>
      <c r="C47" s="102">
        <v>14.81</v>
      </c>
    </row>
    <row r="48" spans="1:3" x14ac:dyDescent="0.25">
      <c r="A48" s="101">
        <v>37</v>
      </c>
      <c r="B48" s="102">
        <v>15.03</v>
      </c>
      <c r="C48" s="102">
        <v>15.03</v>
      </c>
    </row>
    <row r="49" spans="1:3" x14ac:dyDescent="0.25">
      <c r="A49" s="101">
        <v>38</v>
      </c>
      <c r="B49" s="102">
        <v>15.25</v>
      </c>
      <c r="C49" s="102">
        <v>15.25</v>
      </c>
    </row>
    <row r="50" spans="1:3" x14ac:dyDescent="0.25">
      <c r="A50" s="101">
        <v>39</v>
      </c>
      <c r="B50" s="102">
        <v>15.48</v>
      </c>
      <c r="C50" s="102">
        <v>15.48</v>
      </c>
    </row>
    <row r="51" spans="1:3" x14ac:dyDescent="0.25">
      <c r="A51" s="101">
        <v>40</v>
      </c>
      <c r="B51" s="102">
        <v>15.71</v>
      </c>
      <c r="C51" s="102">
        <v>15.71</v>
      </c>
    </row>
    <row r="52" spans="1:3" x14ac:dyDescent="0.25">
      <c r="A52" s="101">
        <v>41</v>
      </c>
      <c r="B52" s="102">
        <v>15.95</v>
      </c>
      <c r="C52" s="102">
        <v>15.95</v>
      </c>
    </row>
    <row r="53" spans="1:3" x14ac:dyDescent="0.25">
      <c r="A53" s="101">
        <v>42</v>
      </c>
      <c r="B53" s="102">
        <v>16.190000000000001</v>
      </c>
      <c r="C53" s="102">
        <v>16.190000000000001</v>
      </c>
    </row>
    <row r="54" spans="1:3" x14ac:dyDescent="0.25">
      <c r="A54" s="101">
        <v>43</v>
      </c>
      <c r="B54" s="102">
        <v>16.440000000000001</v>
      </c>
      <c r="C54" s="102">
        <v>16.440000000000001</v>
      </c>
    </row>
    <row r="55" spans="1:3" x14ac:dyDescent="0.25">
      <c r="A55" s="101">
        <v>44</v>
      </c>
      <c r="B55" s="102">
        <v>16.7</v>
      </c>
      <c r="C55" s="102">
        <v>16.7</v>
      </c>
    </row>
    <row r="56" spans="1:3" x14ac:dyDescent="0.25">
      <c r="A56" s="101">
        <v>45</v>
      </c>
      <c r="B56" s="102">
        <v>16.96</v>
      </c>
      <c r="C56" s="102">
        <v>16.96</v>
      </c>
    </row>
    <row r="57" spans="1:3" x14ac:dyDescent="0.25">
      <c r="A57" s="101">
        <v>46</v>
      </c>
      <c r="B57" s="102">
        <v>17.23</v>
      </c>
      <c r="C57" s="102">
        <v>17.23</v>
      </c>
    </row>
    <row r="58" spans="1:3" x14ac:dyDescent="0.25">
      <c r="A58" s="101">
        <v>47</v>
      </c>
      <c r="B58" s="102">
        <v>17.5</v>
      </c>
      <c r="C58" s="102">
        <v>17.5</v>
      </c>
    </row>
    <row r="59" spans="1:3" x14ac:dyDescent="0.25">
      <c r="A59" s="101">
        <v>48</v>
      </c>
      <c r="B59" s="102">
        <v>17.79</v>
      </c>
      <c r="C59" s="102">
        <v>17.79</v>
      </c>
    </row>
    <row r="60" spans="1:3" x14ac:dyDescent="0.25">
      <c r="A60" s="101">
        <v>49</v>
      </c>
      <c r="B60" s="102">
        <v>18.079999999999998</v>
      </c>
      <c r="C60" s="102">
        <v>18.079999999999998</v>
      </c>
    </row>
    <row r="61" spans="1:3" x14ac:dyDescent="0.25">
      <c r="A61" s="101">
        <v>50</v>
      </c>
      <c r="B61" s="102">
        <v>18.38</v>
      </c>
      <c r="C61" s="102">
        <v>18.38</v>
      </c>
    </row>
    <row r="62" spans="1:3" x14ac:dyDescent="0.25">
      <c r="A62" s="101">
        <v>51</v>
      </c>
      <c r="B62" s="102">
        <v>18.690000000000001</v>
      </c>
      <c r="C62" s="102">
        <v>18.690000000000001</v>
      </c>
    </row>
    <row r="63" spans="1:3" x14ac:dyDescent="0.25">
      <c r="A63" s="101">
        <v>52</v>
      </c>
      <c r="B63" s="102">
        <v>19</v>
      </c>
      <c r="C63" s="102">
        <v>19</v>
      </c>
    </row>
    <row r="64" spans="1:3" x14ac:dyDescent="0.25">
      <c r="A64" s="101">
        <v>53</v>
      </c>
      <c r="B64" s="102">
        <v>19.329999999999998</v>
      </c>
      <c r="C64" s="102">
        <v>19.329999999999998</v>
      </c>
    </row>
    <row r="65" spans="1:3" x14ac:dyDescent="0.25">
      <c r="A65" s="101">
        <v>54</v>
      </c>
      <c r="B65" s="102">
        <v>19.670000000000002</v>
      </c>
      <c r="C65" s="102">
        <v>19.670000000000002</v>
      </c>
    </row>
    <row r="66" spans="1:3" x14ac:dyDescent="0.25">
      <c r="A66" s="101">
        <v>55</v>
      </c>
      <c r="B66" s="102">
        <v>20.02</v>
      </c>
      <c r="C66" s="102">
        <v>20.02</v>
      </c>
    </row>
    <row r="67" spans="1:3" x14ac:dyDescent="0.25">
      <c r="A67" s="101">
        <v>56</v>
      </c>
      <c r="B67" s="102">
        <v>20.38</v>
      </c>
      <c r="C67" s="102">
        <v>20.38</v>
      </c>
    </row>
    <row r="68" spans="1:3" x14ac:dyDescent="0.25">
      <c r="A68" s="101">
        <v>57</v>
      </c>
      <c r="B68" s="102">
        <v>20.75</v>
      </c>
      <c r="C68" s="102">
        <v>20.75</v>
      </c>
    </row>
    <row r="69" spans="1:3" x14ac:dyDescent="0.25">
      <c r="A69" s="101">
        <v>58</v>
      </c>
      <c r="B69" s="102">
        <v>21.13</v>
      </c>
      <c r="C69" s="102">
        <v>21.13</v>
      </c>
    </row>
    <row r="70" spans="1:3" x14ac:dyDescent="0.25">
      <c r="A70" s="101">
        <v>59</v>
      </c>
      <c r="B70" s="102">
        <v>21.53</v>
      </c>
      <c r="C70" s="102">
        <v>21.53</v>
      </c>
    </row>
    <row r="71" spans="1:3" x14ac:dyDescent="0.25">
      <c r="A71" s="101">
        <v>60</v>
      </c>
      <c r="B71" s="102">
        <v>21.44</v>
      </c>
      <c r="C71" s="102">
        <v>21.44</v>
      </c>
    </row>
    <row r="72" spans="1:3" x14ac:dyDescent="0.25">
      <c r="A72" s="101">
        <v>61</v>
      </c>
      <c r="B72" s="102">
        <v>20.85</v>
      </c>
      <c r="C72" s="102">
        <v>20.85</v>
      </c>
    </row>
    <row r="73" spans="1:3" x14ac:dyDescent="0.25">
      <c r="A73" s="101">
        <v>62</v>
      </c>
      <c r="B73" s="102">
        <v>20.25</v>
      </c>
      <c r="C73" s="102">
        <v>20.25</v>
      </c>
    </row>
    <row r="74" spans="1:3" x14ac:dyDescent="0.25">
      <c r="A74" s="101">
        <v>63</v>
      </c>
      <c r="B74" s="102">
        <v>19.649999999999999</v>
      </c>
      <c r="C74" s="102">
        <v>19.649999999999999</v>
      </c>
    </row>
    <row r="75" spans="1:3" x14ac:dyDescent="0.25">
      <c r="A75" s="101">
        <v>64</v>
      </c>
      <c r="B75" s="102">
        <v>19.05</v>
      </c>
      <c r="C75" s="102">
        <v>19.05</v>
      </c>
    </row>
    <row r="76" spans="1:3" x14ac:dyDescent="0.25">
      <c r="A76" s="101">
        <v>65</v>
      </c>
      <c r="B76" s="102">
        <v>18.440000000000001</v>
      </c>
      <c r="C76" s="102">
        <v>18.440000000000001</v>
      </c>
    </row>
    <row r="77" spans="1:3" x14ac:dyDescent="0.25">
      <c r="A77" s="101">
        <v>66</v>
      </c>
      <c r="B77" s="102">
        <v>17.829999999999998</v>
      </c>
      <c r="C77" s="102">
        <v>17.829999999999998</v>
      </c>
    </row>
    <row r="78" spans="1:3" x14ac:dyDescent="0.25">
      <c r="A78" s="101">
        <v>67</v>
      </c>
      <c r="B78" s="102">
        <v>17.21</v>
      </c>
      <c r="C78" s="102">
        <v>17.21</v>
      </c>
    </row>
    <row r="79" spans="1:3" x14ac:dyDescent="0.25">
      <c r="A79" s="101">
        <v>68</v>
      </c>
      <c r="B79" s="102">
        <v>16.600000000000001</v>
      </c>
      <c r="C79" s="102">
        <v>16.600000000000001</v>
      </c>
    </row>
    <row r="80" spans="1:3" x14ac:dyDescent="0.25">
      <c r="A80" s="101">
        <v>69</v>
      </c>
      <c r="B80" s="102">
        <v>15.97</v>
      </c>
      <c r="C80" s="102">
        <v>15.97</v>
      </c>
    </row>
    <row r="81" spans="1:3" x14ac:dyDescent="0.25">
      <c r="A81" s="101">
        <v>70</v>
      </c>
      <c r="B81" s="102">
        <v>15.35</v>
      </c>
      <c r="C81" s="102">
        <v>15.35</v>
      </c>
    </row>
    <row r="82" spans="1:3" x14ac:dyDescent="0.25">
      <c r="A82" s="101">
        <v>71</v>
      </c>
      <c r="B82" s="102">
        <v>14.72</v>
      </c>
      <c r="C82" s="102">
        <v>14.72</v>
      </c>
    </row>
    <row r="83" spans="1:3" x14ac:dyDescent="0.25">
      <c r="A83" s="101">
        <v>72</v>
      </c>
      <c r="B83" s="102">
        <v>14.1</v>
      </c>
      <c r="C83" s="102">
        <v>14.1</v>
      </c>
    </row>
    <row r="84" spans="1:3" x14ac:dyDescent="0.25">
      <c r="A84" s="101">
        <v>73</v>
      </c>
      <c r="B84" s="102">
        <v>13.48</v>
      </c>
      <c r="C84" s="102">
        <v>13.48</v>
      </c>
    </row>
    <row r="85" spans="1:3" x14ac:dyDescent="0.25">
      <c r="A85" s="101">
        <v>74</v>
      </c>
      <c r="B85" s="102">
        <v>12.86</v>
      </c>
      <c r="C85" s="102">
        <v>12.86</v>
      </c>
    </row>
    <row r="86" spans="1:3" x14ac:dyDescent="0.25">
      <c r="A86" s="101">
        <v>75</v>
      </c>
      <c r="B86" s="102">
        <v>12.24</v>
      </c>
      <c r="C86" s="102">
        <v>12.24</v>
      </c>
    </row>
    <row r="87" spans="1:3" x14ac:dyDescent="0.25">
      <c r="A87" s="101">
        <v>76</v>
      </c>
      <c r="B87" s="102">
        <v>11.63</v>
      </c>
      <c r="C87" s="102">
        <v>11.63</v>
      </c>
    </row>
    <row r="88" spans="1:3" x14ac:dyDescent="0.25">
      <c r="A88" s="101">
        <v>77</v>
      </c>
      <c r="B88" s="102">
        <v>11.02</v>
      </c>
      <c r="C88" s="102">
        <v>11.02</v>
      </c>
    </row>
    <row r="89" spans="1:3" x14ac:dyDescent="0.25">
      <c r="A89" s="101">
        <v>78</v>
      </c>
      <c r="B89" s="102">
        <v>10.42</v>
      </c>
      <c r="C89" s="102">
        <v>10.42</v>
      </c>
    </row>
    <row r="90" spans="1:3" x14ac:dyDescent="0.25">
      <c r="A90" s="101">
        <v>79</v>
      </c>
      <c r="B90" s="102">
        <v>9.83</v>
      </c>
      <c r="C90" s="102">
        <v>9.83</v>
      </c>
    </row>
    <row r="91" spans="1:3" x14ac:dyDescent="0.25">
      <c r="A91" s="101">
        <v>80</v>
      </c>
      <c r="B91" s="102">
        <v>9.26</v>
      </c>
      <c r="C91" s="102">
        <v>9.26</v>
      </c>
    </row>
    <row r="92" spans="1:3" x14ac:dyDescent="0.25">
      <c r="A92" s="101">
        <v>81</v>
      </c>
      <c r="B92" s="102">
        <v>8.69</v>
      </c>
      <c r="C92" s="102">
        <v>8.69</v>
      </c>
    </row>
    <row r="93" spans="1:3" x14ac:dyDescent="0.25">
      <c r="A93" s="101">
        <v>82</v>
      </c>
      <c r="B93" s="102">
        <v>8.14</v>
      </c>
      <c r="C93" s="102">
        <v>8.14</v>
      </c>
    </row>
    <row r="94" spans="1:3" x14ac:dyDescent="0.25">
      <c r="A94" s="101">
        <v>83</v>
      </c>
      <c r="B94" s="102">
        <v>7.6</v>
      </c>
      <c r="C94" s="102">
        <v>7.6</v>
      </c>
    </row>
    <row r="95" spans="1:3" x14ac:dyDescent="0.25">
      <c r="A95" s="101">
        <v>84</v>
      </c>
      <c r="B95" s="102">
        <v>7.08</v>
      </c>
      <c r="C95" s="102">
        <v>7.08</v>
      </c>
    </row>
    <row r="96" spans="1:3" x14ac:dyDescent="0.25">
      <c r="A96" s="101">
        <v>85</v>
      </c>
      <c r="B96" s="102">
        <v>6.58</v>
      </c>
      <c r="C96" s="102">
        <v>6.58</v>
      </c>
    </row>
  </sheetData>
  <sheetProtection algorithmName="SHA-512" hashValue="bjtwc8ru/rFtAwDlhCodjNq6tiJ7tFl7wN8jmTXU7y7ZwZhwnzJXfnLHqareypeUv86ZtoP/EijbjVlJ/uX6zw==" saltValue="cLoJvknYruY1GLR3rVCyaw==" spinCount="100000" sheet="1" objects="1" scenarios="1"/>
  <conditionalFormatting sqref="A6:A16">
    <cfRule type="expression" dxfId="993" priority="19" stopIfTrue="1">
      <formula>MOD(ROW(),2)=0</formula>
    </cfRule>
    <cfRule type="expression" dxfId="992" priority="20" stopIfTrue="1">
      <formula>MOD(ROW(),2)&lt;&gt;0</formula>
    </cfRule>
  </conditionalFormatting>
  <conditionalFormatting sqref="B6:C16 C18:C21">
    <cfRule type="expression" dxfId="991" priority="21" stopIfTrue="1">
      <formula>MOD(ROW(),2)=0</formula>
    </cfRule>
    <cfRule type="expression" dxfId="990" priority="22" stopIfTrue="1">
      <formula>MOD(ROW(),2)&lt;&gt;0</formula>
    </cfRule>
  </conditionalFormatting>
  <conditionalFormatting sqref="A17:A21">
    <cfRule type="expression" dxfId="989" priority="11" stopIfTrue="1">
      <formula>MOD(ROW(),2)=0</formula>
    </cfRule>
    <cfRule type="expression" dxfId="988" priority="12" stopIfTrue="1">
      <formula>MOD(ROW(),2)&lt;&gt;0</formula>
    </cfRule>
  </conditionalFormatting>
  <conditionalFormatting sqref="B17:B18 B20:B21">
    <cfRule type="expression" dxfId="987" priority="13" stopIfTrue="1">
      <formula>MOD(ROW(),2)=0</formula>
    </cfRule>
    <cfRule type="expression" dxfId="986" priority="14" stopIfTrue="1">
      <formula>MOD(ROW(),2)&lt;&gt;0</formula>
    </cfRule>
  </conditionalFormatting>
  <conditionalFormatting sqref="A26:A96">
    <cfRule type="expression" dxfId="985" priority="5" stopIfTrue="1">
      <formula>MOD(ROW(),2)=0</formula>
    </cfRule>
    <cfRule type="expression" dxfId="984" priority="6" stopIfTrue="1">
      <formula>MOD(ROW(),2)&lt;&gt;0</formula>
    </cfRule>
  </conditionalFormatting>
  <conditionalFormatting sqref="B26:C96">
    <cfRule type="expression" dxfId="983" priority="7" stopIfTrue="1">
      <formula>MOD(ROW(),2)=0</formula>
    </cfRule>
    <cfRule type="expression" dxfId="982" priority="8" stopIfTrue="1">
      <formula>MOD(ROW(),2)&lt;&gt;0</formula>
    </cfRule>
  </conditionalFormatting>
  <conditionalFormatting sqref="C17">
    <cfRule type="expression" dxfId="981" priority="3" stopIfTrue="1">
      <formula>MOD(ROW(),2)=0</formula>
    </cfRule>
    <cfRule type="expression" dxfId="980" priority="4" stopIfTrue="1">
      <formula>MOD(ROW(),2)&lt;&gt;0</formula>
    </cfRule>
  </conditionalFormatting>
  <conditionalFormatting sqref="B19">
    <cfRule type="expression" dxfId="979" priority="1" stopIfTrue="1">
      <formula>MOD(ROW(),2)=0</formula>
    </cfRule>
    <cfRule type="expression" dxfId="9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9"/>
  <dimension ref="A1:I96"/>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2.88671875" style="27" customWidth="1"/>
    <col min="3" max="3" width="26.4414062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Credit - x-314</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2007</v>
      </c>
      <c r="C8" s="85"/>
    </row>
    <row r="9" spans="1:9" x14ac:dyDescent="0.25">
      <c r="A9" s="84" t="s">
        <v>307</v>
      </c>
      <c r="B9" s="85" t="s">
        <v>431</v>
      </c>
      <c r="C9" s="85"/>
    </row>
    <row r="10" spans="1:9" x14ac:dyDescent="0.25">
      <c r="A10" s="84" t="s">
        <v>233</v>
      </c>
      <c r="B10" s="85" t="s">
        <v>432</v>
      </c>
      <c r="C10" s="85"/>
    </row>
    <row r="11" spans="1:9" x14ac:dyDescent="0.25">
      <c r="A11" s="84" t="s">
        <v>308</v>
      </c>
      <c r="B11" s="85" t="s">
        <v>433</v>
      </c>
      <c r="C11" s="85"/>
    </row>
    <row r="12" spans="1:9" x14ac:dyDescent="0.25">
      <c r="A12" s="84" t="s">
        <v>309</v>
      </c>
      <c r="B12" s="85" t="s">
        <v>329</v>
      </c>
      <c r="C12" s="85"/>
    </row>
    <row r="13" spans="1:9" x14ac:dyDescent="0.25">
      <c r="A13" s="84" t="s">
        <v>608</v>
      </c>
      <c r="B13" s="85">
        <v>1</v>
      </c>
      <c r="C13" s="85"/>
    </row>
    <row r="14" spans="1:9" x14ac:dyDescent="0.25">
      <c r="A14" s="84" t="s">
        <v>311</v>
      </c>
      <c r="B14" s="85">
        <v>314</v>
      </c>
      <c r="C14" s="85"/>
    </row>
    <row r="15" spans="1:9" x14ac:dyDescent="0.25">
      <c r="A15" s="84" t="s">
        <v>611</v>
      </c>
      <c r="B15" s="85" t="s">
        <v>436</v>
      </c>
      <c r="C15" s="85"/>
    </row>
    <row r="16" spans="1:9" x14ac:dyDescent="0.25">
      <c r="A16" s="84" t="s">
        <v>313</v>
      </c>
      <c r="B16" s="85" t="s">
        <v>435</v>
      </c>
      <c r="C16" s="85"/>
    </row>
    <row r="17" spans="1:3" ht="99.6" customHeight="1" x14ac:dyDescent="0.25">
      <c r="A17" s="84" t="s">
        <v>684</v>
      </c>
      <c r="B17" s="85" t="s">
        <v>414</v>
      </c>
      <c r="C17" s="85"/>
    </row>
    <row r="18" spans="1:3" x14ac:dyDescent="0.25">
      <c r="A18" s="84" t="s">
        <v>315</v>
      </c>
      <c r="B18" s="87">
        <v>45070</v>
      </c>
      <c r="C18" s="85"/>
    </row>
    <row r="19" spans="1:3" x14ac:dyDescent="0.25">
      <c r="A19" s="84" t="s">
        <v>316</v>
      </c>
      <c r="B19" s="81">
        <v>45014</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733</v>
      </c>
      <c r="C26" s="100" t="s">
        <v>734</v>
      </c>
    </row>
    <row r="27" spans="1:3" x14ac:dyDescent="0.25">
      <c r="A27" s="101">
        <v>16</v>
      </c>
      <c r="B27" s="102">
        <v>8.92</v>
      </c>
      <c r="C27" s="102">
        <v>8.92</v>
      </c>
    </row>
    <row r="28" spans="1:3" x14ac:dyDescent="0.25">
      <c r="A28" s="101">
        <v>17</v>
      </c>
      <c r="B28" s="102">
        <v>9.0399999999999991</v>
      </c>
      <c r="C28" s="102">
        <v>9.0399999999999991</v>
      </c>
    </row>
    <row r="29" spans="1:3" x14ac:dyDescent="0.25">
      <c r="A29" s="101">
        <v>18</v>
      </c>
      <c r="B29" s="102">
        <v>9.17</v>
      </c>
      <c r="C29" s="102">
        <v>9.17</v>
      </c>
    </row>
    <row r="30" spans="1:3" x14ac:dyDescent="0.25">
      <c r="A30" s="101">
        <v>19</v>
      </c>
      <c r="B30" s="102">
        <v>9.3000000000000007</v>
      </c>
      <c r="C30" s="102">
        <v>9.3000000000000007</v>
      </c>
    </row>
    <row r="31" spans="1:3" x14ac:dyDescent="0.25">
      <c r="A31" s="101">
        <v>20</v>
      </c>
      <c r="B31" s="102">
        <v>9.43</v>
      </c>
      <c r="C31" s="102">
        <v>9.43</v>
      </c>
    </row>
    <row r="32" spans="1:3" x14ac:dyDescent="0.25">
      <c r="A32" s="101">
        <v>21</v>
      </c>
      <c r="B32" s="102">
        <v>9.56</v>
      </c>
      <c r="C32" s="102">
        <v>9.56</v>
      </c>
    </row>
    <row r="33" spans="1:3" x14ac:dyDescent="0.25">
      <c r="A33" s="101">
        <v>22</v>
      </c>
      <c r="B33" s="102">
        <v>9.69</v>
      </c>
      <c r="C33" s="102">
        <v>9.69</v>
      </c>
    </row>
    <row r="34" spans="1:3" x14ac:dyDescent="0.25">
      <c r="A34" s="101">
        <v>23</v>
      </c>
      <c r="B34" s="102">
        <v>9.83</v>
      </c>
      <c r="C34" s="102">
        <v>9.83</v>
      </c>
    </row>
    <row r="35" spans="1:3" x14ac:dyDescent="0.25">
      <c r="A35" s="101">
        <v>24</v>
      </c>
      <c r="B35" s="102">
        <v>9.9700000000000006</v>
      </c>
      <c r="C35" s="102">
        <v>9.9700000000000006</v>
      </c>
    </row>
    <row r="36" spans="1:3" x14ac:dyDescent="0.25">
      <c r="A36" s="101">
        <v>25</v>
      </c>
      <c r="B36" s="102">
        <v>10.11</v>
      </c>
      <c r="C36" s="102">
        <v>10.11</v>
      </c>
    </row>
    <row r="37" spans="1:3" x14ac:dyDescent="0.25">
      <c r="A37" s="101">
        <v>26</v>
      </c>
      <c r="B37" s="102">
        <v>10.25</v>
      </c>
      <c r="C37" s="102">
        <v>10.25</v>
      </c>
    </row>
    <row r="38" spans="1:3" x14ac:dyDescent="0.25">
      <c r="A38" s="101">
        <v>27</v>
      </c>
      <c r="B38" s="102">
        <v>10.39</v>
      </c>
      <c r="C38" s="102">
        <v>10.39</v>
      </c>
    </row>
    <row r="39" spans="1:3" x14ac:dyDescent="0.25">
      <c r="A39" s="101">
        <v>28</v>
      </c>
      <c r="B39" s="102">
        <v>10.54</v>
      </c>
      <c r="C39" s="102">
        <v>10.54</v>
      </c>
    </row>
    <row r="40" spans="1:3" x14ac:dyDescent="0.25">
      <c r="A40" s="101">
        <v>29</v>
      </c>
      <c r="B40" s="102">
        <v>10.69</v>
      </c>
      <c r="C40" s="102">
        <v>10.69</v>
      </c>
    </row>
    <row r="41" spans="1:3" x14ac:dyDescent="0.25">
      <c r="A41" s="101">
        <v>30</v>
      </c>
      <c r="B41" s="102">
        <v>10.84</v>
      </c>
      <c r="C41" s="102">
        <v>10.84</v>
      </c>
    </row>
    <row r="42" spans="1:3" x14ac:dyDescent="0.25">
      <c r="A42" s="101">
        <v>31</v>
      </c>
      <c r="B42" s="102">
        <v>10.99</v>
      </c>
      <c r="C42" s="102">
        <v>10.99</v>
      </c>
    </row>
    <row r="43" spans="1:3" x14ac:dyDescent="0.25">
      <c r="A43" s="101">
        <v>32</v>
      </c>
      <c r="B43" s="102">
        <v>11.15</v>
      </c>
      <c r="C43" s="102">
        <v>11.15</v>
      </c>
    </row>
    <row r="44" spans="1:3" x14ac:dyDescent="0.25">
      <c r="A44" s="101">
        <v>33</v>
      </c>
      <c r="B44" s="102">
        <v>11.3</v>
      </c>
      <c r="C44" s="102">
        <v>11.3</v>
      </c>
    </row>
    <row r="45" spans="1:3" x14ac:dyDescent="0.25">
      <c r="A45" s="101">
        <v>34</v>
      </c>
      <c r="B45" s="102">
        <v>11.46</v>
      </c>
      <c r="C45" s="102">
        <v>11.46</v>
      </c>
    </row>
    <row r="46" spans="1:3" x14ac:dyDescent="0.25">
      <c r="A46" s="101">
        <v>35</v>
      </c>
      <c r="B46" s="102">
        <v>11.63</v>
      </c>
      <c r="C46" s="102">
        <v>11.63</v>
      </c>
    </row>
    <row r="47" spans="1:3" x14ac:dyDescent="0.25">
      <c r="A47" s="101">
        <v>36</v>
      </c>
      <c r="B47" s="102">
        <v>11.79</v>
      </c>
      <c r="C47" s="102">
        <v>11.79</v>
      </c>
    </row>
    <row r="48" spans="1:3" x14ac:dyDescent="0.25">
      <c r="A48" s="101">
        <v>37</v>
      </c>
      <c r="B48" s="102">
        <v>11.96</v>
      </c>
      <c r="C48" s="102">
        <v>11.96</v>
      </c>
    </row>
    <row r="49" spans="1:3" x14ac:dyDescent="0.25">
      <c r="A49" s="101">
        <v>38</v>
      </c>
      <c r="B49" s="102">
        <v>12.13</v>
      </c>
      <c r="C49" s="102">
        <v>12.13</v>
      </c>
    </row>
    <row r="50" spans="1:3" x14ac:dyDescent="0.25">
      <c r="A50" s="101">
        <v>39</v>
      </c>
      <c r="B50" s="102">
        <v>12.31</v>
      </c>
      <c r="C50" s="102">
        <v>12.31</v>
      </c>
    </row>
    <row r="51" spans="1:3" x14ac:dyDescent="0.25">
      <c r="A51" s="101">
        <v>40</v>
      </c>
      <c r="B51" s="102">
        <v>12.48</v>
      </c>
      <c r="C51" s="102">
        <v>12.48</v>
      </c>
    </row>
    <row r="52" spans="1:3" x14ac:dyDescent="0.25">
      <c r="A52" s="101">
        <v>41</v>
      </c>
      <c r="B52" s="102">
        <v>12.67</v>
      </c>
      <c r="C52" s="102">
        <v>12.67</v>
      </c>
    </row>
    <row r="53" spans="1:3" x14ac:dyDescent="0.25">
      <c r="A53" s="101">
        <v>42</v>
      </c>
      <c r="B53" s="102">
        <v>12.85</v>
      </c>
      <c r="C53" s="102">
        <v>12.85</v>
      </c>
    </row>
    <row r="54" spans="1:3" x14ac:dyDescent="0.25">
      <c r="A54" s="101">
        <v>43</v>
      </c>
      <c r="B54" s="102">
        <v>13.04</v>
      </c>
      <c r="C54" s="102">
        <v>13.04</v>
      </c>
    </row>
    <row r="55" spans="1:3" x14ac:dyDescent="0.25">
      <c r="A55" s="101">
        <v>44</v>
      </c>
      <c r="B55" s="102">
        <v>13.24</v>
      </c>
      <c r="C55" s="102">
        <v>13.24</v>
      </c>
    </row>
    <row r="56" spans="1:3" x14ac:dyDescent="0.25">
      <c r="A56" s="101">
        <v>45</v>
      </c>
      <c r="B56" s="102">
        <v>13.44</v>
      </c>
      <c r="C56" s="102">
        <v>13.44</v>
      </c>
    </row>
    <row r="57" spans="1:3" x14ac:dyDescent="0.25">
      <c r="A57" s="101">
        <v>46</v>
      </c>
      <c r="B57" s="102">
        <v>13.64</v>
      </c>
      <c r="C57" s="102">
        <v>13.64</v>
      </c>
    </row>
    <row r="58" spans="1:3" x14ac:dyDescent="0.25">
      <c r="A58" s="101">
        <v>47</v>
      </c>
      <c r="B58" s="102">
        <v>13.85</v>
      </c>
      <c r="C58" s="102">
        <v>13.85</v>
      </c>
    </row>
    <row r="59" spans="1:3" x14ac:dyDescent="0.25">
      <c r="A59" s="101">
        <v>48</v>
      </c>
      <c r="B59" s="102">
        <v>14.07</v>
      </c>
      <c r="C59" s="102">
        <v>14.07</v>
      </c>
    </row>
    <row r="60" spans="1:3" x14ac:dyDescent="0.25">
      <c r="A60" s="101">
        <v>49</v>
      </c>
      <c r="B60" s="102">
        <v>14.29</v>
      </c>
      <c r="C60" s="102">
        <v>14.29</v>
      </c>
    </row>
    <row r="61" spans="1:3" x14ac:dyDescent="0.25">
      <c r="A61" s="101">
        <v>50</v>
      </c>
      <c r="B61" s="102">
        <v>14.52</v>
      </c>
      <c r="C61" s="102">
        <v>14.52</v>
      </c>
    </row>
    <row r="62" spans="1:3" x14ac:dyDescent="0.25">
      <c r="A62" s="101">
        <v>51</v>
      </c>
      <c r="B62" s="102">
        <v>14.76</v>
      </c>
      <c r="C62" s="102">
        <v>14.76</v>
      </c>
    </row>
    <row r="63" spans="1:3" x14ac:dyDescent="0.25">
      <c r="A63" s="101">
        <v>52</v>
      </c>
      <c r="B63" s="102">
        <v>15</v>
      </c>
      <c r="C63" s="102">
        <v>15</v>
      </c>
    </row>
    <row r="64" spans="1:3" x14ac:dyDescent="0.25">
      <c r="A64" s="101">
        <v>53</v>
      </c>
      <c r="B64" s="102">
        <v>15.25</v>
      </c>
      <c r="C64" s="102">
        <v>15.25</v>
      </c>
    </row>
    <row r="65" spans="1:3" x14ac:dyDescent="0.25">
      <c r="A65" s="101">
        <v>54</v>
      </c>
      <c r="B65" s="102">
        <v>15.51</v>
      </c>
      <c r="C65" s="102">
        <v>15.51</v>
      </c>
    </row>
    <row r="66" spans="1:3" x14ac:dyDescent="0.25">
      <c r="A66" s="101">
        <v>55</v>
      </c>
      <c r="B66" s="102">
        <v>15.77</v>
      </c>
      <c r="C66" s="102">
        <v>15.77</v>
      </c>
    </row>
    <row r="67" spans="1:3" x14ac:dyDescent="0.25">
      <c r="A67" s="101">
        <v>56</v>
      </c>
      <c r="B67" s="102">
        <v>16.04</v>
      </c>
      <c r="C67" s="102">
        <v>16.04</v>
      </c>
    </row>
    <row r="68" spans="1:3" x14ac:dyDescent="0.25">
      <c r="A68" s="101">
        <v>57</v>
      </c>
      <c r="B68" s="102">
        <v>16.329999999999998</v>
      </c>
      <c r="C68" s="102">
        <v>16.329999999999998</v>
      </c>
    </row>
    <row r="69" spans="1:3" x14ac:dyDescent="0.25">
      <c r="A69" s="101">
        <v>58</v>
      </c>
      <c r="B69" s="102">
        <v>16.62</v>
      </c>
      <c r="C69" s="102">
        <v>16.62</v>
      </c>
    </row>
    <row r="70" spans="1:3" x14ac:dyDescent="0.25">
      <c r="A70" s="101">
        <v>59</v>
      </c>
      <c r="B70" s="102">
        <v>16.920000000000002</v>
      </c>
      <c r="C70" s="102">
        <v>16.920000000000002</v>
      </c>
    </row>
    <row r="71" spans="1:3" x14ac:dyDescent="0.25">
      <c r="A71" s="101">
        <v>60</v>
      </c>
      <c r="B71" s="102">
        <v>17.239999999999998</v>
      </c>
      <c r="C71" s="102">
        <v>17.239999999999998</v>
      </c>
    </row>
    <row r="72" spans="1:3" x14ac:dyDescent="0.25">
      <c r="A72" s="101">
        <v>61</v>
      </c>
      <c r="B72" s="102">
        <v>17.57</v>
      </c>
      <c r="C72" s="102">
        <v>17.57</v>
      </c>
    </row>
    <row r="73" spans="1:3" x14ac:dyDescent="0.25">
      <c r="A73" s="101">
        <v>62</v>
      </c>
      <c r="B73" s="102">
        <v>17.91</v>
      </c>
      <c r="C73" s="102">
        <v>17.91</v>
      </c>
    </row>
    <row r="74" spans="1:3" x14ac:dyDescent="0.25">
      <c r="A74" s="101">
        <v>63</v>
      </c>
      <c r="B74" s="102">
        <v>18.27</v>
      </c>
      <c r="C74" s="102">
        <v>18.27</v>
      </c>
    </row>
    <row r="75" spans="1:3" x14ac:dyDescent="0.25">
      <c r="A75" s="101">
        <v>64</v>
      </c>
      <c r="B75" s="102">
        <v>18.64</v>
      </c>
      <c r="C75" s="102">
        <v>18.64</v>
      </c>
    </row>
    <row r="76" spans="1:3" x14ac:dyDescent="0.25">
      <c r="A76" s="101">
        <v>65</v>
      </c>
      <c r="B76" s="102">
        <v>18.52</v>
      </c>
      <c r="C76" s="102">
        <v>18.52</v>
      </c>
    </row>
    <row r="77" spans="1:3" x14ac:dyDescent="0.25">
      <c r="A77" s="101">
        <v>66</v>
      </c>
      <c r="B77" s="102">
        <v>17.88</v>
      </c>
      <c r="C77" s="102">
        <v>17.88</v>
      </c>
    </row>
    <row r="78" spans="1:3" x14ac:dyDescent="0.25">
      <c r="A78" s="101">
        <v>67</v>
      </c>
      <c r="B78" s="102">
        <v>17.239999999999998</v>
      </c>
      <c r="C78" s="102">
        <v>17.239999999999998</v>
      </c>
    </row>
    <row r="79" spans="1:3" x14ac:dyDescent="0.25">
      <c r="A79" s="101">
        <v>68</v>
      </c>
      <c r="B79" s="102">
        <v>16.61</v>
      </c>
      <c r="C79" s="102">
        <v>16.61</v>
      </c>
    </row>
    <row r="80" spans="1:3" x14ac:dyDescent="0.25">
      <c r="A80" s="101">
        <v>69</v>
      </c>
      <c r="B80" s="102">
        <v>15.98</v>
      </c>
      <c r="C80" s="102">
        <v>15.98</v>
      </c>
    </row>
    <row r="81" spans="1:3" x14ac:dyDescent="0.25">
      <c r="A81" s="101">
        <v>70</v>
      </c>
      <c r="B81" s="102">
        <v>15.35</v>
      </c>
      <c r="C81" s="102">
        <v>15.35</v>
      </c>
    </row>
    <row r="82" spans="1:3" x14ac:dyDescent="0.25">
      <c r="A82" s="101">
        <v>71</v>
      </c>
      <c r="B82" s="102">
        <v>14.72</v>
      </c>
      <c r="C82" s="102">
        <v>14.72</v>
      </c>
    </row>
    <row r="83" spans="1:3" x14ac:dyDescent="0.25">
      <c r="A83" s="101">
        <v>72</v>
      </c>
      <c r="B83" s="102">
        <v>14.1</v>
      </c>
      <c r="C83" s="102">
        <v>14.1</v>
      </c>
    </row>
    <row r="84" spans="1:3" x14ac:dyDescent="0.25">
      <c r="A84" s="101">
        <v>73</v>
      </c>
      <c r="B84" s="102">
        <v>13.48</v>
      </c>
      <c r="C84" s="102">
        <v>13.48</v>
      </c>
    </row>
    <row r="85" spans="1:3" x14ac:dyDescent="0.25">
      <c r="A85" s="101">
        <v>74</v>
      </c>
      <c r="B85" s="102">
        <v>12.86</v>
      </c>
      <c r="C85" s="102">
        <v>12.86</v>
      </c>
    </row>
    <row r="86" spans="1:3" x14ac:dyDescent="0.25">
      <c r="A86" s="101">
        <v>75</v>
      </c>
      <c r="B86" s="102">
        <v>12.24</v>
      </c>
      <c r="C86" s="102">
        <v>12.24</v>
      </c>
    </row>
    <row r="87" spans="1:3" x14ac:dyDescent="0.25">
      <c r="A87" s="101">
        <v>76</v>
      </c>
      <c r="B87" s="102">
        <v>11.63</v>
      </c>
      <c r="C87" s="102">
        <v>11.63</v>
      </c>
    </row>
    <row r="88" spans="1:3" x14ac:dyDescent="0.25">
      <c r="A88" s="101">
        <v>77</v>
      </c>
      <c r="B88" s="102">
        <v>11.02</v>
      </c>
      <c r="C88" s="102">
        <v>11.02</v>
      </c>
    </row>
    <row r="89" spans="1:3" x14ac:dyDescent="0.25">
      <c r="A89" s="101">
        <v>78</v>
      </c>
      <c r="B89" s="102">
        <v>10.42</v>
      </c>
      <c r="C89" s="102">
        <v>10.42</v>
      </c>
    </row>
    <row r="90" spans="1:3" x14ac:dyDescent="0.25">
      <c r="A90" s="101">
        <v>79</v>
      </c>
      <c r="B90" s="102">
        <v>9.83</v>
      </c>
      <c r="C90" s="102">
        <v>9.83</v>
      </c>
    </row>
    <row r="91" spans="1:3" x14ac:dyDescent="0.25">
      <c r="A91" s="101">
        <v>80</v>
      </c>
      <c r="B91" s="102">
        <v>9.26</v>
      </c>
      <c r="C91" s="102">
        <v>9.26</v>
      </c>
    </row>
    <row r="92" spans="1:3" x14ac:dyDescent="0.25">
      <c r="A92" s="101">
        <v>81</v>
      </c>
      <c r="B92" s="102">
        <v>8.69</v>
      </c>
      <c r="C92" s="102">
        <v>8.69</v>
      </c>
    </row>
    <row r="93" spans="1:3" x14ac:dyDescent="0.25">
      <c r="A93" s="101">
        <v>82</v>
      </c>
      <c r="B93" s="102">
        <v>8.14</v>
      </c>
      <c r="C93" s="102">
        <v>8.14</v>
      </c>
    </row>
    <row r="94" spans="1:3" x14ac:dyDescent="0.25">
      <c r="A94" s="101">
        <v>83</v>
      </c>
      <c r="B94" s="102">
        <v>7.6</v>
      </c>
      <c r="C94" s="102">
        <v>7.6</v>
      </c>
    </row>
    <row r="95" spans="1:3" x14ac:dyDescent="0.25">
      <c r="A95" s="101">
        <v>84</v>
      </c>
      <c r="B95" s="102">
        <v>7.08</v>
      </c>
      <c r="C95" s="102">
        <v>7.08</v>
      </c>
    </row>
    <row r="96" spans="1:3" x14ac:dyDescent="0.25">
      <c r="A96" s="101">
        <v>85</v>
      </c>
      <c r="B96" s="102">
        <v>6.58</v>
      </c>
      <c r="C96" s="102">
        <v>6.58</v>
      </c>
    </row>
  </sheetData>
  <sheetProtection algorithmName="SHA-512" hashValue="Cp99c8jj18/Gyu8bJATc0NZ7A74kOcaoQEY1NAIRsjaholyYWD1+mrgY3wMaPktGvznDXR0CPjv0uDfrsvkAUQ==" saltValue="318dZCvqkn15Ja8tbCo8IA==" spinCount="100000" sheet="1" objects="1" scenarios="1"/>
  <conditionalFormatting sqref="A6:A16">
    <cfRule type="expression" dxfId="977" priority="23" stopIfTrue="1">
      <formula>MOD(ROW(),2)=0</formula>
    </cfRule>
    <cfRule type="expression" dxfId="976" priority="24" stopIfTrue="1">
      <formula>MOD(ROW(),2)&lt;&gt;0</formula>
    </cfRule>
  </conditionalFormatting>
  <conditionalFormatting sqref="B6:C16 C18:C21">
    <cfRule type="expression" dxfId="975" priority="25" stopIfTrue="1">
      <formula>MOD(ROW(),2)=0</formula>
    </cfRule>
    <cfRule type="expression" dxfId="974" priority="26" stopIfTrue="1">
      <formula>MOD(ROW(),2)&lt;&gt;0</formula>
    </cfRule>
  </conditionalFormatting>
  <conditionalFormatting sqref="A17:A21">
    <cfRule type="expression" dxfId="973" priority="15" stopIfTrue="1">
      <formula>MOD(ROW(),2)=0</formula>
    </cfRule>
    <cfRule type="expression" dxfId="972" priority="16" stopIfTrue="1">
      <formula>MOD(ROW(),2)&lt;&gt;0</formula>
    </cfRule>
  </conditionalFormatting>
  <conditionalFormatting sqref="B18 B20:B21">
    <cfRule type="expression" dxfId="971" priority="17" stopIfTrue="1">
      <formula>MOD(ROW(),2)=0</formula>
    </cfRule>
    <cfRule type="expression" dxfId="970" priority="18" stopIfTrue="1">
      <formula>MOD(ROW(),2)&lt;&gt;0</formula>
    </cfRule>
  </conditionalFormatting>
  <conditionalFormatting sqref="C17">
    <cfRule type="expression" dxfId="969" priority="9" stopIfTrue="1">
      <formula>MOD(ROW(),2)=0</formula>
    </cfRule>
    <cfRule type="expression" dxfId="968" priority="10" stopIfTrue="1">
      <formula>MOD(ROW(),2)&lt;&gt;0</formula>
    </cfRule>
  </conditionalFormatting>
  <conditionalFormatting sqref="A26:A96">
    <cfRule type="expression" dxfId="967" priority="5" stopIfTrue="1">
      <formula>MOD(ROW(),2)=0</formula>
    </cfRule>
    <cfRule type="expression" dxfId="966" priority="6" stopIfTrue="1">
      <formula>MOD(ROW(),2)&lt;&gt;0</formula>
    </cfRule>
  </conditionalFormatting>
  <conditionalFormatting sqref="B26:C96">
    <cfRule type="expression" dxfId="965" priority="7" stopIfTrue="1">
      <formula>MOD(ROW(),2)=0</formula>
    </cfRule>
    <cfRule type="expression" dxfId="964" priority="8" stopIfTrue="1">
      <formula>MOD(ROW(),2)&lt;&gt;0</formula>
    </cfRule>
  </conditionalFormatting>
  <conditionalFormatting sqref="B17">
    <cfRule type="expression" dxfId="963" priority="3" stopIfTrue="1">
      <formula>MOD(ROW(),2)=0</formula>
    </cfRule>
    <cfRule type="expression" dxfId="962" priority="4" stopIfTrue="1">
      <formula>MOD(ROW(),2)&lt;&gt;0</formula>
    </cfRule>
  </conditionalFormatting>
  <conditionalFormatting sqref="B19">
    <cfRule type="expression" dxfId="961" priority="1" stopIfTrue="1">
      <formula>MOD(ROW(),2)=0</formula>
    </cfRule>
    <cfRule type="expression" dxfId="9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54"/>
  <sheetViews>
    <sheetView showGridLines="0" zoomScale="85" zoomScaleNormal="85" workbookViewId="0">
      <pane ySplit="9" topLeftCell="A32" activePane="bottomLeft" state="frozen"/>
      <selection pane="bottomLeft" activeCell="E50" sqref="E50"/>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4" t="s">
        <v>227</v>
      </c>
      <c r="B1" s="4"/>
      <c r="C1" s="4"/>
      <c r="D1" s="4"/>
      <c r="E1" s="4"/>
      <c r="F1" s="4"/>
      <c r="G1" s="4"/>
      <c r="H1" s="4"/>
      <c r="I1" s="4"/>
      <c r="J1" s="4"/>
      <c r="K1" s="4"/>
      <c r="L1" s="4"/>
    </row>
    <row r="2" spans="1:12" ht="15.6" x14ac:dyDescent="0.3">
      <c r="A2" s="5" t="str">
        <f>IF(title="&gt; Enter workbook title here","Enter workbook title in Cover sheet",title)</f>
        <v>Fire Wales - Consolidated Factor Spreadsheet</v>
      </c>
      <c r="B2" s="5"/>
      <c r="C2" s="5"/>
      <c r="D2" s="5"/>
      <c r="E2" s="5"/>
      <c r="F2" s="5"/>
      <c r="G2" s="5"/>
      <c r="H2" s="5"/>
      <c r="I2" s="5"/>
      <c r="J2" s="5"/>
      <c r="K2" s="5"/>
      <c r="L2" s="5"/>
    </row>
    <row r="3" spans="1:12" ht="15.6" x14ac:dyDescent="0.3">
      <c r="A3" s="6" t="s">
        <v>261</v>
      </c>
      <c r="B3" s="6"/>
      <c r="C3" s="6"/>
      <c r="D3" s="6"/>
      <c r="E3" s="6"/>
      <c r="F3" s="6"/>
      <c r="G3" s="6"/>
      <c r="H3" s="6"/>
      <c r="I3" s="6"/>
      <c r="J3" s="6"/>
      <c r="K3" s="6"/>
      <c r="L3" s="6"/>
    </row>
    <row r="4" spans="1:12" x14ac:dyDescent="0.25">
      <c r="A4" s="7"/>
      <c r="B4" s="7"/>
    </row>
    <row r="5" spans="1:12" x14ac:dyDescent="0.25">
      <c r="E5" s="8"/>
      <c r="F5" s="8"/>
      <c r="G5" s="8"/>
    </row>
    <row r="6" spans="1:12" ht="15.6" x14ac:dyDescent="0.25">
      <c r="A6" s="108" t="s">
        <v>262</v>
      </c>
      <c r="B6" s="75"/>
      <c r="C6" s="75"/>
    </row>
    <row r="7" spans="1:12" x14ac:dyDescent="0.25">
      <c r="A7" s="79"/>
      <c r="B7" s="79"/>
      <c r="C7" s="79"/>
    </row>
    <row r="8" spans="1:12" x14ac:dyDescent="0.25">
      <c r="A8" s="116" t="s">
        <v>263</v>
      </c>
      <c r="B8" s="79"/>
      <c r="C8" s="79"/>
    </row>
    <row r="9" spans="1:12" x14ac:dyDescent="0.25">
      <c r="A9" s="116" t="s">
        <v>264</v>
      </c>
      <c r="B9" s="79"/>
      <c r="C9" s="79"/>
    </row>
    <row r="11" spans="1:12" x14ac:dyDescent="0.25">
      <c r="A11" s="128" t="s">
        <v>265</v>
      </c>
      <c r="B11" s="129"/>
      <c r="C11" s="130"/>
    </row>
    <row r="12" spans="1:12" x14ac:dyDescent="0.25">
      <c r="A12" s="130" t="s">
        <v>266</v>
      </c>
      <c r="B12" s="129"/>
      <c r="C12" s="131"/>
    </row>
    <row r="13" spans="1:12" x14ac:dyDescent="0.25">
      <c r="A13" s="130" t="s">
        <v>267</v>
      </c>
      <c r="B13" s="129"/>
      <c r="C13" s="131"/>
    </row>
    <row r="14" spans="1:12" ht="26.4" x14ac:dyDescent="0.25">
      <c r="A14" s="130" t="s">
        <v>268</v>
      </c>
      <c r="B14" s="129"/>
      <c r="C14" s="131"/>
    </row>
    <row r="15" spans="1:12" x14ac:dyDescent="0.25">
      <c r="A15" s="130" t="s">
        <v>269</v>
      </c>
      <c r="B15" s="129"/>
      <c r="C15" s="131"/>
    </row>
    <row r="16" spans="1:12" ht="16.5" customHeight="1" x14ac:dyDescent="0.25">
      <c r="A16" s="130" t="s">
        <v>270</v>
      </c>
      <c r="B16" s="129"/>
      <c r="C16" s="131"/>
    </row>
    <row r="17" spans="1:3" x14ac:dyDescent="0.25">
      <c r="A17" s="130" t="s">
        <v>271</v>
      </c>
      <c r="B17" s="129"/>
      <c r="C17" s="132"/>
    </row>
    <row r="19" spans="1:3" x14ac:dyDescent="0.25">
      <c r="A19" s="128" t="s">
        <v>272</v>
      </c>
      <c r="B19" s="129"/>
      <c r="C19" s="130"/>
    </row>
    <row r="20" spans="1:3" x14ac:dyDescent="0.25">
      <c r="A20" s="130" t="s">
        <v>266</v>
      </c>
      <c r="B20" s="129"/>
      <c r="C20" s="131"/>
    </row>
    <row r="21" spans="1:3" x14ac:dyDescent="0.25">
      <c r="A21" s="130" t="s">
        <v>273</v>
      </c>
      <c r="B21" s="129"/>
      <c r="C21" s="131" t="s">
        <v>274</v>
      </c>
    </row>
    <row r="22" spans="1:3" x14ac:dyDescent="0.25">
      <c r="A22" s="130" t="s">
        <v>269</v>
      </c>
      <c r="B22" s="129"/>
      <c r="C22" s="131"/>
    </row>
    <row r="23" spans="1:3" x14ac:dyDescent="0.25">
      <c r="A23" s="130" t="s">
        <v>270</v>
      </c>
      <c r="B23" s="129"/>
      <c r="C23" s="131"/>
    </row>
    <row r="24" spans="1:3" x14ac:dyDescent="0.25">
      <c r="A24" s="130" t="s">
        <v>275</v>
      </c>
      <c r="B24" s="129"/>
      <c r="C24" s="145">
        <v>45070</v>
      </c>
    </row>
    <row r="26" spans="1:3" x14ac:dyDescent="0.25">
      <c r="A26" s="133" t="s">
        <v>276</v>
      </c>
      <c r="B26" s="134"/>
      <c r="C26" s="135"/>
    </row>
    <row r="27" spans="1:3" x14ac:dyDescent="0.25">
      <c r="A27" s="135" t="s">
        <v>266</v>
      </c>
      <c r="B27" s="135"/>
      <c r="C27" s="136"/>
    </row>
    <row r="28" spans="1:3" ht="26.4" x14ac:dyDescent="0.25">
      <c r="A28" s="135" t="s">
        <v>273</v>
      </c>
      <c r="B28" s="135"/>
      <c r="C28" s="137" t="s">
        <v>277</v>
      </c>
    </row>
    <row r="29" spans="1:3" x14ac:dyDescent="0.25">
      <c r="A29" s="135" t="s">
        <v>278</v>
      </c>
      <c r="B29" s="135"/>
      <c r="C29" s="137" t="s">
        <v>279</v>
      </c>
    </row>
    <row r="30" spans="1:3" x14ac:dyDescent="0.25">
      <c r="A30" s="135" t="s">
        <v>270</v>
      </c>
      <c r="B30" s="135"/>
      <c r="C30" s="135"/>
    </row>
    <row r="31" spans="1:3" x14ac:dyDescent="0.25">
      <c r="A31" s="135" t="s">
        <v>275</v>
      </c>
      <c r="B31" s="135"/>
      <c r="C31" s="134">
        <v>45106</v>
      </c>
    </row>
    <row r="33" spans="1:3" x14ac:dyDescent="0.25">
      <c r="A33" s="133" t="s">
        <v>280</v>
      </c>
      <c r="B33" s="134"/>
      <c r="C33" s="135"/>
    </row>
    <row r="34" spans="1:3" x14ac:dyDescent="0.25">
      <c r="A34" s="135" t="s">
        <v>266</v>
      </c>
      <c r="B34" s="135"/>
      <c r="C34" s="136"/>
    </row>
    <row r="35" spans="1:3" ht="26.4" x14ac:dyDescent="0.25">
      <c r="A35" s="135" t="s">
        <v>273</v>
      </c>
      <c r="B35" s="135"/>
      <c r="C35" s="137" t="s">
        <v>281</v>
      </c>
    </row>
    <row r="36" spans="1:3" x14ac:dyDescent="0.25">
      <c r="A36" s="135" t="s">
        <v>278</v>
      </c>
      <c r="B36" s="135"/>
      <c r="C36" s="137"/>
    </row>
    <row r="37" spans="1:3" x14ac:dyDescent="0.25">
      <c r="A37" s="135" t="s">
        <v>270</v>
      </c>
      <c r="B37" s="135"/>
      <c r="C37" s="135"/>
    </row>
    <row r="38" spans="1:3" x14ac:dyDescent="0.25">
      <c r="A38" s="135" t="s">
        <v>275</v>
      </c>
      <c r="B38" s="135"/>
      <c r="C38" s="134">
        <v>45135</v>
      </c>
    </row>
    <row r="39" spans="1:3" x14ac:dyDescent="0.25">
      <c r="A39" s="161"/>
      <c r="B39" s="162"/>
      <c r="C39" s="163"/>
    </row>
    <row r="40" spans="1:3" x14ac:dyDescent="0.25">
      <c r="A40" s="161" t="s">
        <v>282</v>
      </c>
      <c r="B40" s="163"/>
      <c r="C40" s="163"/>
    </row>
    <row r="41" spans="1:3" x14ac:dyDescent="0.25">
      <c r="A41" s="163" t="s">
        <v>266</v>
      </c>
      <c r="B41" s="163"/>
      <c r="C41" s="164"/>
    </row>
    <row r="42" spans="1:3" x14ac:dyDescent="0.25">
      <c r="A42" s="163" t="s">
        <v>273</v>
      </c>
      <c r="B42" s="163"/>
      <c r="C42" s="164" t="s">
        <v>283</v>
      </c>
    </row>
    <row r="43" spans="1:3" ht="26.4" x14ac:dyDescent="0.25">
      <c r="A43" s="163" t="s">
        <v>278</v>
      </c>
      <c r="B43" s="163"/>
      <c r="C43" s="164" t="s">
        <v>284</v>
      </c>
    </row>
    <row r="44" spans="1:3" x14ac:dyDescent="0.25">
      <c r="A44" s="163" t="s">
        <v>270</v>
      </c>
      <c r="B44" s="163"/>
      <c r="C44" s="163"/>
    </row>
    <row r="45" spans="1:3" x14ac:dyDescent="0.25">
      <c r="A45" s="163" t="s">
        <v>275</v>
      </c>
      <c r="B45" s="163"/>
      <c r="C45" s="162">
        <v>45196</v>
      </c>
    </row>
    <row r="48" spans="1:3" x14ac:dyDescent="0.25">
      <c r="A48" s="1" t="s">
        <v>285</v>
      </c>
    </row>
    <row r="49" spans="1:3" x14ac:dyDescent="0.25">
      <c r="A49" t="s">
        <v>266</v>
      </c>
      <c r="B49" s="167" t="s">
        <v>286</v>
      </c>
      <c r="C49" s="26"/>
    </row>
    <row r="50" spans="1:3" x14ac:dyDescent="0.25">
      <c r="A50" t="s">
        <v>273</v>
      </c>
      <c r="C50" s="26"/>
    </row>
    <row r="51" spans="1:3" x14ac:dyDescent="0.25">
      <c r="A51" t="s">
        <v>278</v>
      </c>
      <c r="B51" s="167" t="s">
        <v>287</v>
      </c>
    </row>
    <row r="52" spans="1:3" x14ac:dyDescent="0.25">
      <c r="A52" t="s">
        <v>270</v>
      </c>
    </row>
    <row r="53" spans="1:3" ht="26.4" x14ac:dyDescent="0.25">
      <c r="A53" t="s">
        <v>288</v>
      </c>
      <c r="C53" s="26" t="s">
        <v>289</v>
      </c>
    </row>
    <row r="54" spans="1:3" x14ac:dyDescent="0.25">
      <c r="A54" t="s">
        <v>275</v>
      </c>
      <c r="C54" s="8">
        <v>45688</v>
      </c>
    </row>
  </sheetData>
  <sheetProtection algorithmName="SHA-512" hashValue="JiEAjh178mIchaFhgMZcMONAqEhCqh5WtboCJuutVDiibiN07a9Vvwz80IP4dVWLbaym2dKBmOHUF1I4wc7O0A==" saltValue="pvbGpNwp0c3YZrbuI56Rgw==" spinCount="100000" sheet="1" objects="1" scenarios="1"/>
  <conditionalFormatting sqref="A7:C9 A26:A31">
    <cfRule type="expression" dxfId="1783" priority="45" stopIfTrue="1">
      <formula>MOD(ROW(),2)=0</formula>
    </cfRule>
    <cfRule type="expression" dxfId="1782" priority="46" stopIfTrue="1">
      <formula>MOD(ROW(),2)&lt;&gt;0</formula>
    </cfRule>
  </conditionalFormatting>
  <conditionalFormatting sqref="A6:C6">
    <cfRule type="expression" dxfId="1781" priority="47" stopIfTrue="1">
      <formula>MOD(ROW(),2)=0</formula>
    </cfRule>
    <cfRule type="expression" dxfId="1780" priority="48" stopIfTrue="1">
      <formula>MOD(ROW(),2)&lt;&gt;0</formula>
    </cfRule>
  </conditionalFormatting>
  <conditionalFormatting sqref="B17:C17 B11:B16 B26:C31">
    <cfRule type="expression" dxfId="1779" priority="43" stopIfTrue="1">
      <formula>MOD(ROW(),2)=0</formula>
    </cfRule>
    <cfRule type="expression" dxfId="1778" priority="44" stopIfTrue="1">
      <formula>MOD(ROW(),2)&lt;&gt;0</formula>
    </cfRule>
  </conditionalFormatting>
  <conditionalFormatting sqref="A12:A17">
    <cfRule type="expression" dxfId="1777" priority="41" stopIfTrue="1">
      <formula>MOD(ROW(),2)=0</formula>
    </cfRule>
    <cfRule type="expression" dxfId="1776" priority="42" stopIfTrue="1">
      <formula>MOD(ROW(),2)&lt;&gt;0</formula>
    </cfRule>
  </conditionalFormatting>
  <conditionalFormatting sqref="A11">
    <cfRule type="expression" dxfId="1775" priority="39" stopIfTrue="1">
      <formula>MOD(ROW(),2)=0</formula>
    </cfRule>
    <cfRule type="expression" dxfId="1774" priority="40" stopIfTrue="1">
      <formula>MOD(ROW(),2)&lt;&gt;0</formula>
    </cfRule>
  </conditionalFormatting>
  <conditionalFormatting sqref="C11">
    <cfRule type="expression" dxfId="1773" priority="37" stopIfTrue="1">
      <formula>MOD(ROW(),2)=0</formula>
    </cfRule>
    <cfRule type="expression" dxfId="1772" priority="38" stopIfTrue="1">
      <formula>MOD(ROW(),2)&lt;&gt;0</formula>
    </cfRule>
  </conditionalFormatting>
  <conditionalFormatting sqref="C12:C14 C16">
    <cfRule type="expression" dxfId="1771" priority="35" stopIfTrue="1">
      <formula>MOD(ROW(),2)=0</formula>
    </cfRule>
    <cfRule type="expression" dxfId="1770" priority="36" stopIfTrue="1">
      <formula>MOD(ROW(),2)&lt;&gt;0</formula>
    </cfRule>
  </conditionalFormatting>
  <conditionalFormatting sqref="C15">
    <cfRule type="expression" dxfId="1769" priority="33" stopIfTrue="1">
      <formula>MOD(ROW(),2)=0</formula>
    </cfRule>
    <cfRule type="expression" dxfId="1768" priority="34" stopIfTrue="1">
      <formula>MOD(ROW(),2)&lt;&gt;0</formula>
    </cfRule>
  </conditionalFormatting>
  <conditionalFormatting sqref="B19:B24">
    <cfRule type="expression" dxfId="1767" priority="27" stopIfTrue="1">
      <formula>MOD(ROW(),2)=0</formula>
    </cfRule>
    <cfRule type="expression" dxfId="1766" priority="28" stopIfTrue="1">
      <formula>MOD(ROW(),2)&lt;&gt;0</formula>
    </cfRule>
  </conditionalFormatting>
  <conditionalFormatting sqref="A20:A24">
    <cfRule type="expression" dxfId="1765" priority="25" stopIfTrue="1">
      <formula>MOD(ROW(),2)=0</formula>
    </cfRule>
    <cfRule type="expression" dxfId="1764" priority="26" stopIfTrue="1">
      <formula>MOD(ROW(),2)&lt;&gt;0</formula>
    </cfRule>
  </conditionalFormatting>
  <conditionalFormatting sqref="A19">
    <cfRule type="expression" dxfId="1763" priority="23" stopIfTrue="1">
      <formula>MOD(ROW(),2)=0</formula>
    </cfRule>
    <cfRule type="expression" dxfId="1762" priority="24" stopIfTrue="1">
      <formula>MOD(ROW(),2)&lt;&gt;0</formula>
    </cfRule>
  </conditionalFormatting>
  <conditionalFormatting sqref="C19">
    <cfRule type="expression" dxfId="1761" priority="21" stopIfTrue="1">
      <formula>MOD(ROW(),2)=0</formula>
    </cfRule>
    <cfRule type="expression" dxfId="1760" priority="22" stopIfTrue="1">
      <formula>MOD(ROW(),2)&lt;&gt;0</formula>
    </cfRule>
  </conditionalFormatting>
  <conditionalFormatting sqref="C20:C22 C24">
    <cfRule type="expression" dxfId="1759" priority="19" stopIfTrue="1">
      <formula>MOD(ROW(),2)=0</formula>
    </cfRule>
    <cfRule type="expression" dxfId="1758" priority="20" stopIfTrue="1">
      <formula>MOD(ROW(),2)&lt;&gt;0</formula>
    </cfRule>
  </conditionalFormatting>
  <conditionalFormatting sqref="C23">
    <cfRule type="expression" dxfId="1757" priority="17" stopIfTrue="1">
      <formula>MOD(ROW(),2)=0</formula>
    </cfRule>
    <cfRule type="expression" dxfId="1756" priority="18" stopIfTrue="1">
      <formula>MOD(ROW(),2)&lt;&gt;0</formula>
    </cfRule>
  </conditionalFormatting>
  <conditionalFormatting sqref="A11:A17">
    <cfRule type="expression" priority="49" stopIfTrue="1">
      <formula>MOD(ROW(),2)=0</formula>
    </cfRule>
    <cfRule type="expression" priority="50" stopIfTrue="1">
      <formula>MOD(ROW(),2)&lt;&gt;0</formula>
    </cfRule>
  </conditionalFormatting>
  <conditionalFormatting sqref="B11:C17">
    <cfRule type="expression" priority="51" stopIfTrue="1">
      <formula>MOD(ROW(),2)=0</formula>
    </cfRule>
    <cfRule type="expression" priority="52" stopIfTrue="1">
      <formula>MOD(ROW(),2)&lt;&gt;0</formula>
    </cfRule>
  </conditionalFormatting>
  <conditionalFormatting sqref="A19:A24">
    <cfRule type="expression" priority="53" stopIfTrue="1">
      <formula>MOD(ROW(),2)=0</formula>
    </cfRule>
  </conditionalFormatting>
  <conditionalFormatting sqref="A19:A24">
    <cfRule type="expression" priority="54" stopIfTrue="1">
      <formula>MOD(ROW(),2)&lt;&gt;0</formula>
    </cfRule>
  </conditionalFormatting>
  <conditionalFormatting sqref="B19:C24">
    <cfRule type="expression" priority="55" stopIfTrue="1">
      <formula>MOD(ROW(),2)=0</formula>
    </cfRule>
  </conditionalFormatting>
  <conditionalFormatting sqref="B19:C24">
    <cfRule type="expression" priority="56" stopIfTrue="1">
      <formula>MOD(ROW(),2)&lt;&gt;0</formula>
    </cfRule>
  </conditionalFormatting>
  <conditionalFormatting sqref="A26:A31">
    <cfRule type="expression" priority="57" stopIfTrue="1">
      <formula>MOD(ROW(),2)=0</formula>
    </cfRule>
  </conditionalFormatting>
  <conditionalFormatting sqref="A26:A31">
    <cfRule type="expression" priority="58" stopIfTrue="1">
      <formula>MOD(ROW(),2)&lt;&gt;0</formula>
    </cfRule>
  </conditionalFormatting>
  <conditionalFormatting sqref="B26:C31">
    <cfRule type="expression" priority="59" stopIfTrue="1">
      <formula>MOD(ROW(),2)=0</formula>
    </cfRule>
  </conditionalFormatting>
  <conditionalFormatting sqref="B26:C31">
    <cfRule type="expression" priority="60" stopIfTrue="1">
      <formula>MOD(ROW(),2)&lt;&gt;0</formula>
    </cfRule>
  </conditionalFormatting>
  <conditionalFormatting sqref="A40:A45">
    <cfRule type="expression" dxfId="1755" priority="13" stopIfTrue="1">
      <formula>MOD(ROW(),2)=0</formula>
    </cfRule>
  </conditionalFormatting>
  <conditionalFormatting sqref="A40:A45">
    <cfRule type="expression" dxfId="1754" priority="14" stopIfTrue="1">
      <formula>MOD(ROW(),2)&lt;&gt;0</formula>
    </cfRule>
  </conditionalFormatting>
  <conditionalFormatting sqref="B40:C45">
    <cfRule type="expression" dxfId="1753" priority="15" stopIfTrue="1">
      <formula>MOD(ROW(),2)=0</formula>
    </cfRule>
  </conditionalFormatting>
  <conditionalFormatting sqref="B40:C45">
    <cfRule type="expression" dxfId="1752" priority="16" stopIfTrue="1">
      <formula>MOD(ROW(),2)&lt;&gt;0</formula>
    </cfRule>
  </conditionalFormatting>
  <conditionalFormatting sqref="A33:A39">
    <cfRule type="expression" dxfId="1751" priority="7" stopIfTrue="1">
      <formula>MOD(ROW(),2)=0</formula>
    </cfRule>
    <cfRule type="expression" dxfId="1750" priority="8" stopIfTrue="1">
      <formula>MOD(ROW(),2)&lt;&gt;0</formula>
    </cfRule>
  </conditionalFormatting>
  <conditionalFormatting sqref="B33:C39">
    <cfRule type="expression" dxfId="1749" priority="5" stopIfTrue="1">
      <formula>MOD(ROW(),2)=0</formula>
    </cfRule>
    <cfRule type="expression" dxfId="1748" priority="6" stopIfTrue="1">
      <formula>MOD(ROW(),2)&lt;&gt;0</formula>
    </cfRule>
  </conditionalFormatting>
  <conditionalFormatting sqref="A33:A39">
    <cfRule type="expression" priority="9" stopIfTrue="1">
      <formula>MOD(ROW(),2)=0</formula>
    </cfRule>
  </conditionalFormatting>
  <conditionalFormatting sqref="A33:A39">
    <cfRule type="expression" priority="10" stopIfTrue="1">
      <formula>MOD(ROW(),2)&lt;&gt;0</formula>
    </cfRule>
  </conditionalFormatting>
  <conditionalFormatting sqref="B33:C39">
    <cfRule type="expression" priority="11" stopIfTrue="1">
      <formula>MOD(ROW(),2)=0</formula>
    </cfRule>
  </conditionalFormatting>
  <conditionalFormatting sqref="B33:C39">
    <cfRule type="expression" priority="12" stopIfTrue="1">
      <formula>MOD(ROW(),2)&lt;&gt;0</formula>
    </cfRule>
  </conditionalFormatting>
  <conditionalFormatting sqref="A48:A54">
    <cfRule type="expression" dxfId="1747" priority="1" stopIfTrue="1">
      <formula>MOD(ROW(),2)=0</formula>
    </cfRule>
  </conditionalFormatting>
  <conditionalFormatting sqref="A48:A54">
    <cfRule type="expression" dxfId="1746" priority="2" stopIfTrue="1">
      <formula>MOD(ROW(),2)&lt;&gt;0</formula>
    </cfRule>
  </conditionalFormatting>
  <conditionalFormatting sqref="B48:C54">
    <cfRule type="expression" dxfId="1745" priority="3" stopIfTrue="1">
      <formula>MOD(ROW(),2)=0</formula>
    </cfRule>
  </conditionalFormatting>
  <conditionalFormatting sqref="B48:C54">
    <cfRule type="expression" dxfId="1744" priority="4" stopIfTrue="1">
      <formula>MOD(ROW(),2)&lt;&gt;0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60"/>
  <dimension ref="A1:I96"/>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2.88671875" style="27" customWidth="1"/>
    <col min="3" max="3" width="28.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Credit - x-315</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2007</v>
      </c>
      <c r="C8" s="85"/>
    </row>
    <row r="9" spans="1:9" x14ac:dyDescent="0.25">
      <c r="A9" s="84" t="s">
        <v>307</v>
      </c>
      <c r="B9" s="85" t="s">
        <v>431</v>
      </c>
      <c r="C9" s="85"/>
    </row>
    <row r="10" spans="1:9" ht="26.4" x14ac:dyDescent="0.25">
      <c r="A10" s="84" t="s">
        <v>233</v>
      </c>
      <c r="B10" s="85" t="s">
        <v>437</v>
      </c>
      <c r="C10" s="85"/>
    </row>
    <row r="11" spans="1:9" x14ac:dyDescent="0.25">
      <c r="A11" s="84" t="s">
        <v>308</v>
      </c>
      <c r="B11" s="85" t="s">
        <v>433</v>
      </c>
      <c r="C11" s="85"/>
    </row>
    <row r="12" spans="1:9" x14ac:dyDescent="0.25">
      <c r="A12" s="84" t="s">
        <v>309</v>
      </c>
      <c r="B12" s="85" t="s">
        <v>329</v>
      </c>
      <c r="C12" s="85"/>
    </row>
    <row r="13" spans="1:9" x14ac:dyDescent="0.25">
      <c r="A13" s="84" t="s">
        <v>608</v>
      </c>
      <c r="B13" s="85">
        <v>1</v>
      </c>
      <c r="C13" s="85"/>
    </row>
    <row r="14" spans="1:9" x14ac:dyDescent="0.25">
      <c r="A14" s="84" t="s">
        <v>311</v>
      </c>
      <c r="B14" s="85">
        <v>315</v>
      </c>
      <c r="C14" s="85"/>
    </row>
    <row r="15" spans="1:9" x14ac:dyDescent="0.25">
      <c r="A15" s="84" t="s">
        <v>611</v>
      </c>
      <c r="B15" s="85" t="s">
        <v>438</v>
      </c>
      <c r="C15" s="85"/>
    </row>
    <row r="16" spans="1:9" x14ac:dyDescent="0.25">
      <c r="A16" s="84" t="s">
        <v>313</v>
      </c>
      <c r="B16" s="85" t="s">
        <v>439</v>
      </c>
      <c r="C16" s="85"/>
    </row>
    <row r="17" spans="1:3" ht="118.8" x14ac:dyDescent="0.25">
      <c r="A17" s="84" t="s">
        <v>684</v>
      </c>
      <c r="B17" s="85" t="s">
        <v>414</v>
      </c>
      <c r="C17" s="85"/>
    </row>
    <row r="18" spans="1:3" x14ac:dyDescent="0.25">
      <c r="A18" s="84" t="s">
        <v>315</v>
      </c>
      <c r="B18" s="87">
        <v>45070</v>
      </c>
      <c r="C18" s="85"/>
    </row>
    <row r="19" spans="1:3" x14ac:dyDescent="0.25">
      <c r="A19" s="84" t="s">
        <v>316</v>
      </c>
      <c r="B19" s="81">
        <v>45014</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26.4" x14ac:dyDescent="0.25">
      <c r="A26" s="100" t="s">
        <v>686</v>
      </c>
      <c r="B26" s="100" t="s">
        <v>733</v>
      </c>
      <c r="C26" s="100" t="s">
        <v>734</v>
      </c>
    </row>
    <row r="27" spans="1:3" x14ac:dyDescent="0.25">
      <c r="A27" s="101">
        <v>16</v>
      </c>
      <c r="B27" s="102">
        <v>11.11</v>
      </c>
      <c r="C27" s="102">
        <v>11.11</v>
      </c>
    </row>
    <row r="28" spans="1:3" x14ac:dyDescent="0.25">
      <c r="A28" s="101">
        <v>17</v>
      </c>
      <c r="B28" s="102">
        <v>11.27</v>
      </c>
      <c r="C28" s="102">
        <v>11.27</v>
      </c>
    </row>
    <row r="29" spans="1:3" x14ac:dyDescent="0.25">
      <c r="A29" s="101">
        <v>18</v>
      </c>
      <c r="B29" s="102">
        <v>11.43</v>
      </c>
      <c r="C29" s="102">
        <v>11.43</v>
      </c>
    </row>
    <row r="30" spans="1:3" x14ac:dyDescent="0.25">
      <c r="A30" s="101">
        <v>19</v>
      </c>
      <c r="B30" s="102">
        <v>11.6</v>
      </c>
      <c r="C30" s="102">
        <v>11.6</v>
      </c>
    </row>
    <row r="31" spans="1:3" x14ac:dyDescent="0.25">
      <c r="A31" s="101">
        <v>20</v>
      </c>
      <c r="B31" s="102">
        <v>11.77</v>
      </c>
      <c r="C31" s="102">
        <v>11.77</v>
      </c>
    </row>
    <row r="32" spans="1:3" x14ac:dyDescent="0.25">
      <c r="A32" s="101">
        <v>21</v>
      </c>
      <c r="B32" s="102">
        <v>11.94</v>
      </c>
      <c r="C32" s="102">
        <v>11.94</v>
      </c>
    </row>
    <row r="33" spans="1:3" x14ac:dyDescent="0.25">
      <c r="A33" s="101">
        <v>22</v>
      </c>
      <c r="B33" s="102">
        <v>12.11</v>
      </c>
      <c r="C33" s="102">
        <v>12.11</v>
      </c>
    </row>
    <row r="34" spans="1:3" x14ac:dyDescent="0.25">
      <c r="A34" s="101">
        <v>23</v>
      </c>
      <c r="B34" s="102">
        <v>12.29</v>
      </c>
      <c r="C34" s="102">
        <v>12.29</v>
      </c>
    </row>
    <row r="35" spans="1:3" x14ac:dyDescent="0.25">
      <c r="A35" s="101">
        <v>24</v>
      </c>
      <c r="B35" s="102">
        <v>12.46</v>
      </c>
      <c r="C35" s="102">
        <v>12.46</v>
      </c>
    </row>
    <row r="36" spans="1:3" x14ac:dyDescent="0.25">
      <c r="A36" s="101">
        <v>25</v>
      </c>
      <c r="B36" s="102">
        <v>12.65</v>
      </c>
      <c r="C36" s="102">
        <v>12.65</v>
      </c>
    </row>
    <row r="37" spans="1:3" x14ac:dyDescent="0.25">
      <c r="A37" s="101">
        <v>26</v>
      </c>
      <c r="B37" s="102">
        <v>12.83</v>
      </c>
      <c r="C37" s="102">
        <v>12.83</v>
      </c>
    </row>
    <row r="38" spans="1:3" x14ac:dyDescent="0.25">
      <c r="A38" s="101">
        <v>27</v>
      </c>
      <c r="B38" s="102">
        <v>13.02</v>
      </c>
      <c r="C38" s="102">
        <v>13.02</v>
      </c>
    </row>
    <row r="39" spans="1:3" x14ac:dyDescent="0.25">
      <c r="A39" s="101">
        <v>28</v>
      </c>
      <c r="B39" s="102">
        <v>13.21</v>
      </c>
      <c r="C39" s="102">
        <v>13.21</v>
      </c>
    </row>
    <row r="40" spans="1:3" x14ac:dyDescent="0.25">
      <c r="A40" s="101">
        <v>29</v>
      </c>
      <c r="B40" s="102">
        <v>13.4</v>
      </c>
      <c r="C40" s="102">
        <v>13.4</v>
      </c>
    </row>
    <row r="41" spans="1:3" x14ac:dyDescent="0.25">
      <c r="A41" s="101">
        <v>30</v>
      </c>
      <c r="B41" s="102">
        <v>13.59</v>
      </c>
      <c r="C41" s="102">
        <v>13.59</v>
      </c>
    </row>
    <row r="42" spans="1:3" x14ac:dyDescent="0.25">
      <c r="A42" s="101">
        <v>31</v>
      </c>
      <c r="B42" s="102">
        <v>13.79</v>
      </c>
      <c r="C42" s="102">
        <v>13.79</v>
      </c>
    </row>
    <row r="43" spans="1:3" x14ac:dyDescent="0.25">
      <c r="A43" s="101">
        <v>32</v>
      </c>
      <c r="B43" s="102">
        <v>13.99</v>
      </c>
      <c r="C43" s="102">
        <v>13.99</v>
      </c>
    </row>
    <row r="44" spans="1:3" x14ac:dyDescent="0.25">
      <c r="A44" s="101">
        <v>33</v>
      </c>
      <c r="B44" s="102">
        <v>14.2</v>
      </c>
      <c r="C44" s="102">
        <v>14.2</v>
      </c>
    </row>
    <row r="45" spans="1:3" x14ac:dyDescent="0.25">
      <c r="A45" s="101">
        <v>34</v>
      </c>
      <c r="B45" s="102">
        <v>14.41</v>
      </c>
      <c r="C45" s="102">
        <v>14.41</v>
      </c>
    </row>
    <row r="46" spans="1:3" x14ac:dyDescent="0.25">
      <c r="A46" s="101">
        <v>35</v>
      </c>
      <c r="B46" s="102">
        <v>14.62</v>
      </c>
      <c r="C46" s="102">
        <v>14.62</v>
      </c>
    </row>
    <row r="47" spans="1:3" x14ac:dyDescent="0.25">
      <c r="A47" s="101">
        <v>36</v>
      </c>
      <c r="B47" s="102">
        <v>14.84</v>
      </c>
      <c r="C47" s="102">
        <v>14.84</v>
      </c>
    </row>
    <row r="48" spans="1:3" x14ac:dyDescent="0.25">
      <c r="A48" s="101">
        <v>37</v>
      </c>
      <c r="B48" s="102">
        <v>15.06</v>
      </c>
      <c r="C48" s="102">
        <v>15.06</v>
      </c>
    </row>
    <row r="49" spans="1:3" x14ac:dyDescent="0.25">
      <c r="A49" s="101">
        <v>38</v>
      </c>
      <c r="B49" s="102">
        <v>15.28</v>
      </c>
      <c r="C49" s="102">
        <v>15.28</v>
      </c>
    </row>
    <row r="50" spans="1:3" x14ac:dyDescent="0.25">
      <c r="A50" s="101">
        <v>39</v>
      </c>
      <c r="B50" s="102">
        <v>15.51</v>
      </c>
      <c r="C50" s="102">
        <v>15.51</v>
      </c>
    </row>
    <row r="51" spans="1:3" x14ac:dyDescent="0.25">
      <c r="A51" s="101">
        <v>40</v>
      </c>
      <c r="B51" s="102">
        <v>15.75</v>
      </c>
      <c r="C51" s="102">
        <v>15.75</v>
      </c>
    </row>
    <row r="52" spans="1:3" x14ac:dyDescent="0.25">
      <c r="A52" s="101">
        <v>41</v>
      </c>
      <c r="B52" s="102">
        <v>15.98</v>
      </c>
      <c r="C52" s="102">
        <v>15.98</v>
      </c>
    </row>
    <row r="53" spans="1:3" x14ac:dyDescent="0.25">
      <c r="A53" s="101">
        <v>42</v>
      </c>
      <c r="B53" s="102">
        <v>16.23</v>
      </c>
      <c r="C53" s="102">
        <v>16.23</v>
      </c>
    </row>
    <row r="54" spans="1:3" x14ac:dyDescent="0.25">
      <c r="A54" s="101">
        <v>43</v>
      </c>
      <c r="B54" s="102">
        <v>16.48</v>
      </c>
      <c r="C54" s="102">
        <v>16.48</v>
      </c>
    </row>
    <row r="55" spans="1:3" x14ac:dyDescent="0.25">
      <c r="A55" s="101">
        <v>44</v>
      </c>
      <c r="B55" s="102">
        <v>16.73</v>
      </c>
      <c r="C55" s="102">
        <v>16.73</v>
      </c>
    </row>
    <row r="56" spans="1:3" x14ac:dyDescent="0.25">
      <c r="A56" s="101">
        <v>45</v>
      </c>
      <c r="B56" s="102">
        <v>17</v>
      </c>
      <c r="C56" s="102">
        <v>17</v>
      </c>
    </row>
    <row r="57" spans="1:3" x14ac:dyDescent="0.25">
      <c r="A57" s="101">
        <v>46</v>
      </c>
      <c r="B57" s="102">
        <v>17.27</v>
      </c>
      <c r="C57" s="102">
        <v>17.27</v>
      </c>
    </row>
    <row r="58" spans="1:3" x14ac:dyDescent="0.25">
      <c r="A58" s="101">
        <v>47</v>
      </c>
      <c r="B58" s="102">
        <v>17.54</v>
      </c>
      <c r="C58" s="102">
        <v>17.54</v>
      </c>
    </row>
    <row r="59" spans="1:3" x14ac:dyDescent="0.25">
      <c r="A59" s="101">
        <v>48</v>
      </c>
      <c r="B59" s="102">
        <v>17.829999999999998</v>
      </c>
      <c r="C59" s="102">
        <v>17.829999999999998</v>
      </c>
    </row>
    <row r="60" spans="1:3" x14ac:dyDescent="0.25">
      <c r="A60" s="101">
        <v>49</v>
      </c>
      <c r="B60" s="102">
        <v>18.12</v>
      </c>
      <c r="C60" s="102">
        <v>18.12</v>
      </c>
    </row>
    <row r="61" spans="1:3" x14ac:dyDescent="0.25">
      <c r="A61" s="101">
        <v>50</v>
      </c>
      <c r="B61" s="102">
        <v>18.420000000000002</v>
      </c>
      <c r="C61" s="102">
        <v>18.420000000000002</v>
      </c>
    </row>
    <row r="62" spans="1:3" x14ac:dyDescent="0.25">
      <c r="A62" s="101">
        <v>51</v>
      </c>
      <c r="B62" s="102">
        <v>18.73</v>
      </c>
      <c r="C62" s="102">
        <v>18.73</v>
      </c>
    </row>
    <row r="63" spans="1:3" x14ac:dyDescent="0.25">
      <c r="A63" s="101">
        <v>52</v>
      </c>
      <c r="B63" s="102">
        <v>19.05</v>
      </c>
      <c r="C63" s="102">
        <v>19.05</v>
      </c>
    </row>
    <row r="64" spans="1:3" x14ac:dyDescent="0.25">
      <c r="A64" s="101">
        <v>53</v>
      </c>
      <c r="B64" s="102">
        <v>19.38</v>
      </c>
      <c r="C64" s="102">
        <v>19.38</v>
      </c>
    </row>
    <row r="65" spans="1:3" x14ac:dyDescent="0.25">
      <c r="A65" s="101">
        <v>54</v>
      </c>
      <c r="B65" s="102">
        <v>19.72</v>
      </c>
      <c r="C65" s="102">
        <v>19.72</v>
      </c>
    </row>
    <row r="66" spans="1:3" x14ac:dyDescent="0.25">
      <c r="A66" s="101">
        <v>55</v>
      </c>
      <c r="B66" s="102">
        <v>20.07</v>
      </c>
      <c r="C66" s="102">
        <v>20.07</v>
      </c>
    </row>
    <row r="67" spans="1:3" x14ac:dyDescent="0.25">
      <c r="A67" s="101">
        <v>56</v>
      </c>
      <c r="B67" s="102">
        <v>20.43</v>
      </c>
      <c r="C67" s="102">
        <v>20.43</v>
      </c>
    </row>
    <row r="68" spans="1:3" x14ac:dyDescent="0.25">
      <c r="A68" s="101">
        <v>57</v>
      </c>
      <c r="B68" s="102">
        <v>20.8</v>
      </c>
      <c r="C68" s="102">
        <v>20.8</v>
      </c>
    </row>
    <row r="69" spans="1:3" x14ac:dyDescent="0.25">
      <c r="A69" s="101">
        <v>58</v>
      </c>
      <c r="B69" s="102">
        <v>21.19</v>
      </c>
      <c r="C69" s="102">
        <v>21.19</v>
      </c>
    </row>
    <row r="70" spans="1:3" x14ac:dyDescent="0.25">
      <c r="A70" s="101">
        <v>59</v>
      </c>
      <c r="B70" s="102">
        <v>21.59</v>
      </c>
      <c r="C70" s="102">
        <v>21.59</v>
      </c>
    </row>
    <row r="71" spans="1:3" x14ac:dyDescent="0.25">
      <c r="A71" s="101">
        <v>60</v>
      </c>
      <c r="B71" s="102">
        <v>21.49</v>
      </c>
      <c r="C71" s="102">
        <v>21.49</v>
      </c>
    </row>
    <row r="72" spans="1:3" x14ac:dyDescent="0.25">
      <c r="A72" s="101">
        <v>61</v>
      </c>
      <c r="B72" s="102">
        <v>20.88</v>
      </c>
      <c r="C72" s="102">
        <v>20.88</v>
      </c>
    </row>
    <row r="73" spans="1:3" x14ac:dyDescent="0.25">
      <c r="A73" s="101">
        <v>62</v>
      </c>
      <c r="B73" s="102">
        <v>20.27</v>
      </c>
      <c r="C73" s="102">
        <v>20.27</v>
      </c>
    </row>
    <row r="74" spans="1:3" x14ac:dyDescent="0.25">
      <c r="A74" s="101">
        <v>63</v>
      </c>
      <c r="B74" s="102">
        <v>19.66</v>
      </c>
      <c r="C74" s="102">
        <v>19.66</v>
      </c>
    </row>
    <row r="75" spans="1:3" x14ac:dyDescent="0.25">
      <c r="A75" s="101">
        <v>64</v>
      </c>
      <c r="B75" s="102">
        <v>19.05</v>
      </c>
      <c r="C75" s="102">
        <v>19.05</v>
      </c>
    </row>
    <row r="76" spans="1:3" x14ac:dyDescent="0.25">
      <c r="A76" s="101">
        <v>65</v>
      </c>
      <c r="B76" s="102">
        <v>18.440000000000001</v>
      </c>
      <c r="C76" s="102">
        <v>18.440000000000001</v>
      </c>
    </row>
    <row r="77" spans="1:3" x14ac:dyDescent="0.25">
      <c r="A77" s="101">
        <v>66</v>
      </c>
      <c r="B77" s="102">
        <v>17.829999999999998</v>
      </c>
      <c r="C77" s="102">
        <v>17.829999999999998</v>
      </c>
    </row>
    <row r="78" spans="1:3" x14ac:dyDescent="0.25">
      <c r="A78" s="101">
        <v>67</v>
      </c>
      <c r="B78" s="102">
        <v>17.21</v>
      </c>
      <c r="C78" s="102">
        <v>17.21</v>
      </c>
    </row>
    <row r="79" spans="1:3" x14ac:dyDescent="0.25">
      <c r="A79" s="101">
        <v>68</v>
      </c>
      <c r="B79" s="102">
        <v>16.600000000000001</v>
      </c>
      <c r="C79" s="102">
        <v>16.600000000000001</v>
      </c>
    </row>
    <row r="80" spans="1:3" x14ac:dyDescent="0.25">
      <c r="A80" s="101">
        <v>69</v>
      </c>
      <c r="B80" s="102">
        <v>15.97</v>
      </c>
      <c r="C80" s="102">
        <v>15.97</v>
      </c>
    </row>
    <row r="81" spans="1:3" x14ac:dyDescent="0.25">
      <c r="A81" s="101">
        <v>70</v>
      </c>
      <c r="B81" s="102">
        <v>15.35</v>
      </c>
      <c r="C81" s="102">
        <v>15.35</v>
      </c>
    </row>
    <row r="82" spans="1:3" x14ac:dyDescent="0.25">
      <c r="A82" s="101">
        <v>71</v>
      </c>
      <c r="B82" s="102">
        <v>14.72</v>
      </c>
      <c r="C82" s="102">
        <v>14.72</v>
      </c>
    </row>
    <row r="83" spans="1:3" x14ac:dyDescent="0.25">
      <c r="A83" s="101">
        <v>72</v>
      </c>
      <c r="B83" s="102">
        <v>14.1</v>
      </c>
      <c r="C83" s="102">
        <v>14.1</v>
      </c>
    </row>
    <row r="84" spans="1:3" x14ac:dyDescent="0.25">
      <c r="A84" s="101">
        <v>73</v>
      </c>
      <c r="B84" s="102">
        <v>13.48</v>
      </c>
      <c r="C84" s="102">
        <v>13.48</v>
      </c>
    </row>
    <row r="85" spans="1:3" x14ac:dyDescent="0.25">
      <c r="A85" s="101">
        <v>74</v>
      </c>
      <c r="B85" s="102">
        <v>12.86</v>
      </c>
      <c r="C85" s="102">
        <v>12.86</v>
      </c>
    </row>
    <row r="86" spans="1:3" x14ac:dyDescent="0.25">
      <c r="A86" s="101">
        <v>75</v>
      </c>
      <c r="B86" s="102">
        <v>12.24</v>
      </c>
      <c r="C86" s="102">
        <v>12.24</v>
      </c>
    </row>
    <row r="87" spans="1:3" x14ac:dyDescent="0.25">
      <c r="A87" s="101">
        <v>76</v>
      </c>
      <c r="B87" s="102">
        <v>11.63</v>
      </c>
      <c r="C87" s="102">
        <v>11.63</v>
      </c>
    </row>
    <row r="88" spans="1:3" x14ac:dyDescent="0.25">
      <c r="A88" s="101">
        <v>77</v>
      </c>
      <c r="B88" s="102">
        <v>11.02</v>
      </c>
      <c r="C88" s="102">
        <v>11.02</v>
      </c>
    </row>
    <row r="89" spans="1:3" x14ac:dyDescent="0.25">
      <c r="A89" s="101">
        <v>78</v>
      </c>
      <c r="B89" s="102">
        <v>10.42</v>
      </c>
      <c r="C89" s="102">
        <v>10.42</v>
      </c>
    </row>
    <row r="90" spans="1:3" x14ac:dyDescent="0.25">
      <c r="A90" s="101">
        <v>79</v>
      </c>
      <c r="B90" s="102">
        <v>9.83</v>
      </c>
      <c r="C90" s="102">
        <v>9.83</v>
      </c>
    </row>
    <row r="91" spans="1:3" x14ac:dyDescent="0.25">
      <c r="A91" s="101">
        <v>80</v>
      </c>
      <c r="B91" s="102">
        <v>9.26</v>
      </c>
      <c r="C91" s="102">
        <v>9.26</v>
      </c>
    </row>
    <row r="92" spans="1:3" x14ac:dyDescent="0.25">
      <c r="A92" s="101">
        <v>81</v>
      </c>
      <c r="B92" s="102">
        <v>8.69</v>
      </c>
      <c r="C92" s="102">
        <v>8.69</v>
      </c>
    </row>
    <row r="93" spans="1:3" x14ac:dyDescent="0.25">
      <c r="A93" s="101">
        <v>82</v>
      </c>
      <c r="B93" s="102">
        <v>8.14</v>
      </c>
      <c r="C93" s="102">
        <v>8.14</v>
      </c>
    </row>
    <row r="94" spans="1:3" x14ac:dyDescent="0.25">
      <c r="A94" s="101">
        <v>83</v>
      </c>
      <c r="B94" s="102">
        <v>7.6</v>
      </c>
      <c r="C94" s="102">
        <v>7.6</v>
      </c>
    </row>
    <row r="95" spans="1:3" x14ac:dyDescent="0.25">
      <c r="A95" s="101">
        <v>84</v>
      </c>
      <c r="B95" s="102">
        <v>7.08</v>
      </c>
      <c r="C95" s="102">
        <v>7.08</v>
      </c>
    </row>
    <row r="96" spans="1:3" x14ac:dyDescent="0.25">
      <c r="A96" s="101">
        <v>85</v>
      </c>
      <c r="B96" s="102">
        <v>6.58</v>
      </c>
      <c r="C96" s="102">
        <v>6.58</v>
      </c>
    </row>
  </sheetData>
  <sheetProtection algorithmName="SHA-512" hashValue="5OPkbSqqoN34gZcSduJjXC6B00AsTEY5NnQs55WP5iCQkFQVMbkjm8ovGHiHPyOdhmQkv7wSkHhIMheu9mN0FA==" saltValue="ji++kNdIPwNvdw+a4nqEhw==" spinCount="100000" sheet="1" objects="1" scenarios="1"/>
  <conditionalFormatting sqref="A6:A16">
    <cfRule type="expression" dxfId="959" priority="21" stopIfTrue="1">
      <formula>MOD(ROW(),2)=0</formula>
    </cfRule>
    <cfRule type="expression" dxfId="958" priority="22" stopIfTrue="1">
      <formula>MOD(ROW(),2)&lt;&gt;0</formula>
    </cfRule>
  </conditionalFormatting>
  <conditionalFormatting sqref="B6:C16 C17:C21">
    <cfRule type="expression" dxfId="957" priority="23" stopIfTrue="1">
      <formula>MOD(ROW(),2)=0</formula>
    </cfRule>
    <cfRule type="expression" dxfId="956" priority="24" stopIfTrue="1">
      <formula>MOD(ROW(),2)&lt;&gt;0</formula>
    </cfRule>
  </conditionalFormatting>
  <conditionalFormatting sqref="A17:A21">
    <cfRule type="expression" dxfId="955" priority="13" stopIfTrue="1">
      <formula>MOD(ROW(),2)=0</formula>
    </cfRule>
    <cfRule type="expression" dxfId="954" priority="14" stopIfTrue="1">
      <formula>MOD(ROW(),2)&lt;&gt;0</formula>
    </cfRule>
  </conditionalFormatting>
  <conditionalFormatting sqref="B18 B20:B21">
    <cfRule type="expression" dxfId="953" priority="15" stopIfTrue="1">
      <formula>MOD(ROW(),2)=0</formula>
    </cfRule>
    <cfRule type="expression" dxfId="952" priority="16" stopIfTrue="1">
      <formula>MOD(ROW(),2)&lt;&gt;0</formula>
    </cfRule>
  </conditionalFormatting>
  <conditionalFormatting sqref="A26:A96">
    <cfRule type="expression" dxfId="951" priority="5" stopIfTrue="1">
      <formula>MOD(ROW(),2)=0</formula>
    </cfRule>
    <cfRule type="expression" dxfId="950" priority="6" stopIfTrue="1">
      <formula>MOD(ROW(),2)&lt;&gt;0</formula>
    </cfRule>
  </conditionalFormatting>
  <conditionalFormatting sqref="B26:C96">
    <cfRule type="expression" dxfId="949" priority="7" stopIfTrue="1">
      <formula>MOD(ROW(),2)=0</formula>
    </cfRule>
    <cfRule type="expression" dxfId="948" priority="8" stopIfTrue="1">
      <formula>MOD(ROW(),2)&lt;&gt;0</formula>
    </cfRule>
  </conditionalFormatting>
  <conditionalFormatting sqref="B17">
    <cfRule type="expression" dxfId="947" priority="3" stopIfTrue="1">
      <formula>MOD(ROW(),2)=0</formula>
    </cfRule>
    <cfRule type="expression" dxfId="946" priority="4" stopIfTrue="1">
      <formula>MOD(ROW(),2)&lt;&gt;0</formula>
    </cfRule>
  </conditionalFormatting>
  <conditionalFormatting sqref="B19">
    <cfRule type="expression" dxfId="945" priority="1" stopIfTrue="1">
      <formula>MOD(ROW(),2)=0</formula>
    </cfRule>
    <cfRule type="expression" dxfId="9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1"/>
  <dimension ref="A1:I94"/>
  <sheetViews>
    <sheetView showGridLines="0" zoomScale="85" zoomScaleNormal="85" workbookViewId="0">
      <selection activeCell="D21" sqref="D21"/>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Credit - x-316</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2015</v>
      </c>
      <c r="C8" s="85"/>
      <c r="D8" s="85"/>
      <c r="E8" s="85"/>
    </row>
    <row r="9" spans="1:9" x14ac:dyDescent="0.25">
      <c r="A9" s="84" t="s">
        <v>307</v>
      </c>
      <c r="B9" s="85" t="s">
        <v>431</v>
      </c>
      <c r="C9" s="85"/>
      <c r="D9" s="85"/>
      <c r="E9" s="85"/>
    </row>
    <row r="10" spans="1:9" ht="12.6" customHeight="1" x14ac:dyDescent="0.25">
      <c r="A10" s="84" t="s">
        <v>233</v>
      </c>
      <c r="B10" s="85" t="s">
        <v>440</v>
      </c>
      <c r="C10" s="85"/>
      <c r="D10" s="85"/>
      <c r="E10" s="85"/>
    </row>
    <row r="11" spans="1:9" x14ac:dyDescent="0.25">
      <c r="A11" s="84" t="s">
        <v>308</v>
      </c>
      <c r="B11" s="85" t="s">
        <v>338</v>
      </c>
      <c r="C11" s="85"/>
      <c r="D11" s="85"/>
      <c r="E11" s="85"/>
    </row>
    <row r="12" spans="1:9" ht="12.6" customHeight="1" x14ac:dyDescent="0.25">
      <c r="A12" s="84" t="s">
        <v>309</v>
      </c>
      <c r="B12" s="85" t="s">
        <v>329</v>
      </c>
      <c r="C12" s="85"/>
      <c r="D12" s="85"/>
      <c r="E12" s="85"/>
    </row>
    <row r="13" spans="1:9" ht="12.6" customHeight="1" x14ac:dyDescent="0.25">
      <c r="A13" s="84" t="s">
        <v>608</v>
      </c>
      <c r="B13" s="85">
        <v>0</v>
      </c>
      <c r="C13" s="85"/>
      <c r="D13" s="85"/>
      <c r="E13" s="85"/>
    </row>
    <row r="14" spans="1:9" ht="12.6" customHeight="1" x14ac:dyDescent="0.25">
      <c r="A14" s="84" t="s">
        <v>311</v>
      </c>
      <c r="B14" s="85">
        <v>316</v>
      </c>
      <c r="C14" s="85"/>
      <c r="D14" s="85"/>
      <c r="E14" s="85"/>
    </row>
    <row r="15" spans="1:9" x14ac:dyDescent="0.25">
      <c r="A15" s="84" t="s">
        <v>611</v>
      </c>
      <c r="B15" s="85" t="s">
        <v>441</v>
      </c>
      <c r="C15" s="85"/>
      <c r="D15" s="85"/>
      <c r="E15" s="85"/>
    </row>
    <row r="16" spans="1:9" x14ac:dyDescent="0.25">
      <c r="A16" s="84" t="s">
        <v>313</v>
      </c>
      <c r="B16" s="85" t="s">
        <v>442</v>
      </c>
      <c r="C16" s="85"/>
      <c r="D16" s="85"/>
      <c r="E16" s="85"/>
    </row>
    <row r="17" spans="1:5" ht="53.4" customHeight="1" x14ac:dyDescent="0.25">
      <c r="A17" s="84" t="s">
        <v>684</v>
      </c>
      <c r="B17" s="141" t="s">
        <v>729</v>
      </c>
      <c r="C17" s="141"/>
      <c r="D17" s="141"/>
      <c r="E17" s="141"/>
    </row>
    <row r="18" spans="1:5" x14ac:dyDescent="0.25">
      <c r="A18" s="84" t="s">
        <v>315</v>
      </c>
      <c r="B18" s="81">
        <v>45070</v>
      </c>
      <c r="C18" s="81"/>
      <c r="D18" s="81"/>
      <c r="E18" s="81"/>
    </row>
    <row r="19" spans="1:5" x14ac:dyDescent="0.25">
      <c r="A19" s="84" t="s">
        <v>316</v>
      </c>
      <c r="B19" s="81">
        <v>45014</v>
      </c>
      <c r="C19" s="141"/>
      <c r="D19" s="141"/>
      <c r="E19" s="141"/>
    </row>
    <row r="20" spans="1:5" x14ac:dyDescent="0.25">
      <c r="A20" s="84" t="s">
        <v>317</v>
      </c>
      <c r="B20" s="77" t="s">
        <v>333</v>
      </c>
      <c r="C20" s="81"/>
      <c r="D20" s="81"/>
      <c r="E20" s="81"/>
    </row>
    <row r="21" spans="1:5" x14ac:dyDescent="0.25">
      <c r="A21" s="84" t="s">
        <v>685</v>
      </c>
      <c r="B21" s="77" t="s">
        <v>334</v>
      </c>
      <c r="C21" s="81"/>
      <c r="D21" s="81"/>
      <c r="E21" s="81"/>
    </row>
    <row r="23" spans="1:5" x14ac:dyDescent="0.25">
      <c r="B23" s="104" t="str">
        <f>HYPERLINK("#'Factor List'!A1","Back to Factor List")</f>
        <v>Back to Factor List</v>
      </c>
    </row>
    <row r="24" spans="1:5" x14ac:dyDescent="0.25">
      <c r="B24" s="104" t="str">
        <f>HYPERLINK("#'Assumptions'!A1","Assumptions")</f>
        <v>Assumptions</v>
      </c>
    </row>
    <row r="26" spans="1:5" x14ac:dyDescent="0.25">
      <c r="A26" s="100" t="s">
        <v>686</v>
      </c>
      <c r="B26" s="100" t="s">
        <v>735</v>
      </c>
      <c r="C26" s="100" t="s">
        <v>736</v>
      </c>
      <c r="D26" s="100" t="s">
        <v>737</v>
      </c>
      <c r="E26" s="100" t="s">
        <v>738</v>
      </c>
    </row>
    <row r="27" spans="1:5" x14ac:dyDescent="0.25">
      <c r="A27" s="101">
        <v>18</v>
      </c>
      <c r="B27" s="102">
        <v>9.17</v>
      </c>
      <c r="C27" s="102">
        <v>8.74</v>
      </c>
      <c r="D27" s="102">
        <v>8.33</v>
      </c>
      <c r="E27" s="102">
        <v>7.92</v>
      </c>
    </row>
    <row r="28" spans="1:5" x14ac:dyDescent="0.25">
      <c r="A28" s="101">
        <v>19</v>
      </c>
      <c r="B28" s="102">
        <v>9.3000000000000007</v>
      </c>
      <c r="C28" s="102">
        <v>8.8699999999999992</v>
      </c>
      <c r="D28" s="102">
        <v>8.44</v>
      </c>
      <c r="E28" s="102">
        <v>8.0299999999999994</v>
      </c>
    </row>
    <row r="29" spans="1:5" x14ac:dyDescent="0.25">
      <c r="A29" s="101">
        <v>20</v>
      </c>
      <c r="B29" s="102">
        <v>9.43</v>
      </c>
      <c r="C29" s="102">
        <v>8.99</v>
      </c>
      <c r="D29" s="102">
        <v>8.56</v>
      </c>
      <c r="E29" s="102">
        <v>8.14</v>
      </c>
    </row>
    <row r="30" spans="1:5" x14ac:dyDescent="0.25">
      <c r="A30" s="101">
        <v>21</v>
      </c>
      <c r="B30" s="102">
        <v>9.56</v>
      </c>
      <c r="C30" s="102">
        <v>9.11</v>
      </c>
      <c r="D30" s="102">
        <v>8.68</v>
      </c>
      <c r="E30" s="102">
        <v>8.25</v>
      </c>
    </row>
    <row r="31" spans="1:5" x14ac:dyDescent="0.25">
      <c r="A31" s="101">
        <v>22</v>
      </c>
      <c r="B31" s="102">
        <v>9.69</v>
      </c>
      <c r="C31" s="102">
        <v>9.24</v>
      </c>
      <c r="D31" s="102">
        <v>8.8000000000000007</v>
      </c>
      <c r="E31" s="102">
        <v>8.36</v>
      </c>
    </row>
    <row r="32" spans="1:5" x14ac:dyDescent="0.25">
      <c r="A32" s="101">
        <v>23</v>
      </c>
      <c r="B32" s="102">
        <v>9.83</v>
      </c>
      <c r="C32" s="102">
        <v>9.3699999999999992</v>
      </c>
      <c r="D32" s="102">
        <v>8.92</v>
      </c>
      <c r="E32" s="102">
        <v>8.48</v>
      </c>
    </row>
    <row r="33" spans="1:5" x14ac:dyDescent="0.25">
      <c r="A33" s="101">
        <v>24</v>
      </c>
      <c r="B33" s="102">
        <v>9.9700000000000006</v>
      </c>
      <c r="C33" s="102">
        <v>9.5</v>
      </c>
      <c r="D33" s="102">
        <v>9.0399999999999991</v>
      </c>
      <c r="E33" s="102">
        <v>8.59</v>
      </c>
    </row>
    <row r="34" spans="1:5" x14ac:dyDescent="0.25">
      <c r="A34" s="101">
        <v>25</v>
      </c>
      <c r="B34" s="102">
        <v>10.11</v>
      </c>
      <c r="C34" s="102">
        <v>9.6300000000000008</v>
      </c>
      <c r="D34" s="102">
        <v>9.17</v>
      </c>
      <c r="E34" s="102">
        <v>8.7100000000000009</v>
      </c>
    </row>
    <row r="35" spans="1:5" x14ac:dyDescent="0.25">
      <c r="A35" s="101">
        <v>26</v>
      </c>
      <c r="B35" s="102">
        <v>10.25</v>
      </c>
      <c r="C35" s="102">
        <v>9.77</v>
      </c>
      <c r="D35" s="102">
        <v>9.2899999999999991</v>
      </c>
      <c r="E35" s="102">
        <v>8.83</v>
      </c>
    </row>
    <row r="36" spans="1:5" x14ac:dyDescent="0.25">
      <c r="A36" s="101">
        <v>27</v>
      </c>
      <c r="B36" s="102">
        <v>10.39</v>
      </c>
      <c r="C36" s="102">
        <v>9.9</v>
      </c>
      <c r="D36" s="102">
        <v>9.42</v>
      </c>
      <c r="E36" s="102">
        <v>8.9499999999999993</v>
      </c>
    </row>
    <row r="37" spans="1:5" x14ac:dyDescent="0.25">
      <c r="A37" s="101">
        <v>28</v>
      </c>
      <c r="B37" s="102">
        <v>10.54</v>
      </c>
      <c r="C37" s="102">
        <v>10.039999999999999</v>
      </c>
      <c r="D37" s="102">
        <v>9.5500000000000007</v>
      </c>
      <c r="E37" s="102">
        <v>9.07</v>
      </c>
    </row>
    <row r="38" spans="1:5" x14ac:dyDescent="0.25">
      <c r="A38" s="101">
        <v>29</v>
      </c>
      <c r="B38" s="102">
        <v>10.69</v>
      </c>
      <c r="C38" s="102">
        <v>10.18</v>
      </c>
      <c r="D38" s="102">
        <v>9.68</v>
      </c>
      <c r="E38" s="102">
        <v>9.1999999999999993</v>
      </c>
    </row>
    <row r="39" spans="1:5" x14ac:dyDescent="0.25">
      <c r="A39" s="101">
        <v>30</v>
      </c>
      <c r="B39" s="102">
        <v>10.84</v>
      </c>
      <c r="C39" s="102">
        <v>10.32</v>
      </c>
      <c r="D39" s="102">
        <v>9.82</v>
      </c>
      <c r="E39" s="102">
        <v>9.32</v>
      </c>
    </row>
    <row r="40" spans="1:5" x14ac:dyDescent="0.25">
      <c r="A40" s="101">
        <v>31</v>
      </c>
      <c r="B40" s="102">
        <v>10.99</v>
      </c>
      <c r="C40" s="102">
        <v>10.46</v>
      </c>
      <c r="D40" s="102">
        <v>9.9499999999999993</v>
      </c>
      <c r="E40" s="102">
        <v>9.4499999999999993</v>
      </c>
    </row>
    <row r="41" spans="1:5" x14ac:dyDescent="0.25">
      <c r="A41" s="101">
        <v>32</v>
      </c>
      <c r="B41" s="102">
        <v>11.15</v>
      </c>
      <c r="C41" s="102">
        <v>10.61</v>
      </c>
      <c r="D41" s="102">
        <v>10.09</v>
      </c>
      <c r="E41" s="102">
        <v>9.58</v>
      </c>
    </row>
    <row r="42" spans="1:5" x14ac:dyDescent="0.25">
      <c r="A42" s="101">
        <v>33</v>
      </c>
      <c r="B42" s="102">
        <v>11.3</v>
      </c>
      <c r="C42" s="102">
        <v>10.76</v>
      </c>
      <c r="D42" s="102">
        <v>10.23</v>
      </c>
      <c r="E42" s="102">
        <v>9.7100000000000009</v>
      </c>
    </row>
    <row r="43" spans="1:5" x14ac:dyDescent="0.25">
      <c r="A43" s="101">
        <v>34</v>
      </c>
      <c r="B43" s="102">
        <v>11.46</v>
      </c>
      <c r="C43" s="102">
        <v>10.91</v>
      </c>
      <c r="D43" s="102">
        <v>10.37</v>
      </c>
      <c r="E43" s="102">
        <v>9.84</v>
      </c>
    </row>
    <row r="44" spans="1:5" x14ac:dyDescent="0.25">
      <c r="A44" s="101">
        <v>35</v>
      </c>
      <c r="B44" s="102">
        <v>11.63</v>
      </c>
      <c r="C44" s="102">
        <v>11.06</v>
      </c>
      <c r="D44" s="102">
        <v>10.52</v>
      </c>
      <c r="E44" s="102">
        <v>9.98</v>
      </c>
    </row>
    <row r="45" spans="1:5" x14ac:dyDescent="0.25">
      <c r="A45" s="101">
        <v>36</v>
      </c>
      <c r="B45" s="102">
        <v>11.79</v>
      </c>
      <c r="C45" s="102">
        <v>11.22</v>
      </c>
      <c r="D45" s="102">
        <v>10.66</v>
      </c>
      <c r="E45" s="102">
        <v>10.119999999999999</v>
      </c>
    </row>
    <row r="46" spans="1:5" x14ac:dyDescent="0.25">
      <c r="A46" s="101">
        <v>37</v>
      </c>
      <c r="B46" s="102">
        <v>11.96</v>
      </c>
      <c r="C46" s="102">
        <v>11.38</v>
      </c>
      <c r="D46" s="102">
        <v>10.81</v>
      </c>
      <c r="E46" s="102">
        <v>10.26</v>
      </c>
    </row>
    <row r="47" spans="1:5" x14ac:dyDescent="0.25">
      <c r="A47" s="101">
        <v>38</v>
      </c>
      <c r="B47" s="102">
        <v>12.13</v>
      </c>
      <c r="C47" s="102">
        <v>11.54</v>
      </c>
      <c r="D47" s="102">
        <v>10.96</v>
      </c>
      <c r="E47" s="102">
        <v>10.4</v>
      </c>
    </row>
    <row r="48" spans="1:5" x14ac:dyDescent="0.25">
      <c r="A48" s="101">
        <v>39</v>
      </c>
      <c r="B48" s="102">
        <v>12.31</v>
      </c>
      <c r="C48" s="102">
        <v>11.71</v>
      </c>
      <c r="D48" s="102">
        <v>11.12</v>
      </c>
      <c r="E48" s="102">
        <v>10.55</v>
      </c>
    </row>
    <row r="49" spans="1:5" x14ac:dyDescent="0.25">
      <c r="A49" s="101">
        <v>40</v>
      </c>
      <c r="B49" s="102">
        <v>12.48</v>
      </c>
      <c r="C49" s="102">
        <v>11.87</v>
      </c>
      <c r="D49" s="102">
        <v>11.28</v>
      </c>
      <c r="E49" s="102">
        <v>10.69</v>
      </c>
    </row>
    <row r="50" spans="1:5" x14ac:dyDescent="0.25">
      <c r="A50" s="101">
        <v>41</v>
      </c>
      <c r="B50" s="102">
        <v>12.67</v>
      </c>
      <c r="C50" s="102">
        <v>12.05</v>
      </c>
      <c r="D50" s="102">
        <v>11.44</v>
      </c>
      <c r="E50" s="102">
        <v>10.85</v>
      </c>
    </row>
    <row r="51" spans="1:5" x14ac:dyDescent="0.25">
      <c r="A51" s="101">
        <v>42</v>
      </c>
      <c r="B51" s="102">
        <v>12.85</v>
      </c>
      <c r="C51" s="102">
        <v>12.22</v>
      </c>
      <c r="D51" s="102">
        <v>11.6</v>
      </c>
      <c r="E51" s="102">
        <v>11</v>
      </c>
    </row>
    <row r="52" spans="1:5" x14ac:dyDescent="0.25">
      <c r="A52" s="101">
        <v>43</v>
      </c>
      <c r="B52" s="102">
        <v>13.04</v>
      </c>
      <c r="C52" s="102">
        <v>12.4</v>
      </c>
      <c r="D52" s="102">
        <v>11.77</v>
      </c>
      <c r="E52" s="102">
        <v>11.16</v>
      </c>
    </row>
    <row r="53" spans="1:5" x14ac:dyDescent="0.25">
      <c r="A53" s="101">
        <v>44</v>
      </c>
      <c r="B53" s="102">
        <v>13.24</v>
      </c>
      <c r="C53" s="102">
        <v>12.58</v>
      </c>
      <c r="D53" s="102">
        <v>11.94</v>
      </c>
      <c r="E53" s="102">
        <v>11.32</v>
      </c>
    </row>
    <row r="54" spans="1:5" x14ac:dyDescent="0.25">
      <c r="A54" s="101">
        <v>45</v>
      </c>
      <c r="B54" s="102">
        <v>13.44</v>
      </c>
      <c r="C54" s="102">
        <v>12.77</v>
      </c>
      <c r="D54" s="102">
        <v>12.12</v>
      </c>
      <c r="E54" s="102">
        <v>11.49</v>
      </c>
    </row>
    <row r="55" spans="1:5" x14ac:dyDescent="0.25">
      <c r="A55" s="101">
        <v>46</v>
      </c>
      <c r="B55" s="102">
        <v>13.64</v>
      </c>
      <c r="C55" s="102">
        <v>12.96</v>
      </c>
      <c r="D55" s="102">
        <v>12.3</v>
      </c>
      <c r="E55" s="102">
        <v>11.66</v>
      </c>
    </row>
    <row r="56" spans="1:5" x14ac:dyDescent="0.25">
      <c r="A56" s="101">
        <v>47</v>
      </c>
      <c r="B56" s="102">
        <v>13.85</v>
      </c>
      <c r="C56" s="102">
        <v>13.16</v>
      </c>
      <c r="D56" s="102">
        <v>12.49</v>
      </c>
      <c r="E56" s="102">
        <v>11.83</v>
      </c>
    </row>
    <row r="57" spans="1:5" x14ac:dyDescent="0.25">
      <c r="A57" s="101">
        <v>48</v>
      </c>
      <c r="B57" s="102">
        <v>14.07</v>
      </c>
      <c r="C57" s="102">
        <v>13.37</v>
      </c>
      <c r="D57" s="102">
        <v>12.68</v>
      </c>
      <c r="E57" s="102">
        <v>12.01</v>
      </c>
    </row>
    <row r="58" spans="1:5" x14ac:dyDescent="0.25">
      <c r="A58" s="101">
        <v>49</v>
      </c>
      <c r="B58" s="102">
        <v>14.29</v>
      </c>
      <c r="C58" s="102">
        <v>13.58</v>
      </c>
      <c r="D58" s="102">
        <v>12.88</v>
      </c>
      <c r="E58" s="102">
        <v>12.19</v>
      </c>
    </row>
    <row r="59" spans="1:5" x14ac:dyDescent="0.25">
      <c r="A59" s="101">
        <v>50</v>
      </c>
      <c r="B59" s="102">
        <v>14.52</v>
      </c>
      <c r="C59" s="102">
        <v>13.79</v>
      </c>
      <c r="D59" s="102">
        <v>13.08</v>
      </c>
      <c r="E59" s="102">
        <v>12.38</v>
      </c>
    </row>
    <row r="60" spans="1:5" x14ac:dyDescent="0.25">
      <c r="A60" s="101">
        <v>51</v>
      </c>
      <c r="B60" s="102">
        <v>14.76</v>
      </c>
      <c r="C60" s="102">
        <v>14.01</v>
      </c>
      <c r="D60" s="102">
        <v>13.29</v>
      </c>
      <c r="E60" s="102">
        <v>12.58</v>
      </c>
    </row>
    <row r="61" spans="1:5" x14ac:dyDescent="0.25">
      <c r="A61" s="101">
        <v>52</v>
      </c>
      <c r="B61" s="102">
        <v>15</v>
      </c>
      <c r="C61" s="102">
        <v>14.24</v>
      </c>
      <c r="D61" s="102">
        <v>13.5</v>
      </c>
      <c r="E61" s="102">
        <v>12.78</v>
      </c>
    </row>
    <row r="62" spans="1:5" x14ac:dyDescent="0.25">
      <c r="A62" s="101">
        <v>53</v>
      </c>
      <c r="B62" s="102">
        <v>15.25</v>
      </c>
      <c r="C62" s="102">
        <v>14.48</v>
      </c>
      <c r="D62" s="102">
        <v>13.72</v>
      </c>
      <c r="E62" s="102">
        <v>12.99</v>
      </c>
    </row>
    <row r="63" spans="1:5" x14ac:dyDescent="0.25">
      <c r="A63" s="101">
        <v>54</v>
      </c>
      <c r="B63" s="102">
        <v>15.51</v>
      </c>
      <c r="C63" s="102">
        <v>14.72</v>
      </c>
      <c r="D63" s="102">
        <v>13.95</v>
      </c>
      <c r="E63" s="102">
        <v>13.2</v>
      </c>
    </row>
    <row r="64" spans="1:5" x14ac:dyDescent="0.25">
      <c r="A64" s="101">
        <v>55</v>
      </c>
      <c r="B64" s="102">
        <v>15.77</v>
      </c>
      <c r="C64" s="102">
        <v>14.97</v>
      </c>
      <c r="D64" s="102">
        <v>14.18</v>
      </c>
      <c r="E64" s="102">
        <v>13.42</v>
      </c>
    </row>
    <row r="65" spans="1:5" x14ac:dyDescent="0.25">
      <c r="A65" s="101">
        <v>56</v>
      </c>
      <c r="B65" s="102">
        <v>16.04</v>
      </c>
      <c r="C65" s="102">
        <v>15.22</v>
      </c>
      <c r="D65" s="102">
        <v>14.42</v>
      </c>
      <c r="E65" s="102">
        <v>13.64</v>
      </c>
    </row>
    <row r="66" spans="1:5" x14ac:dyDescent="0.25">
      <c r="A66" s="101">
        <v>57</v>
      </c>
      <c r="B66" s="102">
        <v>16.329999999999998</v>
      </c>
      <c r="C66" s="102">
        <v>15.49</v>
      </c>
      <c r="D66" s="102">
        <v>14.67</v>
      </c>
      <c r="E66" s="102">
        <v>13.88</v>
      </c>
    </row>
    <row r="67" spans="1:5" x14ac:dyDescent="0.25">
      <c r="A67" s="101">
        <v>58</v>
      </c>
      <c r="B67" s="102">
        <v>16.62</v>
      </c>
      <c r="C67" s="102">
        <v>15.77</v>
      </c>
      <c r="D67" s="102">
        <v>14.93</v>
      </c>
      <c r="E67" s="102">
        <v>14.12</v>
      </c>
    </row>
    <row r="68" spans="1:5" x14ac:dyDescent="0.25">
      <c r="A68" s="101">
        <v>59</v>
      </c>
      <c r="B68" s="102">
        <v>16.920000000000002</v>
      </c>
      <c r="C68" s="102">
        <v>16.05</v>
      </c>
      <c r="D68" s="102">
        <v>15.2</v>
      </c>
      <c r="E68" s="102">
        <v>14.37</v>
      </c>
    </row>
    <row r="69" spans="1:5" x14ac:dyDescent="0.25">
      <c r="A69" s="101">
        <v>60</v>
      </c>
      <c r="B69" s="102">
        <v>17.239999999999998</v>
      </c>
      <c r="C69" s="102">
        <v>16.350000000000001</v>
      </c>
      <c r="D69" s="102">
        <v>15.48</v>
      </c>
      <c r="E69" s="102">
        <v>14.63</v>
      </c>
    </row>
    <row r="70" spans="1:5" x14ac:dyDescent="0.25">
      <c r="A70" s="101">
        <v>61</v>
      </c>
      <c r="B70" s="102">
        <v>17.57</v>
      </c>
      <c r="C70" s="102">
        <v>16.66</v>
      </c>
      <c r="D70" s="102">
        <v>15.77</v>
      </c>
      <c r="E70" s="102">
        <v>14.91</v>
      </c>
    </row>
    <row r="71" spans="1:5" x14ac:dyDescent="0.25">
      <c r="A71" s="101">
        <v>62</v>
      </c>
      <c r="B71" s="102">
        <v>17.91</v>
      </c>
      <c r="C71" s="102">
        <v>16.98</v>
      </c>
      <c r="D71" s="102">
        <v>16.07</v>
      </c>
      <c r="E71" s="102">
        <v>15.19</v>
      </c>
    </row>
    <row r="72" spans="1:5" x14ac:dyDescent="0.25">
      <c r="A72" s="101">
        <v>63</v>
      </c>
      <c r="B72" s="102">
        <v>18.27</v>
      </c>
      <c r="C72" s="102">
        <v>17.32</v>
      </c>
      <c r="D72" s="102">
        <v>16.39</v>
      </c>
      <c r="E72" s="102">
        <v>15.48</v>
      </c>
    </row>
    <row r="73" spans="1:5" x14ac:dyDescent="0.25">
      <c r="A73" s="101">
        <v>64</v>
      </c>
      <c r="B73" s="102">
        <v>18.64</v>
      </c>
      <c r="C73" s="102">
        <v>17.670000000000002</v>
      </c>
      <c r="D73" s="102">
        <v>16.72</v>
      </c>
      <c r="E73" s="102">
        <v>15.8</v>
      </c>
    </row>
    <row r="74" spans="1:5" x14ac:dyDescent="0.25">
      <c r="A74" s="101">
        <v>65</v>
      </c>
      <c r="B74" s="102">
        <v>18.52</v>
      </c>
      <c r="C74" s="102">
        <v>18.04</v>
      </c>
      <c r="D74" s="102">
        <v>17.07</v>
      </c>
      <c r="E74" s="102">
        <v>16.12</v>
      </c>
    </row>
    <row r="75" spans="1:5" x14ac:dyDescent="0.25">
      <c r="A75" s="101">
        <v>66</v>
      </c>
      <c r="B75" s="102">
        <v>17.88</v>
      </c>
      <c r="C75" s="102">
        <v>17.91</v>
      </c>
      <c r="D75" s="102">
        <v>17.440000000000001</v>
      </c>
      <c r="E75" s="102">
        <v>16.47</v>
      </c>
    </row>
    <row r="76" spans="1:5" x14ac:dyDescent="0.25">
      <c r="A76" s="101">
        <v>67</v>
      </c>
      <c r="B76" s="102">
        <v>17.239999999999998</v>
      </c>
      <c r="C76" s="102">
        <v>17.27</v>
      </c>
      <c r="D76" s="102">
        <v>17.3</v>
      </c>
      <c r="E76" s="102">
        <v>16.829999999999998</v>
      </c>
    </row>
    <row r="77" spans="1:5" x14ac:dyDescent="0.25">
      <c r="A77" s="101">
        <v>68</v>
      </c>
      <c r="B77" s="102">
        <v>16.61</v>
      </c>
      <c r="C77" s="102">
        <v>16.63</v>
      </c>
      <c r="D77" s="102">
        <v>16.649999999999999</v>
      </c>
      <c r="E77" s="102">
        <v>16.690000000000001</v>
      </c>
    </row>
    <row r="78" spans="1:5" x14ac:dyDescent="0.25">
      <c r="A78" s="101">
        <v>69</v>
      </c>
      <c r="B78" s="102">
        <v>15.98</v>
      </c>
      <c r="C78" s="102">
        <v>15.99</v>
      </c>
      <c r="D78" s="102">
        <v>16.010000000000002</v>
      </c>
      <c r="E78" s="102">
        <v>16.04</v>
      </c>
    </row>
    <row r="79" spans="1:5" x14ac:dyDescent="0.25">
      <c r="A79" s="101">
        <v>70</v>
      </c>
      <c r="B79" s="102">
        <v>15.35</v>
      </c>
      <c r="C79" s="102">
        <v>15.35</v>
      </c>
      <c r="D79" s="102">
        <v>15.36</v>
      </c>
      <c r="E79" s="102">
        <v>15.38</v>
      </c>
    </row>
    <row r="80" spans="1:5" x14ac:dyDescent="0.25">
      <c r="A80" s="101">
        <v>71</v>
      </c>
      <c r="B80" s="102">
        <v>14.72</v>
      </c>
      <c r="C80" s="102">
        <v>14.72</v>
      </c>
      <c r="D80" s="102">
        <v>14.73</v>
      </c>
      <c r="E80" s="102">
        <v>14.74</v>
      </c>
    </row>
    <row r="81" spans="1:5" x14ac:dyDescent="0.25">
      <c r="A81" s="101">
        <v>72</v>
      </c>
      <c r="B81" s="102">
        <v>14.1</v>
      </c>
      <c r="C81" s="102">
        <v>14.1</v>
      </c>
      <c r="D81" s="102">
        <v>14.1</v>
      </c>
      <c r="E81" s="102">
        <v>14.1</v>
      </c>
    </row>
    <row r="82" spans="1:5" x14ac:dyDescent="0.25">
      <c r="A82" s="101">
        <v>73</v>
      </c>
      <c r="B82" s="102">
        <v>13.48</v>
      </c>
      <c r="C82" s="102">
        <v>13.48</v>
      </c>
      <c r="D82" s="102">
        <v>13.48</v>
      </c>
      <c r="E82" s="102">
        <v>13.48</v>
      </c>
    </row>
    <row r="83" spans="1:5" x14ac:dyDescent="0.25">
      <c r="A83" s="101">
        <v>74</v>
      </c>
      <c r="B83" s="102">
        <v>12.86</v>
      </c>
      <c r="C83" s="102">
        <v>12.86</v>
      </c>
      <c r="D83" s="102">
        <v>12.86</v>
      </c>
      <c r="E83" s="102">
        <v>12.86</v>
      </c>
    </row>
    <row r="84" spans="1:5" x14ac:dyDescent="0.25">
      <c r="A84" s="101">
        <v>75</v>
      </c>
      <c r="B84" s="102">
        <v>12.24</v>
      </c>
      <c r="C84" s="102">
        <v>12.24</v>
      </c>
      <c r="D84" s="102">
        <v>12.24</v>
      </c>
      <c r="E84" s="102">
        <v>12.24</v>
      </c>
    </row>
    <row r="85" spans="1:5" x14ac:dyDescent="0.25">
      <c r="A85" s="101">
        <v>76</v>
      </c>
      <c r="B85" s="102">
        <v>11.63</v>
      </c>
      <c r="C85" s="102">
        <v>11.63</v>
      </c>
      <c r="D85" s="102">
        <v>11.63</v>
      </c>
      <c r="E85" s="102">
        <v>11.63</v>
      </c>
    </row>
    <row r="86" spans="1:5" x14ac:dyDescent="0.25">
      <c r="A86" s="101">
        <v>77</v>
      </c>
      <c r="B86" s="102">
        <v>11.02</v>
      </c>
      <c r="C86" s="102">
        <v>11.02</v>
      </c>
      <c r="D86" s="102">
        <v>11.02</v>
      </c>
      <c r="E86" s="102">
        <v>11.02</v>
      </c>
    </row>
    <row r="87" spans="1:5" x14ac:dyDescent="0.25">
      <c r="A87" s="101">
        <v>78</v>
      </c>
      <c r="B87" s="102">
        <v>10.42</v>
      </c>
      <c r="C87" s="102">
        <v>10.42</v>
      </c>
      <c r="D87" s="102">
        <v>10.42</v>
      </c>
      <c r="E87" s="102">
        <v>10.42</v>
      </c>
    </row>
    <row r="88" spans="1:5" x14ac:dyDescent="0.25">
      <c r="A88" s="101">
        <v>79</v>
      </c>
      <c r="B88" s="102">
        <v>9.83</v>
      </c>
      <c r="C88" s="102">
        <v>9.83</v>
      </c>
      <c r="D88" s="102">
        <v>9.83</v>
      </c>
      <c r="E88" s="102">
        <v>9.83</v>
      </c>
    </row>
    <row r="89" spans="1:5" x14ac:dyDescent="0.25">
      <c r="A89" s="101">
        <v>80</v>
      </c>
      <c r="B89" s="102">
        <v>9.26</v>
      </c>
      <c r="C89" s="102">
        <v>9.26</v>
      </c>
      <c r="D89" s="102">
        <v>9.26</v>
      </c>
      <c r="E89" s="102">
        <v>9.26</v>
      </c>
    </row>
    <row r="90" spans="1:5" x14ac:dyDescent="0.25">
      <c r="A90" s="101">
        <v>81</v>
      </c>
      <c r="B90" s="102">
        <v>8.69</v>
      </c>
      <c r="C90" s="102">
        <v>8.69</v>
      </c>
      <c r="D90" s="102">
        <v>8.69</v>
      </c>
      <c r="E90" s="102">
        <v>8.69</v>
      </c>
    </row>
    <row r="91" spans="1:5" x14ac:dyDescent="0.25">
      <c r="A91" s="101">
        <v>82</v>
      </c>
      <c r="B91" s="102">
        <v>8.14</v>
      </c>
      <c r="C91" s="102">
        <v>8.14</v>
      </c>
      <c r="D91" s="102">
        <v>8.14</v>
      </c>
      <c r="E91" s="102">
        <v>8.14</v>
      </c>
    </row>
    <row r="92" spans="1:5" x14ac:dyDescent="0.25">
      <c r="A92" s="101">
        <v>83</v>
      </c>
      <c r="B92" s="102">
        <v>7.6</v>
      </c>
      <c r="C92" s="102">
        <v>7.6</v>
      </c>
      <c r="D92" s="102">
        <v>7.6</v>
      </c>
      <c r="E92" s="102">
        <v>7.6</v>
      </c>
    </row>
    <row r="93" spans="1:5" x14ac:dyDescent="0.25">
      <c r="A93" s="101">
        <v>84</v>
      </c>
      <c r="B93" s="102">
        <v>7.08</v>
      </c>
      <c r="C93" s="102">
        <v>7.08</v>
      </c>
      <c r="D93" s="102">
        <v>7.08</v>
      </c>
      <c r="E93" s="102">
        <v>7.08</v>
      </c>
    </row>
    <row r="94" spans="1:5" x14ac:dyDescent="0.25">
      <c r="A94" s="101">
        <v>85</v>
      </c>
      <c r="B94" s="102">
        <v>6.58</v>
      </c>
      <c r="C94" s="102">
        <v>6.58</v>
      </c>
      <c r="D94" s="102">
        <v>6.58</v>
      </c>
      <c r="E94" s="102">
        <v>6.58</v>
      </c>
    </row>
  </sheetData>
  <sheetProtection algorithmName="SHA-512" hashValue="MwnQQTgNBWMj8b9zk8eBX7h5HkH3gcsOwe+s4RCH9CqryEYb8aIM7+qD4mJRyYBtowT91swZG//TiYBC33CxIQ==" saltValue="WRzwDVomFc2fRqLBrQMojA==" spinCount="100000" sheet="1" objects="1" scenarios="1"/>
  <conditionalFormatting sqref="A6:A16">
    <cfRule type="expression" dxfId="943" priority="29" stopIfTrue="1">
      <formula>MOD(ROW(),2)=0</formula>
    </cfRule>
    <cfRule type="expression" dxfId="942" priority="30" stopIfTrue="1">
      <formula>MOD(ROW(),2)&lt;&gt;0</formula>
    </cfRule>
  </conditionalFormatting>
  <conditionalFormatting sqref="B6:E16">
    <cfRule type="expression" dxfId="941" priority="31" stopIfTrue="1">
      <formula>MOD(ROW(),2)=0</formula>
    </cfRule>
    <cfRule type="expression" dxfId="940" priority="32" stopIfTrue="1">
      <formula>MOD(ROW(),2)&lt;&gt;0</formula>
    </cfRule>
  </conditionalFormatting>
  <conditionalFormatting sqref="A17:A21">
    <cfRule type="expression" dxfId="939" priority="21" stopIfTrue="1">
      <formula>MOD(ROW(),2)=0</formula>
    </cfRule>
    <cfRule type="expression" dxfId="938" priority="22" stopIfTrue="1">
      <formula>MOD(ROW(),2)&lt;&gt;0</formula>
    </cfRule>
  </conditionalFormatting>
  <conditionalFormatting sqref="A26:A94">
    <cfRule type="expression" dxfId="937" priority="11" stopIfTrue="1">
      <formula>MOD(ROW(),2)=0</formula>
    </cfRule>
    <cfRule type="expression" dxfId="936" priority="12" stopIfTrue="1">
      <formula>MOD(ROW(),2)&lt;&gt;0</formula>
    </cfRule>
  </conditionalFormatting>
  <conditionalFormatting sqref="B26:E94">
    <cfRule type="expression" dxfId="935" priority="13" stopIfTrue="1">
      <formula>MOD(ROW(),2)=0</formula>
    </cfRule>
    <cfRule type="expression" dxfId="934" priority="14" stopIfTrue="1">
      <formula>MOD(ROW(),2)&lt;&gt;0</formula>
    </cfRule>
  </conditionalFormatting>
  <conditionalFormatting sqref="B17">
    <cfRule type="expression" dxfId="933" priority="9" stopIfTrue="1">
      <formula>MOD(ROW(),2)=0</formula>
    </cfRule>
    <cfRule type="expression" dxfId="932" priority="10" stopIfTrue="1">
      <formula>MOD(ROW(),2)&lt;&gt;0</formula>
    </cfRule>
  </conditionalFormatting>
  <conditionalFormatting sqref="B18 B20:B21">
    <cfRule type="expression" dxfId="931" priority="7" stopIfTrue="1">
      <formula>MOD(ROW(),2)=0</formula>
    </cfRule>
    <cfRule type="expression" dxfId="930" priority="8" stopIfTrue="1">
      <formula>MOD(ROW(),2)&lt;&gt;0</formula>
    </cfRule>
  </conditionalFormatting>
  <conditionalFormatting sqref="C17:E17 C19:E19">
    <cfRule type="expression" dxfId="929" priority="5" stopIfTrue="1">
      <formula>MOD(ROW(),2)=0</formula>
    </cfRule>
    <cfRule type="expression" dxfId="928" priority="6" stopIfTrue="1">
      <formula>MOD(ROW(),2)&lt;&gt;0</formula>
    </cfRule>
  </conditionalFormatting>
  <conditionalFormatting sqref="C18:E18 C20:E21">
    <cfRule type="expression" dxfId="927" priority="3" stopIfTrue="1">
      <formula>MOD(ROW(),2)=0</formula>
    </cfRule>
    <cfRule type="expression" dxfId="926" priority="4" stopIfTrue="1">
      <formula>MOD(ROW(),2)&lt;&gt;0</formula>
    </cfRule>
  </conditionalFormatting>
  <conditionalFormatting sqref="B19">
    <cfRule type="expression" dxfId="925" priority="1" stopIfTrue="1">
      <formula>MOD(ROW(),2)=0</formula>
    </cfRule>
    <cfRule type="expression" dxfId="9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4"/>
  <sheetViews>
    <sheetView showGridLines="0" zoomScale="85" zoomScaleNormal="85" workbookViewId="0">
      <selection activeCell="D21" sqref="D21"/>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Credit - x-317</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2015</v>
      </c>
      <c r="C8" s="85"/>
      <c r="D8" s="85"/>
      <c r="E8" s="85"/>
    </row>
    <row r="9" spans="1:9" x14ac:dyDescent="0.25">
      <c r="A9" s="84" t="s">
        <v>307</v>
      </c>
      <c r="B9" s="85" t="s">
        <v>431</v>
      </c>
      <c r="C9" s="85"/>
      <c r="D9" s="85"/>
      <c r="E9" s="85"/>
    </row>
    <row r="10" spans="1:9" ht="12.6" customHeight="1" x14ac:dyDescent="0.25">
      <c r="A10" s="84" t="s">
        <v>233</v>
      </c>
      <c r="B10" s="85" t="s">
        <v>443</v>
      </c>
      <c r="C10" s="85"/>
      <c r="D10" s="85"/>
      <c r="E10" s="85"/>
    </row>
    <row r="11" spans="1:9" x14ac:dyDescent="0.25">
      <c r="A11" s="84" t="s">
        <v>308</v>
      </c>
      <c r="B11" s="85" t="s">
        <v>328</v>
      </c>
      <c r="C11" s="85"/>
      <c r="D11" s="85"/>
      <c r="E11" s="85"/>
    </row>
    <row r="12" spans="1:9" ht="12.6" customHeight="1" x14ac:dyDescent="0.25">
      <c r="A12" s="84" t="s">
        <v>309</v>
      </c>
      <c r="B12" s="85" t="s">
        <v>329</v>
      </c>
      <c r="C12" s="85"/>
      <c r="D12" s="85"/>
      <c r="E12" s="85"/>
    </row>
    <row r="13" spans="1:9" ht="12.6" customHeight="1" x14ac:dyDescent="0.25">
      <c r="A13" s="84" t="s">
        <v>608</v>
      </c>
      <c r="B13" s="85">
        <v>0</v>
      </c>
      <c r="C13" s="85"/>
      <c r="D13" s="85"/>
      <c r="E13" s="85"/>
    </row>
    <row r="14" spans="1:9" ht="12.6" customHeight="1" x14ac:dyDescent="0.25">
      <c r="A14" s="84" t="s">
        <v>311</v>
      </c>
      <c r="B14" s="85">
        <v>317</v>
      </c>
      <c r="C14" s="85"/>
      <c r="D14" s="85"/>
      <c r="E14" s="85"/>
    </row>
    <row r="15" spans="1:9" x14ac:dyDescent="0.25">
      <c r="A15" s="84" t="s">
        <v>611</v>
      </c>
      <c r="B15" s="85" t="s">
        <v>444</v>
      </c>
      <c r="C15" s="85"/>
      <c r="D15" s="85"/>
      <c r="E15" s="85"/>
    </row>
    <row r="16" spans="1:9" x14ac:dyDescent="0.25">
      <c r="A16" s="84" t="s">
        <v>313</v>
      </c>
      <c r="B16" s="85" t="s">
        <v>445</v>
      </c>
      <c r="C16" s="85"/>
      <c r="D16" s="85"/>
      <c r="E16" s="85"/>
    </row>
    <row r="17" spans="1:5" ht="53.4" customHeight="1" x14ac:dyDescent="0.25">
      <c r="A17" s="84" t="s">
        <v>684</v>
      </c>
      <c r="B17" s="141" t="s">
        <v>729</v>
      </c>
      <c r="C17" s="141"/>
      <c r="D17" s="141"/>
      <c r="E17" s="141"/>
    </row>
    <row r="18" spans="1:5" x14ac:dyDescent="0.25">
      <c r="A18" s="84" t="s">
        <v>315</v>
      </c>
      <c r="B18" s="81">
        <v>45070</v>
      </c>
      <c r="C18" s="81"/>
      <c r="D18" s="81"/>
      <c r="E18" s="81"/>
    </row>
    <row r="19" spans="1:5" x14ac:dyDescent="0.25">
      <c r="A19" s="84" t="s">
        <v>316</v>
      </c>
      <c r="B19" s="81">
        <v>45014</v>
      </c>
      <c r="C19" s="141"/>
      <c r="D19" s="141"/>
      <c r="E19" s="141"/>
    </row>
    <row r="20" spans="1:5" x14ac:dyDescent="0.25">
      <c r="A20" s="84" t="s">
        <v>317</v>
      </c>
      <c r="B20" s="77" t="s">
        <v>333</v>
      </c>
      <c r="C20" s="81"/>
      <c r="D20" s="81"/>
      <c r="E20" s="81"/>
    </row>
    <row r="21" spans="1:5" x14ac:dyDescent="0.25">
      <c r="A21" s="84" t="s">
        <v>685</v>
      </c>
      <c r="B21" s="77" t="s">
        <v>334</v>
      </c>
      <c r="C21" s="81"/>
      <c r="D21" s="81"/>
      <c r="E21" s="81"/>
    </row>
    <row r="23" spans="1:5" x14ac:dyDescent="0.25">
      <c r="B23" s="104" t="str">
        <f>HYPERLINK("#'Factor List'!A1","Back to Factor List")</f>
        <v>Back to Factor List</v>
      </c>
    </row>
    <row r="24" spans="1:5" x14ac:dyDescent="0.25">
      <c r="B24" s="104" t="str">
        <f>HYPERLINK("#'Assumptions'!A1","Assumptions")</f>
        <v>Assumptions</v>
      </c>
    </row>
    <row r="26" spans="1:5" x14ac:dyDescent="0.25">
      <c r="A26" s="100" t="s">
        <v>686</v>
      </c>
      <c r="B26" s="100" t="s">
        <v>735</v>
      </c>
      <c r="C26" s="100" t="s">
        <v>736</v>
      </c>
      <c r="D26" s="100" t="s">
        <v>737</v>
      </c>
      <c r="E26" s="100" t="s">
        <v>738</v>
      </c>
    </row>
    <row r="27" spans="1:5" x14ac:dyDescent="0.25">
      <c r="A27" s="101">
        <v>18</v>
      </c>
      <c r="B27" s="102">
        <v>9.17</v>
      </c>
      <c r="C27" s="102">
        <v>8.74</v>
      </c>
      <c r="D27" s="102">
        <v>8.33</v>
      </c>
      <c r="E27" s="102">
        <v>7.92</v>
      </c>
    </row>
    <row r="28" spans="1:5" x14ac:dyDescent="0.25">
      <c r="A28" s="101">
        <v>19</v>
      </c>
      <c r="B28" s="102">
        <v>9.3000000000000007</v>
      </c>
      <c r="C28" s="102">
        <v>8.8699999999999992</v>
      </c>
      <c r="D28" s="102">
        <v>8.44</v>
      </c>
      <c r="E28" s="102">
        <v>8.0299999999999994</v>
      </c>
    </row>
    <row r="29" spans="1:5" x14ac:dyDescent="0.25">
      <c r="A29" s="101">
        <v>20</v>
      </c>
      <c r="B29" s="102">
        <v>9.43</v>
      </c>
      <c r="C29" s="102">
        <v>8.99</v>
      </c>
      <c r="D29" s="102">
        <v>8.56</v>
      </c>
      <c r="E29" s="102">
        <v>8.14</v>
      </c>
    </row>
    <row r="30" spans="1:5" x14ac:dyDescent="0.25">
      <c r="A30" s="101">
        <v>21</v>
      </c>
      <c r="B30" s="102">
        <v>9.56</v>
      </c>
      <c r="C30" s="102">
        <v>9.11</v>
      </c>
      <c r="D30" s="102">
        <v>8.68</v>
      </c>
      <c r="E30" s="102">
        <v>8.25</v>
      </c>
    </row>
    <row r="31" spans="1:5" x14ac:dyDescent="0.25">
      <c r="A31" s="101">
        <v>22</v>
      </c>
      <c r="B31" s="102">
        <v>9.69</v>
      </c>
      <c r="C31" s="102">
        <v>9.24</v>
      </c>
      <c r="D31" s="102">
        <v>8.8000000000000007</v>
      </c>
      <c r="E31" s="102">
        <v>8.36</v>
      </c>
    </row>
    <row r="32" spans="1:5" x14ac:dyDescent="0.25">
      <c r="A32" s="101">
        <v>23</v>
      </c>
      <c r="B32" s="102">
        <v>9.83</v>
      </c>
      <c r="C32" s="102">
        <v>9.3699999999999992</v>
      </c>
      <c r="D32" s="102">
        <v>8.92</v>
      </c>
      <c r="E32" s="102">
        <v>8.48</v>
      </c>
    </row>
    <row r="33" spans="1:5" x14ac:dyDescent="0.25">
      <c r="A33" s="101">
        <v>24</v>
      </c>
      <c r="B33" s="102">
        <v>9.9700000000000006</v>
      </c>
      <c r="C33" s="102">
        <v>9.5</v>
      </c>
      <c r="D33" s="102">
        <v>9.0399999999999991</v>
      </c>
      <c r="E33" s="102">
        <v>8.59</v>
      </c>
    </row>
    <row r="34" spans="1:5" x14ac:dyDescent="0.25">
      <c r="A34" s="101">
        <v>25</v>
      </c>
      <c r="B34" s="102">
        <v>10.11</v>
      </c>
      <c r="C34" s="102">
        <v>9.6300000000000008</v>
      </c>
      <c r="D34" s="102">
        <v>9.17</v>
      </c>
      <c r="E34" s="102">
        <v>8.7100000000000009</v>
      </c>
    </row>
    <row r="35" spans="1:5" x14ac:dyDescent="0.25">
      <c r="A35" s="101">
        <v>26</v>
      </c>
      <c r="B35" s="102">
        <v>10.25</v>
      </c>
      <c r="C35" s="102">
        <v>9.77</v>
      </c>
      <c r="D35" s="102">
        <v>9.2899999999999991</v>
      </c>
      <c r="E35" s="102">
        <v>8.83</v>
      </c>
    </row>
    <row r="36" spans="1:5" x14ac:dyDescent="0.25">
      <c r="A36" s="101">
        <v>27</v>
      </c>
      <c r="B36" s="102">
        <v>10.39</v>
      </c>
      <c r="C36" s="102">
        <v>9.9</v>
      </c>
      <c r="D36" s="102">
        <v>9.42</v>
      </c>
      <c r="E36" s="102">
        <v>8.9499999999999993</v>
      </c>
    </row>
    <row r="37" spans="1:5" x14ac:dyDescent="0.25">
      <c r="A37" s="101">
        <v>28</v>
      </c>
      <c r="B37" s="102">
        <v>10.54</v>
      </c>
      <c r="C37" s="102">
        <v>10.039999999999999</v>
      </c>
      <c r="D37" s="102">
        <v>9.5500000000000007</v>
      </c>
      <c r="E37" s="102">
        <v>9.07</v>
      </c>
    </row>
    <row r="38" spans="1:5" x14ac:dyDescent="0.25">
      <c r="A38" s="101">
        <v>29</v>
      </c>
      <c r="B38" s="102">
        <v>10.69</v>
      </c>
      <c r="C38" s="102">
        <v>10.18</v>
      </c>
      <c r="D38" s="102">
        <v>9.68</v>
      </c>
      <c r="E38" s="102">
        <v>9.1999999999999993</v>
      </c>
    </row>
    <row r="39" spans="1:5" x14ac:dyDescent="0.25">
      <c r="A39" s="101">
        <v>30</v>
      </c>
      <c r="B39" s="102">
        <v>10.84</v>
      </c>
      <c r="C39" s="102">
        <v>10.32</v>
      </c>
      <c r="D39" s="102">
        <v>9.82</v>
      </c>
      <c r="E39" s="102">
        <v>9.32</v>
      </c>
    </row>
    <row r="40" spans="1:5" x14ac:dyDescent="0.25">
      <c r="A40" s="101">
        <v>31</v>
      </c>
      <c r="B40" s="102">
        <v>10.99</v>
      </c>
      <c r="C40" s="102">
        <v>10.46</v>
      </c>
      <c r="D40" s="102">
        <v>9.9499999999999993</v>
      </c>
      <c r="E40" s="102">
        <v>9.4499999999999993</v>
      </c>
    </row>
    <row r="41" spans="1:5" x14ac:dyDescent="0.25">
      <c r="A41" s="101">
        <v>32</v>
      </c>
      <c r="B41" s="102">
        <v>11.15</v>
      </c>
      <c r="C41" s="102">
        <v>10.61</v>
      </c>
      <c r="D41" s="102">
        <v>10.09</v>
      </c>
      <c r="E41" s="102">
        <v>9.58</v>
      </c>
    </row>
    <row r="42" spans="1:5" x14ac:dyDescent="0.25">
      <c r="A42" s="101">
        <v>33</v>
      </c>
      <c r="B42" s="102">
        <v>11.3</v>
      </c>
      <c r="C42" s="102">
        <v>10.76</v>
      </c>
      <c r="D42" s="102">
        <v>10.23</v>
      </c>
      <c r="E42" s="102">
        <v>9.7100000000000009</v>
      </c>
    </row>
    <row r="43" spans="1:5" x14ac:dyDescent="0.25">
      <c r="A43" s="101">
        <v>34</v>
      </c>
      <c r="B43" s="102">
        <v>11.46</v>
      </c>
      <c r="C43" s="102">
        <v>10.91</v>
      </c>
      <c r="D43" s="102">
        <v>10.37</v>
      </c>
      <c r="E43" s="102">
        <v>9.84</v>
      </c>
    </row>
    <row r="44" spans="1:5" x14ac:dyDescent="0.25">
      <c r="A44" s="101">
        <v>35</v>
      </c>
      <c r="B44" s="102">
        <v>11.63</v>
      </c>
      <c r="C44" s="102">
        <v>11.06</v>
      </c>
      <c r="D44" s="102">
        <v>10.52</v>
      </c>
      <c r="E44" s="102">
        <v>9.98</v>
      </c>
    </row>
    <row r="45" spans="1:5" x14ac:dyDescent="0.25">
      <c r="A45" s="101">
        <v>36</v>
      </c>
      <c r="B45" s="102">
        <v>11.79</v>
      </c>
      <c r="C45" s="102">
        <v>11.22</v>
      </c>
      <c r="D45" s="102">
        <v>10.66</v>
      </c>
      <c r="E45" s="102">
        <v>10.119999999999999</v>
      </c>
    </row>
    <row r="46" spans="1:5" x14ac:dyDescent="0.25">
      <c r="A46" s="101">
        <v>37</v>
      </c>
      <c r="B46" s="102">
        <v>11.96</v>
      </c>
      <c r="C46" s="102">
        <v>11.38</v>
      </c>
      <c r="D46" s="102">
        <v>10.81</v>
      </c>
      <c r="E46" s="102">
        <v>10.26</v>
      </c>
    </row>
    <row r="47" spans="1:5" x14ac:dyDescent="0.25">
      <c r="A47" s="101">
        <v>38</v>
      </c>
      <c r="B47" s="102">
        <v>12.13</v>
      </c>
      <c r="C47" s="102">
        <v>11.54</v>
      </c>
      <c r="D47" s="102">
        <v>10.96</v>
      </c>
      <c r="E47" s="102">
        <v>10.4</v>
      </c>
    </row>
    <row r="48" spans="1:5" x14ac:dyDescent="0.25">
      <c r="A48" s="101">
        <v>39</v>
      </c>
      <c r="B48" s="102">
        <v>12.31</v>
      </c>
      <c r="C48" s="102">
        <v>11.71</v>
      </c>
      <c r="D48" s="102">
        <v>11.12</v>
      </c>
      <c r="E48" s="102">
        <v>10.55</v>
      </c>
    </row>
    <row r="49" spans="1:5" x14ac:dyDescent="0.25">
      <c r="A49" s="101">
        <v>40</v>
      </c>
      <c r="B49" s="102">
        <v>12.48</v>
      </c>
      <c r="C49" s="102">
        <v>11.87</v>
      </c>
      <c r="D49" s="102">
        <v>11.28</v>
      </c>
      <c r="E49" s="102">
        <v>10.69</v>
      </c>
    </row>
    <row r="50" spans="1:5" x14ac:dyDescent="0.25">
      <c r="A50" s="101">
        <v>41</v>
      </c>
      <c r="B50" s="102">
        <v>12.67</v>
      </c>
      <c r="C50" s="102">
        <v>12.05</v>
      </c>
      <c r="D50" s="102">
        <v>11.44</v>
      </c>
      <c r="E50" s="102">
        <v>10.85</v>
      </c>
    </row>
    <row r="51" spans="1:5" x14ac:dyDescent="0.25">
      <c r="A51" s="101">
        <v>42</v>
      </c>
      <c r="B51" s="102">
        <v>12.85</v>
      </c>
      <c r="C51" s="102">
        <v>12.22</v>
      </c>
      <c r="D51" s="102">
        <v>11.6</v>
      </c>
      <c r="E51" s="102">
        <v>11</v>
      </c>
    </row>
    <row r="52" spans="1:5" x14ac:dyDescent="0.25">
      <c r="A52" s="101">
        <v>43</v>
      </c>
      <c r="B52" s="102">
        <v>13.04</v>
      </c>
      <c r="C52" s="102">
        <v>12.4</v>
      </c>
      <c r="D52" s="102">
        <v>11.77</v>
      </c>
      <c r="E52" s="102">
        <v>11.16</v>
      </c>
    </row>
    <row r="53" spans="1:5" x14ac:dyDescent="0.25">
      <c r="A53" s="101">
        <v>44</v>
      </c>
      <c r="B53" s="102">
        <v>13.24</v>
      </c>
      <c r="C53" s="102">
        <v>12.58</v>
      </c>
      <c r="D53" s="102">
        <v>11.94</v>
      </c>
      <c r="E53" s="102">
        <v>11.32</v>
      </c>
    </row>
    <row r="54" spans="1:5" x14ac:dyDescent="0.25">
      <c r="A54" s="101">
        <v>45</v>
      </c>
      <c r="B54" s="102">
        <v>13.44</v>
      </c>
      <c r="C54" s="102">
        <v>12.77</v>
      </c>
      <c r="D54" s="102">
        <v>12.12</v>
      </c>
      <c r="E54" s="102">
        <v>11.49</v>
      </c>
    </row>
    <row r="55" spans="1:5" x14ac:dyDescent="0.25">
      <c r="A55" s="101">
        <v>46</v>
      </c>
      <c r="B55" s="102">
        <v>13.64</v>
      </c>
      <c r="C55" s="102">
        <v>12.96</v>
      </c>
      <c r="D55" s="102">
        <v>12.3</v>
      </c>
      <c r="E55" s="102">
        <v>11.66</v>
      </c>
    </row>
    <row r="56" spans="1:5" x14ac:dyDescent="0.25">
      <c r="A56" s="101">
        <v>47</v>
      </c>
      <c r="B56" s="102">
        <v>13.85</v>
      </c>
      <c r="C56" s="102">
        <v>13.16</v>
      </c>
      <c r="D56" s="102">
        <v>12.49</v>
      </c>
      <c r="E56" s="102">
        <v>11.83</v>
      </c>
    </row>
    <row r="57" spans="1:5" x14ac:dyDescent="0.25">
      <c r="A57" s="101">
        <v>48</v>
      </c>
      <c r="B57" s="102">
        <v>14.07</v>
      </c>
      <c r="C57" s="102">
        <v>13.37</v>
      </c>
      <c r="D57" s="102">
        <v>12.68</v>
      </c>
      <c r="E57" s="102">
        <v>12.01</v>
      </c>
    </row>
    <row r="58" spans="1:5" x14ac:dyDescent="0.25">
      <c r="A58" s="101">
        <v>49</v>
      </c>
      <c r="B58" s="102">
        <v>14.29</v>
      </c>
      <c r="C58" s="102">
        <v>13.58</v>
      </c>
      <c r="D58" s="102">
        <v>12.88</v>
      </c>
      <c r="E58" s="102">
        <v>12.19</v>
      </c>
    </row>
    <row r="59" spans="1:5" x14ac:dyDescent="0.25">
      <c r="A59" s="101">
        <v>50</v>
      </c>
      <c r="B59" s="102">
        <v>14.52</v>
      </c>
      <c r="C59" s="102">
        <v>13.79</v>
      </c>
      <c r="D59" s="102">
        <v>13.08</v>
      </c>
      <c r="E59" s="102">
        <v>12.38</v>
      </c>
    </row>
    <row r="60" spans="1:5" x14ac:dyDescent="0.25">
      <c r="A60" s="101">
        <v>51</v>
      </c>
      <c r="B60" s="102">
        <v>14.76</v>
      </c>
      <c r="C60" s="102">
        <v>14.01</v>
      </c>
      <c r="D60" s="102">
        <v>13.29</v>
      </c>
      <c r="E60" s="102">
        <v>12.58</v>
      </c>
    </row>
    <row r="61" spans="1:5" x14ac:dyDescent="0.25">
      <c r="A61" s="101">
        <v>52</v>
      </c>
      <c r="B61" s="102">
        <v>15</v>
      </c>
      <c r="C61" s="102">
        <v>14.24</v>
      </c>
      <c r="D61" s="102">
        <v>13.5</v>
      </c>
      <c r="E61" s="102">
        <v>12.78</v>
      </c>
    </row>
    <row r="62" spans="1:5" x14ac:dyDescent="0.25">
      <c r="A62" s="101">
        <v>53</v>
      </c>
      <c r="B62" s="102">
        <v>15.25</v>
      </c>
      <c r="C62" s="102">
        <v>14.48</v>
      </c>
      <c r="D62" s="102">
        <v>13.72</v>
      </c>
      <c r="E62" s="102">
        <v>12.99</v>
      </c>
    </row>
    <row r="63" spans="1:5" x14ac:dyDescent="0.25">
      <c r="A63" s="101">
        <v>54</v>
      </c>
      <c r="B63" s="102">
        <v>15.51</v>
      </c>
      <c r="C63" s="102">
        <v>14.72</v>
      </c>
      <c r="D63" s="102">
        <v>13.95</v>
      </c>
      <c r="E63" s="102">
        <v>13.2</v>
      </c>
    </row>
    <row r="64" spans="1:5" x14ac:dyDescent="0.25">
      <c r="A64" s="101">
        <v>55</v>
      </c>
      <c r="B64" s="102">
        <v>15.77</v>
      </c>
      <c r="C64" s="102">
        <v>14.97</v>
      </c>
      <c r="D64" s="102">
        <v>14.18</v>
      </c>
      <c r="E64" s="102">
        <v>13.42</v>
      </c>
    </row>
    <row r="65" spans="1:5" x14ac:dyDescent="0.25">
      <c r="A65" s="101">
        <v>56</v>
      </c>
      <c r="B65" s="102">
        <v>16.04</v>
      </c>
      <c r="C65" s="102">
        <v>15.22</v>
      </c>
      <c r="D65" s="102">
        <v>14.42</v>
      </c>
      <c r="E65" s="102">
        <v>13.64</v>
      </c>
    </row>
    <row r="66" spans="1:5" x14ac:dyDescent="0.25">
      <c r="A66" s="101">
        <v>57</v>
      </c>
      <c r="B66" s="102">
        <v>16.329999999999998</v>
      </c>
      <c r="C66" s="102">
        <v>15.49</v>
      </c>
      <c r="D66" s="102">
        <v>14.67</v>
      </c>
      <c r="E66" s="102">
        <v>13.88</v>
      </c>
    </row>
    <row r="67" spans="1:5" x14ac:dyDescent="0.25">
      <c r="A67" s="101">
        <v>58</v>
      </c>
      <c r="B67" s="102">
        <v>16.62</v>
      </c>
      <c r="C67" s="102">
        <v>15.77</v>
      </c>
      <c r="D67" s="102">
        <v>14.93</v>
      </c>
      <c r="E67" s="102">
        <v>14.12</v>
      </c>
    </row>
    <row r="68" spans="1:5" x14ac:dyDescent="0.25">
      <c r="A68" s="101">
        <v>59</v>
      </c>
      <c r="B68" s="102">
        <v>16.920000000000002</v>
      </c>
      <c r="C68" s="102">
        <v>16.05</v>
      </c>
      <c r="D68" s="102">
        <v>15.2</v>
      </c>
      <c r="E68" s="102">
        <v>14.37</v>
      </c>
    </row>
    <row r="69" spans="1:5" x14ac:dyDescent="0.25">
      <c r="A69" s="101">
        <v>60</v>
      </c>
      <c r="B69" s="102">
        <v>17.239999999999998</v>
      </c>
      <c r="C69" s="102">
        <v>16.350000000000001</v>
      </c>
      <c r="D69" s="102">
        <v>15.48</v>
      </c>
      <c r="E69" s="102">
        <v>14.63</v>
      </c>
    </row>
    <row r="70" spans="1:5" x14ac:dyDescent="0.25">
      <c r="A70" s="101">
        <v>61</v>
      </c>
      <c r="B70" s="102">
        <v>17.57</v>
      </c>
      <c r="C70" s="102">
        <v>16.66</v>
      </c>
      <c r="D70" s="102">
        <v>15.77</v>
      </c>
      <c r="E70" s="102">
        <v>14.91</v>
      </c>
    </row>
    <row r="71" spans="1:5" x14ac:dyDescent="0.25">
      <c r="A71" s="101">
        <v>62</v>
      </c>
      <c r="B71" s="102">
        <v>17.91</v>
      </c>
      <c r="C71" s="102">
        <v>16.98</v>
      </c>
      <c r="D71" s="102">
        <v>16.07</v>
      </c>
      <c r="E71" s="102">
        <v>15.19</v>
      </c>
    </row>
    <row r="72" spans="1:5" x14ac:dyDescent="0.25">
      <c r="A72" s="101">
        <v>63</v>
      </c>
      <c r="B72" s="102">
        <v>18.27</v>
      </c>
      <c r="C72" s="102">
        <v>17.32</v>
      </c>
      <c r="D72" s="102">
        <v>16.39</v>
      </c>
      <c r="E72" s="102">
        <v>15.48</v>
      </c>
    </row>
    <row r="73" spans="1:5" x14ac:dyDescent="0.25">
      <c r="A73" s="101">
        <v>64</v>
      </c>
      <c r="B73" s="102">
        <v>18.64</v>
      </c>
      <c r="C73" s="102">
        <v>17.670000000000002</v>
      </c>
      <c r="D73" s="102">
        <v>16.72</v>
      </c>
      <c r="E73" s="102">
        <v>15.8</v>
      </c>
    </row>
    <row r="74" spans="1:5" x14ac:dyDescent="0.25">
      <c r="A74" s="101">
        <v>65</v>
      </c>
      <c r="B74" s="102">
        <v>18.52</v>
      </c>
      <c r="C74" s="102">
        <v>18.04</v>
      </c>
      <c r="D74" s="102">
        <v>17.07</v>
      </c>
      <c r="E74" s="102">
        <v>16.12</v>
      </c>
    </row>
    <row r="75" spans="1:5" x14ac:dyDescent="0.25">
      <c r="A75" s="101">
        <v>66</v>
      </c>
      <c r="B75" s="102">
        <v>17.88</v>
      </c>
      <c r="C75" s="102">
        <v>17.91</v>
      </c>
      <c r="D75" s="102">
        <v>17.440000000000001</v>
      </c>
      <c r="E75" s="102">
        <v>16.47</v>
      </c>
    </row>
    <row r="76" spans="1:5" x14ac:dyDescent="0.25">
      <c r="A76" s="101">
        <v>67</v>
      </c>
      <c r="B76" s="102">
        <v>17.239999999999998</v>
      </c>
      <c r="C76" s="102">
        <v>17.27</v>
      </c>
      <c r="D76" s="102">
        <v>17.3</v>
      </c>
      <c r="E76" s="102">
        <v>16.829999999999998</v>
      </c>
    </row>
    <row r="77" spans="1:5" x14ac:dyDescent="0.25">
      <c r="A77" s="101">
        <v>68</v>
      </c>
      <c r="B77" s="102">
        <v>16.61</v>
      </c>
      <c r="C77" s="102">
        <v>16.63</v>
      </c>
      <c r="D77" s="102">
        <v>16.649999999999999</v>
      </c>
      <c r="E77" s="102">
        <v>16.690000000000001</v>
      </c>
    </row>
    <row r="78" spans="1:5" x14ac:dyDescent="0.25">
      <c r="A78" s="101">
        <v>69</v>
      </c>
      <c r="B78" s="102">
        <v>15.98</v>
      </c>
      <c r="C78" s="102">
        <v>15.99</v>
      </c>
      <c r="D78" s="102">
        <v>16.010000000000002</v>
      </c>
      <c r="E78" s="102">
        <v>16.04</v>
      </c>
    </row>
    <row r="79" spans="1:5" x14ac:dyDescent="0.25">
      <c r="A79" s="101">
        <v>70</v>
      </c>
      <c r="B79" s="102">
        <v>15.35</v>
      </c>
      <c r="C79" s="102">
        <v>15.35</v>
      </c>
      <c r="D79" s="102">
        <v>15.36</v>
      </c>
      <c r="E79" s="102">
        <v>15.38</v>
      </c>
    </row>
    <row r="80" spans="1:5" x14ac:dyDescent="0.25">
      <c r="A80" s="101">
        <v>71</v>
      </c>
      <c r="B80" s="102">
        <v>14.72</v>
      </c>
      <c r="C80" s="102">
        <v>14.72</v>
      </c>
      <c r="D80" s="102">
        <v>14.73</v>
      </c>
      <c r="E80" s="102">
        <v>14.74</v>
      </c>
    </row>
    <row r="81" spans="1:5" x14ac:dyDescent="0.25">
      <c r="A81" s="101">
        <v>72</v>
      </c>
      <c r="B81" s="102">
        <v>14.1</v>
      </c>
      <c r="C81" s="102">
        <v>14.1</v>
      </c>
      <c r="D81" s="102">
        <v>14.1</v>
      </c>
      <c r="E81" s="102">
        <v>14.1</v>
      </c>
    </row>
    <row r="82" spans="1:5" x14ac:dyDescent="0.25">
      <c r="A82" s="101">
        <v>73</v>
      </c>
      <c r="B82" s="102">
        <v>13.48</v>
      </c>
      <c r="C82" s="102">
        <v>13.48</v>
      </c>
      <c r="D82" s="102">
        <v>13.48</v>
      </c>
      <c r="E82" s="102">
        <v>13.48</v>
      </c>
    </row>
    <row r="83" spans="1:5" x14ac:dyDescent="0.25">
      <c r="A83" s="101">
        <v>74</v>
      </c>
      <c r="B83" s="102">
        <v>12.86</v>
      </c>
      <c r="C83" s="102">
        <v>12.86</v>
      </c>
      <c r="D83" s="102">
        <v>12.86</v>
      </c>
      <c r="E83" s="102">
        <v>12.86</v>
      </c>
    </row>
    <row r="84" spans="1:5" x14ac:dyDescent="0.25">
      <c r="A84" s="101">
        <v>75</v>
      </c>
      <c r="B84" s="102">
        <v>12.24</v>
      </c>
      <c r="C84" s="102">
        <v>12.24</v>
      </c>
      <c r="D84" s="102">
        <v>12.24</v>
      </c>
      <c r="E84" s="102">
        <v>12.24</v>
      </c>
    </row>
    <row r="85" spans="1:5" x14ac:dyDescent="0.25">
      <c r="A85" s="101">
        <v>76</v>
      </c>
      <c r="B85" s="102">
        <v>11.63</v>
      </c>
      <c r="C85" s="102">
        <v>11.63</v>
      </c>
      <c r="D85" s="102">
        <v>11.63</v>
      </c>
      <c r="E85" s="102">
        <v>11.63</v>
      </c>
    </row>
    <row r="86" spans="1:5" x14ac:dyDescent="0.25">
      <c r="A86" s="101">
        <v>77</v>
      </c>
      <c r="B86" s="102">
        <v>11.02</v>
      </c>
      <c r="C86" s="102">
        <v>11.02</v>
      </c>
      <c r="D86" s="102">
        <v>11.02</v>
      </c>
      <c r="E86" s="102">
        <v>11.02</v>
      </c>
    </row>
    <row r="87" spans="1:5" x14ac:dyDescent="0.25">
      <c r="A87" s="101">
        <v>78</v>
      </c>
      <c r="B87" s="102">
        <v>10.42</v>
      </c>
      <c r="C87" s="102">
        <v>10.42</v>
      </c>
      <c r="D87" s="102">
        <v>10.42</v>
      </c>
      <c r="E87" s="102">
        <v>10.42</v>
      </c>
    </row>
    <row r="88" spans="1:5" x14ac:dyDescent="0.25">
      <c r="A88" s="101">
        <v>79</v>
      </c>
      <c r="B88" s="102">
        <v>9.83</v>
      </c>
      <c r="C88" s="102">
        <v>9.83</v>
      </c>
      <c r="D88" s="102">
        <v>9.83</v>
      </c>
      <c r="E88" s="102">
        <v>9.83</v>
      </c>
    </row>
    <row r="89" spans="1:5" x14ac:dyDescent="0.25">
      <c r="A89" s="101">
        <v>80</v>
      </c>
      <c r="B89" s="102">
        <v>9.26</v>
      </c>
      <c r="C89" s="102">
        <v>9.26</v>
      </c>
      <c r="D89" s="102">
        <v>9.26</v>
      </c>
      <c r="E89" s="102">
        <v>9.26</v>
      </c>
    </row>
    <row r="90" spans="1:5" x14ac:dyDescent="0.25">
      <c r="A90" s="101">
        <v>81</v>
      </c>
      <c r="B90" s="102">
        <v>8.69</v>
      </c>
      <c r="C90" s="102">
        <v>8.69</v>
      </c>
      <c r="D90" s="102">
        <v>8.69</v>
      </c>
      <c r="E90" s="102">
        <v>8.69</v>
      </c>
    </row>
    <row r="91" spans="1:5" x14ac:dyDescent="0.25">
      <c r="A91" s="101">
        <v>82</v>
      </c>
      <c r="B91" s="102">
        <v>8.14</v>
      </c>
      <c r="C91" s="102">
        <v>8.14</v>
      </c>
      <c r="D91" s="102">
        <v>8.14</v>
      </c>
      <c r="E91" s="102">
        <v>8.14</v>
      </c>
    </row>
    <row r="92" spans="1:5" x14ac:dyDescent="0.25">
      <c r="A92" s="101">
        <v>83</v>
      </c>
      <c r="B92" s="102">
        <v>7.6</v>
      </c>
      <c r="C92" s="102">
        <v>7.6</v>
      </c>
      <c r="D92" s="102">
        <v>7.6</v>
      </c>
      <c r="E92" s="102">
        <v>7.6</v>
      </c>
    </row>
    <row r="93" spans="1:5" x14ac:dyDescent="0.25">
      <c r="A93" s="101">
        <v>84</v>
      </c>
      <c r="B93" s="102">
        <v>7.08</v>
      </c>
      <c r="C93" s="102">
        <v>7.08</v>
      </c>
      <c r="D93" s="102">
        <v>7.08</v>
      </c>
      <c r="E93" s="102">
        <v>7.08</v>
      </c>
    </row>
    <row r="94" spans="1:5" x14ac:dyDescent="0.25">
      <c r="A94" s="101">
        <v>85</v>
      </c>
      <c r="B94" s="102">
        <v>6.58</v>
      </c>
      <c r="C94" s="102">
        <v>6.58</v>
      </c>
      <c r="D94" s="102">
        <v>6.58</v>
      </c>
      <c r="E94" s="102">
        <v>6.58</v>
      </c>
    </row>
  </sheetData>
  <sheetProtection algorithmName="SHA-512" hashValue="CdQqcswI1fW+yzHpK8EkGUsGs/tt/SGOccHUUzPlZaIV6EpnVfjUCm9VmsB5aM8e2cqJvvZ76sk0GgCL7UTE/Q==" saltValue="GS6ZK5snF7GRT89TcXr02A==" spinCount="100000" sheet="1" objects="1" scenarios="1"/>
  <conditionalFormatting sqref="A6:A16">
    <cfRule type="expression" dxfId="923" priority="27" stopIfTrue="1">
      <formula>MOD(ROW(),2)=0</formula>
    </cfRule>
    <cfRule type="expression" dxfId="922" priority="28" stopIfTrue="1">
      <formula>MOD(ROW(),2)&lt;&gt;0</formula>
    </cfRule>
  </conditionalFormatting>
  <conditionalFormatting sqref="B6:E16">
    <cfRule type="expression" dxfId="921" priority="29" stopIfTrue="1">
      <formula>MOD(ROW(),2)=0</formula>
    </cfRule>
    <cfRule type="expression" dxfId="920" priority="30" stopIfTrue="1">
      <formula>MOD(ROW(),2)&lt;&gt;0</formula>
    </cfRule>
  </conditionalFormatting>
  <conditionalFormatting sqref="A17:A21">
    <cfRule type="expression" dxfId="919" priority="19" stopIfTrue="1">
      <formula>MOD(ROW(),2)=0</formula>
    </cfRule>
    <cfRule type="expression" dxfId="918" priority="20" stopIfTrue="1">
      <formula>MOD(ROW(),2)&lt;&gt;0</formula>
    </cfRule>
  </conditionalFormatting>
  <conditionalFormatting sqref="A26:A94">
    <cfRule type="expression" dxfId="917" priority="11" stopIfTrue="1">
      <formula>MOD(ROW(),2)=0</formula>
    </cfRule>
    <cfRule type="expression" dxfId="916" priority="12" stopIfTrue="1">
      <formula>MOD(ROW(),2)&lt;&gt;0</formula>
    </cfRule>
  </conditionalFormatting>
  <conditionalFormatting sqref="B26:E94">
    <cfRule type="expression" dxfId="915" priority="13" stopIfTrue="1">
      <formula>MOD(ROW(),2)=0</formula>
    </cfRule>
    <cfRule type="expression" dxfId="914" priority="14" stopIfTrue="1">
      <formula>MOD(ROW(),2)&lt;&gt;0</formula>
    </cfRule>
  </conditionalFormatting>
  <conditionalFormatting sqref="B17">
    <cfRule type="expression" dxfId="913" priority="9" stopIfTrue="1">
      <formula>MOD(ROW(),2)=0</formula>
    </cfRule>
    <cfRule type="expression" dxfId="912" priority="10" stopIfTrue="1">
      <formula>MOD(ROW(),2)&lt;&gt;0</formula>
    </cfRule>
  </conditionalFormatting>
  <conditionalFormatting sqref="B18 B20:B21">
    <cfRule type="expression" dxfId="911" priority="7" stopIfTrue="1">
      <formula>MOD(ROW(),2)=0</formula>
    </cfRule>
    <cfRule type="expression" dxfId="910" priority="8" stopIfTrue="1">
      <formula>MOD(ROW(),2)&lt;&gt;0</formula>
    </cfRule>
  </conditionalFormatting>
  <conditionalFormatting sqref="C17:E17 C19:E19">
    <cfRule type="expression" dxfId="909" priority="5" stopIfTrue="1">
      <formula>MOD(ROW(),2)=0</formula>
    </cfRule>
    <cfRule type="expression" dxfId="908" priority="6" stopIfTrue="1">
      <formula>MOD(ROW(),2)&lt;&gt;0</formula>
    </cfRule>
  </conditionalFormatting>
  <conditionalFormatting sqref="C18:E18 C20:E21">
    <cfRule type="expression" dxfId="907" priority="3" stopIfTrue="1">
      <formula>MOD(ROW(),2)=0</formula>
    </cfRule>
    <cfRule type="expression" dxfId="906" priority="4" stopIfTrue="1">
      <formula>MOD(ROW(),2)&lt;&gt;0</formula>
    </cfRule>
  </conditionalFormatting>
  <conditionalFormatting sqref="B19">
    <cfRule type="expression" dxfId="905" priority="1" stopIfTrue="1">
      <formula>MOD(ROW(),2)=0</formula>
    </cfRule>
    <cfRule type="expression" dxfId="9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Pension Debit - x-318</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1992</v>
      </c>
      <c r="C8" s="85"/>
      <c r="D8" s="85"/>
      <c r="E8" s="85"/>
      <c r="F8" s="85"/>
      <c r="G8" s="85"/>
      <c r="H8" s="85"/>
      <c r="I8" s="85"/>
      <c r="J8" s="85"/>
      <c r="K8" s="85"/>
    </row>
    <row r="9" spans="1:11" x14ac:dyDescent="0.25">
      <c r="A9" s="84" t="s">
        <v>307</v>
      </c>
      <c r="B9" s="85" t="s">
        <v>446</v>
      </c>
      <c r="C9" s="85"/>
      <c r="D9" s="85"/>
      <c r="E9" s="85"/>
      <c r="F9" s="85"/>
      <c r="G9" s="85"/>
      <c r="H9" s="85"/>
      <c r="I9" s="85"/>
      <c r="J9" s="85"/>
      <c r="K9" s="85"/>
    </row>
    <row r="10" spans="1:11" ht="12.6" customHeight="1" x14ac:dyDescent="0.25">
      <c r="A10" s="84" t="s">
        <v>233</v>
      </c>
      <c r="B10" s="85" t="s">
        <v>447</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ht="12.6" customHeight="1" x14ac:dyDescent="0.25">
      <c r="A12" s="84" t="s">
        <v>309</v>
      </c>
      <c r="B12" s="85" t="s">
        <v>449</v>
      </c>
      <c r="C12" s="85"/>
      <c r="D12" s="85"/>
      <c r="E12" s="85"/>
      <c r="F12" s="85"/>
      <c r="G12" s="85"/>
      <c r="H12" s="85"/>
      <c r="I12" s="85"/>
      <c r="J12" s="85"/>
      <c r="K12" s="85"/>
    </row>
    <row r="13" spans="1:11" ht="12.6" customHeight="1" x14ac:dyDescent="0.25">
      <c r="A13" s="84" t="s">
        <v>608</v>
      </c>
      <c r="B13" s="85">
        <v>2</v>
      </c>
      <c r="C13" s="85"/>
      <c r="D13" s="85"/>
      <c r="E13" s="85"/>
      <c r="F13" s="85"/>
      <c r="G13" s="85"/>
      <c r="H13" s="85"/>
      <c r="I13" s="85"/>
      <c r="J13" s="85"/>
      <c r="K13" s="85"/>
    </row>
    <row r="14" spans="1:11" ht="12.6" customHeight="1" x14ac:dyDescent="0.25">
      <c r="A14" s="84" t="s">
        <v>311</v>
      </c>
      <c r="B14" s="85">
        <v>318</v>
      </c>
      <c r="C14" s="85"/>
      <c r="D14" s="85"/>
      <c r="E14" s="85"/>
      <c r="F14" s="85"/>
      <c r="G14" s="85"/>
      <c r="H14" s="85"/>
      <c r="I14" s="85"/>
      <c r="J14" s="85"/>
      <c r="K14" s="85"/>
    </row>
    <row r="15" spans="1:11" x14ac:dyDescent="0.25">
      <c r="A15" s="84" t="s">
        <v>611</v>
      </c>
      <c r="B15" s="85" t="s">
        <v>450</v>
      </c>
      <c r="C15" s="85"/>
      <c r="D15" s="85"/>
      <c r="E15" s="85"/>
      <c r="F15" s="85"/>
      <c r="G15" s="85"/>
      <c r="H15" s="85"/>
      <c r="I15" s="85"/>
      <c r="J15" s="85"/>
      <c r="K15" s="85"/>
    </row>
    <row r="16" spans="1:11" ht="12.6" customHeight="1" x14ac:dyDescent="0.25">
      <c r="A16" s="84" t="s">
        <v>313</v>
      </c>
      <c r="B16" s="85" t="s">
        <v>451</v>
      </c>
      <c r="C16" s="85"/>
      <c r="D16" s="85"/>
      <c r="E16" s="85"/>
      <c r="F16" s="85"/>
      <c r="G16" s="85"/>
      <c r="H16" s="85"/>
      <c r="I16" s="85"/>
      <c r="J16" s="85"/>
      <c r="K16" s="85"/>
    </row>
    <row r="17" spans="1:11" ht="71.099999999999994" customHeight="1" x14ac:dyDescent="0.25">
      <c r="A17" s="84" t="s">
        <v>684</v>
      </c>
      <c r="B17" s="85" t="s">
        <v>403</v>
      </c>
      <c r="C17" s="85"/>
      <c r="D17" s="85"/>
      <c r="E17" s="85"/>
      <c r="F17" s="85"/>
      <c r="G17" s="85"/>
      <c r="H17" s="85"/>
      <c r="I17" s="85"/>
      <c r="J17" s="85"/>
      <c r="K17" s="85"/>
    </row>
    <row r="18" spans="1:11" x14ac:dyDescent="0.25">
      <c r="A18" s="84" t="s">
        <v>315</v>
      </c>
      <c r="B18" s="81">
        <v>45070</v>
      </c>
      <c r="C18" s="81"/>
      <c r="D18" s="81"/>
      <c r="E18" s="81"/>
      <c r="F18" s="81"/>
      <c r="G18" s="81"/>
      <c r="H18" s="81"/>
      <c r="I18" s="81"/>
      <c r="J18" s="81"/>
      <c r="K18" s="81"/>
    </row>
    <row r="19" spans="1:11" x14ac:dyDescent="0.25">
      <c r="A19" s="84" t="s">
        <v>316</v>
      </c>
      <c r="B19" s="81">
        <v>45014</v>
      </c>
      <c r="C19" s="85"/>
      <c r="D19" s="85"/>
      <c r="E19" s="85"/>
      <c r="F19" s="85"/>
      <c r="G19" s="85"/>
      <c r="H19" s="85"/>
      <c r="I19" s="85"/>
      <c r="J19" s="85"/>
      <c r="K19" s="85"/>
    </row>
    <row r="20" spans="1:11" x14ac:dyDescent="0.25">
      <c r="A20" s="84" t="s">
        <v>317</v>
      </c>
      <c r="B20" s="77" t="s">
        <v>333</v>
      </c>
      <c r="C20" s="77"/>
      <c r="D20" s="77"/>
      <c r="E20" s="77"/>
      <c r="F20" s="77"/>
      <c r="G20" s="77"/>
      <c r="H20" s="77"/>
      <c r="I20" s="77"/>
      <c r="J20" s="77"/>
      <c r="K20" s="77"/>
    </row>
    <row r="21" spans="1:11" x14ac:dyDescent="0.25">
      <c r="A21" s="84" t="s">
        <v>685</v>
      </c>
      <c r="B21" s="77" t="s">
        <v>334</v>
      </c>
      <c r="C21" s="77"/>
      <c r="D21" s="77"/>
      <c r="E21" s="77"/>
      <c r="F21" s="77"/>
      <c r="G21" s="77"/>
      <c r="H21" s="77"/>
      <c r="I21" s="77"/>
      <c r="J21" s="77"/>
      <c r="K21" s="77"/>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50</v>
      </c>
      <c r="C26" s="100">
        <v>51</v>
      </c>
      <c r="D26" s="100">
        <v>52</v>
      </c>
      <c r="E26" s="100">
        <v>53</v>
      </c>
      <c r="F26" s="100">
        <v>54</v>
      </c>
      <c r="G26" s="100">
        <v>55</v>
      </c>
      <c r="H26" s="100">
        <v>56</v>
      </c>
      <c r="I26" s="100">
        <v>57</v>
      </c>
      <c r="J26" s="100">
        <v>58</v>
      </c>
      <c r="K26" s="100">
        <v>59</v>
      </c>
    </row>
    <row r="27" spans="1:11" x14ac:dyDescent="0.25">
      <c r="A27" s="101">
        <v>0</v>
      </c>
      <c r="B27" s="103">
        <v>0.66300000000000003</v>
      </c>
      <c r="C27" s="103">
        <v>0.68600000000000005</v>
      </c>
      <c r="D27" s="103">
        <v>0.71099999999999997</v>
      </c>
      <c r="E27" s="103">
        <v>0.73799999999999999</v>
      </c>
      <c r="F27" s="103">
        <v>0.76800000000000002</v>
      </c>
      <c r="G27" s="103">
        <v>0.8</v>
      </c>
      <c r="H27" s="103">
        <v>0.83399999999999996</v>
      </c>
      <c r="I27" s="103">
        <v>0.871</v>
      </c>
      <c r="J27" s="103">
        <v>0.91100000000000003</v>
      </c>
      <c r="K27" s="103">
        <v>0.95399999999999996</v>
      </c>
    </row>
    <row r="28" spans="1:11" x14ac:dyDescent="0.25">
      <c r="A28" s="101">
        <v>1</v>
      </c>
      <c r="B28" s="103">
        <v>0.66500000000000004</v>
      </c>
      <c r="C28" s="103">
        <v>0.68799999999999994</v>
      </c>
      <c r="D28" s="103">
        <v>0.71399999999999997</v>
      </c>
      <c r="E28" s="103">
        <v>0.74099999999999999</v>
      </c>
      <c r="F28" s="103">
        <v>0.77</v>
      </c>
      <c r="G28" s="103">
        <v>0.80200000000000005</v>
      </c>
      <c r="H28" s="103">
        <v>0.83699999999999997</v>
      </c>
      <c r="I28" s="103">
        <v>0.874</v>
      </c>
      <c r="J28" s="103">
        <v>0.91400000000000003</v>
      </c>
      <c r="K28" s="103">
        <v>0.95799999999999996</v>
      </c>
    </row>
    <row r="29" spans="1:11" x14ac:dyDescent="0.25">
      <c r="A29" s="101">
        <v>2</v>
      </c>
      <c r="B29" s="103">
        <v>0.66700000000000004</v>
      </c>
      <c r="C29" s="103">
        <v>0.69</v>
      </c>
      <c r="D29" s="103">
        <v>0.71599999999999997</v>
      </c>
      <c r="E29" s="103">
        <v>0.74299999999999999</v>
      </c>
      <c r="F29" s="103">
        <v>0.77300000000000002</v>
      </c>
      <c r="G29" s="103">
        <v>0.80500000000000005</v>
      </c>
      <c r="H29" s="103">
        <v>0.84</v>
      </c>
      <c r="I29" s="103">
        <v>0.878</v>
      </c>
      <c r="J29" s="103">
        <v>0.91800000000000004</v>
      </c>
      <c r="K29" s="103">
        <v>0.96099999999999997</v>
      </c>
    </row>
    <row r="30" spans="1:11" x14ac:dyDescent="0.25">
      <c r="A30" s="101">
        <v>3</v>
      </c>
      <c r="B30" s="103">
        <v>0.66900000000000004</v>
      </c>
      <c r="C30" s="103">
        <v>0.69299999999999995</v>
      </c>
      <c r="D30" s="103">
        <v>0.71799999999999997</v>
      </c>
      <c r="E30" s="103">
        <v>0.746</v>
      </c>
      <c r="F30" s="103">
        <v>0.77600000000000002</v>
      </c>
      <c r="G30" s="103">
        <v>0.80800000000000005</v>
      </c>
      <c r="H30" s="103">
        <v>0.84299999999999997</v>
      </c>
      <c r="I30" s="103">
        <v>0.88100000000000001</v>
      </c>
      <c r="J30" s="103">
        <v>0.92200000000000004</v>
      </c>
      <c r="K30" s="103">
        <v>0.96499999999999997</v>
      </c>
    </row>
    <row r="31" spans="1:11" x14ac:dyDescent="0.25">
      <c r="A31" s="101">
        <v>4</v>
      </c>
      <c r="B31" s="103">
        <v>0.67100000000000004</v>
      </c>
      <c r="C31" s="103">
        <v>0.69499999999999995</v>
      </c>
      <c r="D31" s="103">
        <v>0.72</v>
      </c>
      <c r="E31" s="103">
        <v>0.748</v>
      </c>
      <c r="F31" s="103">
        <v>0.77800000000000002</v>
      </c>
      <c r="G31" s="103">
        <v>0.81100000000000005</v>
      </c>
      <c r="H31" s="103">
        <v>0.84599999999999997</v>
      </c>
      <c r="I31" s="103">
        <v>0.88400000000000001</v>
      </c>
      <c r="J31" s="103">
        <v>0.92500000000000004</v>
      </c>
      <c r="K31" s="103">
        <v>0.96899999999999997</v>
      </c>
    </row>
    <row r="32" spans="1:11" x14ac:dyDescent="0.25">
      <c r="A32" s="101">
        <v>5</v>
      </c>
      <c r="B32" s="103">
        <v>0.67300000000000004</v>
      </c>
      <c r="C32" s="103">
        <v>0.69699999999999995</v>
      </c>
      <c r="D32" s="103">
        <v>0.72299999999999998</v>
      </c>
      <c r="E32" s="103">
        <v>0.751</v>
      </c>
      <c r="F32" s="103">
        <v>0.78100000000000003</v>
      </c>
      <c r="G32" s="103">
        <v>0.81399999999999995</v>
      </c>
      <c r="H32" s="103">
        <v>0.84899999999999998</v>
      </c>
      <c r="I32" s="103">
        <v>0.88800000000000001</v>
      </c>
      <c r="J32" s="103">
        <v>0.92900000000000005</v>
      </c>
      <c r="K32" s="103">
        <v>0.97299999999999998</v>
      </c>
    </row>
    <row r="33" spans="1:11" x14ac:dyDescent="0.25">
      <c r="A33" s="101">
        <v>6</v>
      </c>
      <c r="B33" s="103">
        <v>0.67500000000000004</v>
      </c>
      <c r="C33" s="103">
        <v>0.69899999999999995</v>
      </c>
      <c r="D33" s="103">
        <v>0.72499999999999998</v>
      </c>
      <c r="E33" s="103">
        <v>0.753</v>
      </c>
      <c r="F33" s="103">
        <v>0.78400000000000003</v>
      </c>
      <c r="G33" s="103">
        <v>0.81699999999999995</v>
      </c>
      <c r="H33" s="103">
        <v>0.85299999999999998</v>
      </c>
      <c r="I33" s="103">
        <v>0.89100000000000001</v>
      </c>
      <c r="J33" s="103">
        <v>0.93200000000000005</v>
      </c>
      <c r="K33" s="103">
        <v>0.97699999999999998</v>
      </c>
    </row>
    <row r="34" spans="1:11" x14ac:dyDescent="0.25">
      <c r="A34" s="101">
        <v>7</v>
      </c>
      <c r="B34" s="103">
        <v>0.67700000000000005</v>
      </c>
      <c r="C34" s="103">
        <v>0.70099999999999996</v>
      </c>
      <c r="D34" s="103">
        <v>0.72699999999999998</v>
      </c>
      <c r="E34" s="103">
        <v>0.755</v>
      </c>
      <c r="F34" s="103">
        <v>0.78600000000000003</v>
      </c>
      <c r="G34" s="103">
        <v>0.82</v>
      </c>
      <c r="H34" s="103">
        <v>0.85599999999999998</v>
      </c>
      <c r="I34" s="103">
        <v>0.89400000000000002</v>
      </c>
      <c r="J34" s="103">
        <v>0.93600000000000005</v>
      </c>
      <c r="K34" s="103">
        <v>0.98099999999999998</v>
      </c>
    </row>
    <row r="35" spans="1:11" x14ac:dyDescent="0.25">
      <c r="A35" s="101">
        <v>8</v>
      </c>
      <c r="B35" s="103">
        <v>0.67900000000000005</v>
      </c>
      <c r="C35" s="103">
        <v>0.70299999999999996</v>
      </c>
      <c r="D35" s="103">
        <v>0.72899999999999998</v>
      </c>
      <c r="E35" s="103">
        <v>0.75800000000000001</v>
      </c>
      <c r="F35" s="103">
        <v>0.78900000000000003</v>
      </c>
      <c r="G35" s="103">
        <v>0.82299999999999995</v>
      </c>
      <c r="H35" s="103">
        <v>0.85899999999999999</v>
      </c>
      <c r="I35" s="103">
        <v>0.89800000000000002</v>
      </c>
      <c r="J35" s="103">
        <v>0.93899999999999995</v>
      </c>
      <c r="K35" s="103">
        <v>0.98499999999999999</v>
      </c>
    </row>
    <row r="36" spans="1:11" x14ac:dyDescent="0.25">
      <c r="A36" s="101">
        <v>9</v>
      </c>
      <c r="B36" s="103">
        <v>0.68100000000000005</v>
      </c>
      <c r="C36" s="103">
        <v>0.70499999999999996</v>
      </c>
      <c r="D36" s="103">
        <v>0.73199999999999998</v>
      </c>
      <c r="E36" s="103">
        <v>0.76</v>
      </c>
      <c r="F36" s="103">
        <v>0.79200000000000004</v>
      </c>
      <c r="G36" s="103">
        <v>0.82499999999999996</v>
      </c>
      <c r="H36" s="103">
        <v>0.86199999999999999</v>
      </c>
      <c r="I36" s="103">
        <v>0.90100000000000002</v>
      </c>
      <c r="J36" s="103">
        <v>0.94299999999999995</v>
      </c>
      <c r="K36" s="103">
        <v>0.98799999999999999</v>
      </c>
    </row>
    <row r="37" spans="1:11" x14ac:dyDescent="0.25">
      <c r="A37" s="101">
        <v>10</v>
      </c>
      <c r="B37" s="103">
        <v>0.68200000000000005</v>
      </c>
      <c r="C37" s="103">
        <v>0.70699999999999996</v>
      </c>
      <c r="D37" s="103">
        <v>0.73399999999999999</v>
      </c>
      <c r="E37" s="103">
        <v>0.76300000000000001</v>
      </c>
      <c r="F37" s="103">
        <v>0.79400000000000004</v>
      </c>
      <c r="G37" s="103">
        <v>0.82799999999999996</v>
      </c>
      <c r="H37" s="103">
        <v>0.86499999999999999</v>
      </c>
      <c r="I37" s="103">
        <v>0.90400000000000003</v>
      </c>
      <c r="J37" s="103">
        <v>0.94699999999999995</v>
      </c>
      <c r="K37" s="103">
        <v>0.99199999999999999</v>
      </c>
    </row>
    <row r="38" spans="1:11" x14ac:dyDescent="0.25">
      <c r="A38" s="101">
        <v>11</v>
      </c>
      <c r="B38" s="103">
        <v>0.68400000000000005</v>
      </c>
      <c r="C38" s="103">
        <v>0.70899999999999996</v>
      </c>
      <c r="D38" s="103">
        <v>0.73599999999999999</v>
      </c>
      <c r="E38" s="103">
        <v>0.76500000000000001</v>
      </c>
      <c r="F38" s="103">
        <v>0.79700000000000004</v>
      </c>
      <c r="G38" s="103">
        <v>0.83099999999999996</v>
      </c>
      <c r="H38" s="103">
        <v>0.86799999999999999</v>
      </c>
      <c r="I38" s="103">
        <v>0.90800000000000003</v>
      </c>
      <c r="J38" s="103">
        <v>0.95</v>
      </c>
      <c r="K38" s="103">
        <v>0.996</v>
      </c>
    </row>
    <row r="44" spans="1:11" ht="39.6" customHeight="1" x14ac:dyDescent="0.25"/>
    <row r="46" spans="1:11" ht="27.6" customHeight="1" x14ac:dyDescent="0.25"/>
  </sheetData>
  <sheetProtection algorithmName="SHA-512" hashValue="4qlRZBOI7kF4pH4Ps5jf5jjOWtFDw0AKxUxtb3np+5tmFUpZRvLCrQGUV6nkH6rhm2QJchPRr+wJXgqVaiIvAA==" saltValue="Rjc632gt267qni/JIYWIBQ==" spinCount="100000" sheet="1" objects="1" scenarios="1"/>
  <conditionalFormatting sqref="A6:A16">
    <cfRule type="expression" dxfId="903" priority="31" stopIfTrue="1">
      <formula>MOD(ROW(),2)=0</formula>
    </cfRule>
    <cfRule type="expression" dxfId="902" priority="32" stopIfTrue="1">
      <formula>MOD(ROW(),2)&lt;&gt;0</formula>
    </cfRule>
  </conditionalFormatting>
  <conditionalFormatting sqref="B6:K16">
    <cfRule type="expression" dxfId="901" priority="33" stopIfTrue="1">
      <formula>MOD(ROW(),2)=0</formula>
    </cfRule>
    <cfRule type="expression" dxfId="900" priority="34" stopIfTrue="1">
      <formula>MOD(ROW(),2)&lt;&gt;0</formula>
    </cfRule>
  </conditionalFormatting>
  <conditionalFormatting sqref="A17:A21">
    <cfRule type="expression" dxfId="899" priority="21" stopIfTrue="1">
      <formula>MOD(ROW(),2)=0</formula>
    </cfRule>
    <cfRule type="expression" dxfId="898" priority="22" stopIfTrue="1">
      <formula>MOD(ROW(),2)&lt;&gt;0</formula>
    </cfRule>
  </conditionalFormatting>
  <conditionalFormatting sqref="B17">
    <cfRule type="expression" dxfId="897" priority="17" stopIfTrue="1">
      <formula>MOD(ROW(),2)=0</formula>
    </cfRule>
    <cfRule type="expression" dxfId="896" priority="18" stopIfTrue="1">
      <formula>MOD(ROW(),2)&lt;&gt;0</formula>
    </cfRule>
  </conditionalFormatting>
  <conditionalFormatting sqref="A26:A38">
    <cfRule type="expression" dxfId="895" priority="13" stopIfTrue="1">
      <formula>MOD(ROW(),2)=0</formula>
    </cfRule>
    <cfRule type="expression" dxfId="894" priority="14" stopIfTrue="1">
      <formula>MOD(ROW(),2)&lt;&gt;0</formula>
    </cfRule>
  </conditionalFormatting>
  <conditionalFormatting sqref="B26:K38">
    <cfRule type="expression" dxfId="893" priority="15" stopIfTrue="1">
      <formula>MOD(ROW(),2)=0</formula>
    </cfRule>
    <cfRule type="expression" dxfId="892" priority="16" stopIfTrue="1">
      <formula>MOD(ROW(),2)&lt;&gt;0</formula>
    </cfRule>
  </conditionalFormatting>
  <conditionalFormatting sqref="B18 B20:B21">
    <cfRule type="expression" dxfId="891" priority="9" stopIfTrue="1">
      <formula>MOD(ROW(),2)=0</formula>
    </cfRule>
    <cfRule type="expression" dxfId="890" priority="10" stopIfTrue="1">
      <formula>MOD(ROW(),2)&lt;&gt;0</formula>
    </cfRule>
  </conditionalFormatting>
  <conditionalFormatting sqref="C17:K17 C19:K19">
    <cfRule type="expression" dxfId="889" priority="7" stopIfTrue="1">
      <formula>MOD(ROW(),2)=0</formula>
    </cfRule>
    <cfRule type="expression" dxfId="888" priority="8" stopIfTrue="1">
      <formula>MOD(ROW(),2)&lt;&gt;0</formula>
    </cfRule>
  </conditionalFormatting>
  <conditionalFormatting sqref="C18:K18">
    <cfRule type="expression" dxfId="887" priority="5" stopIfTrue="1">
      <formula>MOD(ROW(),2)=0</formula>
    </cfRule>
    <cfRule type="expression" dxfId="886" priority="6" stopIfTrue="1">
      <formula>MOD(ROW(),2)&lt;&gt;0</formula>
    </cfRule>
  </conditionalFormatting>
  <conditionalFormatting sqref="C20:K21">
    <cfRule type="expression" dxfId="885" priority="3" stopIfTrue="1">
      <formula>MOD(ROW(),2)=0</formula>
    </cfRule>
    <cfRule type="expression" dxfId="884" priority="4" stopIfTrue="1">
      <formula>MOD(ROW(),2)&lt;&gt;0</formula>
    </cfRule>
  </conditionalFormatting>
  <conditionalFormatting sqref="B19">
    <cfRule type="expression" dxfId="883" priority="1" stopIfTrue="1">
      <formula>MOD(ROW(),2)=0</formula>
    </cfRule>
    <cfRule type="expression" dxfId="8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6"/>
  <sheetViews>
    <sheetView showGridLines="0" zoomScale="85" zoomScaleNormal="85" workbookViewId="0">
      <selection activeCell="D21" sqref="D21"/>
    </sheetView>
  </sheetViews>
  <sheetFormatPr defaultColWidth="10" defaultRowHeight="13.2" x14ac:dyDescent="0.25"/>
  <cols>
    <col min="1" max="1" width="31.88671875" style="27" customWidth="1"/>
    <col min="2" max="7" width="22.88671875" style="27" customWidth="1"/>
    <col min="8"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Pension Debit - x-319</v>
      </c>
      <c r="B3" s="43"/>
      <c r="C3" s="43"/>
      <c r="D3" s="43"/>
      <c r="E3" s="43"/>
      <c r="F3" s="43"/>
      <c r="G3" s="43"/>
    </row>
    <row r="4" spans="1:7" x14ac:dyDescent="0.25">
      <c r="A4" s="45"/>
    </row>
    <row r="6" spans="1:7" x14ac:dyDescent="0.25">
      <c r="A6" s="82" t="s">
        <v>600</v>
      </c>
      <c r="B6" s="83" t="s">
        <v>601</v>
      </c>
      <c r="C6" s="83"/>
      <c r="D6" s="83"/>
      <c r="E6" s="83"/>
      <c r="F6" s="83"/>
      <c r="G6" s="83"/>
    </row>
    <row r="7" spans="1:7" x14ac:dyDescent="0.25">
      <c r="A7" s="84" t="s">
        <v>305</v>
      </c>
      <c r="B7" s="85" t="s">
        <v>325</v>
      </c>
      <c r="C7" s="85"/>
      <c r="D7" s="85"/>
      <c r="E7" s="85"/>
      <c r="F7" s="85"/>
      <c r="G7" s="85"/>
    </row>
    <row r="8" spans="1:7" x14ac:dyDescent="0.25">
      <c r="A8" s="84" t="s">
        <v>306</v>
      </c>
      <c r="B8" s="85">
        <v>1992</v>
      </c>
      <c r="C8" s="85"/>
      <c r="D8" s="85"/>
      <c r="E8" s="85"/>
      <c r="F8" s="85"/>
      <c r="G8" s="85"/>
    </row>
    <row r="9" spans="1:7" x14ac:dyDescent="0.25">
      <c r="A9" s="84" t="s">
        <v>307</v>
      </c>
      <c r="B9" s="85" t="s">
        <v>446</v>
      </c>
      <c r="C9" s="85"/>
      <c r="D9" s="85"/>
      <c r="E9" s="85"/>
      <c r="F9" s="85"/>
      <c r="G9" s="85"/>
    </row>
    <row r="10" spans="1:7" x14ac:dyDescent="0.25">
      <c r="A10" s="84" t="s">
        <v>233</v>
      </c>
      <c r="B10" s="85" t="s">
        <v>452</v>
      </c>
      <c r="C10" s="85"/>
      <c r="D10" s="85"/>
      <c r="E10" s="85"/>
      <c r="F10" s="85"/>
      <c r="G10" s="85"/>
    </row>
    <row r="11" spans="1:7" x14ac:dyDescent="0.25">
      <c r="A11" s="84" t="s">
        <v>308</v>
      </c>
      <c r="B11" s="85" t="s">
        <v>448</v>
      </c>
      <c r="C11" s="85"/>
      <c r="D11" s="85"/>
      <c r="E11" s="85"/>
      <c r="F11" s="85"/>
      <c r="G11" s="85"/>
    </row>
    <row r="12" spans="1:7" x14ac:dyDescent="0.25">
      <c r="A12" s="84" t="s">
        <v>309</v>
      </c>
      <c r="B12" s="85" t="s">
        <v>449</v>
      </c>
      <c r="C12" s="85"/>
      <c r="D12" s="85"/>
      <c r="E12" s="85"/>
      <c r="F12" s="85"/>
      <c r="G12" s="85"/>
    </row>
    <row r="13" spans="1:7" x14ac:dyDescent="0.25">
      <c r="A13" s="84" t="s">
        <v>608</v>
      </c>
      <c r="B13" s="85">
        <v>2</v>
      </c>
      <c r="C13" s="85"/>
      <c r="D13" s="85"/>
      <c r="E13" s="85"/>
      <c r="F13" s="85"/>
      <c r="G13" s="85"/>
    </row>
    <row r="14" spans="1:7" x14ac:dyDescent="0.25">
      <c r="A14" s="84" t="s">
        <v>311</v>
      </c>
      <c r="B14" s="85">
        <v>319</v>
      </c>
      <c r="C14" s="85"/>
      <c r="D14" s="85"/>
      <c r="E14" s="85"/>
      <c r="F14" s="85"/>
      <c r="G14" s="85"/>
    </row>
    <row r="15" spans="1:7" x14ac:dyDescent="0.25">
      <c r="A15" s="84" t="s">
        <v>611</v>
      </c>
      <c r="B15" s="85" t="s">
        <v>453</v>
      </c>
      <c r="C15" s="85"/>
      <c r="D15" s="85"/>
      <c r="E15" s="85"/>
      <c r="F15" s="85"/>
      <c r="G15" s="85"/>
    </row>
    <row r="16" spans="1:7" x14ac:dyDescent="0.25">
      <c r="A16" s="84" t="s">
        <v>313</v>
      </c>
      <c r="B16" s="85" t="s">
        <v>454</v>
      </c>
      <c r="C16" s="85"/>
      <c r="D16" s="85"/>
      <c r="E16" s="85"/>
      <c r="F16" s="85"/>
      <c r="G16" s="85"/>
    </row>
    <row r="17" spans="1:7" ht="68.400000000000006" customHeight="1" x14ac:dyDescent="0.25">
      <c r="A17" s="84" t="s">
        <v>684</v>
      </c>
      <c r="B17" s="85" t="s">
        <v>403</v>
      </c>
      <c r="C17" s="85"/>
      <c r="D17" s="85"/>
      <c r="E17" s="85"/>
      <c r="F17" s="85"/>
      <c r="G17" s="85"/>
    </row>
    <row r="18" spans="1:7" x14ac:dyDescent="0.25">
      <c r="A18" s="84" t="s">
        <v>315</v>
      </c>
      <c r="B18" s="87">
        <v>45070</v>
      </c>
      <c r="C18" s="85"/>
      <c r="D18" s="85"/>
      <c r="E18" s="85"/>
      <c r="F18" s="85"/>
      <c r="G18" s="85"/>
    </row>
    <row r="19" spans="1:7" x14ac:dyDescent="0.25">
      <c r="A19" s="84" t="s">
        <v>316</v>
      </c>
      <c r="B19" s="81">
        <v>45014</v>
      </c>
      <c r="C19" s="85"/>
      <c r="D19" s="85"/>
      <c r="E19" s="85"/>
      <c r="F19" s="85"/>
      <c r="G19" s="85"/>
    </row>
    <row r="20" spans="1:7" x14ac:dyDescent="0.25">
      <c r="A20" s="84" t="s">
        <v>317</v>
      </c>
      <c r="B20" s="85" t="s">
        <v>333</v>
      </c>
      <c r="C20" s="85"/>
      <c r="D20" s="85"/>
      <c r="E20" s="85"/>
      <c r="F20" s="85"/>
      <c r="G20" s="85"/>
    </row>
    <row r="21" spans="1:7" x14ac:dyDescent="0.25">
      <c r="A21" s="84" t="s">
        <v>685</v>
      </c>
      <c r="B21" s="85" t="s">
        <v>334</v>
      </c>
      <c r="C21" s="85"/>
      <c r="D21" s="85"/>
      <c r="E21" s="85"/>
      <c r="F21" s="85"/>
      <c r="G21" s="85"/>
    </row>
    <row r="23" spans="1:7" x14ac:dyDescent="0.25">
      <c r="B23" s="104" t="str">
        <f>HYPERLINK("#'Factor List'!A1","Back to Factor List")</f>
        <v>Back to Factor List</v>
      </c>
    </row>
    <row r="24" spans="1:7" x14ac:dyDescent="0.25">
      <c r="B24" s="104" t="str">
        <f>HYPERLINK("#'Assumptions'!A1","Assumptions")</f>
        <v>Assumptions</v>
      </c>
    </row>
    <row r="26" spans="1:7" x14ac:dyDescent="0.25">
      <c r="A26" s="100" t="s">
        <v>739</v>
      </c>
      <c r="B26" s="100">
        <v>60</v>
      </c>
      <c r="C26" s="100">
        <v>61</v>
      </c>
      <c r="D26" s="100">
        <v>62</v>
      </c>
      <c r="E26" s="100">
        <v>63</v>
      </c>
      <c r="F26" s="100">
        <v>64</v>
      </c>
      <c r="G26" s="100">
        <v>65</v>
      </c>
    </row>
    <row r="27" spans="1:7" x14ac:dyDescent="0.25">
      <c r="A27" s="101">
        <v>0</v>
      </c>
      <c r="B27" s="103">
        <v>1</v>
      </c>
      <c r="C27" s="103">
        <v>1.05</v>
      </c>
      <c r="D27" s="103">
        <v>1.105</v>
      </c>
      <c r="E27" s="103">
        <v>1.1639999999999999</v>
      </c>
      <c r="F27" s="103">
        <v>1.228</v>
      </c>
      <c r="G27" s="103">
        <v>1.298</v>
      </c>
    </row>
    <row r="28" spans="1:7" x14ac:dyDescent="0.25">
      <c r="A28" s="101">
        <v>1</v>
      </c>
      <c r="B28" s="103">
        <v>1.004</v>
      </c>
      <c r="C28" s="103">
        <v>1.0549999999999999</v>
      </c>
      <c r="D28" s="103">
        <v>1.1100000000000001</v>
      </c>
      <c r="E28" s="103">
        <v>1.169</v>
      </c>
      <c r="F28" s="103">
        <v>1.234</v>
      </c>
      <c r="G28" s="103">
        <v>1.304</v>
      </c>
    </row>
    <row r="29" spans="1:7" x14ac:dyDescent="0.25">
      <c r="A29" s="101">
        <v>2</v>
      </c>
      <c r="B29" s="103">
        <v>1.008</v>
      </c>
      <c r="C29" s="103">
        <v>1.0589999999999999</v>
      </c>
      <c r="D29" s="103">
        <v>1.115</v>
      </c>
      <c r="E29" s="103">
        <v>1.175</v>
      </c>
      <c r="F29" s="103">
        <v>1.24</v>
      </c>
      <c r="G29" s="103">
        <v>1.3109999999999999</v>
      </c>
    </row>
    <row r="30" spans="1:7" x14ac:dyDescent="0.25">
      <c r="A30" s="101">
        <v>3</v>
      </c>
      <c r="B30" s="103">
        <v>1.0129999999999999</v>
      </c>
      <c r="C30" s="103">
        <v>1.0640000000000001</v>
      </c>
      <c r="D30" s="103">
        <v>1.1200000000000001</v>
      </c>
      <c r="E30" s="103">
        <v>1.18</v>
      </c>
      <c r="F30" s="103">
        <v>1.2450000000000001</v>
      </c>
      <c r="G30" s="103">
        <v>1.3169999999999999</v>
      </c>
    </row>
    <row r="31" spans="1:7" x14ac:dyDescent="0.25">
      <c r="A31" s="101">
        <v>4</v>
      </c>
      <c r="B31" s="103">
        <v>1.0169999999999999</v>
      </c>
      <c r="C31" s="103">
        <v>1.0680000000000001</v>
      </c>
      <c r="D31" s="103">
        <v>1.1240000000000001</v>
      </c>
      <c r="E31" s="103">
        <v>1.1850000000000001</v>
      </c>
      <c r="F31" s="103">
        <v>1.2509999999999999</v>
      </c>
      <c r="G31" s="103">
        <v>1.323</v>
      </c>
    </row>
    <row r="32" spans="1:7" x14ac:dyDescent="0.25">
      <c r="A32" s="101">
        <v>5</v>
      </c>
      <c r="B32" s="103">
        <v>1.0209999999999999</v>
      </c>
      <c r="C32" s="103">
        <v>1.073</v>
      </c>
      <c r="D32" s="103">
        <v>1.129</v>
      </c>
      <c r="E32" s="103">
        <v>1.1910000000000001</v>
      </c>
      <c r="F32" s="103">
        <v>1.2569999999999999</v>
      </c>
      <c r="G32" s="103">
        <v>1.33</v>
      </c>
    </row>
    <row r="33" spans="1:7" x14ac:dyDescent="0.25">
      <c r="A33" s="101">
        <v>6</v>
      </c>
      <c r="B33" s="103">
        <v>1.0249999999999999</v>
      </c>
      <c r="C33" s="103">
        <v>1.0780000000000001</v>
      </c>
      <c r="D33" s="103">
        <v>1.1339999999999999</v>
      </c>
      <c r="E33" s="103">
        <v>1.196</v>
      </c>
      <c r="F33" s="103">
        <v>1.2629999999999999</v>
      </c>
      <c r="G33" s="103">
        <v>1.3360000000000001</v>
      </c>
    </row>
    <row r="34" spans="1:7" x14ac:dyDescent="0.25">
      <c r="A34" s="101">
        <v>7</v>
      </c>
      <c r="B34" s="103">
        <v>1.0289999999999999</v>
      </c>
      <c r="C34" s="103">
        <v>1.0820000000000001</v>
      </c>
      <c r="D34" s="103">
        <v>1.139</v>
      </c>
      <c r="E34" s="103">
        <v>1.2010000000000001</v>
      </c>
      <c r="F34" s="103">
        <v>1.2689999999999999</v>
      </c>
      <c r="G34" s="103">
        <v>1.3420000000000001</v>
      </c>
    </row>
    <row r="35" spans="1:7" x14ac:dyDescent="0.25">
      <c r="A35" s="101">
        <v>8</v>
      </c>
      <c r="B35" s="103">
        <v>1.034</v>
      </c>
      <c r="C35" s="103">
        <v>1.087</v>
      </c>
      <c r="D35" s="103">
        <v>1.1439999999999999</v>
      </c>
      <c r="E35" s="103">
        <v>1.2070000000000001</v>
      </c>
      <c r="F35" s="103">
        <v>1.2749999999999999</v>
      </c>
      <c r="G35" s="103">
        <v>1.349</v>
      </c>
    </row>
    <row r="36" spans="1:7" x14ac:dyDescent="0.25">
      <c r="A36" s="101">
        <v>9</v>
      </c>
      <c r="B36" s="103">
        <v>1.038</v>
      </c>
      <c r="C36" s="103">
        <v>1.091</v>
      </c>
      <c r="D36" s="103">
        <v>1.149</v>
      </c>
      <c r="E36" s="103">
        <v>1.212</v>
      </c>
      <c r="F36" s="103">
        <v>1.28</v>
      </c>
      <c r="G36" s="103">
        <v>1.355</v>
      </c>
    </row>
    <row r="37" spans="1:7" x14ac:dyDescent="0.25">
      <c r="A37" s="101">
        <v>10</v>
      </c>
      <c r="B37" s="103">
        <v>1.042</v>
      </c>
      <c r="C37" s="103">
        <v>1.0960000000000001</v>
      </c>
      <c r="D37" s="103">
        <v>1.1539999999999999</v>
      </c>
      <c r="E37" s="103">
        <v>1.2170000000000001</v>
      </c>
      <c r="F37" s="103">
        <v>1.286</v>
      </c>
      <c r="G37" s="103">
        <v>1.361</v>
      </c>
    </row>
    <row r="38" spans="1:7" x14ac:dyDescent="0.25">
      <c r="A38" s="101">
        <v>11</v>
      </c>
      <c r="B38" s="103">
        <v>1.046</v>
      </c>
      <c r="C38" s="103">
        <v>1.1000000000000001</v>
      </c>
      <c r="D38" s="103">
        <v>1.159</v>
      </c>
      <c r="E38" s="103">
        <v>1.2230000000000001</v>
      </c>
      <c r="F38" s="103">
        <v>1.292</v>
      </c>
      <c r="G38" s="103">
        <v>1.3680000000000001</v>
      </c>
    </row>
    <row r="44" spans="1:7" ht="39.6" customHeight="1" x14ac:dyDescent="0.25"/>
    <row r="46" spans="1:7" ht="27.6" customHeight="1" x14ac:dyDescent="0.25"/>
  </sheetData>
  <sheetProtection algorithmName="SHA-512" hashValue="g/SjqBHguNEFVHk3+jzCFiwgv148VFL8uQ9RWb2IVIqFq+1/ZySjEhOfBUa/WFZ3qJbtORwpZWHd1SH4ebZXsA==" saltValue="fiqHHDI1wxzYFFqGFg+gdw==" spinCount="100000" sheet="1" objects="1" scenarios="1"/>
  <conditionalFormatting sqref="A6:A16">
    <cfRule type="expression" dxfId="881" priority="25" stopIfTrue="1">
      <formula>MOD(ROW(),2)=0</formula>
    </cfRule>
    <cfRule type="expression" dxfId="880" priority="26" stopIfTrue="1">
      <formula>MOD(ROW(),2)&lt;&gt;0</formula>
    </cfRule>
  </conditionalFormatting>
  <conditionalFormatting sqref="B6:G16 D18:G21">
    <cfRule type="expression" dxfId="879" priority="27" stopIfTrue="1">
      <formula>MOD(ROW(),2)=0</formula>
    </cfRule>
    <cfRule type="expression" dxfId="878" priority="28" stopIfTrue="1">
      <formula>MOD(ROW(),2)&lt;&gt;0</formula>
    </cfRule>
  </conditionalFormatting>
  <conditionalFormatting sqref="C18:C21">
    <cfRule type="expression" dxfId="877" priority="19" stopIfTrue="1">
      <formula>MOD(ROW(),2)=0</formula>
    </cfRule>
    <cfRule type="expression" dxfId="876" priority="20" stopIfTrue="1">
      <formula>MOD(ROW(),2)&lt;&gt;0</formula>
    </cfRule>
  </conditionalFormatting>
  <conditionalFormatting sqref="A17:A21">
    <cfRule type="expression" dxfId="875" priority="15" stopIfTrue="1">
      <formula>MOD(ROW(),2)=0</formula>
    </cfRule>
    <cfRule type="expression" dxfId="874" priority="16" stopIfTrue="1">
      <formula>MOD(ROW(),2)&lt;&gt;0</formula>
    </cfRule>
  </conditionalFormatting>
  <conditionalFormatting sqref="B18 B20:B21">
    <cfRule type="expression" dxfId="873" priority="17" stopIfTrue="1">
      <formula>MOD(ROW(),2)=0</formula>
    </cfRule>
    <cfRule type="expression" dxfId="872" priority="18" stopIfTrue="1">
      <formula>MOD(ROW(),2)&lt;&gt;0</formula>
    </cfRule>
  </conditionalFormatting>
  <conditionalFormatting sqref="C17:G17">
    <cfRule type="expression" dxfId="871" priority="9" stopIfTrue="1">
      <formula>MOD(ROW(),2)=0</formula>
    </cfRule>
    <cfRule type="expression" dxfId="870" priority="10" stopIfTrue="1">
      <formula>MOD(ROW(),2)&lt;&gt;0</formula>
    </cfRule>
  </conditionalFormatting>
  <conditionalFormatting sqref="A26:A38">
    <cfRule type="expression" dxfId="869" priority="5" stopIfTrue="1">
      <formula>MOD(ROW(),2)=0</formula>
    </cfRule>
    <cfRule type="expression" dxfId="868" priority="6" stopIfTrue="1">
      <formula>MOD(ROW(),2)&lt;&gt;0</formula>
    </cfRule>
  </conditionalFormatting>
  <conditionalFormatting sqref="B26:G38">
    <cfRule type="expression" dxfId="867" priority="7" stopIfTrue="1">
      <formula>MOD(ROW(),2)=0</formula>
    </cfRule>
    <cfRule type="expression" dxfId="866" priority="8" stopIfTrue="1">
      <formula>MOD(ROW(),2)&lt;&gt;0</formula>
    </cfRule>
  </conditionalFormatting>
  <conditionalFormatting sqref="B17">
    <cfRule type="expression" dxfId="865" priority="3" stopIfTrue="1">
      <formula>MOD(ROW(),2)=0</formula>
    </cfRule>
    <cfRule type="expression" dxfId="864" priority="4" stopIfTrue="1">
      <formula>MOD(ROW(),2)&lt;&gt;0</formula>
    </cfRule>
  </conditionalFormatting>
  <conditionalFormatting sqref="B19">
    <cfRule type="expression" dxfId="863" priority="1" stopIfTrue="1">
      <formula>MOD(ROW(),2)=0</formula>
    </cfRule>
    <cfRule type="expression" dxfId="8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6"/>
  <sheetViews>
    <sheetView showGridLines="0" zoomScale="85" zoomScaleNormal="85" workbookViewId="0">
      <selection activeCell="D21" sqref="D21"/>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TABLE_FACTOR_TYPE&amp;" - x-"&amp;TABLE_SERIES_NUMBER</f>
        <v>Pension Debit - x-320</v>
      </c>
      <c r="B3" s="43"/>
      <c r="C3" s="43"/>
      <c r="D3" s="43"/>
      <c r="E3" s="43"/>
      <c r="F3" s="43"/>
      <c r="G3" s="43"/>
      <c r="H3" s="43"/>
      <c r="I3" s="43"/>
    </row>
    <row r="4" spans="1:43" x14ac:dyDescent="0.25">
      <c r="A4" s="45"/>
    </row>
    <row r="6" spans="1:43"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row>
    <row r="7" spans="1:43"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x14ac:dyDescent="0.25">
      <c r="A8" s="84" t="s">
        <v>306</v>
      </c>
      <c r="B8" s="85">
        <v>1992</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x14ac:dyDescent="0.25">
      <c r="A9" s="84" t="s">
        <v>307</v>
      </c>
      <c r="B9" s="85" t="s">
        <v>446</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x14ac:dyDescent="0.25">
      <c r="A10" s="84" t="s">
        <v>233</v>
      </c>
      <c r="B10" s="85" t="s">
        <v>455</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x14ac:dyDescent="0.25">
      <c r="A12" s="84" t="s">
        <v>309</v>
      </c>
      <c r="B12" s="85" t="s">
        <v>449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row>
    <row r="13" spans="1:43" x14ac:dyDescent="0.25">
      <c r="A13" s="84" t="s">
        <v>608</v>
      </c>
      <c r="B13" s="85">
        <v>2</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row>
    <row r="14" spans="1:43" x14ac:dyDescent="0.25">
      <c r="A14" s="84" t="s">
        <v>311</v>
      </c>
      <c r="B14" s="85">
        <v>320</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row>
    <row r="15" spans="1:43" x14ac:dyDescent="0.25">
      <c r="A15" s="84" t="s">
        <v>611</v>
      </c>
      <c r="B15" s="85" t="s">
        <v>456</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row>
    <row r="16" spans="1:43" x14ac:dyDescent="0.25">
      <c r="A16" s="84" t="s">
        <v>313</v>
      </c>
      <c r="B16" s="85" t="s">
        <v>457</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row>
    <row r="17" spans="1:43" ht="80.400000000000006" customHeight="1" x14ac:dyDescent="0.25">
      <c r="A17" s="84" t="s">
        <v>684</v>
      </c>
      <c r="B17" s="85" t="s">
        <v>403</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row>
    <row r="18" spans="1:43" x14ac:dyDescent="0.25">
      <c r="A18" s="84" t="s">
        <v>315</v>
      </c>
      <c r="B18" s="87">
        <v>45070</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row>
    <row r="19" spans="1:43" x14ac:dyDescent="0.25">
      <c r="A19" s="84" t="s">
        <v>316</v>
      </c>
      <c r="B19" s="81">
        <v>45014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row>
    <row r="20" spans="1:43"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row>
    <row r="21" spans="1:43"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row>
    <row r="23" spans="1:43" x14ac:dyDescent="0.25">
      <c r="B23" s="104" t="str">
        <f>HYPERLINK("#'Factor List'!A1","Back to Factor List")</f>
        <v>Back to Factor List</v>
      </c>
    </row>
    <row r="24" spans="1:43" x14ac:dyDescent="0.25">
      <c r="B24" s="104" t="str">
        <f>HYPERLINK("#'Assumptions'!A1","Assumptions")</f>
        <v>Assumptions</v>
      </c>
    </row>
    <row r="26" spans="1:43"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row>
    <row r="27" spans="1:43" x14ac:dyDescent="0.25">
      <c r="A27" s="101">
        <v>0</v>
      </c>
      <c r="B27" s="103">
        <v>0.26700000000000002</v>
      </c>
      <c r="C27" s="103">
        <v>0.27300000000000002</v>
      </c>
      <c r="D27" s="103">
        <v>0.27900000000000003</v>
      </c>
      <c r="E27" s="103">
        <v>0.28599999999999998</v>
      </c>
      <c r="F27" s="103">
        <v>0.29299999999999998</v>
      </c>
      <c r="G27" s="103">
        <v>0.3</v>
      </c>
      <c r="H27" s="103">
        <v>0.307</v>
      </c>
      <c r="I27" s="103">
        <v>0.315</v>
      </c>
      <c r="J27" s="103">
        <v>0.32200000000000001</v>
      </c>
      <c r="K27" s="103">
        <v>0.33</v>
      </c>
      <c r="L27" s="103">
        <v>0.33900000000000002</v>
      </c>
      <c r="M27" s="103">
        <v>0.34799999999999998</v>
      </c>
      <c r="N27" s="103">
        <v>0.35699999999999998</v>
      </c>
      <c r="O27" s="103">
        <v>0.36599999999999999</v>
      </c>
      <c r="P27" s="103">
        <v>0.376</v>
      </c>
      <c r="Q27" s="103">
        <v>0.38600000000000001</v>
      </c>
      <c r="R27" s="103">
        <v>0.39700000000000002</v>
      </c>
      <c r="S27" s="103">
        <v>0.40799999999999997</v>
      </c>
      <c r="T27" s="103">
        <v>0.42</v>
      </c>
      <c r="U27" s="103">
        <v>0.432</v>
      </c>
      <c r="V27" s="103">
        <v>0.44500000000000001</v>
      </c>
      <c r="W27" s="103">
        <v>0.45800000000000002</v>
      </c>
      <c r="X27" s="103">
        <v>0.47199999999999998</v>
      </c>
      <c r="Y27" s="103">
        <v>0.48599999999999999</v>
      </c>
      <c r="Z27" s="103">
        <v>0.502</v>
      </c>
      <c r="AA27" s="103">
        <v>0.51800000000000002</v>
      </c>
      <c r="AB27" s="103">
        <v>0.53500000000000003</v>
      </c>
      <c r="AC27" s="103">
        <v>0.55200000000000005</v>
      </c>
      <c r="AD27" s="103">
        <v>0.57099999999999995</v>
      </c>
      <c r="AE27" s="103">
        <v>0.59099999999999997</v>
      </c>
      <c r="AF27" s="103">
        <v>0.61199999999999999</v>
      </c>
      <c r="AG27" s="103">
        <v>0.63400000000000001</v>
      </c>
      <c r="AH27" s="103">
        <v>0.65800000000000003</v>
      </c>
      <c r="AI27" s="103">
        <v>0.68300000000000005</v>
      </c>
      <c r="AJ27" s="103">
        <v>0.70899999999999996</v>
      </c>
      <c r="AK27" s="103">
        <v>0.73699999999999999</v>
      </c>
      <c r="AL27" s="103">
        <v>0.76700000000000002</v>
      </c>
      <c r="AM27" s="103">
        <v>0.8</v>
      </c>
      <c r="AN27" s="103">
        <v>0.83399999999999996</v>
      </c>
      <c r="AO27" s="103">
        <v>0.871</v>
      </c>
      <c r="AP27" s="103">
        <v>0.91100000000000003</v>
      </c>
      <c r="AQ27" s="103">
        <v>0.95399999999999996</v>
      </c>
    </row>
    <row r="28" spans="1:43" x14ac:dyDescent="0.25">
      <c r="A28" s="101">
        <v>1</v>
      </c>
      <c r="B28" s="103">
        <v>0.26700000000000002</v>
      </c>
      <c r="C28" s="103">
        <v>0.27300000000000002</v>
      </c>
      <c r="D28" s="103">
        <v>0.28000000000000003</v>
      </c>
      <c r="E28" s="103">
        <v>0.28599999999999998</v>
      </c>
      <c r="F28" s="103">
        <v>0.29299999999999998</v>
      </c>
      <c r="G28" s="103">
        <v>0.3</v>
      </c>
      <c r="H28" s="103">
        <v>0.308</v>
      </c>
      <c r="I28" s="103">
        <v>0.315</v>
      </c>
      <c r="J28" s="103">
        <v>0.32300000000000001</v>
      </c>
      <c r="K28" s="103">
        <v>0.33100000000000002</v>
      </c>
      <c r="L28" s="103">
        <v>0.34</v>
      </c>
      <c r="M28" s="103">
        <v>0.34799999999999998</v>
      </c>
      <c r="N28" s="103">
        <v>0.35799999999999998</v>
      </c>
      <c r="O28" s="103">
        <v>0.36699999999999999</v>
      </c>
      <c r="P28" s="103">
        <v>0.377</v>
      </c>
      <c r="Q28" s="103">
        <v>0.38700000000000001</v>
      </c>
      <c r="R28" s="103">
        <v>0.39800000000000002</v>
      </c>
      <c r="S28" s="103">
        <v>0.40899999999999997</v>
      </c>
      <c r="T28" s="103">
        <v>0.42099999999999999</v>
      </c>
      <c r="U28" s="103">
        <v>0.433</v>
      </c>
      <c r="V28" s="103">
        <v>0.44600000000000001</v>
      </c>
      <c r="W28" s="103">
        <v>0.45900000000000002</v>
      </c>
      <c r="X28" s="103">
        <v>0.47299999999999998</v>
      </c>
      <c r="Y28" s="103">
        <v>0.48799999999999999</v>
      </c>
      <c r="Z28" s="103">
        <v>0.503</v>
      </c>
      <c r="AA28" s="103">
        <v>0.51900000000000002</v>
      </c>
      <c r="AB28" s="103">
        <v>0.53600000000000003</v>
      </c>
      <c r="AC28" s="103">
        <v>0.55400000000000005</v>
      </c>
      <c r="AD28" s="103">
        <v>0.57299999999999995</v>
      </c>
      <c r="AE28" s="103">
        <v>0.59299999999999997</v>
      </c>
      <c r="AF28" s="103">
        <v>0.61399999999999999</v>
      </c>
      <c r="AG28" s="103">
        <v>0.63600000000000001</v>
      </c>
      <c r="AH28" s="103">
        <v>0.66</v>
      </c>
      <c r="AI28" s="103">
        <v>0.68500000000000005</v>
      </c>
      <c r="AJ28" s="103">
        <v>0.71099999999999997</v>
      </c>
      <c r="AK28" s="103">
        <v>0.74</v>
      </c>
      <c r="AL28" s="103">
        <v>0.77</v>
      </c>
      <c r="AM28" s="103">
        <v>0.80200000000000005</v>
      </c>
      <c r="AN28" s="103">
        <v>0.83699999999999997</v>
      </c>
      <c r="AO28" s="103">
        <v>0.874</v>
      </c>
      <c r="AP28" s="103">
        <v>0.91400000000000003</v>
      </c>
      <c r="AQ28" s="103">
        <v>0.95799999999999996</v>
      </c>
    </row>
    <row r="29" spans="1:43" x14ac:dyDescent="0.25">
      <c r="A29" s="101">
        <v>2</v>
      </c>
      <c r="B29" s="103">
        <v>0.26800000000000002</v>
      </c>
      <c r="C29" s="103">
        <v>0.27400000000000002</v>
      </c>
      <c r="D29" s="103">
        <v>0.28000000000000003</v>
      </c>
      <c r="E29" s="103">
        <v>0.28699999999999998</v>
      </c>
      <c r="F29" s="103">
        <v>0.29399999999999998</v>
      </c>
      <c r="G29" s="103">
        <v>0.30099999999999999</v>
      </c>
      <c r="H29" s="103">
        <v>0.308</v>
      </c>
      <c r="I29" s="103">
        <v>0.316</v>
      </c>
      <c r="J29" s="103">
        <v>0.32400000000000001</v>
      </c>
      <c r="K29" s="103">
        <v>0.33200000000000002</v>
      </c>
      <c r="L29" s="103">
        <v>0.34</v>
      </c>
      <c r="M29" s="103">
        <v>0.34899999999999998</v>
      </c>
      <c r="N29" s="103">
        <v>0.35799999999999998</v>
      </c>
      <c r="O29" s="103">
        <v>0.36799999999999999</v>
      </c>
      <c r="P29" s="103">
        <v>0.378</v>
      </c>
      <c r="Q29" s="103">
        <v>0.38800000000000001</v>
      </c>
      <c r="R29" s="103">
        <v>0.39900000000000002</v>
      </c>
      <c r="S29" s="103">
        <v>0.41</v>
      </c>
      <c r="T29" s="103">
        <v>0.42199999999999999</v>
      </c>
      <c r="U29" s="103">
        <v>0.434</v>
      </c>
      <c r="V29" s="103">
        <v>0.44700000000000001</v>
      </c>
      <c r="W29" s="103">
        <v>0.46</v>
      </c>
      <c r="X29" s="103">
        <v>0.47399999999999998</v>
      </c>
      <c r="Y29" s="103">
        <v>0.48899999999999999</v>
      </c>
      <c r="Z29" s="103">
        <v>0.504</v>
      </c>
      <c r="AA29" s="103">
        <v>0.52100000000000002</v>
      </c>
      <c r="AB29" s="103">
        <v>0.53800000000000003</v>
      </c>
      <c r="AC29" s="103">
        <v>0.55600000000000005</v>
      </c>
      <c r="AD29" s="103">
        <v>0.57399999999999995</v>
      </c>
      <c r="AE29" s="103">
        <v>0.59399999999999997</v>
      </c>
      <c r="AF29" s="103">
        <v>0.61599999999999999</v>
      </c>
      <c r="AG29" s="103">
        <v>0.63800000000000001</v>
      </c>
      <c r="AH29" s="103">
        <v>0.66200000000000003</v>
      </c>
      <c r="AI29" s="103">
        <v>0.68700000000000006</v>
      </c>
      <c r="AJ29" s="103">
        <v>0.71399999999999997</v>
      </c>
      <c r="AK29" s="103">
        <v>0.74199999999999999</v>
      </c>
      <c r="AL29" s="103">
        <v>0.77300000000000002</v>
      </c>
      <c r="AM29" s="103">
        <v>0.80500000000000005</v>
      </c>
      <c r="AN29" s="103">
        <v>0.84</v>
      </c>
      <c r="AO29" s="103">
        <v>0.878</v>
      </c>
      <c r="AP29" s="103">
        <v>0.91800000000000004</v>
      </c>
      <c r="AQ29" s="103">
        <v>0.96099999999999997</v>
      </c>
    </row>
    <row r="30" spans="1:43" x14ac:dyDescent="0.25">
      <c r="A30" s="101">
        <v>3</v>
      </c>
      <c r="B30" s="103">
        <v>0.26800000000000002</v>
      </c>
      <c r="C30" s="103">
        <v>0.27500000000000002</v>
      </c>
      <c r="D30" s="103">
        <v>0.28100000000000003</v>
      </c>
      <c r="E30" s="103">
        <v>0.28799999999999998</v>
      </c>
      <c r="F30" s="103">
        <v>0.29399999999999998</v>
      </c>
      <c r="G30" s="103">
        <v>0.30199999999999999</v>
      </c>
      <c r="H30" s="103">
        <v>0.309</v>
      </c>
      <c r="I30" s="103">
        <v>0.316</v>
      </c>
      <c r="J30" s="103">
        <v>0.32400000000000001</v>
      </c>
      <c r="K30" s="103">
        <v>0.33300000000000002</v>
      </c>
      <c r="L30" s="103">
        <v>0.34100000000000003</v>
      </c>
      <c r="M30" s="103">
        <v>0.35</v>
      </c>
      <c r="N30" s="103">
        <v>0.35899999999999999</v>
      </c>
      <c r="O30" s="103">
        <v>0.36899999999999999</v>
      </c>
      <c r="P30" s="103">
        <v>0.379</v>
      </c>
      <c r="Q30" s="103">
        <v>0.38900000000000001</v>
      </c>
      <c r="R30" s="103">
        <v>0.4</v>
      </c>
      <c r="S30" s="103">
        <v>0.41099999999999998</v>
      </c>
      <c r="T30" s="103">
        <v>0.42299999999999999</v>
      </c>
      <c r="U30" s="103">
        <v>0.435</v>
      </c>
      <c r="V30" s="103">
        <v>0.44800000000000001</v>
      </c>
      <c r="W30" s="103">
        <v>0.46100000000000002</v>
      </c>
      <c r="X30" s="103">
        <v>0.47499999999999998</v>
      </c>
      <c r="Y30" s="103">
        <v>0.49</v>
      </c>
      <c r="Z30" s="103">
        <v>0.50600000000000001</v>
      </c>
      <c r="AA30" s="103">
        <v>0.52200000000000002</v>
      </c>
      <c r="AB30" s="103">
        <v>0.53900000000000003</v>
      </c>
      <c r="AC30" s="103">
        <v>0.55700000000000005</v>
      </c>
      <c r="AD30" s="103">
        <v>0.57599999999999996</v>
      </c>
      <c r="AE30" s="103">
        <v>0.59599999999999997</v>
      </c>
      <c r="AF30" s="103">
        <v>0.61699999999999999</v>
      </c>
      <c r="AG30" s="103">
        <v>0.64</v>
      </c>
      <c r="AH30" s="103">
        <v>0.66400000000000003</v>
      </c>
      <c r="AI30" s="103">
        <v>0.68899999999999995</v>
      </c>
      <c r="AJ30" s="103">
        <v>0.71599999999999997</v>
      </c>
      <c r="AK30" s="103">
        <v>0.745</v>
      </c>
      <c r="AL30" s="103">
        <v>0.77500000000000002</v>
      </c>
      <c r="AM30" s="103">
        <v>0.80800000000000005</v>
      </c>
      <c r="AN30" s="103">
        <v>0.84299999999999997</v>
      </c>
      <c r="AO30" s="103">
        <v>0.88100000000000001</v>
      </c>
      <c r="AP30" s="103">
        <v>0.92200000000000004</v>
      </c>
      <c r="AQ30" s="103">
        <v>0.96499999999999997</v>
      </c>
    </row>
    <row r="31" spans="1:43" x14ac:dyDescent="0.25">
      <c r="A31" s="101">
        <v>4</v>
      </c>
      <c r="B31" s="103">
        <v>0.26900000000000002</v>
      </c>
      <c r="C31" s="103">
        <v>0.27500000000000002</v>
      </c>
      <c r="D31" s="103">
        <v>0.28100000000000003</v>
      </c>
      <c r="E31" s="103">
        <v>0.28799999999999998</v>
      </c>
      <c r="F31" s="103">
        <v>0.29499999999999998</v>
      </c>
      <c r="G31" s="103">
        <v>0.30199999999999999</v>
      </c>
      <c r="H31" s="103">
        <v>0.31</v>
      </c>
      <c r="I31" s="103">
        <v>0.317</v>
      </c>
      <c r="J31" s="103">
        <v>0.32500000000000001</v>
      </c>
      <c r="K31" s="103">
        <v>0.33300000000000002</v>
      </c>
      <c r="L31" s="103">
        <v>0.34200000000000003</v>
      </c>
      <c r="M31" s="103">
        <v>0.35099999999999998</v>
      </c>
      <c r="N31" s="103">
        <v>0.36</v>
      </c>
      <c r="O31" s="103">
        <v>0.36899999999999999</v>
      </c>
      <c r="P31" s="103">
        <v>0.379</v>
      </c>
      <c r="Q31" s="103">
        <v>0.39</v>
      </c>
      <c r="R31" s="103">
        <v>0.40100000000000002</v>
      </c>
      <c r="S31" s="103">
        <v>0.41199999999999998</v>
      </c>
      <c r="T31" s="103">
        <v>0.42399999999999999</v>
      </c>
      <c r="U31" s="103">
        <v>0.436</v>
      </c>
      <c r="V31" s="103">
        <v>0.44900000000000001</v>
      </c>
      <c r="W31" s="103">
        <v>0.46200000000000002</v>
      </c>
      <c r="X31" s="103">
        <v>0.47699999999999998</v>
      </c>
      <c r="Y31" s="103">
        <v>0.49099999999999999</v>
      </c>
      <c r="Z31" s="103">
        <v>0.50700000000000001</v>
      </c>
      <c r="AA31" s="103">
        <v>0.52300000000000002</v>
      </c>
      <c r="AB31" s="103">
        <v>0.54100000000000004</v>
      </c>
      <c r="AC31" s="103">
        <v>0.55900000000000005</v>
      </c>
      <c r="AD31" s="103">
        <v>0.57799999999999996</v>
      </c>
      <c r="AE31" s="103">
        <v>0.59799999999999998</v>
      </c>
      <c r="AF31" s="103">
        <v>0.61899999999999999</v>
      </c>
      <c r="AG31" s="103">
        <v>0.64200000000000002</v>
      </c>
      <c r="AH31" s="103">
        <v>0.66600000000000004</v>
      </c>
      <c r="AI31" s="103">
        <v>0.69099999999999995</v>
      </c>
      <c r="AJ31" s="103">
        <v>0.71799999999999997</v>
      </c>
      <c r="AK31" s="103">
        <v>0.747</v>
      </c>
      <c r="AL31" s="103">
        <v>0.77800000000000002</v>
      </c>
      <c r="AM31" s="103">
        <v>0.81100000000000005</v>
      </c>
      <c r="AN31" s="103">
        <v>0.84599999999999997</v>
      </c>
      <c r="AO31" s="103">
        <v>0.88400000000000001</v>
      </c>
      <c r="AP31" s="103">
        <v>0.92500000000000004</v>
      </c>
      <c r="AQ31" s="103">
        <v>0.96899999999999997</v>
      </c>
    </row>
    <row r="32" spans="1:43" x14ac:dyDescent="0.25">
      <c r="A32" s="101">
        <v>5</v>
      </c>
      <c r="B32" s="103">
        <v>0.26900000000000002</v>
      </c>
      <c r="C32" s="103">
        <v>0.27600000000000002</v>
      </c>
      <c r="D32" s="103">
        <v>0.28199999999999997</v>
      </c>
      <c r="E32" s="103">
        <v>0.28899999999999998</v>
      </c>
      <c r="F32" s="103">
        <v>0.29599999999999999</v>
      </c>
      <c r="G32" s="103">
        <v>0.30299999999999999</v>
      </c>
      <c r="H32" s="103">
        <v>0.31</v>
      </c>
      <c r="I32" s="103">
        <v>0.318</v>
      </c>
      <c r="J32" s="103">
        <v>0.32600000000000001</v>
      </c>
      <c r="K32" s="103">
        <v>0.33400000000000002</v>
      </c>
      <c r="L32" s="103">
        <v>0.34300000000000003</v>
      </c>
      <c r="M32" s="103">
        <v>0.35099999999999998</v>
      </c>
      <c r="N32" s="103">
        <v>0.36099999999999999</v>
      </c>
      <c r="O32" s="103">
        <v>0.37</v>
      </c>
      <c r="P32" s="103">
        <v>0.38</v>
      </c>
      <c r="Q32" s="103">
        <v>0.39100000000000001</v>
      </c>
      <c r="R32" s="103">
        <v>0.40200000000000002</v>
      </c>
      <c r="S32" s="103">
        <v>0.41299999999999998</v>
      </c>
      <c r="T32" s="103">
        <v>0.42499999999999999</v>
      </c>
      <c r="U32" s="103">
        <v>0.437</v>
      </c>
      <c r="V32" s="103">
        <v>0.45</v>
      </c>
      <c r="W32" s="103">
        <v>0.46400000000000002</v>
      </c>
      <c r="X32" s="103">
        <v>0.47799999999999998</v>
      </c>
      <c r="Y32" s="103">
        <v>0.49299999999999999</v>
      </c>
      <c r="Z32" s="103">
        <v>0.50800000000000001</v>
      </c>
      <c r="AA32" s="103">
        <v>0.52500000000000002</v>
      </c>
      <c r="AB32" s="103">
        <v>0.54200000000000004</v>
      </c>
      <c r="AC32" s="103">
        <v>0.56000000000000005</v>
      </c>
      <c r="AD32" s="103">
        <v>0.57899999999999996</v>
      </c>
      <c r="AE32" s="103">
        <v>0.6</v>
      </c>
      <c r="AF32" s="103">
        <v>0.621</v>
      </c>
      <c r="AG32" s="103">
        <v>0.64400000000000002</v>
      </c>
      <c r="AH32" s="103">
        <v>0.66800000000000004</v>
      </c>
      <c r="AI32" s="103">
        <v>0.69399999999999995</v>
      </c>
      <c r="AJ32" s="103">
        <v>0.72099999999999997</v>
      </c>
      <c r="AK32" s="103">
        <v>0.75</v>
      </c>
      <c r="AL32" s="103">
        <v>0.78100000000000003</v>
      </c>
      <c r="AM32" s="103">
        <v>0.81399999999999995</v>
      </c>
      <c r="AN32" s="103">
        <v>0.84899999999999998</v>
      </c>
      <c r="AO32" s="103">
        <v>0.88800000000000001</v>
      </c>
      <c r="AP32" s="103">
        <v>0.92900000000000005</v>
      </c>
      <c r="AQ32" s="103">
        <v>0.97299999999999998</v>
      </c>
    </row>
    <row r="33" spans="1:43" x14ac:dyDescent="0.25">
      <c r="A33" s="101">
        <v>6</v>
      </c>
      <c r="B33" s="103">
        <v>0.27</v>
      </c>
      <c r="C33" s="103">
        <v>0.27600000000000002</v>
      </c>
      <c r="D33" s="103">
        <v>0.28299999999999997</v>
      </c>
      <c r="E33" s="103">
        <v>0.28899999999999998</v>
      </c>
      <c r="F33" s="103">
        <v>0.29599999999999999</v>
      </c>
      <c r="G33" s="103">
        <v>0.30299999999999999</v>
      </c>
      <c r="H33" s="103">
        <v>0.311</v>
      </c>
      <c r="I33" s="103">
        <v>0.318</v>
      </c>
      <c r="J33" s="103">
        <v>0.32600000000000001</v>
      </c>
      <c r="K33" s="103">
        <v>0.33500000000000002</v>
      </c>
      <c r="L33" s="103">
        <v>0.34300000000000003</v>
      </c>
      <c r="M33" s="103">
        <v>0.35199999999999998</v>
      </c>
      <c r="N33" s="103">
        <v>0.36099999999999999</v>
      </c>
      <c r="O33" s="103">
        <v>0.371</v>
      </c>
      <c r="P33" s="103">
        <v>0.38100000000000001</v>
      </c>
      <c r="Q33" s="103">
        <v>0.39200000000000002</v>
      </c>
      <c r="R33" s="103">
        <v>0.40300000000000002</v>
      </c>
      <c r="S33" s="103">
        <v>0.41399999999999998</v>
      </c>
      <c r="T33" s="103">
        <v>0.42599999999999999</v>
      </c>
      <c r="U33" s="103">
        <v>0.438</v>
      </c>
      <c r="V33" s="103">
        <v>0.45100000000000001</v>
      </c>
      <c r="W33" s="103">
        <v>0.46500000000000002</v>
      </c>
      <c r="X33" s="103">
        <v>0.47899999999999998</v>
      </c>
      <c r="Y33" s="103">
        <v>0.49399999999999999</v>
      </c>
      <c r="Z33" s="103">
        <v>0.51</v>
      </c>
      <c r="AA33" s="103">
        <v>0.52600000000000002</v>
      </c>
      <c r="AB33" s="103">
        <v>0.54400000000000004</v>
      </c>
      <c r="AC33" s="103">
        <v>0.56200000000000006</v>
      </c>
      <c r="AD33" s="103">
        <v>0.58099999999999996</v>
      </c>
      <c r="AE33" s="103">
        <v>0.60099999999999998</v>
      </c>
      <c r="AF33" s="103">
        <v>0.623</v>
      </c>
      <c r="AG33" s="103">
        <v>0.64600000000000002</v>
      </c>
      <c r="AH33" s="103">
        <v>0.67</v>
      </c>
      <c r="AI33" s="103">
        <v>0.69599999999999995</v>
      </c>
      <c r="AJ33" s="103">
        <v>0.72299999999999998</v>
      </c>
      <c r="AK33" s="103">
        <v>0.752</v>
      </c>
      <c r="AL33" s="103">
        <v>0.78300000000000003</v>
      </c>
      <c r="AM33" s="103">
        <v>0.81699999999999995</v>
      </c>
      <c r="AN33" s="103">
        <v>0.85299999999999998</v>
      </c>
      <c r="AO33" s="103">
        <v>0.89100000000000001</v>
      </c>
      <c r="AP33" s="103">
        <v>0.93200000000000005</v>
      </c>
      <c r="AQ33" s="103">
        <v>0.97699999999999998</v>
      </c>
    </row>
    <row r="34" spans="1:43" x14ac:dyDescent="0.25">
      <c r="A34" s="101">
        <v>7</v>
      </c>
      <c r="B34" s="103">
        <v>0.27</v>
      </c>
      <c r="C34" s="103">
        <v>0.27700000000000002</v>
      </c>
      <c r="D34" s="103">
        <v>0.28299999999999997</v>
      </c>
      <c r="E34" s="103">
        <v>0.28999999999999998</v>
      </c>
      <c r="F34" s="103">
        <v>0.29699999999999999</v>
      </c>
      <c r="G34" s="103">
        <v>0.30399999999999999</v>
      </c>
      <c r="H34" s="103">
        <v>0.311</v>
      </c>
      <c r="I34" s="103">
        <v>0.31900000000000001</v>
      </c>
      <c r="J34" s="103">
        <v>0.32700000000000001</v>
      </c>
      <c r="K34" s="103">
        <v>0.33500000000000002</v>
      </c>
      <c r="L34" s="103">
        <v>0.34399999999999997</v>
      </c>
      <c r="M34" s="103">
        <v>0.35299999999999998</v>
      </c>
      <c r="N34" s="103">
        <v>0.36199999999999999</v>
      </c>
      <c r="O34" s="103">
        <v>0.372</v>
      </c>
      <c r="P34" s="103">
        <v>0.38200000000000001</v>
      </c>
      <c r="Q34" s="103">
        <v>0.39300000000000002</v>
      </c>
      <c r="R34" s="103">
        <v>0.40300000000000002</v>
      </c>
      <c r="S34" s="103">
        <v>0.41499999999999998</v>
      </c>
      <c r="T34" s="103">
        <v>0.42699999999999999</v>
      </c>
      <c r="U34" s="103">
        <v>0.439</v>
      </c>
      <c r="V34" s="103">
        <v>0.45200000000000001</v>
      </c>
      <c r="W34" s="103">
        <v>0.46600000000000003</v>
      </c>
      <c r="X34" s="103">
        <v>0.48</v>
      </c>
      <c r="Y34" s="103">
        <v>0.495</v>
      </c>
      <c r="Z34" s="103">
        <v>0.51100000000000001</v>
      </c>
      <c r="AA34" s="103">
        <v>0.52800000000000002</v>
      </c>
      <c r="AB34" s="103">
        <v>0.54500000000000004</v>
      </c>
      <c r="AC34" s="103">
        <v>0.56299999999999994</v>
      </c>
      <c r="AD34" s="103">
        <v>0.58299999999999996</v>
      </c>
      <c r="AE34" s="103">
        <v>0.60299999999999998</v>
      </c>
      <c r="AF34" s="103">
        <v>0.625</v>
      </c>
      <c r="AG34" s="103">
        <v>0.64800000000000002</v>
      </c>
      <c r="AH34" s="103">
        <v>0.67200000000000004</v>
      </c>
      <c r="AI34" s="103">
        <v>0.69799999999999995</v>
      </c>
      <c r="AJ34" s="103">
        <v>0.72499999999999998</v>
      </c>
      <c r="AK34" s="103">
        <v>0.755</v>
      </c>
      <c r="AL34" s="103">
        <v>0.78600000000000003</v>
      </c>
      <c r="AM34" s="103">
        <v>0.82</v>
      </c>
      <c r="AN34" s="103">
        <v>0.85599999999999998</v>
      </c>
      <c r="AO34" s="103">
        <v>0.89400000000000002</v>
      </c>
      <c r="AP34" s="103">
        <v>0.93600000000000005</v>
      </c>
      <c r="AQ34" s="103">
        <v>0.98099999999999998</v>
      </c>
    </row>
    <row r="35" spans="1:43" x14ac:dyDescent="0.25">
      <c r="A35" s="101">
        <v>8</v>
      </c>
      <c r="B35" s="103">
        <v>0.27100000000000002</v>
      </c>
      <c r="C35" s="103">
        <v>0.27700000000000002</v>
      </c>
      <c r="D35" s="103">
        <v>0.28399999999999997</v>
      </c>
      <c r="E35" s="103">
        <v>0.28999999999999998</v>
      </c>
      <c r="F35" s="103">
        <v>0.29699999999999999</v>
      </c>
      <c r="G35" s="103">
        <v>0.30499999999999999</v>
      </c>
      <c r="H35" s="103">
        <v>0.312</v>
      </c>
      <c r="I35" s="103">
        <v>0.32</v>
      </c>
      <c r="J35" s="103">
        <v>0.32800000000000001</v>
      </c>
      <c r="K35" s="103">
        <v>0.33600000000000002</v>
      </c>
      <c r="L35" s="103">
        <v>0.34499999999999997</v>
      </c>
      <c r="M35" s="103">
        <v>0.35399999999999998</v>
      </c>
      <c r="N35" s="103">
        <v>0.36299999999999999</v>
      </c>
      <c r="O35" s="103">
        <v>0.373</v>
      </c>
      <c r="P35" s="103">
        <v>0.38300000000000001</v>
      </c>
      <c r="Q35" s="103">
        <v>0.39300000000000002</v>
      </c>
      <c r="R35" s="103">
        <v>0.40400000000000003</v>
      </c>
      <c r="S35" s="103">
        <v>0.41599999999999998</v>
      </c>
      <c r="T35" s="103">
        <v>0.42799999999999999</v>
      </c>
      <c r="U35" s="103">
        <v>0.44</v>
      </c>
      <c r="V35" s="103">
        <v>0.45300000000000001</v>
      </c>
      <c r="W35" s="103">
        <v>0.46700000000000003</v>
      </c>
      <c r="X35" s="103">
        <v>0.48099999999999998</v>
      </c>
      <c r="Y35" s="103">
        <v>0.497</v>
      </c>
      <c r="Z35" s="103">
        <v>0.51200000000000001</v>
      </c>
      <c r="AA35" s="103">
        <v>0.52900000000000003</v>
      </c>
      <c r="AB35" s="103">
        <v>0.54600000000000004</v>
      </c>
      <c r="AC35" s="103">
        <v>0.56499999999999995</v>
      </c>
      <c r="AD35" s="103">
        <v>0.58399999999999996</v>
      </c>
      <c r="AE35" s="103">
        <v>0.60499999999999998</v>
      </c>
      <c r="AF35" s="103">
        <v>0.627</v>
      </c>
      <c r="AG35" s="103">
        <v>0.65</v>
      </c>
      <c r="AH35" s="103">
        <v>0.67400000000000004</v>
      </c>
      <c r="AI35" s="103">
        <v>0.7</v>
      </c>
      <c r="AJ35" s="103">
        <v>0.72799999999999998</v>
      </c>
      <c r="AK35" s="103">
        <v>0.75700000000000001</v>
      </c>
      <c r="AL35" s="103">
        <v>0.78900000000000003</v>
      </c>
      <c r="AM35" s="103">
        <v>0.82299999999999995</v>
      </c>
      <c r="AN35" s="103">
        <v>0.85899999999999999</v>
      </c>
      <c r="AO35" s="103">
        <v>0.89800000000000002</v>
      </c>
      <c r="AP35" s="103">
        <v>0.93899999999999995</v>
      </c>
      <c r="AQ35" s="103">
        <v>0.98499999999999999</v>
      </c>
    </row>
    <row r="36" spans="1:43" x14ac:dyDescent="0.25">
      <c r="A36" s="101">
        <v>9</v>
      </c>
      <c r="B36" s="103">
        <v>0.27100000000000002</v>
      </c>
      <c r="C36" s="103">
        <v>0.27800000000000002</v>
      </c>
      <c r="D36" s="103">
        <v>0.28399999999999997</v>
      </c>
      <c r="E36" s="103">
        <v>0.29099999999999998</v>
      </c>
      <c r="F36" s="103">
        <v>0.29799999999999999</v>
      </c>
      <c r="G36" s="103">
        <v>0.30499999999999999</v>
      </c>
      <c r="H36" s="103">
        <v>0.313</v>
      </c>
      <c r="I36" s="103">
        <v>0.32</v>
      </c>
      <c r="J36" s="103">
        <v>0.32800000000000001</v>
      </c>
      <c r="K36" s="103">
        <v>0.33700000000000002</v>
      </c>
      <c r="L36" s="103">
        <v>0.34499999999999997</v>
      </c>
      <c r="M36" s="103">
        <v>0.35399999999999998</v>
      </c>
      <c r="N36" s="103">
        <v>0.36399999999999999</v>
      </c>
      <c r="O36" s="103">
        <v>0.374</v>
      </c>
      <c r="P36" s="103">
        <v>0.38400000000000001</v>
      </c>
      <c r="Q36" s="103">
        <v>0.39400000000000002</v>
      </c>
      <c r="R36" s="103">
        <v>0.40500000000000003</v>
      </c>
      <c r="S36" s="103">
        <v>0.41699999999999998</v>
      </c>
      <c r="T36" s="103">
        <v>0.42899999999999999</v>
      </c>
      <c r="U36" s="103">
        <v>0.441</v>
      </c>
      <c r="V36" s="103">
        <v>0.45500000000000002</v>
      </c>
      <c r="W36" s="103">
        <v>0.46800000000000003</v>
      </c>
      <c r="X36" s="103">
        <v>0.48299999999999998</v>
      </c>
      <c r="Y36" s="103">
        <v>0.498</v>
      </c>
      <c r="Z36" s="103">
        <v>0.51400000000000001</v>
      </c>
      <c r="AA36" s="103">
        <v>0.53</v>
      </c>
      <c r="AB36" s="103">
        <v>0.54800000000000004</v>
      </c>
      <c r="AC36" s="103">
        <v>0.56599999999999995</v>
      </c>
      <c r="AD36" s="103">
        <v>0.58599999999999997</v>
      </c>
      <c r="AE36" s="103">
        <v>0.60699999999999998</v>
      </c>
      <c r="AF36" s="103">
        <v>0.629</v>
      </c>
      <c r="AG36" s="103">
        <v>0.65200000000000002</v>
      </c>
      <c r="AH36" s="103">
        <v>0.67600000000000005</v>
      </c>
      <c r="AI36" s="103">
        <v>0.70199999999999996</v>
      </c>
      <c r="AJ36" s="103">
        <v>0.73</v>
      </c>
      <c r="AK36" s="103">
        <v>0.76</v>
      </c>
      <c r="AL36" s="103">
        <v>0.79200000000000004</v>
      </c>
      <c r="AM36" s="103">
        <v>0.82499999999999996</v>
      </c>
      <c r="AN36" s="103">
        <v>0.86199999999999999</v>
      </c>
      <c r="AO36" s="103">
        <v>0.90100000000000002</v>
      </c>
      <c r="AP36" s="103">
        <v>0.94299999999999995</v>
      </c>
      <c r="AQ36" s="103">
        <v>0.98799999999999999</v>
      </c>
    </row>
    <row r="37" spans="1:43" x14ac:dyDescent="0.25">
      <c r="A37" s="101">
        <v>10</v>
      </c>
      <c r="B37" s="103">
        <v>0.27200000000000002</v>
      </c>
      <c r="C37" s="103">
        <v>0.27800000000000002</v>
      </c>
      <c r="D37" s="103">
        <v>0.28499999999999998</v>
      </c>
      <c r="E37" s="103">
        <v>0.29199999999999998</v>
      </c>
      <c r="F37" s="103">
        <v>0.29899999999999999</v>
      </c>
      <c r="G37" s="103">
        <v>0.30599999999999999</v>
      </c>
      <c r="H37" s="103">
        <v>0.313</v>
      </c>
      <c r="I37" s="103">
        <v>0.32100000000000001</v>
      </c>
      <c r="J37" s="103">
        <v>0.32900000000000001</v>
      </c>
      <c r="K37" s="103">
        <v>0.33800000000000002</v>
      </c>
      <c r="L37" s="103">
        <v>0.34599999999999997</v>
      </c>
      <c r="M37" s="103">
        <v>0.35499999999999998</v>
      </c>
      <c r="N37" s="103">
        <v>0.36499999999999999</v>
      </c>
      <c r="O37" s="103">
        <v>0.374</v>
      </c>
      <c r="P37" s="103">
        <v>0.38500000000000001</v>
      </c>
      <c r="Q37" s="103">
        <v>0.39500000000000002</v>
      </c>
      <c r="R37" s="103">
        <v>0.40600000000000003</v>
      </c>
      <c r="S37" s="103">
        <v>0.41799999999999998</v>
      </c>
      <c r="T37" s="103">
        <v>0.43</v>
      </c>
      <c r="U37" s="103">
        <v>0.442</v>
      </c>
      <c r="V37" s="103">
        <v>0.45600000000000002</v>
      </c>
      <c r="W37" s="103">
        <v>0.46899999999999997</v>
      </c>
      <c r="X37" s="103">
        <v>0.48399999999999999</v>
      </c>
      <c r="Y37" s="103">
        <v>0.499</v>
      </c>
      <c r="Z37" s="103">
        <v>0.51500000000000001</v>
      </c>
      <c r="AA37" s="103">
        <v>0.53200000000000003</v>
      </c>
      <c r="AB37" s="103">
        <v>0.54900000000000004</v>
      </c>
      <c r="AC37" s="103">
        <v>0.56799999999999995</v>
      </c>
      <c r="AD37" s="103">
        <v>0.58799999999999997</v>
      </c>
      <c r="AE37" s="103">
        <v>0.60799999999999998</v>
      </c>
      <c r="AF37" s="103">
        <v>0.63</v>
      </c>
      <c r="AG37" s="103">
        <v>0.65400000000000003</v>
      </c>
      <c r="AH37" s="103">
        <v>0.67800000000000005</v>
      </c>
      <c r="AI37" s="103">
        <v>0.70499999999999996</v>
      </c>
      <c r="AJ37" s="103">
        <v>0.73299999999999998</v>
      </c>
      <c r="AK37" s="103">
        <v>0.76200000000000001</v>
      </c>
      <c r="AL37" s="103">
        <v>0.79400000000000004</v>
      </c>
      <c r="AM37" s="103">
        <v>0.82799999999999996</v>
      </c>
      <c r="AN37" s="103">
        <v>0.86499999999999999</v>
      </c>
      <c r="AO37" s="103">
        <v>0.90400000000000003</v>
      </c>
      <c r="AP37" s="103">
        <v>0.94699999999999995</v>
      </c>
      <c r="AQ37" s="103">
        <v>0.99199999999999999</v>
      </c>
    </row>
    <row r="38" spans="1:43" x14ac:dyDescent="0.25">
      <c r="A38" s="101">
        <v>11</v>
      </c>
      <c r="B38" s="103">
        <v>0.27200000000000002</v>
      </c>
      <c r="C38" s="103">
        <v>0.27900000000000003</v>
      </c>
      <c r="D38" s="103">
        <v>0.28499999999999998</v>
      </c>
      <c r="E38" s="103">
        <v>0.29199999999999998</v>
      </c>
      <c r="F38" s="103">
        <v>0.29899999999999999</v>
      </c>
      <c r="G38" s="103">
        <v>0.30599999999999999</v>
      </c>
      <c r="H38" s="103">
        <v>0.314</v>
      </c>
      <c r="I38" s="103">
        <v>0.32200000000000001</v>
      </c>
      <c r="J38" s="103">
        <v>0.33</v>
      </c>
      <c r="K38" s="103">
        <v>0.33800000000000002</v>
      </c>
      <c r="L38" s="103">
        <v>0.34699999999999998</v>
      </c>
      <c r="M38" s="103">
        <v>0.35599999999999998</v>
      </c>
      <c r="N38" s="103">
        <v>0.36499999999999999</v>
      </c>
      <c r="O38" s="103">
        <v>0.375</v>
      </c>
      <c r="P38" s="103">
        <v>0.38500000000000001</v>
      </c>
      <c r="Q38" s="103">
        <v>0.39600000000000002</v>
      </c>
      <c r="R38" s="103">
        <v>0.40699999999999997</v>
      </c>
      <c r="S38" s="103">
        <v>0.41899999999999998</v>
      </c>
      <c r="T38" s="103">
        <v>0.43099999999999999</v>
      </c>
      <c r="U38" s="103">
        <v>0.443</v>
      </c>
      <c r="V38" s="103">
        <v>0.45700000000000002</v>
      </c>
      <c r="W38" s="103">
        <v>0.47099999999999997</v>
      </c>
      <c r="X38" s="103">
        <v>0.48499999999999999</v>
      </c>
      <c r="Y38" s="103">
        <v>0.5</v>
      </c>
      <c r="Z38" s="103">
        <v>0.51600000000000001</v>
      </c>
      <c r="AA38" s="103">
        <v>0.53300000000000003</v>
      </c>
      <c r="AB38" s="103">
        <v>0.55100000000000005</v>
      </c>
      <c r="AC38" s="103">
        <v>0.56999999999999995</v>
      </c>
      <c r="AD38" s="103">
        <v>0.58899999999999997</v>
      </c>
      <c r="AE38" s="103">
        <v>0.61</v>
      </c>
      <c r="AF38" s="103">
        <v>0.63200000000000001</v>
      </c>
      <c r="AG38" s="103">
        <v>0.65600000000000003</v>
      </c>
      <c r="AH38" s="103">
        <v>0.68</v>
      </c>
      <c r="AI38" s="103">
        <v>0.70699999999999996</v>
      </c>
      <c r="AJ38" s="103">
        <v>0.73499999999999999</v>
      </c>
      <c r="AK38" s="103">
        <v>0.76500000000000001</v>
      </c>
      <c r="AL38" s="103">
        <v>0.79700000000000004</v>
      </c>
      <c r="AM38" s="103">
        <v>0.83099999999999996</v>
      </c>
      <c r="AN38" s="103">
        <v>0.86799999999999999</v>
      </c>
      <c r="AO38" s="103">
        <v>0.90800000000000003</v>
      </c>
      <c r="AP38" s="103">
        <v>0.95</v>
      </c>
      <c r="AQ38" s="103">
        <v>0.996</v>
      </c>
    </row>
    <row r="44" spans="1:43" ht="39.6" customHeight="1" x14ac:dyDescent="0.25"/>
    <row r="46" spans="1:43" ht="27.6" customHeight="1" x14ac:dyDescent="0.25"/>
  </sheetData>
  <sheetProtection algorithmName="SHA-512" hashValue="enljVgCY4XFjSSR1QBv1gBwY+xECUmx7gAWmbaszVuo63c2weN2jQdq50zzSCzpwLkovwXqksnfVpJYrUQPjQQ==" saltValue="2igRyYZx2nzge2TPkT+dXw==" spinCount="100000" sheet="1" objects="1" scenarios="1"/>
  <conditionalFormatting sqref="A6:A16">
    <cfRule type="expression" dxfId="861" priority="23" stopIfTrue="1">
      <formula>MOD(ROW(),2)=0</formula>
    </cfRule>
    <cfRule type="expression" dxfId="860" priority="24" stopIfTrue="1">
      <formula>MOD(ROW(),2)&lt;&gt;0</formula>
    </cfRule>
  </conditionalFormatting>
  <conditionalFormatting sqref="B6:AQ16 D18:AQ21">
    <cfRule type="expression" dxfId="859" priority="25" stopIfTrue="1">
      <formula>MOD(ROW(),2)=0</formula>
    </cfRule>
    <cfRule type="expression" dxfId="858" priority="26" stopIfTrue="1">
      <formula>MOD(ROW(),2)&lt;&gt;0</formula>
    </cfRule>
  </conditionalFormatting>
  <conditionalFormatting sqref="C18:C21">
    <cfRule type="expression" dxfId="857" priority="17" stopIfTrue="1">
      <formula>MOD(ROW(),2)=0</formula>
    </cfRule>
    <cfRule type="expression" dxfId="856" priority="18" stopIfTrue="1">
      <formula>MOD(ROW(),2)&lt;&gt;0</formula>
    </cfRule>
  </conditionalFormatting>
  <conditionalFormatting sqref="A17:A21">
    <cfRule type="expression" dxfId="855" priority="13" stopIfTrue="1">
      <formula>MOD(ROW(),2)=0</formula>
    </cfRule>
    <cfRule type="expression" dxfId="854" priority="14" stopIfTrue="1">
      <formula>MOD(ROW(),2)&lt;&gt;0</formula>
    </cfRule>
  </conditionalFormatting>
  <conditionalFormatting sqref="B18 B20:B21">
    <cfRule type="expression" dxfId="853" priority="15" stopIfTrue="1">
      <formula>MOD(ROW(),2)=0</formula>
    </cfRule>
    <cfRule type="expression" dxfId="852" priority="16" stopIfTrue="1">
      <formula>MOD(ROW(),2)&lt;&gt;0</formula>
    </cfRule>
  </conditionalFormatting>
  <conditionalFormatting sqref="C17:AQ17">
    <cfRule type="expression" dxfId="851" priority="9" stopIfTrue="1">
      <formula>MOD(ROW(),2)=0</formula>
    </cfRule>
    <cfRule type="expression" dxfId="850" priority="10" stopIfTrue="1">
      <formula>MOD(ROW(),2)&lt;&gt;0</formula>
    </cfRule>
  </conditionalFormatting>
  <conditionalFormatting sqref="A26:A38">
    <cfRule type="expression" dxfId="849" priority="5" stopIfTrue="1">
      <formula>MOD(ROW(),2)=0</formula>
    </cfRule>
    <cfRule type="expression" dxfId="848" priority="6" stopIfTrue="1">
      <formula>MOD(ROW(),2)&lt;&gt;0</formula>
    </cfRule>
  </conditionalFormatting>
  <conditionalFormatting sqref="B26:AQ38">
    <cfRule type="expression" dxfId="847" priority="7" stopIfTrue="1">
      <formula>MOD(ROW(),2)=0</formula>
    </cfRule>
    <cfRule type="expression" dxfId="846" priority="8" stopIfTrue="1">
      <formula>MOD(ROW(),2)&lt;&gt;0</formula>
    </cfRule>
  </conditionalFormatting>
  <conditionalFormatting sqref="B17">
    <cfRule type="expression" dxfId="845" priority="3" stopIfTrue="1">
      <formula>MOD(ROW(),2)=0</formula>
    </cfRule>
    <cfRule type="expression" dxfId="844" priority="4" stopIfTrue="1">
      <formula>MOD(ROW(),2)&lt;&gt;0</formula>
    </cfRule>
  </conditionalFormatting>
  <conditionalFormatting sqref="B19">
    <cfRule type="expression" dxfId="843" priority="1" stopIfTrue="1">
      <formula>MOD(ROW(),2)=0</formula>
    </cfRule>
    <cfRule type="expression" dxfId="84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Pension Debit - x-321</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446</v>
      </c>
      <c r="C9" s="85"/>
      <c r="D9" s="85"/>
      <c r="E9" s="85"/>
      <c r="F9" s="85"/>
      <c r="G9" s="85"/>
      <c r="H9" s="85"/>
      <c r="I9" s="85"/>
      <c r="J9" s="85"/>
      <c r="K9" s="85"/>
    </row>
    <row r="10" spans="1:11" x14ac:dyDescent="0.25">
      <c r="A10" s="84" t="s">
        <v>233</v>
      </c>
      <c r="B10" s="85" t="s">
        <v>458</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459</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321</v>
      </c>
      <c r="C14" s="85"/>
      <c r="D14" s="85"/>
      <c r="E14" s="85"/>
      <c r="F14" s="85"/>
      <c r="G14" s="85"/>
      <c r="H14" s="85"/>
      <c r="I14" s="85"/>
      <c r="J14" s="85"/>
      <c r="K14" s="85"/>
    </row>
    <row r="15" spans="1:11" x14ac:dyDescent="0.25">
      <c r="A15" s="84" t="s">
        <v>611</v>
      </c>
      <c r="B15" s="85" t="s">
        <v>460</v>
      </c>
      <c r="C15" s="85"/>
      <c r="D15" s="85"/>
      <c r="E15" s="85"/>
      <c r="F15" s="85"/>
      <c r="G15" s="85"/>
      <c r="H15" s="85"/>
      <c r="I15" s="85"/>
      <c r="J15" s="85"/>
      <c r="K15" s="85"/>
    </row>
    <row r="16" spans="1:11" x14ac:dyDescent="0.25">
      <c r="A16" s="84" t="s">
        <v>313</v>
      </c>
      <c r="B16" s="85" t="s">
        <v>451</v>
      </c>
      <c r="C16" s="85"/>
      <c r="D16" s="85"/>
      <c r="E16" s="85"/>
      <c r="F16" s="85"/>
      <c r="G16" s="85"/>
      <c r="H16" s="85"/>
      <c r="I16" s="85"/>
      <c r="J16" s="85"/>
      <c r="K16" s="85"/>
    </row>
    <row r="17" spans="1:11" ht="66" x14ac:dyDescent="0.25">
      <c r="A17" s="84" t="s">
        <v>684</v>
      </c>
      <c r="B17" s="85" t="s">
        <v>414</v>
      </c>
      <c r="C17" s="85"/>
      <c r="D17" s="85"/>
      <c r="E17" s="85"/>
      <c r="F17" s="85"/>
      <c r="G17" s="85"/>
      <c r="H17" s="85"/>
      <c r="I17" s="85"/>
      <c r="J17" s="85"/>
      <c r="K17" s="85"/>
    </row>
    <row r="18" spans="1:11" x14ac:dyDescent="0.25">
      <c r="A18" s="84" t="s">
        <v>315</v>
      </c>
      <c r="B18" s="87">
        <v>45070</v>
      </c>
      <c r="C18" s="85"/>
      <c r="D18" s="85"/>
      <c r="E18" s="85"/>
      <c r="F18" s="85"/>
      <c r="G18" s="85"/>
      <c r="H18" s="85"/>
      <c r="I18" s="85"/>
      <c r="J18" s="85"/>
      <c r="K18" s="85"/>
    </row>
    <row r="19" spans="1:11" x14ac:dyDescent="0.25">
      <c r="A19" s="84" t="s">
        <v>316</v>
      </c>
      <c r="B19" s="81">
        <v>45014</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55</v>
      </c>
      <c r="C26" s="100">
        <v>56</v>
      </c>
      <c r="D26" s="100">
        <v>57</v>
      </c>
      <c r="E26" s="100">
        <v>58</v>
      </c>
      <c r="F26" s="100">
        <v>59</v>
      </c>
      <c r="G26" s="100">
        <v>60</v>
      </c>
      <c r="H26" s="100">
        <v>61</v>
      </c>
      <c r="I26" s="100">
        <v>62</v>
      </c>
      <c r="J26" s="100">
        <v>63</v>
      </c>
      <c r="K26" s="100">
        <v>64</v>
      </c>
    </row>
    <row r="27" spans="1:11" x14ac:dyDescent="0.25">
      <c r="A27" s="101">
        <v>0</v>
      </c>
      <c r="B27" s="103">
        <v>0.62</v>
      </c>
      <c r="C27" s="103">
        <v>0.64600000000000002</v>
      </c>
      <c r="D27" s="103">
        <v>0.67400000000000004</v>
      </c>
      <c r="E27" s="103">
        <v>0.70499999999999996</v>
      </c>
      <c r="F27" s="103">
        <v>0.73699999999999999</v>
      </c>
      <c r="G27" s="103">
        <v>0.77200000000000002</v>
      </c>
      <c r="H27" s="103">
        <v>0.81100000000000005</v>
      </c>
      <c r="I27" s="103">
        <v>0.85199999999999998</v>
      </c>
      <c r="J27" s="103">
        <v>0.89700000000000002</v>
      </c>
      <c r="K27" s="103">
        <v>0.94599999999999995</v>
      </c>
    </row>
    <row r="28" spans="1:11" x14ac:dyDescent="0.25">
      <c r="A28" s="101">
        <v>1</v>
      </c>
      <c r="B28" s="103">
        <v>0.622</v>
      </c>
      <c r="C28" s="103">
        <v>0.64800000000000002</v>
      </c>
      <c r="D28" s="103">
        <v>0.67700000000000005</v>
      </c>
      <c r="E28" s="103">
        <v>0.70699999999999996</v>
      </c>
      <c r="F28" s="103">
        <v>0.74</v>
      </c>
      <c r="G28" s="103">
        <v>0.77600000000000002</v>
      </c>
      <c r="H28" s="103">
        <v>0.81399999999999995</v>
      </c>
      <c r="I28" s="103">
        <v>0.85599999999999998</v>
      </c>
      <c r="J28" s="103">
        <v>0.90100000000000002</v>
      </c>
      <c r="K28" s="103">
        <v>0.95099999999999996</v>
      </c>
    </row>
    <row r="29" spans="1:11" x14ac:dyDescent="0.25">
      <c r="A29" s="101">
        <v>2</v>
      </c>
      <c r="B29" s="103">
        <v>0.624</v>
      </c>
      <c r="C29" s="103">
        <v>0.65100000000000002</v>
      </c>
      <c r="D29" s="103">
        <v>0.67900000000000005</v>
      </c>
      <c r="E29" s="103">
        <v>0.71</v>
      </c>
      <c r="F29" s="103">
        <v>0.74299999999999999</v>
      </c>
      <c r="G29" s="103">
        <v>0.77900000000000003</v>
      </c>
      <c r="H29" s="103">
        <v>0.81699999999999995</v>
      </c>
      <c r="I29" s="103">
        <v>0.85899999999999999</v>
      </c>
      <c r="J29" s="103">
        <v>0.90500000000000003</v>
      </c>
      <c r="K29" s="103">
        <v>0.95499999999999996</v>
      </c>
    </row>
    <row r="30" spans="1:11" x14ac:dyDescent="0.25">
      <c r="A30" s="101">
        <v>3</v>
      </c>
      <c r="B30" s="103">
        <v>0.626</v>
      </c>
      <c r="C30" s="103">
        <v>0.65300000000000002</v>
      </c>
      <c r="D30" s="103">
        <v>0.68200000000000005</v>
      </c>
      <c r="E30" s="103">
        <v>0.71299999999999997</v>
      </c>
      <c r="F30" s="103">
        <v>0.746</v>
      </c>
      <c r="G30" s="103">
        <v>0.78200000000000003</v>
      </c>
      <c r="H30" s="103">
        <v>0.82099999999999995</v>
      </c>
      <c r="I30" s="103">
        <v>0.86299999999999999</v>
      </c>
      <c r="J30" s="103">
        <v>0.90900000000000003</v>
      </c>
      <c r="K30" s="103">
        <v>0.96</v>
      </c>
    </row>
    <row r="31" spans="1:11" x14ac:dyDescent="0.25">
      <c r="A31" s="101">
        <v>4</v>
      </c>
      <c r="B31" s="103">
        <v>0.629</v>
      </c>
      <c r="C31" s="103">
        <v>0.65600000000000003</v>
      </c>
      <c r="D31" s="103">
        <v>0.68400000000000005</v>
      </c>
      <c r="E31" s="103">
        <v>0.71499999999999997</v>
      </c>
      <c r="F31" s="103">
        <v>0.749</v>
      </c>
      <c r="G31" s="103">
        <v>0.78500000000000003</v>
      </c>
      <c r="H31" s="103">
        <v>0.82399999999999995</v>
      </c>
      <c r="I31" s="103">
        <v>0.86699999999999999</v>
      </c>
      <c r="J31" s="103">
        <v>0.91300000000000003</v>
      </c>
      <c r="K31" s="103">
        <v>0.96399999999999997</v>
      </c>
    </row>
    <row r="32" spans="1:11" x14ac:dyDescent="0.25">
      <c r="A32" s="101">
        <v>5</v>
      </c>
      <c r="B32" s="103">
        <v>0.63100000000000001</v>
      </c>
      <c r="C32" s="103">
        <v>0.65800000000000003</v>
      </c>
      <c r="D32" s="103">
        <v>0.68700000000000006</v>
      </c>
      <c r="E32" s="103">
        <v>0.71799999999999997</v>
      </c>
      <c r="F32" s="103">
        <v>0.752</v>
      </c>
      <c r="G32" s="103">
        <v>0.78800000000000003</v>
      </c>
      <c r="H32" s="103">
        <v>0.82799999999999996</v>
      </c>
      <c r="I32" s="103">
        <v>0.871</v>
      </c>
      <c r="J32" s="103">
        <v>0.91700000000000004</v>
      </c>
      <c r="K32" s="103">
        <v>0.96899999999999997</v>
      </c>
    </row>
    <row r="33" spans="1:11" x14ac:dyDescent="0.25">
      <c r="A33" s="101">
        <v>6</v>
      </c>
      <c r="B33" s="103">
        <v>0.63300000000000001</v>
      </c>
      <c r="C33" s="103">
        <v>0.66</v>
      </c>
      <c r="D33" s="103">
        <v>0.68899999999999995</v>
      </c>
      <c r="E33" s="103">
        <v>0.72099999999999997</v>
      </c>
      <c r="F33" s="103">
        <v>0.755</v>
      </c>
      <c r="G33" s="103">
        <v>0.79100000000000004</v>
      </c>
      <c r="H33" s="103">
        <v>0.83099999999999996</v>
      </c>
      <c r="I33" s="103">
        <v>0.874</v>
      </c>
      <c r="J33" s="103">
        <v>0.92200000000000004</v>
      </c>
      <c r="K33" s="103">
        <v>0.97299999999999998</v>
      </c>
    </row>
    <row r="34" spans="1:11" x14ac:dyDescent="0.25">
      <c r="A34" s="101">
        <v>7</v>
      </c>
      <c r="B34" s="103">
        <v>0.63500000000000001</v>
      </c>
      <c r="C34" s="103">
        <v>0.66300000000000003</v>
      </c>
      <c r="D34" s="103">
        <v>0.69199999999999995</v>
      </c>
      <c r="E34" s="103">
        <v>0.72399999999999998</v>
      </c>
      <c r="F34" s="103">
        <v>0.75800000000000001</v>
      </c>
      <c r="G34" s="103">
        <v>0.79500000000000004</v>
      </c>
      <c r="H34" s="103">
        <v>0.83499999999999996</v>
      </c>
      <c r="I34" s="103">
        <v>0.878</v>
      </c>
      <c r="J34" s="103">
        <v>0.92600000000000005</v>
      </c>
      <c r="K34" s="103">
        <v>0.97799999999999998</v>
      </c>
    </row>
    <row r="35" spans="1:11" x14ac:dyDescent="0.25">
      <c r="A35" s="101">
        <v>8</v>
      </c>
      <c r="B35" s="103">
        <v>0.63700000000000001</v>
      </c>
      <c r="C35" s="103">
        <v>0.66500000000000004</v>
      </c>
      <c r="D35" s="103">
        <v>0.69399999999999995</v>
      </c>
      <c r="E35" s="103">
        <v>0.72599999999999998</v>
      </c>
      <c r="F35" s="103">
        <v>0.76100000000000001</v>
      </c>
      <c r="G35" s="103">
        <v>0.79800000000000004</v>
      </c>
      <c r="H35" s="103">
        <v>0.83799999999999997</v>
      </c>
      <c r="I35" s="103">
        <v>0.88200000000000001</v>
      </c>
      <c r="J35" s="103">
        <v>0.93</v>
      </c>
      <c r="K35" s="103">
        <v>0.98199999999999998</v>
      </c>
    </row>
    <row r="36" spans="1:11" x14ac:dyDescent="0.25">
      <c r="A36" s="101">
        <v>9</v>
      </c>
      <c r="B36" s="103">
        <v>0.64</v>
      </c>
      <c r="C36" s="103">
        <v>0.66700000000000004</v>
      </c>
      <c r="D36" s="103">
        <v>0.69699999999999995</v>
      </c>
      <c r="E36" s="103">
        <v>0.72899999999999998</v>
      </c>
      <c r="F36" s="103">
        <v>0.76400000000000001</v>
      </c>
      <c r="G36" s="103">
        <v>0.80100000000000005</v>
      </c>
      <c r="H36" s="103">
        <v>0.84199999999999997</v>
      </c>
      <c r="I36" s="103">
        <v>0.88600000000000001</v>
      </c>
      <c r="J36" s="103">
        <v>0.93400000000000005</v>
      </c>
      <c r="K36" s="103">
        <v>0.98699999999999999</v>
      </c>
    </row>
    <row r="37" spans="1:11" x14ac:dyDescent="0.25">
      <c r="A37" s="101">
        <v>10</v>
      </c>
      <c r="B37" s="103">
        <v>0.64200000000000002</v>
      </c>
      <c r="C37" s="103">
        <v>0.67</v>
      </c>
      <c r="D37" s="103">
        <v>0.7</v>
      </c>
      <c r="E37" s="103">
        <v>0.73199999999999998</v>
      </c>
      <c r="F37" s="103">
        <v>0.76700000000000002</v>
      </c>
      <c r="G37" s="103">
        <v>0.80400000000000005</v>
      </c>
      <c r="H37" s="103">
        <v>0.84499999999999997</v>
      </c>
      <c r="I37" s="103">
        <v>0.88900000000000001</v>
      </c>
      <c r="J37" s="103">
        <v>0.93799999999999994</v>
      </c>
      <c r="K37" s="103">
        <v>0.99099999999999999</v>
      </c>
    </row>
    <row r="38" spans="1:11" x14ac:dyDescent="0.25">
      <c r="A38" s="101">
        <v>11</v>
      </c>
      <c r="B38" s="103">
        <v>0.64400000000000002</v>
      </c>
      <c r="C38" s="103">
        <v>0.67200000000000004</v>
      </c>
      <c r="D38" s="103">
        <v>0.70199999999999996</v>
      </c>
      <c r="E38" s="103">
        <v>0.73399999999999999</v>
      </c>
      <c r="F38" s="103">
        <v>0.76900000000000002</v>
      </c>
      <c r="G38" s="103">
        <v>0.80700000000000005</v>
      </c>
      <c r="H38" s="103">
        <v>0.84799999999999998</v>
      </c>
      <c r="I38" s="103">
        <v>0.89300000000000002</v>
      </c>
      <c r="J38" s="103">
        <v>0.94199999999999995</v>
      </c>
      <c r="K38" s="103">
        <v>0.996</v>
      </c>
    </row>
    <row r="44" spans="1:11" ht="39.6" customHeight="1" x14ac:dyDescent="0.25"/>
    <row r="46" spans="1:11" ht="27.6" customHeight="1" x14ac:dyDescent="0.25"/>
  </sheetData>
  <sheetProtection algorithmName="SHA-512" hashValue="2Ab4ed6B3BhyjVtkQmdwFR+G9Q72ORwm0bIdIpbVBVVdlS+9NfPFdL1gb5lWcjsEh67nJgd36fxnPVqbfvtYjw==" saltValue="uyob56LhdLl4rYZMtpJxAQ==" spinCount="100000" sheet="1" objects="1" scenarios="1"/>
  <conditionalFormatting sqref="A6:A16">
    <cfRule type="expression" dxfId="841" priority="23" stopIfTrue="1">
      <formula>MOD(ROW(),2)=0</formula>
    </cfRule>
    <cfRule type="expression" dxfId="840" priority="24" stopIfTrue="1">
      <formula>MOD(ROW(),2)&lt;&gt;0</formula>
    </cfRule>
  </conditionalFormatting>
  <conditionalFormatting sqref="B6:K16 D17:K21">
    <cfRule type="expression" dxfId="839" priority="25" stopIfTrue="1">
      <formula>MOD(ROW(),2)=0</formula>
    </cfRule>
    <cfRule type="expression" dxfId="838" priority="26" stopIfTrue="1">
      <formula>MOD(ROW(),2)&lt;&gt;0</formula>
    </cfRule>
  </conditionalFormatting>
  <conditionalFormatting sqref="C17:C21">
    <cfRule type="expression" dxfId="837" priority="17" stopIfTrue="1">
      <formula>MOD(ROW(),2)=0</formula>
    </cfRule>
    <cfRule type="expression" dxfId="836" priority="18" stopIfTrue="1">
      <formula>MOD(ROW(),2)&lt;&gt;0</formula>
    </cfRule>
  </conditionalFormatting>
  <conditionalFormatting sqref="A17:A21">
    <cfRule type="expression" dxfId="835" priority="13" stopIfTrue="1">
      <formula>MOD(ROW(),2)=0</formula>
    </cfRule>
    <cfRule type="expression" dxfId="834" priority="14" stopIfTrue="1">
      <formula>MOD(ROW(),2)&lt;&gt;0</formula>
    </cfRule>
  </conditionalFormatting>
  <conditionalFormatting sqref="B18 B20:B21">
    <cfRule type="expression" dxfId="833" priority="15" stopIfTrue="1">
      <formula>MOD(ROW(),2)=0</formula>
    </cfRule>
    <cfRule type="expression" dxfId="832" priority="16" stopIfTrue="1">
      <formula>MOD(ROW(),2)&lt;&gt;0</formula>
    </cfRule>
  </conditionalFormatting>
  <conditionalFormatting sqref="A26:A38">
    <cfRule type="expression" dxfId="831" priority="5" stopIfTrue="1">
      <formula>MOD(ROW(),2)=0</formula>
    </cfRule>
    <cfRule type="expression" dxfId="830" priority="6" stopIfTrue="1">
      <formula>MOD(ROW(),2)&lt;&gt;0</formula>
    </cfRule>
  </conditionalFormatting>
  <conditionalFormatting sqref="B26:K38">
    <cfRule type="expression" dxfId="829" priority="7" stopIfTrue="1">
      <formula>MOD(ROW(),2)=0</formula>
    </cfRule>
    <cfRule type="expression" dxfId="828" priority="8" stopIfTrue="1">
      <formula>MOD(ROW(),2)&lt;&gt;0</formula>
    </cfRule>
  </conditionalFormatting>
  <conditionalFormatting sqref="B17">
    <cfRule type="expression" dxfId="827" priority="3" stopIfTrue="1">
      <formula>MOD(ROW(),2)=0</formula>
    </cfRule>
    <cfRule type="expression" dxfId="826" priority="4" stopIfTrue="1">
      <formula>MOD(ROW(),2)&lt;&gt;0</formula>
    </cfRule>
  </conditionalFormatting>
  <conditionalFormatting sqref="B19">
    <cfRule type="expression" dxfId="825" priority="1" stopIfTrue="1">
      <formula>MOD(ROW(),2)=0</formula>
    </cfRule>
    <cfRule type="expression" dxfId="8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6"/>
  <sheetViews>
    <sheetView showGridLines="0" zoomScale="85" zoomScaleNormal="85" workbookViewId="0">
      <selection activeCell="D21" sqref="D21"/>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TABLE_FACTOR_TYPE&amp;" - x-"&amp;TABLE_SERIES_NUMBER</f>
        <v>Pension Debit - x-322</v>
      </c>
      <c r="B3" s="43"/>
      <c r="C3" s="43"/>
      <c r="D3" s="43"/>
      <c r="E3" s="43"/>
      <c r="F3" s="43"/>
      <c r="G3" s="43"/>
      <c r="H3" s="43"/>
    </row>
    <row r="4" spans="1:8" x14ac:dyDescent="0.25">
      <c r="A4" s="45"/>
    </row>
    <row r="6" spans="1:8" x14ac:dyDescent="0.25">
      <c r="A6" s="82" t="s">
        <v>600</v>
      </c>
      <c r="B6" s="83" t="s">
        <v>601</v>
      </c>
      <c r="C6" s="83"/>
      <c r="D6" s="83"/>
      <c r="E6" s="83"/>
      <c r="F6" s="83"/>
    </row>
    <row r="7" spans="1:8" x14ac:dyDescent="0.25">
      <c r="A7" s="84" t="s">
        <v>305</v>
      </c>
      <c r="B7" s="85" t="s">
        <v>325</v>
      </c>
      <c r="C7" s="85"/>
      <c r="D7" s="85"/>
      <c r="E7" s="85"/>
      <c r="F7" s="85"/>
    </row>
    <row r="8" spans="1:8" x14ac:dyDescent="0.25">
      <c r="A8" s="84" t="s">
        <v>306</v>
      </c>
      <c r="B8" s="85">
        <v>2007</v>
      </c>
      <c r="C8" s="85"/>
      <c r="D8" s="85"/>
      <c r="E8" s="85"/>
      <c r="F8" s="85"/>
    </row>
    <row r="9" spans="1:8" x14ac:dyDescent="0.25">
      <c r="A9" s="84" t="s">
        <v>307</v>
      </c>
      <c r="B9" s="85" t="s">
        <v>446</v>
      </c>
      <c r="C9" s="85"/>
      <c r="D9" s="85"/>
      <c r="E9" s="85"/>
      <c r="F9" s="85"/>
    </row>
    <row r="10" spans="1:8" x14ac:dyDescent="0.25">
      <c r="A10" s="84" t="s">
        <v>233</v>
      </c>
      <c r="B10" s="85" t="s">
        <v>461</v>
      </c>
      <c r="C10" s="85"/>
      <c r="D10" s="85"/>
      <c r="E10" s="85"/>
      <c r="F10" s="85"/>
    </row>
    <row r="11" spans="1:8" x14ac:dyDescent="0.25">
      <c r="A11" s="84" t="s">
        <v>308</v>
      </c>
      <c r="B11" s="85" t="s">
        <v>448</v>
      </c>
      <c r="C11" s="85"/>
      <c r="D11" s="85"/>
      <c r="E11" s="85"/>
      <c r="F11" s="85"/>
    </row>
    <row r="12" spans="1:8" x14ac:dyDescent="0.25">
      <c r="A12" s="84" t="s">
        <v>309</v>
      </c>
      <c r="B12" s="85" t="s">
        <v>459</v>
      </c>
      <c r="C12" s="85"/>
      <c r="D12" s="85"/>
      <c r="E12" s="85"/>
      <c r="F12" s="85"/>
    </row>
    <row r="13" spans="1:8" x14ac:dyDescent="0.25">
      <c r="A13" s="84" t="s">
        <v>608</v>
      </c>
      <c r="B13" s="85">
        <v>1</v>
      </c>
      <c r="C13" s="85"/>
      <c r="D13" s="85"/>
      <c r="E13" s="85"/>
      <c r="F13" s="85"/>
    </row>
    <row r="14" spans="1:8" x14ac:dyDescent="0.25">
      <c r="A14" s="84" t="s">
        <v>311</v>
      </c>
      <c r="B14" s="85">
        <v>322</v>
      </c>
      <c r="C14" s="85"/>
      <c r="D14" s="85"/>
      <c r="E14" s="85"/>
      <c r="F14" s="85"/>
    </row>
    <row r="15" spans="1:8" x14ac:dyDescent="0.25">
      <c r="A15" s="84" t="s">
        <v>611</v>
      </c>
      <c r="B15" s="85" t="s">
        <v>462</v>
      </c>
      <c r="C15" s="85"/>
      <c r="D15" s="85"/>
      <c r="E15" s="85"/>
      <c r="F15" s="85"/>
    </row>
    <row r="16" spans="1:8" x14ac:dyDescent="0.25">
      <c r="A16" s="84" t="s">
        <v>313</v>
      </c>
      <c r="B16" s="85" t="s">
        <v>463</v>
      </c>
      <c r="C16" s="85"/>
      <c r="D16" s="85"/>
      <c r="E16" s="85"/>
      <c r="F16" s="85"/>
    </row>
    <row r="17" spans="1:6" ht="66" x14ac:dyDescent="0.25">
      <c r="A17" s="84" t="s">
        <v>684</v>
      </c>
      <c r="B17" s="85" t="s">
        <v>414</v>
      </c>
      <c r="C17" s="85"/>
      <c r="D17" s="85"/>
      <c r="E17" s="85"/>
      <c r="F17" s="85"/>
    </row>
    <row r="18" spans="1:6" x14ac:dyDescent="0.25">
      <c r="A18" s="84" t="s">
        <v>315</v>
      </c>
      <c r="B18" s="87">
        <v>45070</v>
      </c>
      <c r="C18" s="85"/>
      <c r="D18" s="85"/>
      <c r="E18" s="85"/>
      <c r="F18" s="85"/>
    </row>
    <row r="19" spans="1:6" x14ac:dyDescent="0.25">
      <c r="A19" s="84" t="s">
        <v>316</v>
      </c>
      <c r="B19" s="81">
        <v>45014</v>
      </c>
      <c r="C19" s="85"/>
      <c r="D19" s="85"/>
      <c r="E19" s="85"/>
      <c r="F19" s="85"/>
    </row>
    <row r="20" spans="1:6" x14ac:dyDescent="0.25">
      <c r="A20" s="84" t="s">
        <v>317</v>
      </c>
      <c r="B20" s="85" t="s">
        <v>333</v>
      </c>
      <c r="C20" s="85"/>
      <c r="D20" s="85"/>
      <c r="E20" s="85"/>
      <c r="F20" s="85"/>
    </row>
    <row r="21" spans="1:6" x14ac:dyDescent="0.25">
      <c r="A21" s="84" t="s">
        <v>685</v>
      </c>
      <c r="B21" s="85" t="s">
        <v>334</v>
      </c>
      <c r="C21" s="85"/>
      <c r="D21" s="85"/>
      <c r="E21" s="85"/>
      <c r="F21" s="85"/>
    </row>
    <row r="23" spans="1:6" x14ac:dyDescent="0.25">
      <c r="B23" s="104" t="str">
        <f>HYPERLINK("#'Factor List'!A1","Back to Factor List")</f>
        <v>Back to Factor List</v>
      </c>
    </row>
    <row r="24" spans="1:6" x14ac:dyDescent="0.25">
      <c r="B24" s="104" t="str">
        <f>HYPERLINK("#'Assumptions'!A1","Assumptions")</f>
        <v>Assumptions</v>
      </c>
    </row>
    <row r="26" spans="1:6" x14ac:dyDescent="0.25">
      <c r="A26" s="100" t="s">
        <v>739</v>
      </c>
      <c r="B26" s="100">
        <v>55</v>
      </c>
      <c r="C26" s="100">
        <v>56</v>
      </c>
      <c r="D26" s="100">
        <v>57</v>
      </c>
      <c r="E26" s="100">
        <v>58</v>
      </c>
      <c r="F26" s="100">
        <v>59</v>
      </c>
    </row>
    <row r="27" spans="1:6" x14ac:dyDescent="0.25">
      <c r="A27" s="101">
        <v>0</v>
      </c>
      <c r="B27" s="103">
        <v>0.8</v>
      </c>
      <c r="C27" s="103">
        <v>0.83399999999999996</v>
      </c>
      <c r="D27" s="103">
        <v>0.871</v>
      </c>
      <c r="E27" s="103">
        <v>0.91100000000000003</v>
      </c>
      <c r="F27" s="103">
        <v>0.95399999999999996</v>
      </c>
    </row>
    <row r="28" spans="1:6" x14ac:dyDescent="0.25">
      <c r="A28" s="101">
        <v>1</v>
      </c>
      <c r="B28" s="103">
        <v>0.80200000000000005</v>
      </c>
      <c r="C28" s="103">
        <v>0.83699999999999997</v>
      </c>
      <c r="D28" s="103">
        <v>0.874</v>
      </c>
      <c r="E28" s="103">
        <v>0.91400000000000003</v>
      </c>
      <c r="F28" s="103">
        <v>0.95799999999999996</v>
      </c>
    </row>
    <row r="29" spans="1:6" x14ac:dyDescent="0.25">
      <c r="A29" s="101">
        <v>2</v>
      </c>
      <c r="B29" s="103">
        <v>0.80500000000000005</v>
      </c>
      <c r="C29" s="103">
        <v>0.84</v>
      </c>
      <c r="D29" s="103">
        <v>0.878</v>
      </c>
      <c r="E29" s="103">
        <v>0.91800000000000004</v>
      </c>
      <c r="F29" s="103">
        <v>0.96099999999999997</v>
      </c>
    </row>
    <row r="30" spans="1:6" x14ac:dyDescent="0.25">
      <c r="A30" s="101">
        <v>3</v>
      </c>
      <c r="B30" s="103">
        <v>0.80800000000000005</v>
      </c>
      <c r="C30" s="103">
        <v>0.84299999999999997</v>
      </c>
      <c r="D30" s="103">
        <v>0.88100000000000001</v>
      </c>
      <c r="E30" s="103">
        <v>0.92200000000000004</v>
      </c>
      <c r="F30" s="103">
        <v>0.96499999999999997</v>
      </c>
    </row>
    <row r="31" spans="1:6" x14ac:dyDescent="0.25">
      <c r="A31" s="101">
        <v>4</v>
      </c>
      <c r="B31" s="103">
        <v>0.81100000000000005</v>
      </c>
      <c r="C31" s="103">
        <v>0.84599999999999997</v>
      </c>
      <c r="D31" s="103">
        <v>0.88400000000000001</v>
      </c>
      <c r="E31" s="103">
        <v>0.92500000000000004</v>
      </c>
      <c r="F31" s="103">
        <v>0.96899999999999997</v>
      </c>
    </row>
    <row r="32" spans="1:6" x14ac:dyDescent="0.25">
      <c r="A32" s="101">
        <v>5</v>
      </c>
      <c r="B32" s="103">
        <v>0.81399999999999995</v>
      </c>
      <c r="C32" s="103">
        <v>0.84899999999999998</v>
      </c>
      <c r="D32" s="103">
        <v>0.88800000000000001</v>
      </c>
      <c r="E32" s="103">
        <v>0.92900000000000005</v>
      </c>
      <c r="F32" s="103">
        <v>0.97299999999999998</v>
      </c>
    </row>
    <row r="33" spans="1:6" x14ac:dyDescent="0.25">
      <c r="A33" s="101">
        <v>6</v>
      </c>
      <c r="B33" s="103">
        <v>0.81699999999999995</v>
      </c>
      <c r="C33" s="103">
        <v>0.85299999999999998</v>
      </c>
      <c r="D33" s="103">
        <v>0.89100000000000001</v>
      </c>
      <c r="E33" s="103">
        <v>0.93200000000000005</v>
      </c>
      <c r="F33" s="103">
        <v>0.97699999999999998</v>
      </c>
    </row>
    <row r="34" spans="1:6" x14ac:dyDescent="0.25">
      <c r="A34" s="101">
        <v>7</v>
      </c>
      <c r="B34" s="103">
        <v>0.82</v>
      </c>
      <c r="C34" s="103">
        <v>0.85599999999999998</v>
      </c>
      <c r="D34" s="103">
        <v>0.89400000000000002</v>
      </c>
      <c r="E34" s="103">
        <v>0.93600000000000005</v>
      </c>
      <c r="F34" s="103">
        <v>0.98099999999999998</v>
      </c>
    </row>
    <row r="35" spans="1:6" x14ac:dyDescent="0.25">
      <c r="A35" s="101">
        <v>8</v>
      </c>
      <c r="B35" s="103">
        <v>0.82299999999999995</v>
      </c>
      <c r="C35" s="103">
        <v>0.85899999999999999</v>
      </c>
      <c r="D35" s="103">
        <v>0.89800000000000002</v>
      </c>
      <c r="E35" s="103">
        <v>0.93899999999999995</v>
      </c>
      <c r="F35" s="103">
        <v>0.98499999999999999</v>
      </c>
    </row>
    <row r="36" spans="1:6" x14ac:dyDescent="0.25">
      <c r="A36" s="101">
        <v>9</v>
      </c>
      <c r="B36" s="103">
        <v>0.82499999999999996</v>
      </c>
      <c r="C36" s="103">
        <v>0.86199999999999999</v>
      </c>
      <c r="D36" s="103">
        <v>0.90100000000000002</v>
      </c>
      <c r="E36" s="103">
        <v>0.94299999999999995</v>
      </c>
      <c r="F36" s="103">
        <v>0.98799999999999999</v>
      </c>
    </row>
    <row r="37" spans="1:6" x14ac:dyDescent="0.25">
      <c r="A37" s="101">
        <v>10</v>
      </c>
      <c r="B37" s="103">
        <v>0.82799999999999996</v>
      </c>
      <c r="C37" s="103">
        <v>0.86499999999999999</v>
      </c>
      <c r="D37" s="103">
        <v>0.90400000000000003</v>
      </c>
      <c r="E37" s="103">
        <v>0.94699999999999995</v>
      </c>
      <c r="F37" s="103">
        <v>0.99199999999999999</v>
      </c>
    </row>
    <row r="38" spans="1:6" x14ac:dyDescent="0.25">
      <c r="A38" s="101">
        <v>11</v>
      </c>
      <c r="B38" s="103">
        <v>0.83099999999999996</v>
      </c>
      <c r="C38" s="103">
        <v>0.86799999999999999</v>
      </c>
      <c r="D38" s="103">
        <v>0.90800000000000003</v>
      </c>
      <c r="E38" s="103">
        <v>0.95</v>
      </c>
      <c r="F38" s="103">
        <v>0.996</v>
      </c>
    </row>
    <row r="44" spans="1:6" ht="39.6" customHeight="1" x14ac:dyDescent="0.25"/>
    <row r="46" spans="1:6" ht="27.6" customHeight="1" x14ac:dyDescent="0.25"/>
  </sheetData>
  <sheetProtection algorithmName="SHA-512" hashValue="NpveMIj0KKxQ2Sz3RYBuOmQO0HeqL5DEYSylgTWkTJ/MnW8UeLjTWa3Eo9nDYjIEs1zXP/n9bW6LHKMXyu74dg==" saltValue="V6xjVG70ncMXWX6viDlp9A==" spinCount="100000" sheet="1" objects="1" scenarios="1"/>
  <conditionalFormatting sqref="A6:A16">
    <cfRule type="expression" dxfId="823" priority="23" stopIfTrue="1">
      <formula>MOD(ROW(),2)=0</formula>
    </cfRule>
    <cfRule type="expression" dxfId="822" priority="24" stopIfTrue="1">
      <formula>MOD(ROW(),2)&lt;&gt;0</formula>
    </cfRule>
  </conditionalFormatting>
  <conditionalFormatting sqref="B6:F16 D17:F21">
    <cfRule type="expression" dxfId="821" priority="25" stopIfTrue="1">
      <formula>MOD(ROW(),2)=0</formula>
    </cfRule>
    <cfRule type="expression" dxfId="820" priority="26" stopIfTrue="1">
      <formula>MOD(ROW(),2)&lt;&gt;0</formula>
    </cfRule>
  </conditionalFormatting>
  <conditionalFormatting sqref="C17:C21">
    <cfRule type="expression" dxfId="819" priority="17" stopIfTrue="1">
      <formula>MOD(ROW(),2)=0</formula>
    </cfRule>
    <cfRule type="expression" dxfId="818" priority="18" stopIfTrue="1">
      <formula>MOD(ROW(),2)&lt;&gt;0</formula>
    </cfRule>
  </conditionalFormatting>
  <conditionalFormatting sqref="A17:A21">
    <cfRule type="expression" dxfId="817" priority="13" stopIfTrue="1">
      <formula>MOD(ROW(),2)=0</formula>
    </cfRule>
    <cfRule type="expression" dxfId="816" priority="14" stopIfTrue="1">
      <formula>MOD(ROW(),2)&lt;&gt;0</formula>
    </cfRule>
  </conditionalFormatting>
  <conditionalFormatting sqref="B18 B20:B21">
    <cfRule type="expression" dxfId="815" priority="15" stopIfTrue="1">
      <formula>MOD(ROW(),2)=0</formula>
    </cfRule>
    <cfRule type="expression" dxfId="814" priority="16" stopIfTrue="1">
      <formula>MOD(ROW(),2)&lt;&gt;0</formula>
    </cfRule>
  </conditionalFormatting>
  <conditionalFormatting sqref="A26:A38">
    <cfRule type="expression" dxfId="813" priority="5" stopIfTrue="1">
      <formula>MOD(ROW(),2)=0</formula>
    </cfRule>
    <cfRule type="expression" dxfId="812" priority="6" stopIfTrue="1">
      <formula>MOD(ROW(),2)&lt;&gt;0</formula>
    </cfRule>
  </conditionalFormatting>
  <conditionalFormatting sqref="B26:F38">
    <cfRule type="expression" dxfId="811" priority="7" stopIfTrue="1">
      <formula>MOD(ROW(),2)=0</formula>
    </cfRule>
    <cfRule type="expression" dxfId="810" priority="8" stopIfTrue="1">
      <formula>MOD(ROW(),2)&lt;&gt;0</formula>
    </cfRule>
  </conditionalFormatting>
  <conditionalFormatting sqref="B17">
    <cfRule type="expression" dxfId="809" priority="3" stopIfTrue="1">
      <formula>MOD(ROW(),2)=0</formula>
    </cfRule>
    <cfRule type="expression" dxfId="808" priority="4" stopIfTrue="1">
      <formula>MOD(ROW(),2)&lt;&gt;0</formula>
    </cfRule>
  </conditionalFormatting>
  <conditionalFormatting sqref="B19">
    <cfRule type="expression" dxfId="807" priority="1" stopIfTrue="1">
      <formula>MOD(ROW(),2)=0</formula>
    </cfRule>
    <cfRule type="expression" dxfId="8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Pension Debit - x-323</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446</v>
      </c>
      <c r="C9" s="85"/>
      <c r="D9" s="85"/>
      <c r="E9" s="85"/>
      <c r="F9" s="85"/>
      <c r="G9" s="85"/>
      <c r="H9" s="85"/>
      <c r="I9" s="85"/>
      <c r="J9" s="85"/>
      <c r="K9" s="85"/>
    </row>
    <row r="10" spans="1:11" x14ac:dyDescent="0.25">
      <c r="A10" s="84" t="s">
        <v>233</v>
      </c>
      <c r="B10" s="85" t="s">
        <v>464</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459</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323</v>
      </c>
      <c r="C14" s="85"/>
      <c r="D14" s="85"/>
      <c r="E14" s="85"/>
      <c r="F14" s="85"/>
      <c r="G14" s="85"/>
      <c r="H14" s="85"/>
      <c r="I14" s="85"/>
      <c r="J14" s="85"/>
      <c r="K14" s="85"/>
    </row>
    <row r="15" spans="1:11" x14ac:dyDescent="0.25">
      <c r="A15" s="84" t="s">
        <v>611</v>
      </c>
      <c r="B15" s="85" t="s">
        <v>465</v>
      </c>
      <c r="C15" s="85"/>
      <c r="D15" s="85"/>
      <c r="E15" s="85"/>
      <c r="F15" s="85"/>
      <c r="G15" s="85"/>
      <c r="H15" s="85"/>
      <c r="I15" s="85"/>
      <c r="J15" s="85"/>
      <c r="K15" s="85"/>
    </row>
    <row r="16" spans="1:11" x14ac:dyDescent="0.25">
      <c r="A16" s="84" t="s">
        <v>313</v>
      </c>
      <c r="B16" s="85" t="s">
        <v>454</v>
      </c>
      <c r="C16" s="85"/>
      <c r="D16" s="85"/>
      <c r="E16" s="85"/>
      <c r="F16" s="85"/>
      <c r="G16" s="85"/>
      <c r="H16" s="85"/>
      <c r="I16" s="85"/>
      <c r="J16" s="85"/>
      <c r="K16" s="85"/>
    </row>
    <row r="17" spans="1:11" ht="66" x14ac:dyDescent="0.25">
      <c r="A17" s="84" t="s">
        <v>684</v>
      </c>
      <c r="B17" s="85" t="s">
        <v>414</v>
      </c>
      <c r="C17" s="85"/>
      <c r="D17" s="85"/>
      <c r="E17" s="85"/>
      <c r="F17" s="85"/>
      <c r="G17" s="85"/>
      <c r="H17" s="85"/>
      <c r="I17" s="85"/>
      <c r="J17" s="85"/>
      <c r="K17" s="85"/>
    </row>
    <row r="18" spans="1:11" x14ac:dyDescent="0.25">
      <c r="A18" s="84" t="s">
        <v>315</v>
      </c>
      <c r="B18" s="87">
        <v>45070</v>
      </c>
      <c r="C18" s="85"/>
      <c r="D18" s="85"/>
      <c r="E18" s="85"/>
      <c r="F18" s="85"/>
      <c r="G18" s="85"/>
      <c r="H18" s="85"/>
      <c r="I18" s="85"/>
      <c r="J18" s="85"/>
      <c r="K18" s="85"/>
    </row>
    <row r="19" spans="1:11" x14ac:dyDescent="0.25">
      <c r="A19" s="84" t="s">
        <v>316</v>
      </c>
      <c r="B19" s="81">
        <v>45014</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65</v>
      </c>
      <c r="C26" s="100">
        <v>66</v>
      </c>
      <c r="D26" s="100">
        <v>67</v>
      </c>
      <c r="E26" s="100">
        <v>68</v>
      </c>
      <c r="F26" s="100">
        <v>69</v>
      </c>
      <c r="G26" s="100">
        <v>70</v>
      </c>
      <c r="H26" s="100">
        <v>71</v>
      </c>
      <c r="I26" s="100">
        <v>72</v>
      </c>
      <c r="J26" s="100">
        <v>73</v>
      </c>
      <c r="K26" s="100">
        <v>74</v>
      </c>
    </row>
    <row r="27" spans="1:11" x14ac:dyDescent="0.25">
      <c r="A27" s="101">
        <v>0</v>
      </c>
      <c r="B27" s="103">
        <v>1</v>
      </c>
      <c r="C27" s="103">
        <v>1.0589999999999999</v>
      </c>
      <c r="D27" s="103">
        <v>1.125</v>
      </c>
      <c r="E27" s="103">
        <v>1.1970000000000001</v>
      </c>
      <c r="F27" s="103">
        <v>1.276</v>
      </c>
      <c r="G27" s="103">
        <v>1.363</v>
      </c>
      <c r="H27" s="103">
        <v>1.46</v>
      </c>
      <c r="I27" s="103">
        <v>1.5669999999999999</v>
      </c>
      <c r="J27" s="103">
        <v>1.6859999999999999</v>
      </c>
      <c r="K27" s="103">
        <v>1.819</v>
      </c>
    </row>
    <row r="28" spans="1:11" x14ac:dyDescent="0.25">
      <c r="A28" s="101">
        <v>1</v>
      </c>
      <c r="B28" s="103">
        <v>1.0049999999999999</v>
      </c>
      <c r="C28" s="103">
        <v>1.0649999999999999</v>
      </c>
      <c r="D28" s="103">
        <v>1.131</v>
      </c>
      <c r="E28" s="103">
        <v>1.2030000000000001</v>
      </c>
      <c r="F28" s="103">
        <v>1.2829999999999999</v>
      </c>
      <c r="G28" s="103">
        <v>1.371</v>
      </c>
      <c r="H28" s="103">
        <v>1.4690000000000001</v>
      </c>
      <c r="I28" s="103">
        <v>1.577</v>
      </c>
      <c r="J28" s="103">
        <v>1.6970000000000001</v>
      </c>
      <c r="K28" s="103">
        <v>1.831</v>
      </c>
    </row>
    <row r="29" spans="1:11" x14ac:dyDescent="0.25">
      <c r="A29" s="101">
        <v>2</v>
      </c>
      <c r="B29" s="103">
        <v>1.01</v>
      </c>
      <c r="C29" s="103">
        <v>1.07</v>
      </c>
      <c r="D29" s="103">
        <v>1.137</v>
      </c>
      <c r="E29" s="103">
        <v>1.21</v>
      </c>
      <c r="F29" s="103">
        <v>1.29</v>
      </c>
      <c r="G29" s="103">
        <v>1.379</v>
      </c>
      <c r="H29" s="103">
        <v>1.478</v>
      </c>
      <c r="I29" s="103">
        <v>1.587</v>
      </c>
      <c r="J29" s="103">
        <v>1.708</v>
      </c>
      <c r="K29" s="103">
        <v>1.8440000000000001</v>
      </c>
    </row>
    <row r="30" spans="1:11" x14ac:dyDescent="0.25">
      <c r="A30" s="101">
        <v>3</v>
      </c>
      <c r="B30" s="103">
        <v>1.0149999999999999</v>
      </c>
      <c r="C30" s="103">
        <v>1.0760000000000001</v>
      </c>
      <c r="D30" s="103">
        <v>1.143</v>
      </c>
      <c r="E30" s="103">
        <v>1.2170000000000001</v>
      </c>
      <c r="F30" s="103">
        <v>1.298</v>
      </c>
      <c r="G30" s="103">
        <v>1.387</v>
      </c>
      <c r="H30" s="103">
        <v>1.4870000000000001</v>
      </c>
      <c r="I30" s="103">
        <v>1.597</v>
      </c>
      <c r="J30" s="103">
        <v>1.7190000000000001</v>
      </c>
      <c r="K30" s="103">
        <v>1.8560000000000001</v>
      </c>
    </row>
    <row r="31" spans="1:11" x14ac:dyDescent="0.25">
      <c r="A31" s="101">
        <v>4</v>
      </c>
      <c r="B31" s="103">
        <v>1.02</v>
      </c>
      <c r="C31" s="103">
        <v>1.081</v>
      </c>
      <c r="D31" s="103">
        <v>1.149</v>
      </c>
      <c r="E31" s="103">
        <v>1.2230000000000001</v>
      </c>
      <c r="F31" s="103">
        <v>1.3049999999999999</v>
      </c>
      <c r="G31" s="103">
        <v>1.3959999999999999</v>
      </c>
      <c r="H31" s="103">
        <v>1.496</v>
      </c>
      <c r="I31" s="103">
        <v>1.607</v>
      </c>
      <c r="J31" s="103">
        <v>1.73</v>
      </c>
      <c r="K31" s="103">
        <v>1.869</v>
      </c>
    </row>
    <row r="32" spans="1:11" x14ac:dyDescent="0.25">
      <c r="A32" s="101">
        <v>5</v>
      </c>
      <c r="B32" s="103">
        <v>1.0249999999999999</v>
      </c>
      <c r="C32" s="103">
        <v>1.087</v>
      </c>
      <c r="D32" s="103">
        <v>1.155</v>
      </c>
      <c r="E32" s="103">
        <v>1.23</v>
      </c>
      <c r="F32" s="103">
        <v>1.3120000000000001</v>
      </c>
      <c r="G32" s="103">
        <v>1.4039999999999999</v>
      </c>
      <c r="H32" s="103">
        <v>1.5049999999999999</v>
      </c>
      <c r="I32" s="103">
        <v>1.617</v>
      </c>
      <c r="J32" s="103">
        <v>1.742</v>
      </c>
      <c r="K32" s="103">
        <v>1.881</v>
      </c>
    </row>
    <row r="33" spans="1:11" x14ac:dyDescent="0.25">
      <c r="A33" s="101">
        <v>6</v>
      </c>
      <c r="B33" s="103">
        <v>1.03</v>
      </c>
      <c r="C33" s="103">
        <v>1.0920000000000001</v>
      </c>
      <c r="D33" s="103">
        <v>1.161</v>
      </c>
      <c r="E33" s="103">
        <v>1.236</v>
      </c>
      <c r="F33" s="103">
        <v>1.32</v>
      </c>
      <c r="G33" s="103">
        <v>1.4119999999999999</v>
      </c>
      <c r="H33" s="103">
        <v>1.5129999999999999</v>
      </c>
      <c r="I33" s="103">
        <v>1.627</v>
      </c>
      <c r="J33" s="103">
        <v>1.7529999999999999</v>
      </c>
      <c r="K33" s="103">
        <v>1.893</v>
      </c>
    </row>
    <row r="34" spans="1:11" x14ac:dyDescent="0.25">
      <c r="A34" s="101">
        <v>7</v>
      </c>
      <c r="B34" s="103">
        <v>1.0349999999999999</v>
      </c>
      <c r="C34" s="103">
        <v>1.0980000000000001</v>
      </c>
      <c r="D34" s="103">
        <v>1.167</v>
      </c>
      <c r="E34" s="103">
        <v>1.2430000000000001</v>
      </c>
      <c r="F34" s="103">
        <v>1.327</v>
      </c>
      <c r="G34" s="103">
        <v>1.42</v>
      </c>
      <c r="H34" s="103">
        <v>1.522</v>
      </c>
      <c r="I34" s="103">
        <v>1.637</v>
      </c>
      <c r="J34" s="103">
        <v>1.764</v>
      </c>
      <c r="K34" s="103">
        <v>1.9059999999999999</v>
      </c>
    </row>
    <row r="35" spans="1:11" x14ac:dyDescent="0.25">
      <c r="A35" s="101">
        <v>8</v>
      </c>
      <c r="B35" s="103">
        <v>1.04</v>
      </c>
      <c r="C35" s="103">
        <v>1.103</v>
      </c>
      <c r="D35" s="103">
        <v>1.173</v>
      </c>
      <c r="E35" s="103">
        <v>1.25</v>
      </c>
      <c r="F35" s="103">
        <v>1.3340000000000001</v>
      </c>
      <c r="G35" s="103">
        <v>1.4279999999999999</v>
      </c>
      <c r="H35" s="103">
        <v>1.5309999999999999</v>
      </c>
      <c r="I35" s="103">
        <v>1.6459999999999999</v>
      </c>
      <c r="J35" s="103">
        <v>1.7749999999999999</v>
      </c>
      <c r="K35" s="103">
        <v>1.9179999999999999</v>
      </c>
    </row>
    <row r="36" spans="1:11" x14ac:dyDescent="0.25">
      <c r="A36" s="101">
        <v>9</v>
      </c>
      <c r="B36" s="103">
        <v>1.0449999999999999</v>
      </c>
      <c r="C36" s="103">
        <v>1.1080000000000001</v>
      </c>
      <c r="D36" s="103">
        <v>1.179</v>
      </c>
      <c r="E36" s="103">
        <v>1.256</v>
      </c>
      <c r="F36" s="103">
        <v>1.341</v>
      </c>
      <c r="G36" s="103">
        <v>1.4359999999999999</v>
      </c>
      <c r="H36" s="103">
        <v>1.54</v>
      </c>
      <c r="I36" s="103">
        <v>1.6559999999999999</v>
      </c>
      <c r="J36" s="103">
        <v>1.786</v>
      </c>
      <c r="K36" s="103">
        <v>1.931</v>
      </c>
    </row>
    <row r="37" spans="1:11" x14ac:dyDescent="0.25">
      <c r="A37" s="101">
        <v>10</v>
      </c>
      <c r="B37" s="103">
        <v>1.05</v>
      </c>
      <c r="C37" s="103">
        <v>1.1140000000000001</v>
      </c>
      <c r="D37" s="103">
        <v>1.1850000000000001</v>
      </c>
      <c r="E37" s="103">
        <v>1.2629999999999999</v>
      </c>
      <c r="F37" s="103">
        <v>1.349</v>
      </c>
      <c r="G37" s="103">
        <v>1.444</v>
      </c>
      <c r="H37" s="103">
        <v>1.5489999999999999</v>
      </c>
      <c r="I37" s="103">
        <v>1.6659999999999999</v>
      </c>
      <c r="J37" s="103">
        <v>1.7969999999999999</v>
      </c>
      <c r="K37" s="103">
        <v>1.9430000000000001</v>
      </c>
    </row>
    <row r="38" spans="1:11" x14ac:dyDescent="0.25">
      <c r="A38" s="101">
        <v>11</v>
      </c>
      <c r="B38" s="103">
        <v>1.0549999999999999</v>
      </c>
      <c r="C38" s="103">
        <v>1.119</v>
      </c>
      <c r="D38" s="103">
        <v>1.1910000000000001</v>
      </c>
      <c r="E38" s="103">
        <v>1.2689999999999999</v>
      </c>
      <c r="F38" s="103">
        <v>1.3560000000000001</v>
      </c>
      <c r="G38" s="103">
        <v>1.452</v>
      </c>
      <c r="H38" s="103">
        <v>1.5580000000000001</v>
      </c>
      <c r="I38" s="103">
        <v>1.6759999999999999</v>
      </c>
      <c r="J38" s="103">
        <v>1.8080000000000001</v>
      </c>
      <c r="K38" s="103">
        <v>1.9550000000000001</v>
      </c>
    </row>
    <row r="44" spans="1:11" ht="39.6" customHeight="1" x14ac:dyDescent="0.25"/>
    <row r="46" spans="1:11" ht="27.6" customHeight="1" x14ac:dyDescent="0.25"/>
  </sheetData>
  <sheetProtection algorithmName="SHA-512" hashValue="QqMvb9EUu4xJKzlibC3xLGKvFMHFgU+QmBAjFFey27ZUFPN1dBKqhJ6glw3DXNKDFQ3tM+t+Gkn0Pqae8EQ9Kg==" saltValue="KtrymND4+j387Cub0JIARQ==" spinCount="100000" sheet="1" objects="1" scenarios="1"/>
  <conditionalFormatting sqref="A6:A16">
    <cfRule type="expression" dxfId="805" priority="23" stopIfTrue="1">
      <formula>MOD(ROW(),2)=0</formula>
    </cfRule>
    <cfRule type="expression" dxfId="804" priority="24" stopIfTrue="1">
      <formula>MOD(ROW(),2)&lt;&gt;0</formula>
    </cfRule>
  </conditionalFormatting>
  <conditionalFormatting sqref="B6:K16 D17:K21">
    <cfRule type="expression" dxfId="803" priority="25" stopIfTrue="1">
      <formula>MOD(ROW(),2)=0</formula>
    </cfRule>
    <cfRule type="expression" dxfId="802" priority="26" stopIfTrue="1">
      <formula>MOD(ROW(),2)&lt;&gt;0</formula>
    </cfRule>
  </conditionalFormatting>
  <conditionalFormatting sqref="C17:C21">
    <cfRule type="expression" dxfId="801" priority="17" stopIfTrue="1">
      <formula>MOD(ROW(),2)=0</formula>
    </cfRule>
    <cfRule type="expression" dxfId="800" priority="18" stopIfTrue="1">
      <formula>MOD(ROW(),2)&lt;&gt;0</formula>
    </cfRule>
  </conditionalFormatting>
  <conditionalFormatting sqref="A17:A21">
    <cfRule type="expression" dxfId="799" priority="13" stopIfTrue="1">
      <formula>MOD(ROW(),2)=0</formula>
    </cfRule>
    <cfRule type="expression" dxfId="798" priority="14" stopIfTrue="1">
      <formula>MOD(ROW(),2)&lt;&gt;0</formula>
    </cfRule>
  </conditionalFormatting>
  <conditionalFormatting sqref="B18 B20:B21">
    <cfRule type="expression" dxfId="797" priority="15" stopIfTrue="1">
      <formula>MOD(ROW(),2)=0</formula>
    </cfRule>
    <cfRule type="expression" dxfId="796" priority="16" stopIfTrue="1">
      <formula>MOD(ROW(),2)&lt;&gt;0</formula>
    </cfRule>
  </conditionalFormatting>
  <conditionalFormatting sqref="A26:A38">
    <cfRule type="expression" dxfId="795" priority="5" stopIfTrue="1">
      <formula>MOD(ROW(),2)=0</formula>
    </cfRule>
    <cfRule type="expression" dxfId="794" priority="6" stopIfTrue="1">
      <formula>MOD(ROW(),2)&lt;&gt;0</formula>
    </cfRule>
  </conditionalFormatting>
  <conditionalFormatting sqref="B26:K38">
    <cfRule type="expression" dxfId="793" priority="7" stopIfTrue="1">
      <formula>MOD(ROW(),2)=0</formula>
    </cfRule>
    <cfRule type="expression" dxfId="792" priority="8" stopIfTrue="1">
      <formula>MOD(ROW(),2)&lt;&gt;0</formula>
    </cfRule>
  </conditionalFormatting>
  <conditionalFormatting sqref="B17">
    <cfRule type="expression" dxfId="791" priority="3" stopIfTrue="1">
      <formula>MOD(ROW(),2)=0</formula>
    </cfRule>
    <cfRule type="expression" dxfId="790" priority="4" stopIfTrue="1">
      <formula>MOD(ROW(),2)&lt;&gt;0</formula>
    </cfRule>
  </conditionalFormatting>
  <conditionalFormatting sqref="B19">
    <cfRule type="expression" dxfId="789" priority="1" stopIfTrue="1">
      <formula>MOD(ROW(),2)=0</formula>
    </cfRule>
    <cfRule type="expression" dxfId="7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Pension Debit - x-324</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446</v>
      </c>
      <c r="C9" s="85"/>
      <c r="D9" s="85"/>
      <c r="E9" s="85"/>
      <c r="F9" s="85"/>
      <c r="G9" s="85"/>
      <c r="H9" s="85"/>
      <c r="I9" s="85"/>
      <c r="J9" s="85"/>
      <c r="K9" s="85"/>
    </row>
    <row r="10" spans="1:11" x14ac:dyDescent="0.25">
      <c r="A10" s="84" t="s">
        <v>233</v>
      </c>
      <c r="B10" s="85" t="s">
        <v>466</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459</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324</v>
      </c>
      <c r="C14" s="85"/>
      <c r="D14" s="85"/>
      <c r="E14" s="85"/>
      <c r="F14" s="85"/>
      <c r="G14" s="85"/>
      <c r="H14" s="85"/>
      <c r="I14" s="85"/>
      <c r="J14" s="85"/>
      <c r="K14" s="85"/>
    </row>
    <row r="15" spans="1:11" x14ac:dyDescent="0.25">
      <c r="A15" s="84" t="s">
        <v>611</v>
      </c>
      <c r="B15" s="85" t="s">
        <v>467</v>
      </c>
      <c r="C15" s="85"/>
      <c r="D15" s="85"/>
      <c r="E15" s="85"/>
      <c r="F15" s="85"/>
      <c r="G15" s="85"/>
      <c r="H15" s="85"/>
      <c r="I15" s="85"/>
      <c r="J15" s="85"/>
      <c r="K15" s="85"/>
    </row>
    <row r="16" spans="1:11" x14ac:dyDescent="0.25">
      <c r="A16" s="84" t="s">
        <v>313</v>
      </c>
      <c r="B16" s="85" t="s">
        <v>468</v>
      </c>
      <c r="C16" s="85"/>
      <c r="D16" s="85"/>
      <c r="E16" s="85"/>
      <c r="F16" s="85"/>
      <c r="G16" s="85"/>
      <c r="H16" s="85"/>
      <c r="I16" s="85"/>
      <c r="J16" s="85"/>
      <c r="K16" s="85"/>
    </row>
    <row r="17" spans="1:11" ht="66" x14ac:dyDescent="0.25">
      <c r="A17" s="84" t="s">
        <v>684</v>
      </c>
      <c r="B17" s="85" t="s">
        <v>414</v>
      </c>
      <c r="C17" s="85"/>
      <c r="D17" s="85"/>
      <c r="E17" s="85"/>
      <c r="F17" s="85"/>
      <c r="G17" s="85"/>
      <c r="H17" s="85"/>
      <c r="I17" s="85"/>
      <c r="J17" s="85"/>
      <c r="K17" s="85"/>
    </row>
    <row r="18" spans="1:11" x14ac:dyDescent="0.25">
      <c r="A18" s="84" t="s">
        <v>315</v>
      </c>
      <c r="B18" s="87">
        <v>45070</v>
      </c>
      <c r="C18" s="85"/>
      <c r="D18" s="85"/>
      <c r="E18" s="85"/>
      <c r="F18" s="85"/>
      <c r="G18" s="85"/>
      <c r="H18" s="85"/>
      <c r="I18" s="85"/>
      <c r="J18" s="85"/>
      <c r="K18" s="85"/>
    </row>
    <row r="19" spans="1:11" x14ac:dyDescent="0.25">
      <c r="A19" s="84" t="s">
        <v>316</v>
      </c>
      <c r="B19" s="81">
        <v>45014</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60</v>
      </c>
      <c r="C26" s="100">
        <v>61</v>
      </c>
      <c r="D26" s="100">
        <v>62</v>
      </c>
      <c r="E26" s="100">
        <v>63</v>
      </c>
      <c r="F26" s="100">
        <v>64</v>
      </c>
      <c r="G26" s="100">
        <v>65</v>
      </c>
      <c r="H26" s="100">
        <v>66</v>
      </c>
      <c r="I26" s="100">
        <v>67</v>
      </c>
      <c r="J26" s="100">
        <v>68</v>
      </c>
      <c r="K26" s="100">
        <v>69</v>
      </c>
    </row>
    <row r="27" spans="1:11" x14ac:dyDescent="0.25">
      <c r="A27" s="101">
        <v>0</v>
      </c>
      <c r="B27" s="103">
        <v>1</v>
      </c>
      <c r="C27" s="103">
        <v>1.05</v>
      </c>
      <c r="D27" s="103">
        <v>1.105</v>
      </c>
      <c r="E27" s="103">
        <v>1.1639999999999999</v>
      </c>
      <c r="F27" s="103">
        <v>1.228</v>
      </c>
      <c r="G27" s="103">
        <v>1.298</v>
      </c>
      <c r="H27" s="103">
        <v>1.3740000000000001</v>
      </c>
      <c r="I27" s="103">
        <v>1.4570000000000001</v>
      </c>
      <c r="J27" s="103">
        <v>1.548</v>
      </c>
      <c r="K27" s="103">
        <v>1.6479999999999999</v>
      </c>
    </row>
    <row r="28" spans="1:11" x14ac:dyDescent="0.25">
      <c r="A28" s="101">
        <v>1</v>
      </c>
      <c r="B28" s="103">
        <v>1.004</v>
      </c>
      <c r="C28" s="103">
        <v>1.0549999999999999</v>
      </c>
      <c r="D28" s="103">
        <v>1.1100000000000001</v>
      </c>
      <c r="E28" s="103">
        <v>1.169</v>
      </c>
      <c r="F28" s="103">
        <v>1.234</v>
      </c>
      <c r="G28" s="103">
        <v>1.304</v>
      </c>
      <c r="H28" s="103">
        <v>1.381</v>
      </c>
      <c r="I28" s="103">
        <v>1.4650000000000001</v>
      </c>
      <c r="J28" s="103">
        <v>1.5569999999999999</v>
      </c>
      <c r="K28" s="103">
        <v>1.6579999999999999</v>
      </c>
    </row>
    <row r="29" spans="1:11" x14ac:dyDescent="0.25">
      <c r="A29" s="101">
        <v>2</v>
      </c>
      <c r="B29" s="103">
        <v>1.008</v>
      </c>
      <c r="C29" s="103">
        <v>1.0589999999999999</v>
      </c>
      <c r="D29" s="103">
        <v>1.115</v>
      </c>
      <c r="E29" s="103">
        <v>1.175</v>
      </c>
      <c r="F29" s="103">
        <v>1.24</v>
      </c>
      <c r="G29" s="103">
        <v>1.3109999999999999</v>
      </c>
      <c r="H29" s="103">
        <v>1.3879999999999999</v>
      </c>
      <c r="I29" s="103">
        <v>1.472</v>
      </c>
      <c r="J29" s="103">
        <v>1.5649999999999999</v>
      </c>
      <c r="K29" s="103">
        <v>1.667</v>
      </c>
    </row>
    <row r="30" spans="1:11" x14ac:dyDescent="0.25">
      <c r="A30" s="101">
        <v>3</v>
      </c>
      <c r="B30" s="103">
        <v>1.0129999999999999</v>
      </c>
      <c r="C30" s="103">
        <v>1.0640000000000001</v>
      </c>
      <c r="D30" s="103">
        <v>1.1200000000000001</v>
      </c>
      <c r="E30" s="103">
        <v>1.18</v>
      </c>
      <c r="F30" s="103">
        <v>1.2450000000000001</v>
      </c>
      <c r="G30" s="103">
        <v>1.3169999999999999</v>
      </c>
      <c r="H30" s="103">
        <v>1.395</v>
      </c>
      <c r="I30" s="103">
        <v>1.48</v>
      </c>
      <c r="J30" s="103">
        <v>1.573</v>
      </c>
      <c r="K30" s="103">
        <v>1.6759999999999999</v>
      </c>
    </row>
    <row r="31" spans="1:11" x14ac:dyDescent="0.25">
      <c r="A31" s="101">
        <v>4</v>
      </c>
      <c r="B31" s="103">
        <v>1.0169999999999999</v>
      </c>
      <c r="C31" s="103">
        <v>1.0680000000000001</v>
      </c>
      <c r="D31" s="103">
        <v>1.1240000000000001</v>
      </c>
      <c r="E31" s="103">
        <v>1.1850000000000001</v>
      </c>
      <c r="F31" s="103">
        <v>1.2509999999999999</v>
      </c>
      <c r="G31" s="103">
        <v>1.323</v>
      </c>
      <c r="H31" s="103">
        <v>1.4019999999999999</v>
      </c>
      <c r="I31" s="103">
        <v>1.4870000000000001</v>
      </c>
      <c r="J31" s="103">
        <v>1.5820000000000001</v>
      </c>
      <c r="K31" s="103">
        <v>1.6850000000000001</v>
      </c>
    </row>
    <row r="32" spans="1:11" x14ac:dyDescent="0.25">
      <c r="A32" s="101">
        <v>5</v>
      </c>
      <c r="B32" s="103">
        <v>1.0209999999999999</v>
      </c>
      <c r="C32" s="103">
        <v>1.073</v>
      </c>
      <c r="D32" s="103">
        <v>1.129</v>
      </c>
      <c r="E32" s="103">
        <v>1.1910000000000001</v>
      </c>
      <c r="F32" s="103">
        <v>1.2569999999999999</v>
      </c>
      <c r="G32" s="103">
        <v>1.33</v>
      </c>
      <c r="H32" s="103">
        <v>1.409</v>
      </c>
      <c r="I32" s="103">
        <v>1.4950000000000001</v>
      </c>
      <c r="J32" s="103">
        <v>1.59</v>
      </c>
      <c r="K32" s="103">
        <v>1.694</v>
      </c>
    </row>
    <row r="33" spans="1:11" x14ac:dyDescent="0.25">
      <c r="A33" s="101">
        <v>6</v>
      </c>
      <c r="B33" s="103">
        <v>1.0249999999999999</v>
      </c>
      <c r="C33" s="103">
        <v>1.0780000000000001</v>
      </c>
      <c r="D33" s="103">
        <v>1.1339999999999999</v>
      </c>
      <c r="E33" s="103">
        <v>1.196</v>
      </c>
      <c r="F33" s="103">
        <v>1.2629999999999999</v>
      </c>
      <c r="G33" s="103">
        <v>1.3360000000000001</v>
      </c>
      <c r="H33" s="103">
        <v>1.4159999999999999</v>
      </c>
      <c r="I33" s="103">
        <v>1.5029999999999999</v>
      </c>
      <c r="J33" s="103">
        <v>1.5980000000000001</v>
      </c>
      <c r="K33" s="103">
        <v>1.7030000000000001</v>
      </c>
    </row>
    <row r="34" spans="1:11" x14ac:dyDescent="0.25">
      <c r="A34" s="101">
        <v>7</v>
      </c>
      <c r="B34" s="103">
        <v>1.0289999999999999</v>
      </c>
      <c r="C34" s="103">
        <v>1.0820000000000001</v>
      </c>
      <c r="D34" s="103">
        <v>1.139</v>
      </c>
      <c r="E34" s="103">
        <v>1.2010000000000001</v>
      </c>
      <c r="F34" s="103">
        <v>1.2689999999999999</v>
      </c>
      <c r="G34" s="103">
        <v>1.3420000000000001</v>
      </c>
      <c r="H34" s="103">
        <v>1.4219999999999999</v>
      </c>
      <c r="I34" s="103">
        <v>1.51</v>
      </c>
      <c r="J34" s="103">
        <v>1.607</v>
      </c>
      <c r="K34" s="103">
        <v>1.7130000000000001</v>
      </c>
    </row>
    <row r="35" spans="1:11" x14ac:dyDescent="0.25">
      <c r="A35" s="101">
        <v>8</v>
      </c>
      <c r="B35" s="103">
        <v>1.034</v>
      </c>
      <c r="C35" s="103">
        <v>1.087</v>
      </c>
      <c r="D35" s="103">
        <v>1.1439999999999999</v>
      </c>
      <c r="E35" s="103">
        <v>1.2070000000000001</v>
      </c>
      <c r="F35" s="103">
        <v>1.2749999999999999</v>
      </c>
      <c r="G35" s="103">
        <v>1.349</v>
      </c>
      <c r="H35" s="103">
        <v>1.429</v>
      </c>
      <c r="I35" s="103">
        <v>1.518</v>
      </c>
      <c r="J35" s="103">
        <v>1.615</v>
      </c>
      <c r="K35" s="103">
        <v>1.722</v>
      </c>
    </row>
    <row r="36" spans="1:11" x14ac:dyDescent="0.25">
      <c r="A36" s="101">
        <v>9</v>
      </c>
      <c r="B36" s="103">
        <v>1.038</v>
      </c>
      <c r="C36" s="103">
        <v>1.091</v>
      </c>
      <c r="D36" s="103">
        <v>1.149</v>
      </c>
      <c r="E36" s="103">
        <v>1.212</v>
      </c>
      <c r="F36" s="103">
        <v>1.28</v>
      </c>
      <c r="G36" s="103">
        <v>1.355</v>
      </c>
      <c r="H36" s="103">
        <v>1.4359999999999999</v>
      </c>
      <c r="I36" s="103">
        <v>1.5249999999999999</v>
      </c>
      <c r="J36" s="103">
        <v>1.623</v>
      </c>
      <c r="K36" s="103">
        <v>1.7310000000000001</v>
      </c>
    </row>
    <row r="37" spans="1:11" x14ac:dyDescent="0.25">
      <c r="A37" s="101">
        <v>10</v>
      </c>
      <c r="B37" s="103">
        <v>1.042</v>
      </c>
      <c r="C37" s="103">
        <v>1.0960000000000001</v>
      </c>
      <c r="D37" s="103">
        <v>1.1539999999999999</v>
      </c>
      <c r="E37" s="103">
        <v>1.2170000000000001</v>
      </c>
      <c r="F37" s="103">
        <v>1.286</v>
      </c>
      <c r="G37" s="103">
        <v>1.361</v>
      </c>
      <c r="H37" s="103">
        <v>1.4430000000000001</v>
      </c>
      <c r="I37" s="103">
        <v>1.5329999999999999</v>
      </c>
      <c r="J37" s="103">
        <v>1.6319999999999999</v>
      </c>
      <c r="K37" s="103">
        <v>1.74</v>
      </c>
    </row>
    <row r="38" spans="1:11" x14ac:dyDescent="0.25">
      <c r="A38" s="101">
        <v>11</v>
      </c>
      <c r="B38" s="103">
        <v>1.046</v>
      </c>
      <c r="C38" s="103">
        <v>1.1000000000000001</v>
      </c>
      <c r="D38" s="103">
        <v>1.159</v>
      </c>
      <c r="E38" s="103">
        <v>1.2230000000000001</v>
      </c>
      <c r="F38" s="103">
        <v>1.292</v>
      </c>
      <c r="G38" s="103">
        <v>1.3680000000000001</v>
      </c>
      <c r="H38" s="103">
        <v>1.45</v>
      </c>
      <c r="I38" s="103">
        <v>1.5409999999999999</v>
      </c>
      <c r="J38" s="103">
        <v>1.64</v>
      </c>
      <c r="K38" s="103">
        <v>1.7490000000000001</v>
      </c>
    </row>
    <row r="44" spans="1:11" ht="39.6" customHeight="1" x14ac:dyDescent="0.25"/>
    <row r="46" spans="1:11" ht="27.6" customHeight="1" x14ac:dyDescent="0.25"/>
  </sheetData>
  <sheetProtection algorithmName="SHA-512" hashValue="SEHO307eLarVtIiq2O5BMEdzf1XW47v/BZoIJHTkesArJ4lEu1mHXh+RtCjYpykfZ+cYUKk1ZP1Hz/KmHsqspw==" saltValue="O00wIOHfS/VSDWej7CHVBg==" spinCount="100000" sheet="1" objects="1" scenarios="1"/>
  <conditionalFormatting sqref="A6:A16">
    <cfRule type="expression" dxfId="787" priority="23" stopIfTrue="1">
      <formula>MOD(ROW(),2)=0</formula>
    </cfRule>
    <cfRule type="expression" dxfId="786" priority="24" stopIfTrue="1">
      <formula>MOD(ROW(),2)&lt;&gt;0</formula>
    </cfRule>
  </conditionalFormatting>
  <conditionalFormatting sqref="B6:K16 D17:K21">
    <cfRule type="expression" dxfId="785" priority="25" stopIfTrue="1">
      <formula>MOD(ROW(),2)=0</formula>
    </cfRule>
    <cfRule type="expression" dxfId="784" priority="26" stopIfTrue="1">
      <formula>MOD(ROW(),2)&lt;&gt;0</formula>
    </cfRule>
  </conditionalFormatting>
  <conditionalFormatting sqref="C17:C21">
    <cfRule type="expression" dxfId="783" priority="17" stopIfTrue="1">
      <formula>MOD(ROW(),2)=0</formula>
    </cfRule>
    <cfRule type="expression" dxfId="782" priority="18" stopIfTrue="1">
      <formula>MOD(ROW(),2)&lt;&gt;0</formula>
    </cfRule>
  </conditionalFormatting>
  <conditionalFormatting sqref="A17:A21">
    <cfRule type="expression" dxfId="781" priority="13" stopIfTrue="1">
      <formula>MOD(ROW(),2)=0</formula>
    </cfRule>
    <cfRule type="expression" dxfId="780" priority="14" stopIfTrue="1">
      <formula>MOD(ROW(),2)&lt;&gt;0</formula>
    </cfRule>
  </conditionalFormatting>
  <conditionalFormatting sqref="B18 B20:B21">
    <cfRule type="expression" dxfId="779" priority="15" stopIfTrue="1">
      <formula>MOD(ROW(),2)=0</formula>
    </cfRule>
    <cfRule type="expression" dxfId="778" priority="16" stopIfTrue="1">
      <formula>MOD(ROW(),2)&lt;&gt;0</formula>
    </cfRule>
  </conditionalFormatting>
  <conditionalFormatting sqref="A26:A38">
    <cfRule type="expression" dxfId="777" priority="5" stopIfTrue="1">
      <formula>MOD(ROW(),2)=0</formula>
    </cfRule>
    <cfRule type="expression" dxfId="776" priority="6" stopIfTrue="1">
      <formula>MOD(ROW(),2)&lt;&gt;0</formula>
    </cfRule>
  </conditionalFormatting>
  <conditionalFormatting sqref="B26:K38">
    <cfRule type="expression" dxfId="775" priority="7" stopIfTrue="1">
      <formula>MOD(ROW(),2)=0</formula>
    </cfRule>
    <cfRule type="expression" dxfId="774" priority="8" stopIfTrue="1">
      <formula>MOD(ROW(),2)&lt;&gt;0</formula>
    </cfRule>
  </conditionalFormatting>
  <conditionalFormatting sqref="B17">
    <cfRule type="expression" dxfId="773" priority="3" stopIfTrue="1">
      <formula>MOD(ROW(),2)=0</formula>
    </cfRule>
    <cfRule type="expression" dxfId="772" priority="4" stopIfTrue="1">
      <formula>MOD(ROW(),2)&lt;&gt;0</formula>
    </cfRule>
  </conditionalFormatting>
  <conditionalFormatting sqref="B19">
    <cfRule type="expression" dxfId="771" priority="1" stopIfTrue="1">
      <formula>MOD(ROW(),2)=0</formula>
    </cfRule>
    <cfRule type="expression" dxfId="7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heetViews>
  <sheetFormatPr defaultRowHeight="13.2" x14ac:dyDescent="0.25"/>
  <cols>
    <col min="2" max="2" width="3.44140625" style="12" customWidth="1"/>
    <col min="3" max="3" width="7" style="12" customWidth="1"/>
    <col min="4" max="4" width="62" customWidth="1"/>
    <col min="5" max="6" width="16.88671875" style="12" customWidth="1"/>
    <col min="7" max="7" width="19.44140625" style="12" customWidth="1"/>
  </cols>
  <sheetData>
    <row r="1" spans="1:9" ht="21" x14ac:dyDescent="0.4">
      <c r="A1" s="4" t="s">
        <v>227</v>
      </c>
      <c r="B1" s="13"/>
      <c r="C1" s="13"/>
      <c r="D1" s="10"/>
      <c r="E1" s="13"/>
      <c r="F1" s="13"/>
      <c r="G1" s="13"/>
      <c r="H1" s="10"/>
      <c r="I1" s="10"/>
    </row>
    <row r="2" spans="1:9" ht="15.6" x14ac:dyDescent="0.3">
      <c r="A2" s="11" t="str">
        <f>IF(title="&gt; Enter workbook title here","Enter workbook title in Cover sheet",title)</f>
        <v>Fire Wales - Consolidated Factor Spreadsheet</v>
      </c>
      <c r="B2" s="14"/>
      <c r="C2" s="14"/>
      <c r="D2" s="9"/>
      <c r="E2" s="14"/>
      <c r="F2" s="14"/>
      <c r="G2" s="14"/>
      <c r="H2" s="9"/>
      <c r="I2" s="9"/>
    </row>
    <row r="3" spans="1:9" ht="15.6" x14ac:dyDescent="0.3">
      <c r="A3" s="6" t="s">
        <v>290</v>
      </c>
      <c r="B3" s="14"/>
      <c r="C3" s="14"/>
      <c r="D3" s="9"/>
      <c r="E3" s="14"/>
      <c r="F3" s="14"/>
      <c r="G3" s="14"/>
      <c r="H3" s="9"/>
      <c r="I3" s="9"/>
    </row>
    <row r="4" spans="1:9" x14ac:dyDescent="0.25">
      <c r="A4" s="7" t="str">
        <f ca="1">CELL("filename",A1)</f>
        <v>P:\AST development\Hosted\Factors Modernisation\Data import\Consolidated Factor Workbooks\2025-02\[Fire W Consolidated Factors 2025-01.xlsm]Summary - Fire_E</v>
      </c>
    </row>
    <row r="7" spans="1:9" x14ac:dyDescent="0.25">
      <c r="E7" s="31" t="s">
        <v>291</v>
      </c>
      <c r="F7" s="31" t="s">
        <v>292</v>
      </c>
      <c r="G7" s="31" t="s">
        <v>293</v>
      </c>
    </row>
    <row r="8" spans="1:9" x14ac:dyDescent="0.25">
      <c r="B8" s="33" t="s">
        <v>294</v>
      </c>
      <c r="C8" s="21"/>
      <c r="D8" s="15"/>
      <c r="E8" s="32">
        <v>2015</v>
      </c>
      <c r="F8" s="32">
        <v>2006</v>
      </c>
      <c r="G8" s="35">
        <v>1992</v>
      </c>
    </row>
    <row r="9" spans="1:9" x14ac:dyDescent="0.25">
      <c r="B9" s="23"/>
      <c r="C9" s="22"/>
      <c r="D9" s="17"/>
      <c r="E9" s="16"/>
      <c r="F9" s="16"/>
      <c r="G9" s="16"/>
    </row>
    <row r="10" spans="1:9" x14ac:dyDescent="0.25">
      <c r="B10" s="34" t="s">
        <v>295</v>
      </c>
      <c r="D10" s="18"/>
      <c r="E10" s="20"/>
      <c r="F10" s="20"/>
      <c r="G10" s="20"/>
    </row>
    <row r="11" spans="1:9" x14ac:dyDescent="0.25">
      <c r="B11" s="24" t="s">
        <v>296</v>
      </c>
      <c r="C11" s="12">
        <v>101</v>
      </c>
      <c r="D11" s="18"/>
      <c r="E11" s="36"/>
      <c r="F11" s="36"/>
      <c r="G11" s="36"/>
    </row>
    <row r="12" spans="1:9" x14ac:dyDescent="0.25">
      <c r="B12" s="24" t="s">
        <v>296</v>
      </c>
      <c r="C12" s="12">
        <v>102</v>
      </c>
      <c r="D12" s="18"/>
      <c r="E12" s="36"/>
      <c r="F12" s="36"/>
      <c r="G12" s="36"/>
    </row>
    <row r="13" spans="1:9" x14ac:dyDescent="0.25">
      <c r="B13" s="24" t="s">
        <v>296</v>
      </c>
      <c r="C13" s="12">
        <v>103</v>
      </c>
      <c r="D13" s="18"/>
      <c r="E13" s="36"/>
      <c r="F13" s="36"/>
      <c r="G13" s="36"/>
    </row>
    <row r="14" spans="1:9" x14ac:dyDescent="0.25">
      <c r="B14" s="24" t="s">
        <v>296</v>
      </c>
      <c r="C14" s="12">
        <v>104</v>
      </c>
      <c r="D14" s="18"/>
      <c r="E14" s="36"/>
      <c r="F14" s="36"/>
      <c r="G14" s="36"/>
    </row>
    <row r="15" spans="1:9" x14ac:dyDescent="0.25">
      <c r="B15" s="24" t="s">
        <v>296</v>
      </c>
      <c r="C15" s="12">
        <v>105</v>
      </c>
      <c r="D15" s="18"/>
      <c r="E15" s="36"/>
      <c r="F15" s="36"/>
      <c r="G15" s="36"/>
    </row>
    <row r="16" spans="1:9" x14ac:dyDescent="0.25">
      <c r="B16" s="24" t="s">
        <v>296</v>
      </c>
      <c r="C16" s="12">
        <v>106</v>
      </c>
      <c r="D16" s="18"/>
      <c r="E16" s="36"/>
      <c r="F16" s="36"/>
      <c r="G16" s="36"/>
    </row>
    <row r="17" spans="2:8" x14ac:dyDescent="0.25">
      <c r="B17" s="24" t="s">
        <v>296</v>
      </c>
      <c r="C17" s="12">
        <v>107</v>
      </c>
      <c r="D17" s="18"/>
      <c r="E17" s="36"/>
      <c r="F17" s="36"/>
      <c r="G17" s="36"/>
    </row>
    <row r="18" spans="2:8" x14ac:dyDescent="0.25">
      <c r="B18" s="24" t="s">
        <v>296</v>
      </c>
      <c r="C18" s="12">
        <v>108</v>
      </c>
      <c r="D18" s="18"/>
      <c r="E18" s="36"/>
      <c r="F18" s="36"/>
      <c r="G18" s="36"/>
    </row>
    <row r="19" spans="2:8" x14ac:dyDescent="0.25">
      <c r="B19" s="96" t="s">
        <v>296</v>
      </c>
      <c r="C19" s="12">
        <v>109</v>
      </c>
      <c r="D19" s="18"/>
      <c r="E19" s="36"/>
      <c r="F19" s="36"/>
      <c r="G19" s="36"/>
    </row>
    <row r="20" spans="2:8" x14ac:dyDescent="0.25">
      <c r="B20" s="24" t="s">
        <v>296</v>
      </c>
      <c r="C20" s="12">
        <v>110</v>
      </c>
      <c r="D20" s="18"/>
      <c r="E20" s="36"/>
      <c r="F20" s="36"/>
      <c r="G20" s="36"/>
    </row>
    <row r="21" spans="2:8" x14ac:dyDescent="0.25">
      <c r="B21" s="24" t="s">
        <v>296</v>
      </c>
      <c r="C21" s="12">
        <v>111</v>
      </c>
      <c r="D21" s="18"/>
      <c r="E21" s="36"/>
      <c r="F21" s="36"/>
      <c r="G21" s="36"/>
    </row>
    <row r="22" spans="2:8" x14ac:dyDescent="0.25">
      <c r="B22" s="24" t="s">
        <v>296</v>
      </c>
      <c r="C22" s="12">
        <v>112</v>
      </c>
      <c r="D22" s="18"/>
      <c r="E22" s="36"/>
      <c r="F22" s="36"/>
      <c r="G22" s="36"/>
    </row>
    <row r="23" spans="2:8" x14ac:dyDescent="0.25">
      <c r="B23" s="24" t="s">
        <v>296</v>
      </c>
      <c r="C23" s="12">
        <v>113</v>
      </c>
      <c r="D23" s="18"/>
      <c r="E23" s="36"/>
      <c r="F23" s="36"/>
      <c r="G23" s="36"/>
    </row>
    <row r="24" spans="2:8" x14ac:dyDescent="0.25">
      <c r="B24" s="24" t="s">
        <v>296</v>
      </c>
      <c r="C24" s="12">
        <v>114</v>
      </c>
      <c r="D24" s="18"/>
      <c r="E24" s="36"/>
      <c r="F24" s="36"/>
      <c r="G24" s="36"/>
    </row>
    <row r="25" spans="2:8" x14ac:dyDescent="0.25">
      <c r="B25" s="24" t="s">
        <v>296</v>
      </c>
      <c r="C25" s="12">
        <v>115</v>
      </c>
      <c r="D25" s="18"/>
      <c r="E25" s="36"/>
      <c r="F25" s="36"/>
      <c r="G25" s="36"/>
    </row>
    <row r="26" spans="2:8" x14ac:dyDescent="0.25">
      <c r="B26" s="24" t="s">
        <v>296</v>
      </c>
      <c r="C26" s="12">
        <v>116</v>
      </c>
      <c r="D26" s="18"/>
      <c r="E26" s="36"/>
      <c r="F26" s="36"/>
      <c r="G26" s="36"/>
    </row>
    <row r="27" spans="2:8" x14ac:dyDescent="0.25">
      <c r="B27" s="24" t="s">
        <v>296</v>
      </c>
      <c r="C27" s="12">
        <v>117</v>
      </c>
      <c r="D27" s="18"/>
      <c r="E27" s="36"/>
      <c r="F27" s="36"/>
      <c r="G27" s="36"/>
    </row>
    <row r="28" spans="2:8" x14ac:dyDescent="0.25">
      <c r="B28" s="24" t="s">
        <v>296</v>
      </c>
      <c r="C28" s="12">
        <v>118</v>
      </c>
      <c r="D28" s="18"/>
      <c r="E28" s="36"/>
      <c r="F28" s="36"/>
      <c r="G28" s="36"/>
    </row>
    <row r="29" spans="2:8" x14ac:dyDescent="0.25">
      <c r="B29" s="24" t="s">
        <v>296</v>
      </c>
      <c r="C29" s="12">
        <v>119</v>
      </c>
      <c r="D29" s="18"/>
      <c r="E29" s="36"/>
      <c r="F29" s="36"/>
      <c r="G29" s="36"/>
    </row>
    <row r="30" spans="2:8" x14ac:dyDescent="0.25">
      <c r="B30" s="24" t="s">
        <v>296</v>
      </c>
      <c r="C30" s="12">
        <v>120</v>
      </c>
      <c r="D30" s="18"/>
      <c r="E30" s="36"/>
      <c r="F30" s="36"/>
      <c r="G30" s="36"/>
    </row>
    <row r="31" spans="2:8" x14ac:dyDescent="0.25">
      <c r="B31" s="24" t="s">
        <v>296</v>
      </c>
      <c r="C31" s="12">
        <v>121</v>
      </c>
      <c r="E31" s="37"/>
      <c r="F31" s="37"/>
      <c r="G31" s="37"/>
      <c r="H31" s="30"/>
    </row>
    <row r="32" spans="2:8" x14ac:dyDescent="0.25">
      <c r="B32" s="24" t="s">
        <v>296</v>
      </c>
      <c r="C32" s="12">
        <v>122</v>
      </c>
      <c r="D32" s="18"/>
      <c r="E32" s="36"/>
      <c r="F32" s="36"/>
      <c r="G32" s="36"/>
    </row>
    <row r="33" spans="2:8" x14ac:dyDescent="0.25">
      <c r="B33" s="24" t="s">
        <v>296</v>
      </c>
      <c r="C33" s="12">
        <v>123</v>
      </c>
      <c r="D33" s="18"/>
      <c r="E33" s="36"/>
      <c r="F33" s="36"/>
      <c r="G33" s="36"/>
    </row>
    <row r="34" spans="2:8" x14ac:dyDescent="0.25">
      <c r="B34" s="24" t="s">
        <v>296</v>
      </c>
      <c r="C34" s="12">
        <v>124</v>
      </c>
      <c r="D34" s="18"/>
      <c r="E34" s="36"/>
      <c r="F34" s="36"/>
      <c r="G34" s="36"/>
    </row>
    <row r="35" spans="2:8" x14ac:dyDescent="0.25">
      <c r="B35" s="24" t="s">
        <v>296</v>
      </c>
      <c r="C35" s="12">
        <v>125</v>
      </c>
      <c r="D35" s="18"/>
      <c r="E35" s="36"/>
      <c r="F35" s="36"/>
      <c r="G35" s="36"/>
      <c r="H35" s="29"/>
    </row>
    <row r="36" spans="2:8" x14ac:dyDescent="0.25">
      <c r="B36" s="25"/>
      <c r="C36" s="22"/>
      <c r="D36" s="17"/>
      <c r="E36" s="38"/>
      <c r="F36" s="38"/>
      <c r="G36" s="38"/>
    </row>
    <row r="37" spans="2:8" x14ac:dyDescent="0.25">
      <c r="B37" s="34" t="s">
        <v>297</v>
      </c>
      <c r="D37" s="18"/>
      <c r="E37" s="36"/>
      <c r="F37" s="36"/>
      <c r="G37" s="36"/>
    </row>
    <row r="38" spans="2:8" x14ac:dyDescent="0.25">
      <c r="B38" s="24" t="s">
        <v>296</v>
      </c>
      <c r="C38" s="12">
        <v>201</v>
      </c>
      <c r="D38" s="18"/>
      <c r="E38" s="36"/>
      <c r="F38" s="36"/>
      <c r="G38" s="36"/>
    </row>
    <row r="39" spans="2:8" x14ac:dyDescent="0.25">
      <c r="B39" s="24" t="s">
        <v>296</v>
      </c>
      <c r="C39" s="12">
        <v>202</v>
      </c>
      <c r="D39" s="18"/>
      <c r="E39" s="36"/>
      <c r="F39" s="36"/>
      <c r="G39" s="36"/>
    </row>
    <row r="40" spans="2:8" x14ac:dyDescent="0.25">
      <c r="B40" s="24" t="s">
        <v>296</v>
      </c>
      <c r="C40" s="12">
        <v>203</v>
      </c>
      <c r="D40" s="18"/>
      <c r="E40" s="36"/>
      <c r="F40" s="36"/>
      <c r="G40" s="36"/>
    </row>
    <row r="41" spans="2:8" x14ac:dyDescent="0.25">
      <c r="B41" s="24" t="s">
        <v>296</v>
      </c>
      <c r="C41" s="12">
        <v>204</v>
      </c>
      <c r="D41" s="18"/>
      <c r="E41" s="36"/>
      <c r="F41" s="36"/>
      <c r="G41" s="36"/>
    </row>
    <row r="42" spans="2:8" x14ac:dyDescent="0.25">
      <c r="B42" s="24" t="s">
        <v>296</v>
      </c>
      <c r="C42" s="12">
        <v>205</v>
      </c>
      <c r="D42" s="18"/>
      <c r="E42" s="36"/>
      <c r="F42" s="36"/>
      <c r="G42" s="36"/>
    </row>
    <row r="43" spans="2:8" x14ac:dyDescent="0.25">
      <c r="B43" s="24" t="s">
        <v>296</v>
      </c>
      <c r="C43" s="12">
        <v>206</v>
      </c>
      <c r="D43" s="18"/>
      <c r="E43" s="36"/>
      <c r="F43" s="36"/>
      <c r="G43" s="36"/>
    </row>
    <row r="44" spans="2:8" x14ac:dyDescent="0.25">
      <c r="B44" s="24" t="s">
        <v>296</v>
      </c>
      <c r="C44" s="12">
        <v>207</v>
      </c>
      <c r="D44" s="18"/>
      <c r="E44" s="36"/>
      <c r="F44" s="36"/>
      <c r="G44" s="36"/>
    </row>
    <row r="45" spans="2:8" x14ac:dyDescent="0.25">
      <c r="B45" s="24" t="s">
        <v>296</v>
      </c>
      <c r="C45" s="12">
        <v>208</v>
      </c>
      <c r="D45" s="18"/>
      <c r="E45" s="36"/>
      <c r="F45" s="36"/>
      <c r="G45" s="36"/>
    </row>
    <row r="46" spans="2:8" x14ac:dyDescent="0.25">
      <c r="B46" s="24" t="s">
        <v>296</v>
      </c>
      <c r="C46" s="12">
        <v>209</v>
      </c>
      <c r="D46" s="18"/>
      <c r="E46" s="36"/>
      <c r="F46" s="36"/>
      <c r="G46" s="36"/>
    </row>
    <row r="47" spans="2:8" x14ac:dyDescent="0.25">
      <c r="B47" s="24" t="s">
        <v>296</v>
      </c>
      <c r="C47" s="12">
        <v>210</v>
      </c>
      <c r="D47" s="18"/>
      <c r="E47" s="36"/>
      <c r="F47" s="36"/>
      <c r="G47" s="36"/>
    </row>
    <row r="48" spans="2:8" x14ac:dyDescent="0.25">
      <c r="B48" s="24" t="s">
        <v>296</v>
      </c>
      <c r="C48" s="12">
        <v>211</v>
      </c>
      <c r="D48" s="18"/>
      <c r="E48" s="36"/>
      <c r="F48" s="36"/>
      <c r="G48" s="36"/>
    </row>
    <row r="49" spans="2:7" x14ac:dyDescent="0.25">
      <c r="B49" s="24" t="s">
        <v>296</v>
      </c>
      <c r="C49" s="12">
        <v>212</v>
      </c>
      <c r="D49" s="18"/>
      <c r="E49" s="36"/>
      <c r="F49" s="36"/>
      <c r="G49" s="36"/>
    </row>
    <row r="50" spans="2:7" x14ac:dyDescent="0.25">
      <c r="B50" s="24" t="s">
        <v>296</v>
      </c>
      <c r="C50" s="12">
        <v>213</v>
      </c>
      <c r="D50" s="18"/>
      <c r="E50" s="36"/>
      <c r="F50" s="36"/>
      <c r="G50" s="36"/>
    </row>
    <row r="51" spans="2:7" x14ac:dyDescent="0.25">
      <c r="B51" s="24" t="s">
        <v>296</v>
      </c>
      <c r="C51" s="12">
        <v>214</v>
      </c>
      <c r="D51" s="18"/>
      <c r="E51" s="36"/>
      <c r="F51" s="36"/>
      <c r="G51" s="36"/>
    </row>
    <row r="52" spans="2:7" x14ac:dyDescent="0.25">
      <c r="B52" s="24" t="s">
        <v>296</v>
      </c>
      <c r="C52" s="12">
        <v>215</v>
      </c>
      <c r="D52" s="18"/>
      <c r="E52" s="36"/>
      <c r="F52" s="36"/>
      <c r="G52" s="36"/>
    </row>
    <row r="53" spans="2:7" x14ac:dyDescent="0.25">
      <c r="B53" s="24" t="s">
        <v>296</v>
      </c>
      <c r="C53" s="12">
        <v>216</v>
      </c>
      <c r="D53" s="18"/>
      <c r="E53" s="36"/>
      <c r="F53" s="36"/>
      <c r="G53" s="36"/>
    </row>
    <row r="54" spans="2:7" x14ac:dyDescent="0.25">
      <c r="B54" s="24" t="s">
        <v>296</v>
      </c>
      <c r="C54" s="12">
        <v>217</v>
      </c>
      <c r="D54" s="18"/>
      <c r="E54" s="36"/>
      <c r="F54" s="36"/>
      <c r="G54" s="36"/>
    </row>
    <row r="55" spans="2:7" x14ac:dyDescent="0.25">
      <c r="B55" s="24" t="s">
        <v>296</v>
      </c>
      <c r="C55" s="12">
        <v>218</v>
      </c>
      <c r="D55" s="18"/>
      <c r="E55" s="36"/>
      <c r="F55" s="36"/>
      <c r="G55" s="36"/>
    </row>
    <row r="56" spans="2:7" x14ac:dyDescent="0.25">
      <c r="B56" s="24" t="s">
        <v>296</v>
      </c>
      <c r="C56" s="12">
        <v>219</v>
      </c>
      <c r="D56" s="18"/>
      <c r="E56" s="36"/>
      <c r="F56" s="36"/>
      <c r="G56" s="36"/>
    </row>
    <row r="57" spans="2:7" x14ac:dyDescent="0.25">
      <c r="B57" s="24" t="s">
        <v>296</v>
      </c>
      <c r="C57" s="12">
        <v>220</v>
      </c>
      <c r="D57" s="18"/>
      <c r="E57" s="36"/>
      <c r="F57" s="36"/>
      <c r="G57" s="36"/>
    </row>
    <row r="58" spans="2:7" x14ac:dyDescent="0.25">
      <c r="B58" s="24" t="s">
        <v>296</v>
      </c>
      <c r="C58" s="12">
        <v>221</v>
      </c>
      <c r="D58" s="18"/>
      <c r="E58" s="36"/>
      <c r="F58" s="36"/>
      <c r="G58" s="36"/>
    </row>
    <row r="59" spans="2:7" x14ac:dyDescent="0.25">
      <c r="B59" s="24" t="s">
        <v>296</v>
      </c>
      <c r="C59" s="12">
        <v>222</v>
      </c>
      <c r="D59" s="18"/>
      <c r="E59" s="36"/>
      <c r="F59" s="36"/>
      <c r="G59" s="36"/>
    </row>
    <row r="60" spans="2:7" x14ac:dyDescent="0.25">
      <c r="B60" s="24" t="s">
        <v>296</v>
      </c>
      <c r="C60" s="12">
        <v>223</v>
      </c>
      <c r="D60" s="18"/>
      <c r="E60" s="36"/>
      <c r="F60" s="36"/>
      <c r="G60" s="36"/>
    </row>
    <row r="61" spans="2:7" x14ac:dyDescent="0.25">
      <c r="B61" s="24" t="s">
        <v>296</v>
      </c>
      <c r="C61" s="12">
        <v>224</v>
      </c>
      <c r="D61" s="18"/>
      <c r="E61" s="36"/>
      <c r="F61" s="36"/>
      <c r="G61" s="36"/>
    </row>
    <row r="62" spans="2:7" x14ac:dyDescent="0.25">
      <c r="B62" s="24" t="s">
        <v>296</v>
      </c>
      <c r="C62" s="12">
        <v>225</v>
      </c>
      <c r="D62" s="19"/>
      <c r="E62" s="39"/>
      <c r="F62" s="39"/>
      <c r="G62" s="39"/>
    </row>
    <row r="63" spans="2:7" x14ac:dyDescent="0.25">
      <c r="B63" s="25"/>
      <c r="C63" s="22"/>
      <c r="D63" s="17"/>
      <c r="E63" s="38"/>
      <c r="F63" s="38"/>
      <c r="G63" s="38"/>
    </row>
    <row r="64" spans="2:7" x14ac:dyDescent="0.25">
      <c r="B64" s="34" t="s">
        <v>298</v>
      </c>
      <c r="D64" s="18"/>
      <c r="E64" s="36"/>
      <c r="F64" s="36"/>
      <c r="G64" s="36"/>
    </row>
    <row r="65" spans="2:7" x14ac:dyDescent="0.25">
      <c r="B65" s="24" t="s">
        <v>296</v>
      </c>
      <c r="C65" s="12">
        <v>301</v>
      </c>
      <c r="D65" s="18"/>
      <c r="E65" s="36"/>
      <c r="F65" s="36"/>
      <c r="G65" s="36"/>
    </row>
    <row r="66" spans="2:7" x14ac:dyDescent="0.25">
      <c r="B66" s="24" t="s">
        <v>296</v>
      </c>
      <c r="C66" s="12">
        <v>302</v>
      </c>
      <c r="D66" s="18"/>
      <c r="E66" s="36"/>
      <c r="F66" s="36"/>
      <c r="G66" s="36"/>
    </row>
    <row r="67" spans="2:7" x14ac:dyDescent="0.25">
      <c r="B67" s="24" t="s">
        <v>296</v>
      </c>
      <c r="C67" s="12">
        <v>303</v>
      </c>
      <c r="D67" s="18"/>
      <c r="E67" s="36"/>
      <c r="F67" s="36"/>
      <c r="G67" s="36"/>
    </row>
    <row r="68" spans="2:7" x14ac:dyDescent="0.25">
      <c r="B68" s="24" t="s">
        <v>296</v>
      </c>
      <c r="C68" s="12">
        <v>304</v>
      </c>
      <c r="D68" s="18"/>
      <c r="E68" s="36"/>
      <c r="F68" s="36"/>
      <c r="G68" s="36"/>
    </row>
    <row r="69" spans="2:7" x14ac:dyDescent="0.25">
      <c r="B69" s="24" t="s">
        <v>296</v>
      </c>
      <c r="C69" s="12">
        <v>305</v>
      </c>
      <c r="D69" s="18"/>
      <c r="E69" s="36"/>
      <c r="F69" s="36"/>
      <c r="G69" s="36"/>
    </row>
    <row r="70" spans="2:7" x14ac:dyDescent="0.25">
      <c r="B70" s="24" t="s">
        <v>296</v>
      </c>
      <c r="C70" s="12">
        <v>306</v>
      </c>
      <c r="D70" s="18"/>
      <c r="E70" s="36"/>
      <c r="F70" s="36"/>
      <c r="G70" s="36"/>
    </row>
    <row r="71" spans="2:7" x14ac:dyDescent="0.25">
      <c r="B71" s="24" t="s">
        <v>296</v>
      </c>
      <c r="C71" s="12">
        <v>307</v>
      </c>
      <c r="D71" s="18"/>
      <c r="E71" s="36"/>
      <c r="F71" s="36"/>
      <c r="G71" s="36"/>
    </row>
    <row r="72" spans="2:7" x14ac:dyDescent="0.25">
      <c r="B72" s="24" t="s">
        <v>296</v>
      </c>
      <c r="C72" s="12">
        <v>308</v>
      </c>
      <c r="D72" s="18"/>
      <c r="E72" s="36"/>
      <c r="F72" s="36"/>
      <c r="G72" s="36"/>
    </row>
    <row r="73" spans="2:7" x14ac:dyDescent="0.25">
      <c r="B73" s="24" t="s">
        <v>296</v>
      </c>
      <c r="C73" s="12">
        <v>309</v>
      </c>
      <c r="D73" s="18"/>
      <c r="E73" s="36"/>
      <c r="F73" s="36"/>
      <c r="G73" s="36"/>
    </row>
    <row r="74" spans="2:7" x14ac:dyDescent="0.25">
      <c r="B74" s="24" t="s">
        <v>296</v>
      </c>
      <c r="C74" s="12">
        <v>310</v>
      </c>
      <c r="D74" s="18"/>
      <c r="E74" s="36"/>
      <c r="F74" s="36"/>
      <c r="G74" s="36"/>
    </row>
    <row r="75" spans="2:7" x14ac:dyDescent="0.25">
      <c r="B75" s="24" t="s">
        <v>296</v>
      </c>
      <c r="C75" s="12">
        <v>311</v>
      </c>
      <c r="D75" s="18"/>
      <c r="E75" s="36"/>
      <c r="F75" s="36"/>
      <c r="G75" s="36"/>
    </row>
    <row r="76" spans="2:7" x14ac:dyDescent="0.25">
      <c r="B76" s="24" t="s">
        <v>296</v>
      </c>
      <c r="C76" s="12">
        <v>312</v>
      </c>
      <c r="D76" s="18"/>
      <c r="E76" s="36"/>
      <c r="F76" s="36"/>
      <c r="G76" s="36"/>
    </row>
    <row r="77" spans="2:7" x14ac:dyDescent="0.25">
      <c r="B77" s="24" t="s">
        <v>296</v>
      </c>
      <c r="C77" s="12">
        <v>313</v>
      </c>
      <c r="D77" s="18"/>
      <c r="E77" s="36"/>
      <c r="F77" s="36"/>
      <c r="G77" s="36"/>
    </row>
    <row r="78" spans="2:7" x14ac:dyDescent="0.25">
      <c r="B78" s="24" t="s">
        <v>296</v>
      </c>
      <c r="C78" s="12">
        <v>314</v>
      </c>
      <c r="D78" s="18"/>
      <c r="E78" s="36"/>
      <c r="F78" s="36"/>
      <c r="G78" s="36"/>
    </row>
    <row r="79" spans="2:7" x14ac:dyDescent="0.25">
      <c r="B79" s="24" t="s">
        <v>296</v>
      </c>
      <c r="C79" s="12">
        <v>315</v>
      </c>
      <c r="D79" s="18"/>
      <c r="E79" s="36"/>
      <c r="F79" s="36"/>
      <c r="G79" s="36"/>
    </row>
    <row r="80" spans="2:7" x14ac:dyDescent="0.25">
      <c r="B80" s="24" t="s">
        <v>296</v>
      </c>
      <c r="C80" s="12">
        <v>316</v>
      </c>
      <c r="D80" s="18"/>
      <c r="E80" s="36"/>
      <c r="F80" s="36"/>
      <c r="G80" s="36"/>
    </row>
    <row r="81" spans="2:7" x14ac:dyDescent="0.25">
      <c r="B81" s="24" t="s">
        <v>296</v>
      </c>
      <c r="C81" s="12">
        <v>317</v>
      </c>
      <c r="D81" s="18"/>
      <c r="E81" s="36"/>
      <c r="F81" s="36"/>
      <c r="G81" s="36"/>
    </row>
    <row r="82" spans="2:7" x14ac:dyDescent="0.25">
      <c r="B82" s="24" t="s">
        <v>296</v>
      </c>
      <c r="C82" s="12">
        <v>318</v>
      </c>
      <c r="D82" s="18"/>
      <c r="E82" s="36"/>
      <c r="F82" s="36"/>
      <c r="G82" s="36"/>
    </row>
    <row r="83" spans="2:7" x14ac:dyDescent="0.25">
      <c r="B83" s="24" t="s">
        <v>296</v>
      </c>
      <c r="C83" s="12">
        <v>319</v>
      </c>
      <c r="D83" s="18"/>
      <c r="E83" s="36"/>
      <c r="F83" s="36"/>
      <c r="G83" s="36"/>
    </row>
    <row r="84" spans="2:7" x14ac:dyDescent="0.25">
      <c r="B84" s="24" t="s">
        <v>296</v>
      </c>
      <c r="C84" s="12">
        <v>320</v>
      </c>
      <c r="D84" s="18"/>
      <c r="E84" s="36"/>
      <c r="F84" s="36"/>
      <c r="G84" s="36"/>
    </row>
    <row r="85" spans="2:7" x14ac:dyDescent="0.25">
      <c r="B85" s="24" t="s">
        <v>296</v>
      </c>
      <c r="C85" s="12">
        <v>321</v>
      </c>
      <c r="D85" s="18"/>
      <c r="E85" s="36"/>
      <c r="F85" s="36"/>
      <c r="G85" s="36"/>
    </row>
    <row r="86" spans="2:7" x14ac:dyDescent="0.25">
      <c r="B86" s="24" t="s">
        <v>296</v>
      </c>
      <c r="C86" s="12">
        <v>322</v>
      </c>
      <c r="D86" s="18"/>
      <c r="E86" s="36"/>
      <c r="F86" s="36"/>
      <c r="G86" s="36"/>
    </row>
    <row r="87" spans="2:7" x14ac:dyDescent="0.25">
      <c r="B87" s="24" t="s">
        <v>296</v>
      </c>
      <c r="C87" s="12">
        <v>323</v>
      </c>
      <c r="D87" s="18"/>
      <c r="E87" s="36"/>
      <c r="F87" s="36"/>
      <c r="G87" s="36"/>
    </row>
    <row r="88" spans="2:7" x14ac:dyDescent="0.25">
      <c r="B88" s="24" t="s">
        <v>296</v>
      </c>
      <c r="C88" s="12">
        <v>324</v>
      </c>
      <c r="D88" s="18"/>
      <c r="E88" s="36"/>
      <c r="F88" s="36"/>
      <c r="G88" s="36"/>
    </row>
    <row r="89" spans="2:7" x14ac:dyDescent="0.25">
      <c r="B89" s="24" t="s">
        <v>296</v>
      </c>
      <c r="C89" s="12">
        <v>325</v>
      </c>
      <c r="D89" s="19"/>
      <c r="E89" s="39"/>
      <c r="F89" s="39"/>
      <c r="G89" s="39"/>
    </row>
    <row r="90" spans="2:7" x14ac:dyDescent="0.25">
      <c r="B90" s="25"/>
      <c r="C90" s="22"/>
      <c r="D90" s="17"/>
      <c r="E90" s="38"/>
      <c r="F90" s="38"/>
      <c r="G90" s="38"/>
    </row>
    <row r="91" spans="2:7" x14ac:dyDescent="0.25">
      <c r="B91" s="34" t="s">
        <v>299</v>
      </c>
      <c r="D91" s="18"/>
      <c r="E91" s="36"/>
      <c r="F91" s="36"/>
      <c r="G91" s="36"/>
    </row>
    <row r="92" spans="2:7" x14ac:dyDescent="0.25">
      <c r="B92" s="24" t="s">
        <v>296</v>
      </c>
      <c r="C92" s="12">
        <v>401</v>
      </c>
      <c r="D92" s="18"/>
      <c r="E92" s="36"/>
      <c r="F92" s="36"/>
      <c r="G92" s="36"/>
    </row>
    <row r="93" spans="2:7" x14ac:dyDescent="0.25">
      <c r="B93" s="24" t="s">
        <v>296</v>
      </c>
      <c r="C93" s="12">
        <v>402</v>
      </c>
      <c r="D93" s="18"/>
      <c r="E93" s="36"/>
      <c r="F93" s="36"/>
      <c r="G93" s="36"/>
    </row>
    <row r="94" spans="2:7" x14ac:dyDescent="0.25">
      <c r="B94" s="24" t="s">
        <v>296</v>
      </c>
      <c r="C94" s="12">
        <v>403</v>
      </c>
      <c r="D94" s="18"/>
      <c r="E94" s="36"/>
      <c r="F94" s="36"/>
      <c r="G94" s="36"/>
    </row>
    <row r="95" spans="2:7" x14ac:dyDescent="0.25">
      <c r="B95" s="24" t="s">
        <v>296</v>
      </c>
      <c r="C95" s="12">
        <v>404</v>
      </c>
      <c r="D95" s="18"/>
      <c r="E95" s="36"/>
      <c r="F95" s="36"/>
      <c r="G95" s="36"/>
    </row>
    <row r="96" spans="2:7" x14ac:dyDescent="0.25">
      <c r="B96" s="24" t="s">
        <v>296</v>
      </c>
      <c r="C96" s="12">
        <v>405</v>
      </c>
      <c r="D96" s="18"/>
      <c r="E96" s="36"/>
      <c r="F96" s="36"/>
      <c r="G96" s="36"/>
    </row>
    <row r="97" spans="2:7" x14ac:dyDescent="0.25">
      <c r="B97" s="24" t="s">
        <v>296</v>
      </c>
      <c r="C97" s="12">
        <v>406</v>
      </c>
      <c r="D97" s="18"/>
      <c r="E97" s="36"/>
      <c r="F97" s="36"/>
      <c r="G97" s="36"/>
    </row>
    <row r="98" spans="2:7" x14ac:dyDescent="0.25">
      <c r="B98" s="24" t="s">
        <v>296</v>
      </c>
      <c r="C98" s="12">
        <v>407</v>
      </c>
      <c r="D98" s="18"/>
      <c r="E98" s="36"/>
      <c r="F98" s="36"/>
      <c r="G98" s="36"/>
    </row>
    <row r="99" spans="2:7" x14ac:dyDescent="0.25">
      <c r="B99" s="24" t="s">
        <v>296</v>
      </c>
      <c r="C99" s="12">
        <v>408</v>
      </c>
      <c r="D99" s="18"/>
      <c r="E99" s="36"/>
      <c r="F99" s="36"/>
      <c r="G99" s="36"/>
    </row>
    <row r="100" spans="2:7" x14ac:dyDescent="0.25">
      <c r="B100" s="24" t="s">
        <v>296</v>
      </c>
      <c r="C100" s="12">
        <v>409</v>
      </c>
      <c r="D100" s="18"/>
      <c r="E100" s="36"/>
      <c r="F100" s="36"/>
      <c r="G100" s="36"/>
    </row>
    <row r="101" spans="2:7" x14ac:dyDescent="0.25">
      <c r="B101" s="24" t="s">
        <v>296</v>
      </c>
      <c r="C101" s="12">
        <v>410</v>
      </c>
      <c r="D101" s="18"/>
      <c r="E101" s="36"/>
      <c r="F101" s="36"/>
      <c r="G101" s="36"/>
    </row>
    <row r="102" spans="2:7" x14ac:dyDescent="0.25">
      <c r="B102" s="24" t="s">
        <v>296</v>
      </c>
      <c r="C102" s="12">
        <v>411</v>
      </c>
      <c r="D102" s="18"/>
      <c r="E102" s="36"/>
      <c r="F102" s="36"/>
      <c r="G102" s="36"/>
    </row>
    <row r="103" spans="2:7" x14ac:dyDescent="0.25">
      <c r="B103" s="24" t="s">
        <v>296</v>
      </c>
      <c r="C103" s="12">
        <v>412</v>
      </c>
      <c r="D103" s="18"/>
      <c r="E103" s="36"/>
      <c r="F103" s="36"/>
      <c r="G103" s="36"/>
    </row>
    <row r="104" spans="2:7" x14ac:dyDescent="0.25">
      <c r="B104" s="24" t="s">
        <v>296</v>
      </c>
      <c r="C104" s="12">
        <v>413</v>
      </c>
      <c r="D104" s="18"/>
      <c r="E104" s="36"/>
      <c r="F104" s="36"/>
      <c r="G104" s="36"/>
    </row>
    <row r="105" spans="2:7" x14ac:dyDescent="0.25">
      <c r="B105" s="24" t="s">
        <v>296</v>
      </c>
      <c r="C105" s="12">
        <v>414</v>
      </c>
      <c r="D105" s="18"/>
      <c r="E105" s="36"/>
      <c r="F105" s="36"/>
      <c r="G105" s="36"/>
    </row>
    <row r="106" spans="2:7" x14ac:dyDescent="0.25">
      <c r="B106" s="24" t="s">
        <v>296</v>
      </c>
      <c r="C106" s="12">
        <v>415</v>
      </c>
      <c r="D106" s="18"/>
      <c r="E106" s="36"/>
      <c r="F106" s="36"/>
      <c r="G106" s="36"/>
    </row>
    <row r="107" spans="2:7" x14ac:dyDescent="0.25">
      <c r="B107" s="24" t="s">
        <v>296</v>
      </c>
      <c r="C107" s="12">
        <v>416</v>
      </c>
      <c r="D107" s="18"/>
      <c r="E107" s="36"/>
      <c r="F107" s="36"/>
      <c r="G107" s="36"/>
    </row>
    <row r="108" spans="2:7" x14ac:dyDescent="0.25">
      <c r="B108" s="24" t="s">
        <v>296</v>
      </c>
      <c r="C108" s="12">
        <v>417</v>
      </c>
      <c r="D108" s="18"/>
      <c r="E108" s="36"/>
      <c r="F108" s="36"/>
      <c r="G108" s="36"/>
    </row>
    <row r="109" spans="2:7" x14ac:dyDescent="0.25">
      <c r="B109" s="24" t="s">
        <v>296</v>
      </c>
      <c r="C109" s="12">
        <v>418</v>
      </c>
      <c r="D109" s="18"/>
      <c r="E109" s="36"/>
      <c r="F109" s="36"/>
      <c r="G109" s="36"/>
    </row>
    <row r="110" spans="2:7" x14ac:dyDescent="0.25">
      <c r="B110" s="24" t="s">
        <v>296</v>
      </c>
      <c r="C110" s="12">
        <v>419</v>
      </c>
      <c r="D110" s="18"/>
      <c r="E110" s="36"/>
      <c r="F110" s="36"/>
      <c r="G110" s="36"/>
    </row>
    <row r="111" spans="2:7" x14ac:dyDescent="0.25">
      <c r="B111" s="24" t="s">
        <v>296</v>
      </c>
      <c r="C111" s="12">
        <v>420</v>
      </c>
      <c r="D111" s="18"/>
      <c r="E111" s="36"/>
      <c r="F111" s="36"/>
      <c r="G111" s="36"/>
    </row>
    <row r="112" spans="2:7" x14ac:dyDescent="0.25">
      <c r="B112" s="24" t="s">
        <v>296</v>
      </c>
      <c r="C112" s="12">
        <v>421</v>
      </c>
      <c r="D112" s="18"/>
      <c r="E112" s="36"/>
      <c r="F112" s="36"/>
      <c r="G112" s="36"/>
    </row>
    <row r="113" spans="2:7" x14ac:dyDescent="0.25">
      <c r="B113" s="24" t="s">
        <v>296</v>
      </c>
      <c r="C113" s="12">
        <v>422</v>
      </c>
      <c r="D113" s="18"/>
      <c r="E113" s="36"/>
      <c r="F113" s="36"/>
      <c r="G113" s="36"/>
    </row>
    <row r="114" spans="2:7" x14ac:dyDescent="0.25">
      <c r="B114" s="24" t="s">
        <v>296</v>
      </c>
      <c r="C114" s="12">
        <v>423</v>
      </c>
      <c r="D114" s="18"/>
      <c r="E114" s="36"/>
      <c r="F114" s="36"/>
      <c r="G114" s="36"/>
    </row>
    <row r="115" spans="2:7" x14ac:dyDescent="0.25">
      <c r="B115" s="24" t="s">
        <v>296</v>
      </c>
      <c r="C115" s="12">
        <v>424</v>
      </c>
      <c r="D115" s="18"/>
      <c r="E115" s="36"/>
      <c r="F115" s="36"/>
      <c r="G115" s="36"/>
    </row>
    <row r="116" spans="2:7" x14ac:dyDescent="0.25">
      <c r="B116" s="24" t="s">
        <v>296</v>
      </c>
      <c r="C116" s="12">
        <v>425</v>
      </c>
      <c r="D116" s="19"/>
      <c r="E116" s="39"/>
      <c r="F116" s="39"/>
      <c r="G116" s="39"/>
    </row>
    <row r="117" spans="2:7" x14ac:dyDescent="0.25">
      <c r="B117" s="25"/>
      <c r="C117" s="22"/>
      <c r="D117" s="17"/>
      <c r="E117" s="38"/>
      <c r="F117" s="38"/>
      <c r="G117" s="38"/>
    </row>
    <row r="118" spans="2:7" x14ac:dyDescent="0.25">
      <c r="B118" s="34" t="s">
        <v>300</v>
      </c>
      <c r="D118" s="18"/>
      <c r="E118" s="36"/>
      <c r="F118" s="36"/>
      <c r="G118" s="36"/>
    </row>
    <row r="119" spans="2:7" x14ac:dyDescent="0.25">
      <c r="B119" s="24" t="s">
        <v>296</v>
      </c>
      <c r="C119" s="12">
        <v>501</v>
      </c>
      <c r="D119" s="18"/>
      <c r="E119" s="36"/>
      <c r="F119" s="36"/>
      <c r="G119" s="36"/>
    </row>
    <row r="120" spans="2:7" x14ac:dyDescent="0.25">
      <c r="B120" s="24" t="s">
        <v>296</v>
      </c>
      <c r="C120" s="12">
        <v>502</v>
      </c>
      <c r="D120" s="18"/>
      <c r="E120" s="36"/>
      <c r="F120" s="36"/>
      <c r="G120" s="36"/>
    </row>
    <row r="121" spans="2:7" x14ac:dyDescent="0.25">
      <c r="B121" s="24" t="s">
        <v>296</v>
      </c>
      <c r="C121" s="12">
        <v>503</v>
      </c>
      <c r="D121" s="18"/>
      <c r="E121" s="36"/>
      <c r="F121" s="36"/>
      <c r="G121" s="36"/>
    </row>
    <row r="122" spans="2:7" x14ac:dyDescent="0.25">
      <c r="B122" s="24" t="s">
        <v>296</v>
      </c>
      <c r="C122" s="12">
        <v>504</v>
      </c>
      <c r="D122" s="18"/>
      <c r="E122" s="36"/>
      <c r="F122" s="36"/>
      <c r="G122" s="36"/>
    </row>
    <row r="123" spans="2:7" x14ac:dyDescent="0.25">
      <c r="B123" s="24" t="s">
        <v>296</v>
      </c>
      <c r="C123" s="12">
        <v>505</v>
      </c>
      <c r="D123" s="18"/>
      <c r="E123" s="36"/>
      <c r="F123" s="36"/>
      <c r="G123" s="36"/>
    </row>
    <row r="124" spans="2:7" x14ac:dyDescent="0.25">
      <c r="B124" s="24" t="s">
        <v>296</v>
      </c>
      <c r="C124" s="12">
        <v>506</v>
      </c>
      <c r="D124" s="18"/>
      <c r="E124" s="36"/>
      <c r="F124" s="36"/>
      <c r="G124" s="36"/>
    </row>
    <row r="125" spans="2:7" x14ac:dyDescent="0.25">
      <c r="B125" s="24" t="s">
        <v>296</v>
      </c>
      <c r="C125" s="12">
        <v>507</v>
      </c>
      <c r="D125" s="18"/>
      <c r="E125" s="36"/>
      <c r="F125" s="36"/>
      <c r="G125" s="36"/>
    </row>
    <row r="126" spans="2:7" x14ac:dyDescent="0.25">
      <c r="B126" s="24" t="s">
        <v>296</v>
      </c>
      <c r="C126" s="12">
        <v>508</v>
      </c>
      <c r="D126" s="18"/>
      <c r="E126" s="36"/>
      <c r="F126" s="36"/>
      <c r="G126" s="36"/>
    </row>
    <row r="127" spans="2:7" x14ac:dyDescent="0.25">
      <c r="B127" s="24" t="s">
        <v>296</v>
      </c>
      <c r="C127" s="12">
        <v>509</v>
      </c>
      <c r="D127" s="18"/>
      <c r="E127" s="36"/>
      <c r="F127" s="36"/>
      <c r="G127" s="36"/>
    </row>
    <row r="128" spans="2:7" x14ac:dyDescent="0.25">
      <c r="B128" s="24" t="s">
        <v>296</v>
      </c>
      <c r="C128" s="12">
        <v>510</v>
      </c>
      <c r="D128" s="18"/>
      <c r="E128" s="36"/>
      <c r="F128" s="36"/>
      <c r="G128" s="36"/>
    </row>
    <row r="129" spans="2:7" x14ac:dyDescent="0.25">
      <c r="B129" s="24" t="s">
        <v>296</v>
      </c>
      <c r="C129" s="12">
        <v>511</v>
      </c>
      <c r="D129" s="18"/>
      <c r="E129" s="36"/>
      <c r="F129" s="36"/>
      <c r="G129" s="36"/>
    </row>
    <row r="130" spans="2:7" x14ac:dyDescent="0.25">
      <c r="B130" s="24" t="s">
        <v>296</v>
      </c>
      <c r="C130" s="12">
        <v>512</v>
      </c>
      <c r="D130" s="18"/>
      <c r="E130" s="36"/>
      <c r="F130" s="36"/>
      <c r="G130" s="36"/>
    </row>
    <row r="131" spans="2:7" x14ac:dyDescent="0.25">
      <c r="B131" s="24" t="s">
        <v>296</v>
      </c>
      <c r="C131" s="12">
        <v>513</v>
      </c>
      <c r="D131" s="18"/>
      <c r="E131" s="36"/>
      <c r="F131" s="36"/>
      <c r="G131" s="36"/>
    </row>
    <row r="132" spans="2:7" x14ac:dyDescent="0.25">
      <c r="B132" s="24" t="s">
        <v>296</v>
      </c>
      <c r="C132" s="12">
        <v>514</v>
      </c>
      <c r="D132" s="18"/>
      <c r="E132" s="36"/>
      <c r="F132" s="36"/>
      <c r="G132" s="36"/>
    </row>
    <row r="133" spans="2:7" x14ac:dyDescent="0.25">
      <c r="B133" s="24" t="s">
        <v>296</v>
      </c>
      <c r="C133" s="12">
        <v>515</v>
      </c>
      <c r="D133" s="18"/>
      <c r="E133" s="36"/>
      <c r="F133" s="36"/>
      <c r="G133" s="36"/>
    </row>
    <row r="134" spans="2:7" x14ac:dyDescent="0.25">
      <c r="B134" s="24" t="s">
        <v>296</v>
      </c>
      <c r="C134" s="12">
        <v>516</v>
      </c>
      <c r="D134" s="18"/>
      <c r="E134" s="36"/>
      <c r="F134" s="36"/>
      <c r="G134" s="36"/>
    </row>
    <row r="135" spans="2:7" x14ac:dyDescent="0.25">
      <c r="B135" s="24" t="s">
        <v>296</v>
      </c>
      <c r="C135" s="12">
        <v>517</v>
      </c>
      <c r="D135" s="18"/>
      <c r="E135" s="36"/>
      <c r="F135" s="36"/>
      <c r="G135" s="36"/>
    </row>
    <row r="136" spans="2:7" x14ac:dyDescent="0.25">
      <c r="B136" s="24" t="s">
        <v>296</v>
      </c>
      <c r="C136" s="12">
        <v>518</v>
      </c>
      <c r="D136" s="18"/>
      <c r="E136" s="36"/>
      <c r="F136" s="36"/>
      <c r="G136" s="36"/>
    </row>
    <row r="137" spans="2:7" x14ac:dyDescent="0.25">
      <c r="B137" s="24" t="s">
        <v>296</v>
      </c>
      <c r="C137" s="12">
        <v>519</v>
      </c>
      <c r="D137" s="18"/>
      <c r="E137" s="36"/>
      <c r="F137" s="36"/>
      <c r="G137" s="36"/>
    </row>
    <row r="138" spans="2:7" x14ac:dyDescent="0.25">
      <c r="B138" s="24" t="s">
        <v>296</v>
      </c>
      <c r="C138" s="12">
        <v>520</v>
      </c>
      <c r="D138" s="18"/>
      <c r="E138" s="36"/>
      <c r="F138" s="36"/>
      <c r="G138" s="36"/>
    </row>
    <row r="139" spans="2:7" x14ac:dyDescent="0.25">
      <c r="B139" s="24" t="s">
        <v>296</v>
      </c>
      <c r="C139" s="12">
        <v>521</v>
      </c>
      <c r="D139" s="18"/>
      <c r="E139" s="36"/>
      <c r="F139" s="36"/>
      <c r="G139" s="36"/>
    </row>
    <row r="140" spans="2:7" x14ac:dyDescent="0.25">
      <c r="B140" s="24" t="s">
        <v>296</v>
      </c>
      <c r="C140" s="12">
        <v>522</v>
      </c>
      <c r="D140" s="18"/>
      <c r="E140" s="36"/>
      <c r="F140" s="36"/>
      <c r="G140" s="36"/>
    </row>
    <row r="141" spans="2:7" x14ac:dyDescent="0.25">
      <c r="B141" s="24" t="s">
        <v>296</v>
      </c>
      <c r="C141" s="12">
        <v>523</v>
      </c>
      <c r="D141" s="18"/>
      <c r="E141" s="36"/>
      <c r="F141" s="36"/>
      <c r="G141" s="36"/>
    </row>
    <row r="142" spans="2:7" x14ac:dyDescent="0.25">
      <c r="B142" s="24" t="s">
        <v>296</v>
      </c>
      <c r="C142" s="12">
        <v>524</v>
      </c>
      <c r="D142" s="18"/>
      <c r="E142" s="36"/>
      <c r="F142" s="36"/>
      <c r="G142" s="36"/>
    </row>
    <row r="143" spans="2:7" x14ac:dyDescent="0.25">
      <c r="B143" s="24" t="s">
        <v>296</v>
      </c>
      <c r="C143" s="12">
        <v>525</v>
      </c>
      <c r="D143" s="19"/>
      <c r="E143" s="39"/>
      <c r="F143" s="39"/>
      <c r="G143" s="39"/>
    </row>
    <row r="144" spans="2:7" x14ac:dyDescent="0.25">
      <c r="B144" s="25"/>
      <c r="C144" s="22"/>
      <c r="D144" s="17"/>
      <c r="E144" s="38"/>
      <c r="F144" s="38"/>
      <c r="G144" s="38"/>
    </row>
    <row r="145" spans="2:7" x14ac:dyDescent="0.25">
      <c r="B145" s="34" t="s">
        <v>301</v>
      </c>
      <c r="D145" s="18"/>
      <c r="E145" s="36"/>
      <c r="F145" s="36"/>
      <c r="G145" s="36"/>
    </row>
    <row r="146" spans="2:7" x14ac:dyDescent="0.25">
      <c r="B146" s="24" t="s">
        <v>296</v>
      </c>
      <c r="C146" s="12">
        <v>601</v>
      </c>
      <c r="D146" s="18"/>
      <c r="E146" s="36"/>
      <c r="F146" s="36"/>
      <c r="G146" s="36"/>
    </row>
    <row r="147" spans="2:7" x14ac:dyDescent="0.25">
      <c r="B147" s="24" t="s">
        <v>296</v>
      </c>
      <c r="C147" s="12">
        <v>602</v>
      </c>
      <c r="D147" s="18"/>
      <c r="E147" s="36"/>
      <c r="F147" s="36"/>
      <c r="G147" s="36"/>
    </row>
    <row r="148" spans="2:7" x14ac:dyDescent="0.25">
      <c r="B148" s="24" t="s">
        <v>296</v>
      </c>
      <c r="C148" s="12">
        <v>603</v>
      </c>
      <c r="D148" s="18"/>
      <c r="E148" s="36"/>
      <c r="F148" s="36"/>
      <c r="G148" s="36"/>
    </row>
    <row r="149" spans="2:7" x14ac:dyDescent="0.25">
      <c r="B149" s="24" t="s">
        <v>296</v>
      </c>
      <c r="C149" s="12">
        <v>604</v>
      </c>
      <c r="D149" s="18"/>
      <c r="E149" s="36"/>
      <c r="F149" s="36"/>
      <c r="G149" s="36"/>
    </row>
    <row r="150" spans="2:7" x14ac:dyDescent="0.25">
      <c r="B150" s="24" t="s">
        <v>296</v>
      </c>
      <c r="C150" s="12">
        <v>605</v>
      </c>
      <c r="D150" s="18"/>
      <c r="E150" s="36"/>
      <c r="F150" s="36"/>
      <c r="G150" s="36"/>
    </row>
    <row r="151" spans="2:7" x14ac:dyDescent="0.25">
      <c r="B151" s="24" t="s">
        <v>296</v>
      </c>
      <c r="C151" s="12">
        <v>606</v>
      </c>
      <c r="D151" s="18"/>
      <c r="E151" s="36"/>
      <c r="F151" s="36"/>
      <c r="G151" s="36"/>
    </row>
    <row r="152" spans="2:7" x14ac:dyDescent="0.25">
      <c r="B152" s="24" t="s">
        <v>296</v>
      </c>
      <c r="C152" s="12">
        <v>607</v>
      </c>
      <c r="D152" s="18"/>
      <c r="E152" s="36"/>
      <c r="F152" s="36"/>
      <c r="G152" s="36"/>
    </row>
    <row r="153" spans="2:7" x14ac:dyDescent="0.25">
      <c r="B153" s="24" t="s">
        <v>296</v>
      </c>
      <c r="C153" s="12">
        <v>608</v>
      </c>
      <c r="D153" s="18"/>
      <c r="E153" s="36"/>
      <c r="F153" s="36"/>
      <c r="G153" s="36"/>
    </row>
    <row r="154" spans="2:7" x14ac:dyDescent="0.25">
      <c r="B154" s="24" t="s">
        <v>296</v>
      </c>
      <c r="C154" s="12">
        <v>609</v>
      </c>
      <c r="D154" s="18"/>
      <c r="E154" s="36"/>
      <c r="F154" s="36"/>
      <c r="G154" s="36"/>
    </row>
    <row r="155" spans="2:7" x14ac:dyDescent="0.25">
      <c r="B155" s="24" t="s">
        <v>296</v>
      </c>
      <c r="C155" s="12">
        <v>610</v>
      </c>
      <c r="D155" s="18"/>
      <c r="E155" s="36"/>
      <c r="F155" s="36"/>
      <c r="G155" s="36"/>
    </row>
    <row r="156" spans="2:7" x14ac:dyDescent="0.25">
      <c r="B156" s="24" t="s">
        <v>296</v>
      </c>
      <c r="C156" s="12">
        <v>611</v>
      </c>
      <c r="D156" s="18"/>
      <c r="E156" s="36"/>
      <c r="F156" s="36"/>
      <c r="G156" s="36"/>
    </row>
    <row r="157" spans="2:7" x14ac:dyDescent="0.25">
      <c r="B157" s="24" t="s">
        <v>296</v>
      </c>
      <c r="C157" s="12">
        <v>612</v>
      </c>
      <c r="D157" s="18"/>
      <c r="E157" s="36"/>
      <c r="F157" s="36"/>
      <c r="G157" s="36"/>
    </row>
    <row r="158" spans="2:7" x14ac:dyDescent="0.25">
      <c r="B158" s="24" t="s">
        <v>296</v>
      </c>
      <c r="C158" s="12">
        <v>613</v>
      </c>
      <c r="D158" s="18"/>
      <c r="E158" s="36"/>
      <c r="F158" s="36"/>
      <c r="G158" s="36"/>
    </row>
    <row r="159" spans="2:7" x14ac:dyDescent="0.25">
      <c r="B159" s="24" t="s">
        <v>296</v>
      </c>
      <c r="C159" s="12">
        <v>614</v>
      </c>
      <c r="D159" s="18"/>
      <c r="E159" s="36"/>
      <c r="F159" s="36"/>
      <c r="G159" s="36"/>
    </row>
    <row r="160" spans="2:7" x14ac:dyDescent="0.25">
      <c r="B160" s="24" t="s">
        <v>296</v>
      </c>
      <c r="C160" s="12">
        <v>615</v>
      </c>
      <c r="D160" s="18"/>
      <c r="E160" s="36"/>
      <c r="F160" s="36"/>
      <c r="G160" s="36"/>
    </row>
    <row r="161" spans="2:7" x14ac:dyDescent="0.25">
      <c r="B161" s="24" t="s">
        <v>296</v>
      </c>
      <c r="C161" s="12">
        <v>616</v>
      </c>
      <c r="D161" s="18"/>
      <c r="E161" s="36"/>
      <c r="F161" s="36"/>
      <c r="G161" s="36"/>
    </row>
    <row r="162" spans="2:7" x14ac:dyDescent="0.25">
      <c r="B162" s="24" t="s">
        <v>296</v>
      </c>
      <c r="C162" s="12">
        <v>617</v>
      </c>
      <c r="D162" s="18"/>
      <c r="E162" s="36"/>
      <c r="F162" s="36"/>
      <c r="G162" s="36"/>
    </row>
    <row r="163" spans="2:7" x14ac:dyDescent="0.25">
      <c r="B163" s="24" t="s">
        <v>296</v>
      </c>
      <c r="C163" s="12">
        <v>618</v>
      </c>
      <c r="D163" s="18"/>
      <c r="E163" s="36"/>
      <c r="F163" s="36"/>
      <c r="G163" s="36"/>
    </row>
    <row r="164" spans="2:7" x14ac:dyDescent="0.25">
      <c r="B164" s="24" t="s">
        <v>296</v>
      </c>
      <c r="C164" s="12">
        <v>619</v>
      </c>
      <c r="D164" s="18"/>
      <c r="E164" s="36"/>
      <c r="F164" s="36"/>
      <c r="G164" s="36"/>
    </row>
    <row r="165" spans="2:7" x14ac:dyDescent="0.25">
      <c r="B165" s="24" t="s">
        <v>296</v>
      </c>
      <c r="C165" s="12">
        <v>620</v>
      </c>
      <c r="D165" s="18"/>
      <c r="E165" s="36"/>
      <c r="F165" s="36"/>
      <c r="G165" s="36"/>
    </row>
    <row r="166" spans="2:7" x14ac:dyDescent="0.25">
      <c r="B166" s="24" t="s">
        <v>296</v>
      </c>
      <c r="C166" s="12">
        <v>621</v>
      </c>
      <c r="D166" s="18"/>
      <c r="E166" s="36"/>
      <c r="F166" s="36"/>
      <c r="G166" s="36"/>
    </row>
    <row r="167" spans="2:7" x14ac:dyDescent="0.25">
      <c r="B167" s="24" t="s">
        <v>296</v>
      </c>
      <c r="C167" s="12">
        <v>622</v>
      </c>
      <c r="D167" s="18"/>
      <c r="E167" s="36"/>
      <c r="F167" s="36"/>
      <c r="G167" s="36"/>
    </row>
    <row r="168" spans="2:7" x14ac:dyDescent="0.25">
      <c r="B168" s="24" t="s">
        <v>296</v>
      </c>
      <c r="C168" s="12">
        <v>623</v>
      </c>
      <c r="D168" s="18"/>
      <c r="E168" s="36"/>
      <c r="F168" s="36"/>
      <c r="G168" s="36"/>
    </row>
    <row r="169" spans="2:7" x14ac:dyDescent="0.25">
      <c r="B169" s="24" t="s">
        <v>296</v>
      </c>
      <c r="C169" s="12">
        <v>624</v>
      </c>
      <c r="D169" s="18"/>
      <c r="E169" s="36"/>
      <c r="F169" s="36"/>
      <c r="G169" s="36"/>
    </row>
    <row r="170" spans="2:7" x14ac:dyDescent="0.25">
      <c r="B170" s="24" t="s">
        <v>296</v>
      </c>
      <c r="C170" s="12">
        <v>625</v>
      </c>
      <c r="D170" s="19"/>
      <c r="E170" s="39"/>
      <c r="F170" s="39"/>
      <c r="G170" s="39"/>
    </row>
    <row r="171" spans="2:7" x14ac:dyDescent="0.25">
      <c r="B171" s="25"/>
      <c r="C171" s="22"/>
      <c r="D171" s="17"/>
      <c r="E171" s="38"/>
      <c r="F171" s="38"/>
      <c r="G171" s="38"/>
    </row>
    <row r="172" spans="2:7" x14ac:dyDescent="0.25">
      <c r="B172" s="34" t="s">
        <v>302</v>
      </c>
      <c r="D172" s="18"/>
      <c r="E172" s="36"/>
      <c r="F172" s="36"/>
      <c r="G172" s="36"/>
    </row>
    <row r="173" spans="2:7" x14ac:dyDescent="0.25">
      <c r="B173" s="24" t="s">
        <v>296</v>
      </c>
      <c r="C173" s="12">
        <v>701</v>
      </c>
      <c r="D173" s="18"/>
      <c r="E173" s="36"/>
      <c r="F173" s="36"/>
      <c r="G173" s="36"/>
    </row>
    <row r="174" spans="2:7" x14ac:dyDescent="0.25">
      <c r="B174" s="24" t="s">
        <v>296</v>
      </c>
      <c r="C174" s="12">
        <v>702</v>
      </c>
      <c r="D174" s="18"/>
      <c r="E174" s="36"/>
      <c r="F174" s="36"/>
      <c r="G174" s="36"/>
    </row>
    <row r="175" spans="2:7" x14ac:dyDescent="0.25">
      <c r="B175" s="24" t="s">
        <v>296</v>
      </c>
      <c r="C175" s="12">
        <v>703</v>
      </c>
      <c r="D175" s="18"/>
      <c r="E175" s="36"/>
      <c r="F175" s="36"/>
      <c r="G175" s="36"/>
    </row>
    <row r="176" spans="2:7" x14ac:dyDescent="0.25">
      <c r="B176" s="24" t="s">
        <v>296</v>
      </c>
      <c r="C176" s="12">
        <v>704</v>
      </c>
      <c r="D176" s="18"/>
      <c r="E176" s="36"/>
      <c r="F176" s="36"/>
      <c r="G176" s="36"/>
    </row>
    <row r="177" spans="2:7" x14ac:dyDescent="0.25">
      <c r="B177" s="24" t="s">
        <v>296</v>
      </c>
      <c r="C177" s="12">
        <v>705</v>
      </c>
      <c r="D177" s="18"/>
      <c r="E177" s="36"/>
      <c r="F177" s="36"/>
      <c r="G177" s="36"/>
    </row>
    <row r="178" spans="2:7" x14ac:dyDescent="0.25">
      <c r="B178" s="24" t="s">
        <v>296</v>
      </c>
      <c r="C178" s="12">
        <v>706</v>
      </c>
      <c r="D178" s="18"/>
      <c r="E178" s="36"/>
      <c r="F178" s="36"/>
      <c r="G178" s="36"/>
    </row>
    <row r="179" spans="2:7" x14ac:dyDescent="0.25">
      <c r="B179" s="24" t="s">
        <v>296</v>
      </c>
      <c r="C179" s="12">
        <v>707</v>
      </c>
      <c r="D179" s="18"/>
      <c r="E179" s="36"/>
      <c r="F179" s="36"/>
      <c r="G179" s="36"/>
    </row>
    <row r="180" spans="2:7" x14ac:dyDescent="0.25">
      <c r="B180" s="24" t="s">
        <v>296</v>
      </c>
      <c r="C180" s="12">
        <v>708</v>
      </c>
      <c r="D180" s="18"/>
      <c r="E180" s="36"/>
      <c r="F180" s="36"/>
      <c r="G180" s="36"/>
    </row>
    <row r="181" spans="2:7" x14ac:dyDescent="0.25">
      <c r="B181" s="24" t="s">
        <v>296</v>
      </c>
      <c r="C181" s="12">
        <v>709</v>
      </c>
      <c r="D181" s="18"/>
      <c r="E181" s="36"/>
      <c r="F181" s="36"/>
      <c r="G181" s="36"/>
    </row>
    <row r="182" spans="2:7" x14ac:dyDescent="0.25">
      <c r="B182" s="24" t="s">
        <v>296</v>
      </c>
      <c r="C182" s="12">
        <v>710</v>
      </c>
      <c r="D182" s="18"/>
      <c r="E182" s="36"/>
      <c r="F182" s="36"/>
      <c r="G182" s="36"/>
    </row>
    <row r="183" spans="2:7" x14ac:dyDescent="0.25">
      <c r="B183" s="24" t="s">
        <v>296</v>
      </c>
      <c r="C183" s="12">
        <v>711</v>
      </c>
      <c r="D183" s="18"/>
      <c r="E183" s="36"/>
      <c r="F183" s="36"/>
      <c r="G183" s="36"/>
    </row>
    <row r="184" spans="2:7" x14ac:dyDescent="0.25">
      <c r="B184" s="24" t="s">
        <v>296</v>
      </c>
      <c r="C184" s="12">
        <v>712</v>
      </c>
      <c r="D184" s="18"/>
      <c r="E184" s="36"/>
      <c r="F184" s="36"/>
      <c r="G184" s="36"/>
    </row>
    <row r="185" spans="2:7" x14ac:dyDescent="0.25">
      <c r="B185" s="24" t="s">
        <v>296</v>
      </c>
      <c r="C185" s="12">
        <v>713</v>
      </c>
      <c r="D185" s="18"/>
      <c r="E185" s="36"/>
      <c r="F185" s="36"/>
      <c r="G185" s="36"/>
    </row>
    <row r="186" spans="2:7" x14ac:dyDescent="0.25">
      <c r="B186" s="24" t="s">
        <v>296</v>
      </c>
      <c r="C186" s="12">
        <v>714</v>
      </c>
      <c r="D186" s="18"/>
      <c r="E186" s="36"/>
      <c r="F186" s="36"/>
      <c r="G186" s="36"/>
    </row>
    <row r="187" spans="2:7" x14ac:dyDescent="0.25">
      <c r="B187" s="24" t="s">
        <v>296</v>
      </c>
      <c r="C187" s="12">
        <v>715</v>
      </c>
      <c r="D187" s="18"/>
      <c r="E187" s="36"/>
      <c r="F187" s="36"/>
      <c r="G187" s="36"/>
    </row>
    <row r="188" spans="2:7" x14ac:dyDescent="0.25">
      <c r="B188" s="24" t="s">
        <v>296</v>
      </c>
      <c r="C188" s="12">
        <v>716</v>
      </c>
      <c r="D188" s="18"/>
      <c r="E188" s="36"/>
      <c r="F188" s="36"/>
      <c r="G188" s="36"/>
    </row>
    <row r="189" spans="2:7" x14ac:dyDescent="0.25">
      <c r="B189" s="24" t="s">
        <v>296</v>
      </c>
      <c r="C189" s="12">
        <v>717</v>
      </c>
      <c r="D189" s="18"/>
      <c r="E189" s="36"/>
      <c r="F189" s="36"/>
      <c r="G189" s="36"/>
    </row>
    <row r="190" spans="2:7" x14ac:dyDescent="0.25">
      <c r="B190" s="24" t="s">
        <v>296</v>
      </c>
      <c r="C190" s="12">
        <v>718</v>
      </c>
      <c r="D190" s="18"/>
      <c r="E190" s="36"/>
      <c r="F190" s="36"/>
      <c r="G190" s="36"/>
    </row>
    <row r="191" spans="2:7" x14ac:dyDescent="0.25">
      <c r="B191" s="24" t="s">
        <v>296</v>
      </c>
      <c r="C191" s="12">
        <v>719</v>
      </c>
      <c r="D191" s="18"/>
      <c r="E191" s="36"/>
      <c r="F191" s="36"/>
      <c r="G191" s="36"/>
    </row>
    <row r="192" spans="2:7" x14ac:dyDescent="0.25">
      <c r="B192" s="24" t="s">
        <v>296</v>
      </c>
      <c r="C192" s="12">
        <v>720</v>
      </c>
      <c r="D192" s="18"/>
      <c r="E192" s="36"/>
      <c r="F192" s="36"/>
      <c r="G192" s="36"/>
    </row>
    <row r="193" spans="2:7" x14ac:dyDescent="0.25">
      <c r="B193" s="24" t="s">
        <v>296</v>
      </c>
      <c r="C193" s="12">
        <v>721</v>
      </c>
      <c r="D193" s="18"/>
      <c r="E193" s="36"/>
      <c r="F193" s="36"/>
      <c r="G193" s="36"/>
    </row>
    <row r="194" spans="2:7" x14ac:dyDescent="0.25">
      <c r="B194" s="24" t="s">
        <v>296</v>
      </c>
      <c r="C194" s="12">
        <v>722</v>
      </c>
      <c r="D194" s="18"/>
      <c r="E194" s="36"/>
      <c r="F194" s="36"/>
      <c r="G194" s="36"/>
    </row>
    <row r="195" spans="2:7" x14ac:dyDescent="0.25">
      <c r="B195" s="24" t="s">
        <v>296</v>
      </c>
      <c r="C195" s="12">
        <v>723</v>
      </c>
      <c r="D195" s="18"/>
      <c r="E195" s="36"/>
      <c r="F195" s="36"/>
      <c r="G195" s="36"/>
    </row>
    <row r="196" spans="2:7" x14ac:dyDescent="0.25">
      <c r="B196" s="24" t="s">
        <v>296</v>
      </c>
      <c r="C196" s="12">
        <v>724</v>
      </c>
      <c r="D196" s="18"/>
      <c r="E196" s="36"/>
      <c r="F196" s="36"/>
      <c r="G196" s="36"/>
    </row>
    <row r="197" spans="2:7" x14ac:dyDescent="0.25">
      <c r="B197" s="24" t="s">
        <v>296</v>
      </c>
      <c r="C197" s="12">
        <v>725</v>
      </c>
      <c r="D197" s="18"/>
      <c r="E197" s="36"/>
      <c r="F197" s="36"/>
      <c r="G197" s="36"/>
    </row>
    <row r="198" spans="2:7" x14ac:dyDescent="0.25">
      <c r="B198" s="25"/>
      <c r="C198" s="22"/>
      <c r="D198" s="17"/>
      <c r="E198" s="38"/>
      <c r="F198" s="38"/>
      <c r="G198" s="38"/>
    </row>
    <row r="199" spans="2:7" x14ac:dyDescent="0.25">
      <c r="B199" s="34" t="s">
        <v>303</v>
      </c>
      <c r="D199" s="18"/>
      <c r="E199" s="36"/>
      <c r="F199" s="36"/>
      <c r="G199" s="36"/>
    </row>
    <row r="200" spans="2:7" x14ac:dyDescent="0.25">
      <c r="B200" s="24" t="s">
        <v>296</v>
      </c>
      <c r="C200" s="12">
        <v>801</v>
      </c>
      <c r="D200" s="18"/>
      <c r="E200" s="36"/>
      <c r="F200" s="36"/>
      <c r="G200" s="36"/>
    </row>
    <row r="201" spans="2:7" x14ac:dyDescent="0.25">
      <c r="B201" s="24" t="s">
        <v>296</v>
      </c>
      <c r="C201" s="12">
        <v>802</v>
      </c>
      <c r="D201" s="18"/>
      <c r="E201" s="36"/>
      <c r="F201" s="36"/>
      <c r="G201" s="36"/>
    </row>
    <row r="202" spans="2:7" x14ac:dyDescent="0.25">
      <c r="B202" s="24" t="s">
        <v>296</v>
      </c>
      <c r="C202" s="12">
        <v>803</v>
      </c>
      <c r="D202" s="18"/>
      <c r="E202" s="36"/>
      <c r="F202" s="36"/>
      <c r="G202" s="36"/>
    </row>
    <row r="203" spans="2:7" x14ac:dyDescent="0.25">
      <c r="B203" s="24" t="s">
        <v>296</v>
      </c>
      <c r="C203" s="12">
        <v>804</v>
      </c>
      <c r="D203" s="18"/>
      <c r="E203" s="36"/>
      <c r="F203" s="36"/>
      <c r="G203" s="36"/>
    </row>
    <row r="204" spans="2:7" x14ac:dyDescent="0.25">
      <c r="B204" s="24" t="s">
        <v>296</v>
      </c>
      <c r="C204" s="12">
        <v>805</v>
      </c>
      <c r="D204" s="18"/>
      <c r="E204" s="36"/>
      <c r="F204" s="36"/>
      <c r="G204" s="36"/>
    </row>
    <row r="205" spans="2:7" x14ac:dyDescent="0.25">
      <c r="B205" s="24" t="s">
        <v>296</v>
      </c>
      <c r="C205" s="12">
        <v>806</v>
      </c>
      <c r="D205" s="18"/>
      <c r="E205" s="36"/>
      <c r="F205" s="36"/>
      <c r="G205" s="36"/>
    </row>
    <row r="206" spans="2:7" x14ac:dyDescent="0.25">
      <c r="B206" s="24" t="s">
        <v>296</v>
      </c>
      <c r="C206" s="12">
        <v>807</v>
      </c>
      <c r="D206" s="18"/>
      <c r="E206" s="36"/>
      <c r="F206" s="36"/>
      <c r="G206" s="36"/>
    </row>
    <row r="207" spans="2:7" x14ac:dyDescent="0.25">
      <c r="B207" s="24" t="s">
        <v>296</v>
      </c>
      <c r="C207" s="12">
        <v>808</v>
      </c>
      <c r="D207" s="18"/>
      <c r="E207" s="36"/>
      <c r="F207" s="36"/>
      <c r="G207" s="36"/>
    </row>
    <row r="208" spans="2:7" x14ac:dyDescent="0.25">
      <c r="B208" s="24" t="s">
        <v>296</v>
      </c>
      <c r="C208" s="12">
        <v>809</v>
      </c>
      <c r="D208" s="18"/>
      <c r="E208" s="36"/>
      <c r="F208" s="36"/>
      <c r="G208" s="36"/>
    </row>
    <row r="209" spans="2:7" x14ac:dyDescent="0.25">
      <c r="B209" s="24" t="s">
        <v>296</v>
      </c>
      <c r="C209" s="12">
        <v>810</v>
      </c>
      <c r="D209" s="18"/>
      <c r="E209" s="36"/>
      <c r="F209" s="36"/>
      <c r="G209" s="36"/>
    </row>
    <row r="210" spans="2:7" x14ac:dyDescent="0.25">
      <c r="B210" s="24" t="s">
        <v>296</v>
      </c>
      <c r="C210" s="12">
        <v>811</v>
      </c>
      <c r="D210" s="18"/>
      <c r="E210" s="36"/>
      <c r="F210" s="36"/>
      <c r="G210" s="36"/>
    </row>
    <row r="211" spans="2:7" x14ac:dyDescent="0.25">
      <c r="B211" s="24" t="s">
        <v>296</v>
      </c>
      <c r="C211" s="12">
        <v>812</v>
      </c>
      <c r="D211" s="18"/>
      <c r="E211" s="36"/>
      <c r="F211" s="36"/>
      <c r="G211" s="36"/>
    </row>
    <row r="212" spans="2:7" x14ac:dyDescent="0.25">
      <c r="B212" s="24" t="s">
        <v>296</v>
      </c>
      <c r="C212" s="12">
        <v>813</v>
      </c>
      <c r="D212" s="18"/>
      <c r="E212" s="36"/>
      <c r="F212" s="36"/>
      <c r="G212" s="36"/>
    </row>
    <row r="213" spans="2:7" x14ac:dyDescent="0.25">
      <c r="B213" s="24" t="s">
        <v>296</v>
      </c>
      <c r="C213" s="12">
        <v>814</v>
      </c>
      <c r="D213" s="18"/>
      <c r="E213" s="36"/>
      <c r="F213" s="36"/>
      <c r="G213" s="36"/>
    </row>
    <row r="214" spans="2:7" x14ac:dyDescent="0.25">
      <c r="B214" s="24" t="s">
        <v>296</v>
      </c>
      <c r="C214" s="12">
        <v>815</v>
      </c>
      <c r="D214" s="18"/>
      <c r="E214" s="36"/>
      <c r="F214" s="36"/>
      <c r="G214" s="36"/>
    </row>
    <row r="215" spans="2:7" x14ac:dyDescent="0.25">
      <c r="B215" s="24" t="s">
        <v>296</v>
      </c>
      <c r="C215" s="12">
        <v>816</v>
      </c>
      <c r="D215" s="18"/>
      <c r="E215" s="36"/>
      <c r="F215" s="36"/>
      <c r="G215" s="36"/>
    </row>
    <row r="216" spans="2:7" x14ac:dyDescent="0.25">
      <c r="B216" s="24" t="s">
        <v>296</v>
      </c>
      <c r="C216" s="12">
        <v>817</v>
      </c>
      <c r="D216" s="18"/>
      <c r="E216" s="36"/>
      <c r="F216" s="36"/>
      <c r="G216" s="36"/>
    </row>
    <row r="217" spans="2:7" x14ac:dyDescent="0.25">
      <c r="B217" s="24" t="s">
        <v>296</v>
      </c>
      <c r="C217" s="12">
        <v>818</v>
      </c>
      <c r="D217" s="18"/>
      <c r="E217" s="36"/>
      <c r="F217" s="36"/>
      <c r="G217" s="36"/>
    </row>
    <row r="218" spans="2:7" x14ac:dyDescent="0.25">
      <c r="B218" s="24" t="s">
        <v>296</v>
      </c>
      <c r="C218" s="12">
        <v>819</v>
      </c>
      <c r="D218" s="18"/>
      <c r="E218" s="36"/>
      <c r="F218" s="36"/>
      <c r="G218" s="36"/>
    </row>
    <row r="219" spans="2:7" x14ac:dyDescent="0.25">
      <c r="B219" s="24" t="s">
        <v>296</v>
      </c>
      <c r="C219" s="12">
        <v>820</v>
      </c>
      <c r="D219" s="18"/>
      <c r="E219" s="36"/>
      <c r="F219" s="36"/>
      <c r="G219" s="36"/>
    </row>
    <row r="220" spans="2:7" x14ac:dyDescent="0.25">
      <c r="B220" s="24" t="s">
        <v>296</v>
      </c>
      <c r="C220" s="12">
        <v>821</v>
      </c>
      <c r="D220" s="18"/>
      <c r="E220" s="36"/>
      <c r="F220" s="36"/>
      <c r="G220" s="36"/>
    </row>
    <row r="221" spans="2:7" x14ac:dyDescent="0.25">
      <c r="B221" s="24" t="s">
        <v>296</v>
      </c>
      <c r="C221" s="12">
        <v>822</v>
      </c>
      <c r="D221" s="18"/>
      <c r="E221" s="36"/>
      <c r="F221" s="36"/>
      <c r="G221" s="36"/>
    </row>
    <row r="222" spans="2:7" x14ac:dyDescent="0.25">
      <c r="B222" s="24" t="s">
        <v>296</v>
      </c>
      <c r="C222" s="12">
        <v>823</v>
      </c>
      <c r="D222" s="18"/>
      <c r="E222" s="36"/>
      <c r="F222" s="36"/>
      <c r="G222" s="36"/>
    </row>
    <row r="223" spans="2:7" x14ac:dyDescent="0.25">
      <c r="B223" s="24" t="s">
        <v>296</v>
      </c>
      <c r="C223" s="12">
        <v>824</v>
      </c>
      <c r="D223" s="18"/>
      <c r="E223" s="36"/>
      <c r="F223" s="36"/>
      <c r="G223" s="36"/>
    </row>
    <row r="224" spans="2:7" x14ac:dyDescent="0.25">
      <c r="B224" s="24" t="s">
        <v>296</v>
      </c>
      <c r="C224" s="12">
        <v>825</v>
      </c>
      <c r="D224" s="19"/>
      <c r="E224" s="39"/>
      <c r="F224" s="39"/>
      <c r="G224" s="39"/>
    </row>
  </sheetData>
  <sheetProtection algorithmName="SHA-512" hashValue="sGRaE14Y3ynGBYmVQ0Cs80htRDmSJMINNCXncFU/RbTxy8UJaHBslG4ushbsC0xWaQL2voK3QAO1srURf5ufwg==" saltValue="sq9lElkIQgH9zlp8dre2LA=="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6"/>
  <sheetViews>
    <sheetView showGridLines="0" zoomScale="85" zoomScaleNormal="85" workbookViewId="0">
      <selection activeCell="D21" sqref="D21"/>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40" t="s">
        <v>227</v>
      </c>
      <c r="B1" s="41"/>
      <c r="C1" s="41"/>
      <c r="D1" s="41"/>
      <c r="E1" s="41"/>
      <c r="F1" s="41"/>
      <c r="G1" s="41"/>
      <c r="H1" s="41"/>
      <c r="I1" s="41"/>
    </row>
    <row r="2" spans="1:48" ht="15.6" x14ac:dyDescent="0.3">
      <c r="A2" s="42" t="str">
        <f>IF(title="&gt; Enter workbook title here","Enter workbook title in Cover sheet",title)</f>
        <v>Fire Wales - Consolidated Factor Spreadsheet</v>
      </c>
      <c r="B2" s="43"/>
      <c r="C2" s="43"/>
      <c r="D2" s="43"/>
      <c r="E2" s="43"/>
      <c r="F2" s="43"/>
      <c r="G2" s="43"/>
      <c r="H2" s="43"/>
      <c r="I2" s="43"/>
    </row>
    <row r="3" spans="1:48" ht="15.6" x14ac:dyDescent="0.3">
      <c r="A3" s="44" t="str">
        <f>TABLE_FACTOR_TYPE&amp;" - x-"&amp;TABLE_SERIES_NUMBER</f>
        <v>Pension Debit - x-325</v>
      </c>
      <c r="B3" s="43"/>
      <c r="C3" s="43"/>
      <c r="D3" s="43"/>
      <c r="E3" s="43"/>
      <c r="F3" s="43"/>
      <c r="G3" s="43"/>
      <c r="H3" s="43"/>
      <c r="I3" s="43"/>
    </row>
    <row r="4" spans="1:48" x14ac:dyDescent="0.25">
      <c r="A4" s="45"/>
    </row>
    <row r="6" spans="1:48"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row>
    <row r="7" spans="1:48"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row>
    <row r="8" spans="1:48" x14ac:dyDescent="0.25">
      <c r="A8" s="84" t="s">
        <v>306</v>
      </c>
      <c r="B8" s="85">
        <v>2007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row>
    <row r="9" spans="1:48" x14ac:dyDescent="0.25">
      <c r="A9" s="84" t="s">
        <v>307</v>
      </c>
      <c r="B9" s="85" t="s">
        <v>446</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row>
    <row r="10" spans="1:48" x14ac:dyDescent="0.25">
      <c r="A10" s="84" t="s">
        <v>233</v>
      </c>
      <c r="B10" s="85" t="s">
        <v>469</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row>
    <row r="11" spans="1:48"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row>
    <row r="12" spans="1:48" x14ac:dyDescent="0.25">
      <c r="A12" s="84" t="s">
        <v>309</v>
      </c>
      <c r="B12" s="85" t="s">
        <v>459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row>
    <row r="13" spans="1:48" x14ac:dyDescent="0.25">
      <c r="A13" s="84" t="s">
        <v>608</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row>
    <row r="14" spans="1:48" x14ac:dyDescent="0.25">
      <c r="A14" s="84" t="s">
        <v>311</v>
      </c>
      <c r="B14" s="85">
        <v>325</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row>
    <row r="15" spans="1:48" x14ac:dyDescent="0.25">
      <c r="A15" s="84" t="s">
        <v>611</v>
      </c>
      <c r="B15" s="85" t="s">
        <v>470</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row>
    <row r="16" spans="1:48" x14ac:dyDescent="0.25">
      <c r="A16" s="84" t="s">
        <v>313</v>
      </c>
      <c r="B16" s="85" t="s">
        <v>457</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row>
    <row r="17" spans="1:48" ht="66" x14ac:dyDescent="0.25">
      <c r="A17" s="84" t="s">
        <v>684</v>
      </c>
      <c r="B17" s="85" t="s">
        <v>414</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row>
    <row r="18" spans="1:48" x14ac:dyDescent="0.25">
      <c r="A18" s="84" t="s">
        <v>315</v>
      </c>
      <c r="B18" s="87">
        <v>45070</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row>
    <row r="19" spans="1:48" x14ac:dyDescent="0.25">
      <c r="A19" s="84" t="s">
        <v>316</v>
      </c>
      <c r="B19" s="81">
        <v>45014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row>
    <row r="20" spans="1:48"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row>
    <row r="21" spans="1:48"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row>
    <row r="23" spans="1:48" x14ac:dyDescent="0.25">
      <c r="B23" s="104" t="str">
        <f>HYPERLINK("#'Factor List'!A1","Back to Factor List")</f>
        <v>Back to Factor List</v>
      </c>
    </row>
    <row r="24" spans="1:48" x14ac:dyDescent="0.25">
      <c r="B24" s="104" t="str">
        <f>HYPERLINK("#'Assumptions'!A1","Assumptions")</f>
        <v>Assumptions</v>
      </c>
    </row>
    <row r="26" spans="1:48"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c r="AR26" s="100">
        <v>60</v>
      </c>
      <c r="AS26" s="100">
        <v>61</v>
      </c>
      <c r="AT26" s="100">
        <v>62</v>
      </c>
      <c r="AU26" s="100">
        <v>63</v>
      </c>
      <c r="AV26" s="100">
        <v>64</v>
      </c>
    </row>
    <row r="27" spans="1:48" x14ac:dyDescent="0.25">
      <c r="A27" s="101">
        <v>0</v>
      </c>
      <c r="B27" s="103">
        <v>0.21199999999999999</v>
      </c>
      <c r="C27" s="103">
        <v>0.216</v>
      </c>
      <c r="D27" s="103">
        <v>0.221</v>
      </c>
      <c r="E27" s="103">
        <v>0.22700000000000001</v>
      </c>
      <c r="F27" s="103">
        <v>0.23200000000000001</v>
      </c>
      <c r="G27" s="103">
        <v>0.23699999999999999</v>
      </c>
      <c r="H27" s="103">
        <v>0.24299999999999999</v>
      </c>
      <c r="I27" s="103">
        <v>0.249</v>
      </c>
      <c r="J27" s="103">
        <v>0.255</v>
      </c>
      <c r="K27" s="103">
        <v>0.26100000000000001</v>
      </c>
      <c r="L27" s="103">
        <v>0.26700000000000002</v>
      </c>
      <c r="M27" s="103">
        <v>0.27400000000000002</v>
      </c>
      <c r="N27" s="103">
        <v>0.28100000000000003</v>
      </c>
      <c r="O27" s="103">
        <v>0.28799999999999998</v>
      </c>
      <c r="P27" s="103">
        <v>0.29599999999999999</v>
      </c>
      <c r="Q27" s="103">
        <v>0.30399999999999999</v>
      </c>
      <c r="R27" s="103">
        <v>0.312</v>
      </c>
      <c r="S27" s="103">
        <v>0.32100000000000001</v>
      </c>
      <c r="T27" s="103">
        <v>0.33</v>
      </c>
      <c r="U27" s="103">
        <v>0.33900000000000002</v>
      </c>
      <c r="V27" s="103">
        <v>0.34899999999999998</v>
      </c>
      <c r="W27" s="103">
        <v>0.35899999999999999</v>
      </c>
      <c r="X27" s="103">
        <v>0.36899999999999999</v>
      </c>
      <c r="Y27" s="103">
        <v>0.38100000000000001</v>
      </c>
      <c r="Z27" s="103">
        <v>0.39200000000000002</v>
      </c>
      <c r="AA27" s="103">
        <v>0.40500000000000003</v>
      </c>
      <c r="AB27" s="103">
        <v>0.41799999999999998</v>
      </c>
      <c r="AC27" s="103">
        <v>0.43099999999999999</v>
      </c>
      <c r="AD27" s="103">
        <v>0.44600000000000001</v>
      </c>
      <c r="AE27" s="103">
        <v>0.46100000000000002</v>
      </c>
      <c r="AF27" s="103">
        <v>0.47699999999999998</v>
      </c>
      <c r="AG27" s="103">
        <v>0.49399999999999999</v>
      </c>
      <c r="AH27" s="103">
        <v>0.51200000000000001</v>
      </c>
      <c r="AI27" s="103">
        <v>0.53100000000000003</v>
      </c>
      <c r="AJ27" s="103">
        <v>0.55100000000000005</v>
      </c>
      <c r="AK27" s="103">
        <v>0.57199999999999995</v>
      </c>
      <c r="AL27" s="103">
        <v>0.59499999999999997</v>
      </c>
      <c r="AM27" s="103">
        <v>0.62</v>
      </c>
      <c r="AN27" s="103">
        <v>0.64600000000000002</v>
      </c>
      <c r="AO27" s="103">
        <v>0.67400000000000004</v>
      </c>
      <c r="AP27" s="103">
        <v>0.70499999999999996</v>
      </c>
      <c r="AQ27" s="103">
        <v>0.73699999999999999</v>
      </c>
      <c r="AR27" s="103">
        <v>0.77200000000000002</v>
      </c>
      <c r="AS27" s="103">
        <v>0.81100000000000005</v>
      </c>
      <c r="AT27" s="103">
        <v>0.85199999999999998</v>
      </c>
      <c r="AU27" s="103">
        <v>0.89700000000000002</v>
      </c>
      <c r="AV27" s="103">
        <v>0.94599999999999995</v>
      </c>
    </row>
    <row r="28" spans="1:48" x14ac:dyDescent="0.25">
      <c r="A28" s="101">
        <v>1</v>
      </c>
      <c r="B28" s="103">
        <v>0.21199999999999999</v>
      </c>
      <c r="C28" s="103">
        <v>0.217</v>
      </c>
      <c r="D28" s="103">
        <v>0.222</v>
      </c>
      <c r="E28" s="103">
        <v>0.22700000000000001</v>
      </c>
      <c r="F28" s="103">
        <v>0.23200000000000001</v>
      </c>
      <c r="G28" s="103">
        <v>0.23799999999999999</v>
      </c>
      <c r="H28" s="103">
        <v>0.24299999999999999</v>
      </c>
      <c r="I28" s="103">
        <v>0.249</v>
      </c>
      <c r="J28" s="103">
        <v>0.255</v>
      </c>
      <c r="K28" s="103">
        <v>0.26200000000000001</v>
      </c>
      <c r="L28" s="103">
        <v>0.26800000000000002</v>
      </c>
      <c r="M28" s="103">
        <v>0.27500000000000002</v>
      </c>
      <c r="N28" s="103">
        <v>0.28199999999999997</v>
      </c>
      <c r="O28" s="103">
        <v>0.28899999999999998</v>
      </c>
      <c r="P28" s="103">
        <v>0.29699999999999999</v>
      </c>
      <c r="Q28" s="103">
        <v>0.30499999999999999</v>
      </c>
      <c r="R28" s="103">
        <v>0.313</v>
      </c>
      <c r="S28" s="103">
        <v>0.32100000000000001</v>
      </c>
      <c r="T28" s="103">
        <v>0.33</v>
      </c>
      <c r="U28" s="103">
        <v>0.34</v>
      </c>
      <c r="V28" s="103">
        <v>0.35</v>
      </c>
      <c r="W28" s="103">
        <v>0.36</v>
      </c>
      <c r="X28" s="103">
        <v>0.37</v>
      </c>
      <c r="Y28" s="103">
        <v>0.38200000000000001</v>
      </c>
      <c r="Z28" s="103">
        <v>0.39300000000000002</v>
      </c>
      <c r="AA28" s="103">
        <v>0.40600000000000003</v>
      </c>
      <c r="AB28" s="103">
        <v>0.41899999999999998</v>
      </c>
      <c r="AC28" s="103">
        <v>0.432</v>
      </c>
      <c r="AD28" s="103">
        <v>0.44700000000000001</v>
      </c>
      <c r="AE28" s="103">
        <v>0.46200000000000002</v>
      </c>
      <c r="AF28" s="103">
        <v>0.47799999999999998</v>
      </c>
      <c r="AG28" s="103">
        <v>0.495</v>
      </c>
      <c r="AH28" s="103">
        <v>0.51300000000000001</v>
      </c>
      <c r="AI28" s="103">
        <v>0.53200000000000003</v>
      </c>
      <c r="AJ28" s="103">
        <v>0.55300000000000005</v>
      </c>
      <c r="AK28" s="103">
        <v>0.57399999999999995</v>
      </c>
      <c r="AL28" s="103">
        <v>0.59699999999999998</v>
      </c>
      <c r="AM28" s="103">
        <v>0.622</v>
      </c>
      <c r="AN28" s="103">
        <v>0.64800000000000002</v>
      </c>
      <c r="AO28" s="103">
        <v>0.67700000000000005</v>
      </c>
      <c r="AP28" s="103">
        <v>0.70699999999999996</v>
      </c>
      <c r="AQ28" s="103">
        <v>0.74</v>
      </c>
      <c r="AR28" s="103">
        <v>0.77600000000000002</v>
      </c>
      <c r="AS28" s="103">
        <v>0.81399999999999995</v>
      </c>
      <c r="AT28" s="103">
        <v>0.85599999999999998</v>
      </c>
      <c r="AU28" s="103">
        <v>0.90100000000000002</v>
      </c>
      <c r="AV28" s="103">
        <v>0.95099999999999996</v>
      </c>
    </row>
    <row r="29" spans="1:48" x14ac:dyDescent="0.25">
      <c r="A29" s="101">
        <v>2</v>
      </c>
      <c r="B29" s="103">
        <v>0.21299999999999999</v>
      </c>
      <c r="C29" s="103">
        <v>0.217</v>
      </c>
      <c r="D29" s="103">
        <v>0.222</v>
      </c>
      <c r="E29" s="103">
        <v>0.22700000000000001</v>
      </c>
      <c r="F29" s="103">
        <v>0.23300000000000001</v>
      </c>
      <c r="G29" s="103">
        <v>0.23799999999999999</v>
      </c>
      <c r="H29" s="103">
        <v>0.24399999999999999</v>
      </c>
      <c r="I29" s="103">
        <v>0.25</v>
      </c>
      <c r="J29" s="103">
        <v>0.25600000000000001</v>
      </c>
      <c r="K29" s="103">
        <v>0.26200000000000001</v>
      </c>
      <c r="L29" s="103">
        <v>0.26900000000000002</v>
      </c>
      <c r="M29" s="103">
        <v>0.27500000000000002</v>
      </c>
      <c r="N29" s="103">
        <v>0.28199999999999997</v>
      </c>
      <c r="O29" s="103">
        <v>0.28999999999999998</v>
      </c>
      <c r="P29" s="103">
        <v>0.29699999999999999</v>
      </c>
      <c r="Q29" s="103">
        <v>0.30499999999999999</v>
      </c>
      <c r="R29" s="103">
        <v>0.314</v>
      </c>
      <c r="S29" s="103">
        <v>0.32200000000000001</v>
      </c>
      <c r="T29" s="103">
        <v>0.33100000000000002</v>
      </c>
      <c r="U29" s="103">
        <v>0.34100000000000003</v>
      </c>
      <c r="V29" s="103">
        <v>0.35</v>
      </c>
      <c r="W29" s="103">
        <v>0.36099999999999999</v>
      </c>
      <c r="X29" s="103">
        <v>0.371</v>
      </c>
      <c r="Y29" s="103">
        <v>0.38300000000000001</v>
      </c>
      <c r="Z29" s="103">
        <v>0.39400000000000002</v>
      </c>
      <c r="AA29" s="103">
        <v>0.40699999999999997</v>
      </c>
      <c r="AB29" s="103">
        <v>0.42</v>
      </c>
      <c r="AC29" s="103">
        <v>0.434</v>
      </c>
      <c r="AD29" s="103">
        <v>0.44800000000000001</v>
      </c>
      <c r="AE29" s="103">
        <v>0.46300000000000002</v>
      </c>
      <c r="AF29" s="103">
        <v>0.48</v>
      </c>
      <c r="AG29" s="103">
        <v>0.497</v>
      </c>
      <c r="AH29" s="103">
        <v>0.51500000000000001</v>
      </c>
      <c r="AI29" s="103">
        <v>0.53400000000000003</v>
      </c>
      <c r="AJ29" s="103">
        <v>0.55400000000000005</v>
      </c>
      <c r="AK29" s="103">
        <v>0.57599999999999996</v>
      </c>
      <c r="AL29" s="103">
        <v>0.59899999999999998</v>
      </c>
      <c r="AM29" s="103">
        <v>0.624</v>
      </c>
      <c r="AN29" s="103">
        <v>0.65100000000000002</v>
      </c>
      <c r="AO29" s="103">
        <v>0.67900000000000005</v>
      </c>
      <c r="AP29" s="103">
        <v>0.71</v>
      </c>
      <c r="AQ29" s="103">
        <v>0.74299999999999999</v>
      </c>
      <c r="AR29" s="103">
        <v>0.77900000000000003</v>
      </c>
      <c r="AS29" s="103">
        <v>0.81699999999999995</v>
      </c>
      <c r="AT29" s="103">
        <v>0.85899999999999999</v>
      </c>
      <c r="AU29" s="103">
        <v>0.90500000000000003</v>
      </c>
      <c r="AV29" s="103">
        <v>0.95499999999999996</v>
      </c>
    </row>
    <row r="30" spans="1:48" x14ac:dyDescent="0.25">
      <c r="A30" s="101">
        <v>3</v>
      </c>
      <c r="B30" s="103">
        <v>0.21299999999999999</v>
      </c>
      <c r="C30" s="103">
        <v>0.218</v>
      </c>
      <c r="D30" s="103">
        <v>0.223</v>
      </c>
      <c r="E30" s="103">
        <v>0.22800000000000001</v>
      </c>
      <c r="F30" s="103">
        <v>0.23300000000000001</v>
      </c>
      <c r="G30" s="103">
        <v>0.23899999999999999</v>
      </c>
      <c r="H30" s="103">
        <v>0.24399999999999999</v>
      </c>
      <c r="I30" s="103">
        <v>0.25</v>
      </c>
      <c r="J30" s="103">
        <v>0.25600000000000001</v>
      </c>
      <c r="K30" s="103">
        <v>0.26300000000000001</v>
      </c>
      <c r="L30" s="103">
        <v>0.26900000000000002</v>
      </c>
      <c r="M30" s="103">
        <v>0.27600000000000002</v>
      </c>
      <c r="N30" s="103">
        <v>0.28299999999999997</v>
      </c>
      <c r="O30" s="103">
        <v>0.28999999999999998</v>
      </c>
      <c r="P30" s="103">
        <v>0.29799999999999999</v>
      </c>
      <c r="Q30" s="103">
        <v>0.30599999999999999</v>
      </c>
      <c r="R30" s="103">
        <v>0.314</v>
      </c>
      <c r="S30" s="103">
        <v>0.32300000000000001</v>
      </c>
      <c r="T30" s="103">
        <v>0.33200000000000002</v>
      </c>
      <c r="U30" s="103">
        <v>0.34100000000000003</v>
      </c>
      <c r="V30" s="103">
        <v>0.35099999999999998</v>
      </c>
      <c r="W30" s="103">
        <v>0.36199999999999999</v>
      </c>
      <c r="X30" s="103">
        <v>0.372</v>
      </c>
      <c r="Y30" s="103">
        <v>0.38400000000000001</v>
      </c>
      <c r="Z30" s="103">
        <v>0.39500000000000002</v>
      </c>
      <c r="AA30" s="103">
        <v>0.40799999999999997</v>
      </c>
      <c r="AB30" s="103">
        <v>0.42099999999999999</v>
      </c>
      <c r="AC30" s="103">
        <v>0.435</v>
      </c>
      <c r="AD30" s="103">
        <v>0.44900000000000001</v>
      </c>
      <c r="AE30" s="103">
        <v>0.46500000000000002</v>
      </c>
      <c r="AF30" s="103">
        <v>0.48099999999999998</v>
      </c>
      <c r="AG30" s="103">
        <v>0.498</v>
      </c>
      <c r="AH30" s="103">
        <v>0.51600000000000001</v>
      </c>
      <c r="AI30" s="103">
        <v>0.53600000000000003</v>
      </c>
      <c r="AJ30" s="103">
        <v>0.55600000000000005</v>
      </c>
      <c r="AK30" s="103">
        <v>0.57799999999999996</v>
      </c>
      <c r="AL30" s="103">
        <v>0.60099999999999998</v>
      </c>
      <c r="AM30" s="103">
        <v>0.626</v>
      </c>
      <c r="AN30" s="103">
        <v>0.65300000000000002</v>
      </c>
      <c r="AO30" s="103">
        <v>0.68200000000000005</v>
      </c>
      <c r="AP30" s="103">
        <v>0.71299999999999997</v>
      </c>
      <c r="AQ30" s="103">
        <v>0.746</v>
      </c>
      <c r="AR30" s="103">
        <v>0.78200000000000003</v>
      </c>
      <c r="AS30" s="103">
        <v>0.82099999999999995</v>
      </c>
      <c r="AT30" s="103">
        <v>0.86299999999999999</v>
      </c>
      <c r="AU30" s="103">
        <v>0.90900000000000003</v>
      </c>
      <c r="AV30" s="103">
        <v>0.96</v>
      </c>
    </row>
    <row r="31" spans="1:48" x14ac:dyDescent="0.25">
      <c r="A31" s="101">
        <v>4</v>
      </c>
      <c r="B31" s="103">
        <v>0.21299999999999999</v>
      </c>
      <c r="C31" s="103">
        <v>0.218</v>
      </c>
      <c r="D31" s="103">
        <v>0.223</v>
      </c>
      <c r="E31" s="103">
        <v>0.22800000000000001</v>
      </c>
      <c r="F31" s="103">
        <v>0.23400000000000001</v>
      </c>
      <c r="G31" s="103">
        <v>0.23899999999999999</v>
      </c>
      <c r="H31" s="103">
        <v>0.245</v>
      </c>
      <c r="I31" s="103">
        <v>0.251</v>
      </c>
      <c r="J31" s="103">
        <v>0.25700000000000001</v>
      </c>
      <c r="K31" s="103">
        <v>0.26300000000000001</v>
      </c>
      <c r="L31" s="103">
        <v>0.27</v>
      </c>
      <c r="M31" s="103">
        <v>0.27700000000000002</v>
      </c>
      <c r="N31" s="103">
        <v>0.28399999999999997</v>
      </c>
      <c r="O31" s="103">
        <v>0.29099999999999998</v>
      </c>
      <c r="P31" s="103">
        <v>0.29899999999999999</v>
      </c>
      <c r="Q31" s="103">
        <v>0.307</v>
      </c>
      <c r="R31" s="103">
        <v>0.315</v>
      </c>
      <c r="S31" s="103">
        <v>0.32400000000000001</v>
      </c>
      <c r="T31" s="103">
        <v>0.33300000000000002</v>
      </c>
      <c r="U31" s="103">
        <v>0.34200000000000003</v>
      </c>
      <c r="V31" s="103">
        <v>0.35199999999999998</v>
      </c>
      <c r="W31" s="103">
        <v>0.36199999999999999</v>
      </c>
      <c r="X31" s="103">
        <v>0.373</v>
      </c>
      <c r="Y31" s="103">
        <v>0.38500000000000001</v>
      </c>
      <c r="Z31" s="103">
        <v>0.39600000000000002</v>
      </c>
      <c r="AA31" s="103">
        <v>0.40899999999999997</v>
      </c>
      <c r="AB31" s="103">
        <v>0.42199999999999999</v>
      </c>
      <c r="AC31" s="103">
        <v>0.436</v>
      </c>
      <c r="AD31" s="103">
        <v>0.45100000000000001</v>
      </c>
      <c r="AE31" s="103">
        <v>0.46600000000000003</v>
      </c>
      <c r="AF31" s="103">
        <v>0.48199999999999998</v>
      </c>
      <c r="AG31" s="103">
        <v>0.5</v>
      </c>
      <c r="AH31" s="103">
        <v>0.51800000000000002</v>
      </c>
      <c r="AI31" s="103">
        <v>0.53700000000000003</v>
      </c>
      <c r="AJ31" s="103">
        <v>0.55800000000000005</v>
      </c>
      <c r="AK31" s="103">
        <v>0.57999999999999996</v>
      </c>
      <c r="AL31" s="103">
        <v>0.60299999999999998</v>
      </c>
      <c r="AM31" s="103">
        <v>0.629</v>
      </c>
      <c r="AN31" s="103">
        <v>0.65600000000000003</v>
      </c>
      <c r="AO31" s="103">
        <v>0.68400000000000005</v>
      </c>
      <c r="AP31" s="103">
        <v>0.71499999999999997</v>
      </c>
      <c r="AQ31" s="103">
        <v>0.749</v>
      </c>
      <c r="AR31" s="103">
        <v>0.78500000000000003</v>
      </c>
      <c r="AS31" s="103">
        <v>0.82399999999999995</v>
      </c>
      <c r="AT31" s="103">
        <v>0.86699999999999999</v>
      </c>
      <c r="AU31" s="103">
        <v>0.91300000000000003</v>
      </c>
      <c r="AV31" s="103">
        <v>0.96399999999999997</v>
      </c>
    </row>
    <row r="32" spans="1:48" x14ac:dyDescent="0.25">
      <c r="A32" s="101">
        <v>5</v>
      </c>
      <c r="B32" s="103">
        <v>0.214</v>
      </c>
      <c r="C32" s="103">
        <v>0.219</v>
      </c>
      <c r="D32" s="103">
        <v>0.224</v>
      </c>
      <c r="E32" s="103">
        <v>0.22900000000000001</v>
      </c>
      <c r="F32" s="103">
        <v>0.23400000000000001</v>
      </c>
      <c r="G32" s="103">
        <v>0.24</v>
      </c>
      <c r="H32" s="103">
        <v>0.245</v>
      </c>
      <c r="I32" s="103">
        <v>0.251</v>
      </c>
      <c r="J32" s="103">
        <v>0.25700000000000001</v>
      </c>
      <c r="K32" s="103">
        <v>0.26400000000000001</v>
      </c>
      <c r="L32" s="103">
        <v>0.27</v>
      </c>
      <c r="M32" s="103">
        <v>0.27700000000000002</v>
      </c>
      <c r="N32" s="103">
        <v>0.28399999999999997</v>
      </c>
      <c r="O32" s="103">
        <v>0.29199999999999998</v>
      </c>
      <c r="P32" s="103">
        <v>0.29899999999999999</v>
      </c>
      <c r="Q32" s="103">
        <v>0.307</v>
      </c>
      <c r="R32" s="103">
        <v>0.316</v>
      </c>
      <c r="S32" s="103">
        <v>0.32400000000000001</v>
      </c>
      <c r="T32" s="103">
        <v>0.33300000000000002</v>
      </c>
      <c r="U32" s="103">
        <v>0.34300000000000003</v>
      </c>
      <c r="V32" s="103">
        <v>0.35299999999999998</v>
      </c>
      <c r="W32" s="103">
        <v>0.36299999999999999</v>
      </c>
      <c r="X32" s="103">
        <v>0.374</v>
      </c>
      <c r="Y32" s="103">
        <v>0.38600000000000001</v>
      </c>
      <c r="Z32" s="103">
        <v>0.39800000000000002</v>
      </c>
      <c r="AA32" s="103">
        <v>0.41</v>
      </c>
      <c r="AB32" s="103">
        <v>0.42299999999999999</v>
      </c>
      <c r="AC32" s="103">
        <v>0.437</v>
      </c>
      <c r="AD32" s="103">
        <v>0.45200000000000001</v>
      </c>
      <c r="AE32" s="103">
        <v>0.46700000000000003</v>
      </c>
      <c r="AF32" s="103">
        <v>0.48399999999999999</v>
      </c>
      <c r="AG32" s="103">
        <v>0.501</v>
      </c>
      <c r="AH32" s="103">
        <v>0.52</v>
      </c>
      <c r="AI32" s="103">
        <v>0.53900000000000003</v>
      </c>
      <c r="AJ32" s="103">
        <v>0.56000000000000005</v>
      </c>
      <c r="AK32" s="103">
        <v>0.58199999999999996</v>
      </c>
      <c r="AL32" s="103">
        <v>0.60599999999999998</v>
      </c>
      <c r="AM32" s="103">
        <v>0.63100000000000001</v>
      </c>
      <c r="AN32" s="103">
        <v>0.65800000000000003</v>
      </c>
      <c r="AO32" s="103">
        <v>0.68700000000000006</v>
      </c>
      <c r="AP32" s="103">
        <v>0.71799999999999997</v>
      </c>
      <c r="AQ32" s="103">
        <v>0.752</v>
      </c>
      <c r="AR32" s="103">
        <v>0.78800000000000003</v>
      </c>
      <c r="AS32" s="103">
        <v>0.82799999999999996</v>
      </c>
      <c r="AT32" s="103">
        <v>0.871</v>
      </c>
      <c r="AU32" s="103">
        <v>0.91700000000000004</v>
      </c>
      <c r="AV32" s="103">
        <v>0.96899999999999997</v>
      </c>
    </row>
    <row r="33" spans="1:48" x14ac:dyDescent="0.25">
      <c r="A33" s="101">
        <v>6</v>
      </c>
      <c r="B33" s="103">
        <v>0.214</v>
      </c>
      <c r="C33" s="103">
        <v>0.219</v>
      </c>
      <c r="D33" s="103">
        <v>0.224</v>
      </c>
      <c r="E33" s="103">
        <v>0.22900000000000001</v>
      </c>
      <c r="F33" s="103">
        <v>0.23400000000000001</v>
      </c>
      <c r="G33" s="103">
        <v>0.24</v>
      </c>
      <c r="H33" s="103">
        <v>0.246</v>
      </c>
      <c r="I33" s="103">
        <v>0.252</v>
      </c>
      <c r="J33" s="103">
        <v>0.25800000000000001</v>
      </c>
      <c r="K33" s="103">
        <v>0.26400000000000001</v>
      </c>
      <c r="L33" s="103">
        <v>0.27100000000000002</v>
      </c>
      <c r="M33" s="103">
        <v>0.27800000000000002</v>
      </c>
      <c r="N33" s="103">
        <v>0.28499999999999998</v>
      </c>
      <c r="O33" s="103">
        <v>0.29199999999999998</v>
      </c>
      <c r="P33" s="103">
        <v>0.3</v>
      </c>
      <c r="Q33" s="103">
        <v>0.308</v>
      </c>
      <c r="R33" s="103">
        <v>0.316</v>
      </c>
      <c r="S33" s="103">
        <v>0.32500000000000001</v>
      </c>
      <c r="T33" s="103">
        <v>0.33400000000000002</v>
      </c>
      <c r="U33" s="103">
        <v>0.34399999999999997</v>
      </c>
      <c r="V33" s="103">
        <v>0.35399999999999998</v>
      </c>
      <c r="W33" s="103">
        <v>0.36399999999999999</v>
      </c>
      <c r="X33" s="103">
        <v>0.375</v>
      </c>
      <c r="Y33" s="103">
        <v>0.38700000000000001</v>
      </c>
      <c r="Z33" s="103">
        <v>0.39900000000000002</v>
      </c>
      <c r="AA33" s="103">
        <v>0.41099999999999998</v>
      </c>
      <c r="AB33" s="103">
        <v>0.42399999999999999</v>
      </c>
      <c r="AC33" s="103">
        <v>0.438</v>
      </c>
      <c r="AD33" s="103">
        <v>0.45300000000000001</v>
      </c>
      <c r="AE33" s="103">
        <v>0.46899999999999997</v>
      </c>
      <c r="AF33" s="103">
        <v>0.48499999999999999</v>
      </c>
      <c r="AG33" s="103">
        <v>0.503</v>
      </c>
      <c r="AH33" s="103">
        <v>0.52100000000000002</v>
      </c>
      <c r="AI33" s="103">
        <v>0.54100000000000004</v>
      </c>
      <c r="AJ33" s="103">
        <v>0.56200000000000006</v>
      </c>
      <c r="AK33" s="103">
        <v>0.58399999999999996</v>
      </c>
      <c r="AL33" s="103">
        <v>0.60799999999999998</v>
      </c>
      <c r="AM33" s="103">
        <v>0.63300000000000001</v>
      </c>
      <c r="AN33" s="103">
        <v>0.66</v>
      </c>
      <c r="AO33" s="103">
        <v>0.68899999999999995</v>
      </c>
      <c r="AP33" s="103">
        <v>0.72099999999999997</v>
      </c>
      <c r="AQ33" s="103">
        <v>0.755</v>
      </c>
      <c r="AR33" s="103">
        <v>0.79100000000000004</v>
      </c>
      <c r="AS33" s="103">
        <v>0.83099999999999996</v>
      </c>
      <c r="AT33" s="103">
        <v>0.874</v>
      </c>
      <c r="AU33" s="103">
        <v>0.92200000000000004</v>
      </c>
      <c r="AV33" s="103">
        <v>0.97299999999999998</v>
      </c>
    </row>
    <row r="34" spans="1:48" x14ac:dyDescent="0.25">
      <c r="A34" s="101">
        <v>7</v>
      </c>
      <c r="B34" s="103">
        <v>0.215</v>
      </c>
      <c r="C34" s="103">
        <v>0.219</v>
      </c>
      <c r="D34" s="103">
        <v>0.224</v>
      </c>
      <c r="E34" s="103">
        <v>0.23</v>
      </c>
      <c r="F34" s="103">
        <v>0.23499999999999999</v>
      </c>
      <c r="G34" s="103">
        <v>0.24</v>
      </c>
      <c r="H34" s="103">
        <v>0.246</v>
      </c>
      <c r="I34" s="103">
        <v>0.252</v>
      </c>
      <c r="J34" s="103">
        <v>0.25800000000000001</v>
      </c>
      <c r="K34" s="103">
        <v>0.26500000000000001</v>
      </c>
      <c r="L34" s="103">
        <v>0.27100000000000002</v>
      </c>
      <c r="M34" s="103">
        <v>0.27800000000000002</v>
      </c>
      <c r="N34" s="103">
        <v>0.28499999999999998</v>
      </c>
      <c r="O34" s="103">
        <v>0.29299999999999998</v>
      </c>
      <c r="P34" s="103">
        <v>0.30099999999999999</v>
      </c>
      <c r="Q34" s="103">
        <v>0.309</v>
      </c>
      <c r="R34" s="103">
        <v>0.317</v>
      </c>
      <c r="S34" s="103">
        <v>0.32600000000000001</v>
      </c>
      <c r="T34" s="103">
        <v>0.33500000000000002</v>
      </c>
      <c r="U34" s="103">
        <v>0.34499999999999997</v>
      </c>
      <c r="V34" s="103">
        <v>0.35499999999999998</v>
      </c>
      <c r="W34" s="103">
        <v>0.36499999999999999</v>
      </c>
      <c r="X34" s="103">
        <v>0.376</v>
      </c>
      <c r="Y34" s="103">
        <v>0.38800000000000001</v>
      </c>
      <c r="Z34" s="103">
        <v>0.4</v>
      </c>
      <c r="AA34" s="103">
        <v>0.41199999999999998</v>
      </c>
      <c r="AB34" s="103">
        <v>0.42599999999999999</v>
      </c>
      <c r="AC34" s="103">
        <v>0.44</v>
      </c>
      <c r="AD34" s="103">
        <v>0.45400000000000001</v>
      </c>
      <c r="AE34" s="103">
        <v>0.47</v>
      </c>
      <c r="AF34" s="103">
        <v>0.48699999999999999</v>
      </c>
      <c r="AG34" s="103">
        <v>0.504</v>
      </c>
      <c r="AH34" s="103">
        <v>0.52300000000000002</v>
      </c>
      <c r="AI34" s="103">
        <v>0.54200000000000004</v>
      </c>
      <c r="AJ34" s="103">
        <v>0.56299999999999994</v>
      </c>
      <c r="AK34" s="103">
        <v>0.58599999999999997</v>
      </c>
      <c r="AL34" s="103">
        <v>0.61</v>
      </c>
      <c r="AM34" s="103">
        <v>0.63500000000000001</v>
      </c>
      <c r="AN34" s="103">
        <v>0.66300000000000003</v>
      </c>
      <c r="AO34" s="103">
        <v>0.69199999999999995</v>
      </c>
      <c r="AP34" s="103">
        <v>0.72399999999999998</v>
      </c>
      <c r="AQ34" s="103">
        <v>0.75800000000000001</v>
      </c>
      <c r="AR34" s="103">
        <v>0.79500000000000004</v>
      </c>
      <c r="AS34" s="103">
        <v>0.83499999999999996</v>
      </c>
      <c r="AT34" s="103">
        <v>0.878</v>
      </c>
      <c r="AU34" s="103">
        <v>0.92600000000000005</v>
      </c>
      <c r="AV34" s="103">
        <v>0.97799999999999998</v>
      </c>
    </row>
    <row r="35" spans="1:48" x14ac:dyDescent="0.25">
      <c r="A35" s="101">
        <v>8</v>
      </c>
      <c r="B35" s="103">
        <v>0.215</v>
      </c>
      <c r="C35" s="103">
        <v>0.22</v>
      </c>
      <c r="D35" s="103">
        <v>0.22500000000000001</v>
      </c>
      <c r="E35" s="103">
        <v>0.23</v>
      </c>
      <c r="F35" s="103">
        <v>0.23499999999999999</v>
      </c>
      <c r="G35" s="103">
        <v>0.24099999999999999</v>
      </c>
      <c r="H35" s="103">
        <v>0.247</v>
      </c>
      <c r="I35" s="103">
        <v>0.253</v>
      </c>
      <c r="J35" s="103">
        <v>0.25900000000000001</v>
      </c>
      <c r="K35" s="103">
        <v>0.26500000000000001</v>
      </c>
      <c r="L35" s="103">
        <v>0.27200000000000002</v>
      </c>
      <c r="M35" s="103">
        <v>0.27900000000000003</v>
      </c>
      <c r="N35" s="103">
        <v>0.28599999999999998</v>
      </c>
      <c r="O35" s="103">
        <v>0.29399999999999998</v>
      </c>
      <c r="P35" s="103">
        <v>0.30099999999999999</v>
      </c>
      <c r="Q35" s="103">
        <v>0.309</v>
      </c>
      <c r="R35" s="103">
        <v>0.318</v>
      </c>
      <c r="S35" s="103">
        <v>0.32700000000000001</v>
      </c>
      <c r="T35" s="103">
        <v>0.33600000000000002</v>
      </c>
      <c r="U35" s="103">
        <v>0.34499999999999997</v>
      </c>
      <c r="V35" s="103">
        <v>0.35499999999999998</v>
      </c>
      <c r="W35" s="103">
        <v>0.36599999999999999</v>
      </c>
      <c r="X35" s="103">
        <v>0.377</v>
      </c>
      <c r="Y35" s="103">
        <v>0.38800000000000001</v>
      </c>
      <c r="Z35" s="103">
        <v>0.40100000000000002</v>
      </c>
      <c r="AA35" s="103">
        <v>0.41299999999999998</v>
      </c>
      <c r="AB35" s="103">
        <v>0.42699999999999999</v>
      </c>
      <c r="AC35" s="103">
        <v>0.441</v>
      </c>
      <c r="AD35" s="103">
        <v>0.45600000000000002</v>
      </c>
      <c r="AE35" s="103">
        <v>0.47099999999999997</v>
      </c>
      <c r="AF35" s="103">
        <v>0.48799999999999999</v>
      </c>
      <c r="AG35" s="103">
        <v>0.50600000000000001</v>
      </c>
      <c r="AH35" s="103">
        <v>0.52400000000000002</v>
      </c>
      <c r="AI35" s="103">
        <v>0.54400000000000004</v>
      </c>
      <c r="AJ35" s="103">
        <v>0.56499999999999995</v>
      </c>
      <c r="AK35" s="103">
        <v>0.58799999999999997</v>
      </c>
      <c r="AL35" s="103">
        <v>0.61199999999999999</v>
      </c>
      <c r="AM35" s="103">
        <v>0.63700000000000001</v>
      </c>
      <c r="AN35" s="103">
        <v>0.66500000000000004</v>
      </c>
      <c r="AO35" s="103">
        <v>0.69399999999999995</v>
      </c>
      <c r="AP35" s="103">
        <v>0.72599999999999998</v>
      </c>
      <c r="AQ35" s="103">
        <v>0.76100000000000001</v>
      </c>
      <c r="AR35" s="103">
        <v>0.79800000000000004</v>
      </c>
      <c r="AS35" s="103">
        <v>0.83799999999999997</v>
      </c>
      <c r="AT35" s="103">
        <v>0.88200000000000001</v>
      </c>
      <c r="AU35" s="103">
        <v>0.93</v>
      </c>
      <c r="AV35" s="103">
        <v>0.98199999999999998</v>
      </c>
    </row>
    <row r="36" spans="1:48" x14ac:dyDescent="0.25">
      <c r="A36" s="101">
        <v>9</v>
      </c>
      <c r="B36" s="103">
        <v>0.215</v>
      </c>
      <c r="C36" s="103">
        <v>0.22</v>
      </c>
      <c r="D36" s="103">
        <v>0.22500000000000001</v>
      </c>
      <c r="E36" s="103">
        <v>0.23</v>
      </c>
      <c r="F36" s="103">
        <v>0.23599999999999999</v>
      </c>
      <c r="G36" s="103">
        <v>0.24099999999999999</v>
      </c>
      <c r="H36" s="103">
        <v>0.247</v>
      </c>
      <c r="I36" s="103">
        <v>0.253</v>
      </c>
      <c r="J36" s="103">
        <v>0.25900000000000001</v>
      </c>
      <c r="K36" s="103">
        <v>0.26600000000000001</v>
      </c>
      <c r="L36" s="103">
        <v>0.27300000000000002</v>
      </c>
      <c r="M36" s="103">
        <v>0.27900000000000003</v>
      </c>
      <c r="N36" s="103">
        <v>0.28699999999999998</v>
      </c>
      <c r="O36" s="103">
        <v>0.29399999999999998</v>
      </c>
      <c r="P36" s="103">
        <v>0.30199999999999999</v>
      </c>
      <c r="Q36" s="103">
        <v>0.31</v>
      </c>
      <c r="R36" s="103">
        <v>0.31900000000000001</v>
      </c>
      <c r="S36" s="103">
        <v>0.32700000000000001</v>
      </c>
      <c r="T36" s="103">
        <v>0.33700000000000002</v>
      </c>
      <c r="U36" s="103">
        <v>0.34599999999999997</v>
      </c>
      <c r="V36" s="103">
        <v>0.35599999999999998</v>
      </c>
      <c r="W36" s="103">
        <v>0.36699999999999999</v>
      </c>
      <c r="X36" s="103">
        <v>0.378</v>
      </c>
      <c r="Y36" s="103">
        <v>0.38900000000000001</v>
      </c>
      <c r="Z36" s="103">
        <v>0.40200000000000002</v>
      </c>
      <c r="AA36" s="103">
        <v>0.41399999999999998</v>
      </c>
      <c r="AB36" s="103">
        <v>0.42799999999999999</v>
      </c>
      <c r="AC36" s="103">
        <v>0.442</v>
      </c>
      <c r="AD36" s="103">
        <v>0.45700000000000002</v>
      </c>
      <c r="AE36" s="103">
        <v>0.47299999999999998</v>
      </c>
      <c r="AF36" s="103">
        <v>0.48899999999999999</v>
      </c>
      <c r="AG36" s="103">
        <v>0.50700000000000001</v>
      </c>
      <c r="AH36" s="103">
        <v>0.52600000000000002</v>
      </c>
      <c r="AI36" s="103">
        <v>0.54600000000000004</v>
      </c>
      <c r="AJ36" s="103">
        <v>0.56699999999999995</v>
      </c>
      <c r="AK36" s="103">
        <v>0.59</v>
      </c>
      <c r="AL36" s="103">
        <v>0.61399999999999999</v>
      </c>
      <c r="AM36" s="103">
        <v>0.64</v>
      </c>
      <c r="AN36" s="103">
        <v>0.66700000000000004</v>
      </c>
      <c r="AO36" s="103">
        <v>0.69699999999999995</v>
      </c>
      <c r="AP36" s="103">
        <v>0.72899999999999998</v>
      </c>
      <c r="AQ36" s="103">
        <v>0.76400000000000001</v>
      </c>
      <c r="AR36" s="103">
        <v>0.80100000000000005</v>
      </c>
      <c r="AS36" s="103">
        <v>0.84199999999999997</v>
      </c>
      <c r="AT36" s="103">
        <v>0.88600000000000001</v>
      </c>
      <c r="AU36" s="103">
        <v>0.93400000000000005</v>
      </c>
      <c r="AV36" s="103">
        <v>0.98699999999999999</v>
      </c>
    </row>
    <row r="37" spans="1:48" x14ac:dyDescent="0.25">
      <c r="A37" s="101">
        <v>10</v>
      </c>
      <c r="B37" s="103">
        <v>0.216</v>
      </c>
      <c r="C37" s="103">
        <v>0.221</v>
      </c>
      <c r="D37" s="103">
        <v>0.22600000000000001</v>
      </c>
      <c r="E37" s="103">
        <v>0.23100000000000001</v>
      </c>
      <c r="F37" s="103">
        <v>0.23599999999999999</v>
      </c>
      <c r="G37" s="103">
        <v>0.24199999999999999</v>
      </c>
      <c r="H37" s="103">
        <v>0.248</v>
      </c>
      <c r="I37" s="103">
        <v>0.254</v>
      </c>
      <c r="J37" s="103">
        <v>0.26</v>
      </c>
      <c r="K37" s="103">
        <v>0.26600000000000001</v>
      </c>
      <c r="L37" s="103">
        <v>0.27300000000000002</v>
      </c>
      <c r="M37" s="103">
        <v>0.28000000000000003</v>
      </c>
      <c r="N37" s="103">
        <v>0.28699999999999998</v>
      </c>
      <c r="O37" s="103">
        <v>0.29499999999999998</v>
      </c>
      <c r="P37" s="103">
        <v>0.30299999999999999</v>
      </c>
      <c r="Q37" s="103">
        <v>0.311</v>
      </c>
      <c r="R37" s="103">
        <v>0.31900000000000001</v>
      </c>
      <c r="S37" s="103">
        <v>0.32800000000000001</v>
      </c>
      <c r="T37" s="103">
        <v>0.33700000000000002</v>
      </c>
      <c r="U37" s="103">
        <v>0.34699999999999998</v>
      </c>
      <c r="V37" s="103">
        <v>0.35699999999999998</v>
      </c>
      <c r="W37" s="103">
        <v>0.36799999999999999</v>
      </c>
      <c r="X37" s="103">
        <v>0.379</v>
      </c>
      <c r="Y37" s="103">
        <v>0.39</v>
      </c>
      <c r="Z37" s="103">
        <v>0.40300000000000002</v>
      </c>
      <c r="AA37" s="103">
        <v>0.41499999999999998</v>
      </c>
      <c r="AB37" s="103">
        <v>0.42899999999999999</v>
      </c>
      <c r="AC37" s="103">
        <v>0.443</v>
      </c>
      <c r="AD37" s="103">
        <v>0.45800000000000002</v>
      </c>
      <c r="AE37" s="103">
        <v>0.47399999999999998</v>
      </c>
      <c r="AF37" s="103">
        <v>0.49099999999999999</v>
      </c>
      <c r="AG37" s="103">
        <v>0.50900000000000001</v>
      </c>
      <c r="AH37" s="103">
        <v>0.52700000000000002</v>
      </c>
      <c r="AI37" s="103">
        <v>0.54700000000000004</v>
      </c>
      <c r="AJ37" s="103">
        <v>0.56899999999999995</v>
      </c>
      <c r="AK37" s="103">
        <v>0.59099999999999997</v>
      </c>
      <c r="AL37" s="103">
        <v>0.61599999999999999</v>
      </c>
      <c r="AM37" s="103">
        <v>0.64200000000000002</v>
      </c>
      <c r="AN37" s="103">
        <v>0.67</v>
      </c>
      <c r="AO37" s="103">
        <v>0.7</v>
      </c>
      <c r="AP37" s="103">
        <v>0.73199999999999998</v>
      </c>
      <c r="AQ37" s="103">
        <v>0.76700000000000002</v>
      </c>
      <c r="AR37" s="103">
        <v>0.80400000000000005</v>
      </c>
      <c r="AS37" s="103">
        <v>0.84499999999999997</v>
      </c>
      <c r="AT37" s="103">
        <v>0.88900000000000001</v>
      </c>
      <c r="AU37" s="103">
        <v>0.93799999999999994</v>
      </c>
      <c r="AV37" s="103">
        <v>0.99099999999999999</v>
      </c>
    </row>
    <row r="38" spans="1:48" x14ac:dyDescent="0.25">
      <c r="A38" s="101">
        <v>11</v>
      </c>
      <c r="B38" s="103">
        <v>0.216</v>
      </c>
      <c r="C38" s="103">
        <v>0.221</v>
      </c>
      <c r="D38" s="103">
        <v>0.22600000000000001</v>
      </c>
      <c r="E38" s="103">
        <v>0.23100000000000001</v>
      </c>
      <c r="F38" s="103">
        <v>0.23699999999999999</v>
      </c>
      <c r="G38" s="103">
        <v>0.24199999999999999</v>
      </c>
      <c r="H38" s="103">
        <v>0.248</v>
      </c>
      <c r="I38" s="103">
        <v>0.254</v>
      </c>
      <c r="J38" s="103">
        <v>0.26</v>
      </c>
      <c r="K38" s="103">
        <v>0.26700000000000002</v>
      </c>
      <c r="L38" s="103">
        <v>0.27400000000000002</v>
      </c>
      <c r="M38" s="103">
        <v>0.28100000000000003</v>
      </c>
      <c r="N38" s="103">
        <v>0.28799999999999998</v>
      </c>
      <c r="O38" s="103">
        <v>0.29499999999999998</v>
      </c>
      <c r="P38" s="103">
        <v>0.30299999999999999</v>
      </c>
      <c r="Q38" s="103">
        <v>0.311</v>
      </c>
      <c r="R38" s="103">
        <v>0.32</v>
      </c>
      <c r="S38" s="103">
        <v>0.32900000000000001</v>
      </c>
      <c r="T38" s="103">
        <v>0.33800000000000002</v>
      </c>
      <c r="U38" s="103">
        <v>0.34799999999999998</v>
      </c>
      <c r="V38" s="103">
        <v>0.35799999999999998</v>
      </c>
      <c r="W38" s="103">
        <v>0.36899999999999999</v>
      </c>
      <c r="X38" s="103">
        <v>0.38</v>
      </c>
      <c r="Y38" s="103">
        <v>0.39100000000000001</v>
      </c>
      <c r="Z38" s="103">
        <v>0.40400000000000003</v>
      </c>
      <c r="AA38" s="103">
        <v>0.41699999999999998</v>
      </c>
      <c r="AB38" s="103">
        <v>0.43</v>
      </c>
      <c r="AC38" s="103">
        <v>0.44400000000000001</v>
      </c>
      <c r="AD38" s="103">
        <v>0.45900000000000002</v>
      </c>
      <c r="AE38" s="103">
        <v>0.47499999999999998</v>
      </c>
      <c r="AF38" s="103">
        <v>0.49199999999999999</v>
      </c>
      <c r="AG38" s="103">
        <v>0.51</v>
      </c>
      <c r="AH38" s="103">
        <v>0.52900000000000003</v>
      </c>
      <c r="AI38" s="103">
        <v>0.54900000000000004</v>
      </c>
      <c r="AJ38" s="103">
        <v>0.57099999999999995</v>
      </c>
      <c r="AK38" s="103">
        <v>0.59299999999999997</v>
      </c>
      <c r="AL38" s="103">
        <v>0.61799999999999999</v>
      </c>
      <c r="AM38" s="103">
        <v>0.64400000000000002</v>
      </c>
      <c r="AN38" s="103">
        <v>0.67200000000000004</v>
      </c>
      <c r="AO38" s="103">
        <v>0.70199999999999996</v>
      </c>
      <c r="AP38" s="103">
        <v>0.73399999999999999</v>
      </c>
      <c r="AQ38" s="103">
        <v>0.76900000000000002</v>
      </c>
      <c r="AR38" s="103">
        <v>0.80700000000000005</v>
      </c>
      <c r="AS38" s="103">
        <v>0.84799999999999998</v>
      </c>
      <c r="AT38" s="103">
        <v>0.89300000000000002</v>
      </c>
      <c r="AU38" s="103">
        <v>0.94199999999999995</v>
      </c>
      <c r="AV38" s="103">
        <v>0.996</v>
      </c>
    </row>
    <row r="44" spans="1:48" ht="39.6" customHeight="1" x14ac:dyDescent="0.25"/>
    <row r="46" spans="1:48" ht="27.6" customHeight="1" x14ac:dyDescent="0.25"/>
  </sheetData>
  <sheetProtection algorithmName="SHA-512" hashValue="ze46sctK6y4gMklDEry6iciCqQqLUWcJNYTyHBDeU+xy/FQmmlwc506uayCf33o747CdNUML5SW4a098gQYSLg==" saltValue="1h+nGkuY4Zjz79LsQIaZPg==" spinCount="100000" sheet="1" objects="1" scenarios="1"/>
  <conditionalFormatting sqref="C17:C21">
    <cfRule type="expression" dxfId="769" priority="21" stopIfTrue="1">
      <formula>MOD(ROW(),2)=0</formula>
    </cfRule>
    <cfRule type="expression" dxfId="768" priority="22" stopIfTrue="1">
      <formula>MOD(ROW(),2)&lt;&gt;0</formula>
    </cfRule>
  </conditionalFormatting>
  <conditionalFormatting sqref="A6:A16">
    <cfRule type="expression" dxfId="767" priority="25" stopIfTrue="1">
      <formula>MOD(ROW(),2)=0</formula>
    </cfRule>
    <cfRule type="expression" dxfId="766" priority="26" stopIfTrue="1">
      <formula>MOD(ROW(),2)&lt;&gt;0</formula>
    </cfRule>
  </conditionalFormatting>
  <conditionalFormatting sqref="B6:AV16 D17:AV21">
    <cfRule type="expression" dxfId="765" priority="27" stopIfTrue="1">
      <formula>MOD(ROW(),2)=0</formula>
    </cfRule>
    <cfRule type="expression" dxfId="764" priority="28" stopIfTrue="1">
      <formula>MOD(ROW(),2)&lt;&gt;0</formula>
    </cfRule>
  </conditionalFormatting>
  <conditionalFormatting sqref="A17:A21">
    <cfRule type="expression" dxfId="763" priority="17" stopIfTrue="1">
      <formula>MOD(ROW(),2)=0</formula>
    </cfRule>
    <cfRule type="expression" dxfId="762" priority="18" stopIfTrue="1">
      <formula>MOD(ROW(),2)&lt;&gt;0</formula>
    </cfRule>
  </conditionalFormatting>
  <conditionalFormatting sqref="B18 B20:B21">
    <cfRule type="expression" dxfId="761" priority="19" stopIfTrue="1">
      <formula>MOD(ROW(),2)=0</formula>
    </cfRule>
    <cfRule type="expression" dxfId="760" priority="20" stopIfTrue="1">
      <formula>MOD(ROW(),2)&lt;&gt;0</formula>
    </cfRule>
  </conditionalFormatting>
  <conditionalFormatting sqref="A26:A38">
    <cfRule type="expression" dxfId="759" priority="5" stopIfTrue="1">
      <formula>MOD(ROW(),2)=0</formula>
    </cfRule>
    <cfRule type="expression" dxfId="758" priority="6" stopIfTrue="1">
      <formula>MOD(ROW(),2)&lt;&gt;0</formula>
    </cfRule>
  </conditionalFormatting>
  <conditionalFormatting sqref="B26:AV38">
    <cfRule type="expression" dxfId="757" priority="7" stopIfTrue="1">
      <formula>MOD(ROW(),2)=0</formula>
    </cfRule>
    <cfRule type="expression" dxfId="756" priority="8" stopIfTrue="1">
      <formula>MOD(ROW(),2)&lt;&gt;0</formula>
    </cfRule>
  </conditionalFormatting>
  <conditionalFormatting sqref="B17">
    <cfRule type="expression" dxfId="755" priority="3" stopIfTrue="1">
      <formula>MOD(ROW(),2)=0</formula>
    </cfRule>
    <cfRule type="expression" dxfId="754" priority="4" stopIfTrue="1">
      <formula>MOD(ROW(),2)&lt;&gt;0</formula>
    </cfRule>
  </conditionalFormatting>
  <conditionalFormatting sqref="B19">
    <cfRule type="expression" dxfId="753" priority="1" stopIfTrue="1">
      <formula>MOD(ROW(),2)=0</formula>
    </cfRule>
    <cfRule type="expression" dxfId="7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6"/>
  <sheetViews>
    <sheetView showGridLines="0" zoomScale="85" zoomScaleNormal="85" workbookViewId="0">
      <selection activeCell="D21" sqref="D21"/>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TABLE_FACTOR_TYPE&amp;" - x-"&amp;TABLE_SERIES_NUMBER</f>
        <v>Pension Debit - x-326</v>
      </c>
      <c r="B3" s="43"/>
      <c r="C3" s="43"/>
      <c r="D3" s="43"/>
      <c r="E3" s="43"/>
      <c r="F3" s="43"/>
      <c r="G3" s="43"/>
      <c r="H3" s="43"/>
      <c r="I3" s="43"/>
    </row>
    <row r="4" spans="1:43" x14ac:dyDescent="0.25">
      <c r="A4" s="45"/>
    </row>
    <row r="6" spans="1:43"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row>
    <row r="7" spans="1:43"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x14ac:dyDescent="0.25">
      <c r="A8" s="84" t="s">
        <v>306</v>
      </c>
      <c r="B8" s="85">
        <v>2007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x14ac:dyDescent="0.25">
      <c r="A9" s="84" t="s">
        <v>307</v>
      </c>
      <c r="B9" s="85" t="s">
        <v>446</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x14ac:dyDescent="0.25">
      <c r="A10" s="84" t="s">
        <v>233</v>
      </c>
      <c r="B10" s="85" t="s">
        <v>471</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x14ac:dyDescent="0.25">
      <c r="A12" s="84" t="s">
        <v>309</v>
      </c>
      <c r="B12" s="85" t="s">
        <v>459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row>
    <row r="13" spans="1:43" x14ac:dyDescent="0.25">
      <c r="A13" s="84" t="s">
        <v>608</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row>
    <row r="14" spans="1:43" x14ac:dyDescent="0.25">
      <c r="A14" s="84" t="s">
        <v>311</v>
      </c>
      <c r="B14" s="85">
        <v>326</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row>
    <row r="15" spans="1:43" x14ac:dyDescent="0.25">
      <c r="A15" s="84" t="s">
        <v>611</v>
      </c>
      <c r="B15" s="85" t="s">
        <v>472</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row>
    <row r="16" spans="1:43" x14ac:dyDescent="0.25">
      <c r="A16" s="84" t="s">
        <v>313</v>
      </c>
      <c r="B16" s="85" t="s">
        <v>473</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row>
    <row r="17" spans="1:43" ht="66" x14ac:dyDescent="0.25">
      <c r="A17" s="84" t="s">
        <v>684</v>
      </c>
      <c r="B17" s="85" t="s">
        <v>414</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row>
    <row r="18" spans="1:43" x14ac:dyDescent="0.25">
      <c r="A18" s="84" t="s">
        <v>315</v>
      </c>
      <c r="B18" s="87">
        <v>45070</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row>
    <row r="19" spans="1:43" x14ac:dyDescent="0.25">
      <c r="A19" s="84" t="s">
        <v>316</v>
      </c>
      <c r="B19" s="81">
        <v>45014</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row>
    <row r="20" spans="1:43"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row>
    <row r="21" spans="1:43"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row>
    <row r="23" spans="1:43" x14ac:dyDescent="0.25">
      <c r="B23" s="104" t="str">
        <f>HYPERLINK("#'Factor List'!A1","Back to Factor List")</f>
        <v>Back to Factor List</v>
      </c>
    </row>
    <row r="24" spans="1:43" x14ac:dyDescent="0.25">
      <c r="B24" s="104" t="str">
        <f>HYPERLINK("#'Assumptions'!A1","Assumptions")</f>
        <v>Assumptions</v>
      </c>
    </row>
    <row r="26" spans="1:43"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row>
    <row r="27" spans="1:43" x14ac:dyDescent="0.25">
      <c r="A27" s="101">
        <v>0</v>
      </c>
      <c r="B27" s="103">
        <v>0.26700000000000002</v>
      </c>
      <c r="C27" s="103">
        <v>0.27300000000000002</v>
      </c>
      <c r="D27" s="103">
        <v>0.27900000000000003</v>
      </c>
      <c r="E27" s="103">
        <v>0.28599999999999998</v>
      </c>
      <c r="F27" s="103">
        <v>0.29299999999999998</v>
      </c>
      <c r="G27" s="103">
        <v>0.3</v>
      </c>
      <c r="H27" s="103">
        <v>0.307</v>
      </c>
      <c r="I27" s="103">
        <v>0.315</v>
      </c>
      <c r="J27" s="103">
        <v>0.32200000000000001</v>
      </c>
      <c r="K27" s="103">
        <v>0.33</v>
      </c>
      <c r="L27" s="103">
        <v>0.33900000000000002</v>
      </c>
      <c r="M27" s="103">
        <v>0.34799999999999998</v>
      </c>
      <c r="N27" s="103">
        <v>0.35699999999999998</v>
      </c>
      <c r="O27" s="103">
        <v>0.36599999999999999</v>
      </c>
      <c r="P27" s="103">
        <v>0.376</v>
      </c>
      <c r="Q27" s="103">
        <v>0.38600000000000001</v>
      </c>
      <c r="R27" s="103">
        <v>0.39700000000000002</v>
      </c>
      <c r="S27" s="103">
        <v>0.40799999999999997</v>
      </c>
      <c r="T27" s="103">
        <v>0.42</v>
      </c>
      <c r="U27" s="103">
        <v>0.432</v>
      </c>
      <c r="V27" s="103">
        <v>0.44500000000000001</v>
      </c>
      <c r="W27" s="103">
        <v>0.45800000000000002</v>
      </c>
      <c r="X27" s="103">
        <v>0.47199999999999998</v>
      </c>
      <c r="Y27" s="103">
        <v>0.48599999999999999</v>
      </c>
      <c r="Z27" s="103">
        <v>0.502</v>
      </c>
      <c r="AA27" s="103">
        <v>0.51800000000000002</v>
      </c>
      <c r="AB27" s="103">
        <v>0.53500000000000003</v>
      </c>
      <c r="AC27" s="103">
        <v>0.55200000000000005</v>
      </c>
      <c r="AD27" s="103">
        <v>0.57099999999999995</v>
      </c>
      <c r="AE27" s="103">
        <v>0.59099999999999997</v>
      </c>
      <c r="AF27" s="103">
        <v>0.61199999999999999</v>
      </c>
      <c r="AG27" s="103">
        <v>0.63400000000000001</v>
      </c>
      <c r="AH27" s="103">
        <v>0.65800000000000003</v>
      </c>
      <c r="AI27" s="103">
        <v>0.68300000000000005</v>
      </c>
      <c r="AJ27" s="103">
        <v>0.70899999999999996</v>
      </c>
      <c r="AK27" s="103">
        <v>0.73699999999999999</v>
      </c>
      <c r="AL27" s="103">
        <v>0.76700000000000002</v>
      </c>
      <c r="AM27" s="103">
        <v>0.8</v>
      </c>
      <c r="AN27" s="103">
        <v>0.83399999999999996</v>
      </c>
      <c r="AO27" s="103">
        <v>0.871</v>
      </c>
      <c r="AP27" s="103">
        <v>0.91100000000000003</v>
      </c>
      <c r="AQ27" s="103">
        <v>0.95399999999999996</v>
      </c>
    </row>
    <row r="28" spans="1:43" x14ac:dyDescent="0.25">
      <c r="A28" s="101">
        <v>1</v>
      </c>
      <c r="B28" s="103">
        <v>0.26700000000000002</v>
      </c>
      <c r="C28" s="103">
        <v>0.27300000000000002</v>
      </c>
      <c r="D28" s="103">
        <v>0.28000000000000003</v>
      </c>
      <c r="E28" s="103">
        <v>0.28599999999999998</v>
      </c>
      <c r="F28" s="103">
        <v>0.29299999999999998</v>
      </c>
      <c r="G28" s="103">
        <v>0.3</v>
      </c>
      <c r="H28" s="103">
        <v>0.308</v>
      </c>
      <c r="I28" s="103">
        <v>0.315</v>
      </c>
      <c r="J28" s="103">
        <v>0.32300000000000001</v>
      </c>
      <c r="K28" s="103">
        <v>0.33100000000000002</v>
      </c>
      <c r="L28" s="103">
        <v>0.34</v>
      </c>
      <c r="M28" s="103">
        <v>0.34799999999999998</v>
      </c>
      <c r="N28" s="103">
        <v>0.35799999999999998</v>
      </c>
      <c r="O28" s="103">
        <v>0.36699999999999999</v>
      </c>
      <c r="P28" s="103">
        <v>0.377</v>
      </c>
      <c r="Q28" s="103">
        <v>0.38700000000000001</v>
      </c>
      <c r="R28" s="103">
        <v>0.39800000000000002</v>
      </c>
      <c r="S28" s="103">
        <v>0.40899999999999997</v>
      </c>
      <c r="T28" s="103">
        <v>0.42099999999999999</v>
      </c>
      <c r="U28" s="103">
        <v>0.433</v>
      </c>
      <c r="V28" s="103">
        <v>0.44600000000000001</v>
      </c>
      <c r="W28" s="103">
        <v>0.45900000000000002</v>
      </c>
      <c r="X28" s="103">
        <v>0.47299999999999998</v>
      </c>
      <c r="Y28" s="103">
        <v>0.48799999999999999</v>
      </c>
      <c r="Z28" s="103">
        <v>0.503</v>
      </c>
      <c r="AA28" s="103">
        <v>0.51900000000000002</v>
      </c>
      <c r="AB28" s="103">
        <v>0.53600000000000003</v>
      </c>
      <c r="AC28" s="103">
        <v>0.55400000000000005</v>
      </c>
      <c r="AD28" s="103">
        <v>0.57299999999999995</v>
      </c>
      <c r="AE28" s="103">
        <v>0.59299999999999997</v>
      </c>
      <c r="AF28" s="103">
        <v>0.61399999999999999</v>
      </c>
      <c r="AG28" s="103">
        <v>0.63600000000000001</v>
      </c>
      <c r="AH28" s="103">
        <v>0.66</v>
      </c>
      <c r="AI28" s="103">
        <v>0.68500000000000005</v>
      </c>
      <c r="AJ28" s="103">
        <v>0.71099999999999997</v>
      </c>
      <c r="AK28" s="103">
        <v>0.74</v>
      </c>
      <c r="AL28" s="103">
        <v>0.77</v>
      </c>
      <c r="AM28" s="103">
        <v>0.80200000000000005</v>
      </c>
      <c r="AN28" s="103">
        <v>0.83699999999999997</v>
      </c>
      <c r="AO28" s="103">
        <v>0.874</v>
      </c>
      <c r="AP28" s="103">
        <v>0.91400000000000003</v>
      </c>
      <c r="AQ28" s="103">
        <v>0.95799999999999996</v>
      </c>
    </row>
    <row r="29" spans="1:43" x14ac:dyDescent="0.25">
      <c r="A29" s="101">
        <v>2</v>
      </c>
      <c r="B29" s="103">
        <v>0.26800000000000002</v>
      </c>
      <c r="C29" s="103">
        <v>0.27400000000000002</v>
      </c>
      <c r="D29" s="103">
        <v>0.28000000000000003</v>
      </c>
      <c r="E29" s="103">
        <v>0.28699999999999998</v>
      </c>
      <c r="F29" s="103">
        <v>0.29399999999999998</v>
      </c>
      <c r="G29" s="103">
        <v>0.30099999999999999</v>
      </c>
      <c r="H29" s="103">
        <v>0.308</v>
      </c>
      <c r="I29" s="103">
        <v>0.316</v>
      </c>
      <c r="J29" s="103">
        <v>0.32400000000000001</v>
      </c>
      <c r="K29" s="103">
        <v>0.33200000000000002</v>
      </c>
      <c r="L29" s="103">
        <v>0.34</v>
      </c>
      <c r="M29" s="103">
        <v>0.34899999999999998</v>
      </c>
      <c r="N29" s="103">
        <v>0.35799999999999998</v>
      </c>
      <c r="O29" s="103">
        <v>0.36799999999999999</v>
      </c>
      <c r="P29" s="103">
        <v>0.378</v>
      </c>
      <c r="Q29" s="103">
        <v>0.38800000000000001</v>
      </c>
      <c r="R29" s="103">
        <v>0.39900000000000002</v>
      </c>
      <c r="S29" s="103">
        <v>0.41</v>
      </c>
      <c r="T29" s="103">
        <v>0.42199999999999999</v>
      </c>
      <c r="U29" s="103">
        <v>0.434</v>
      </c>
      <c r="V29" s="103">
        <v>0.44700000000000001</v>
      </c>
      <c r="W29" s="103">
        <v>0.46</v>
      </c>
      <c r="X29" s="103">
        <v>0.47399999999999998</v>
      </c>
      <c r="Y29" s="103">
        <v>0.48899999999999999</v>
      </c>
      <c r="Z29" s="103">
        <v>0.504</v>
      </c>
      <c r="AA29" s="103">
        <v>0.52100000000000002</v>
      </c>
      <c r="AB29" s="103">
        <v>0.53800000000000003</v>
      </c>
      <c r="AC29" s="103">
        <v>0.55600000000000005</v>
      </c>
      <c r="AD29" s="103">
        <v>0.57399999999999995</v>
      </c>
      <c r="AE29" s="103">
        <v>0.59399999999999997</v>
      </c>
      <c r="AF29" s="103">
        <v>0.61599999999999999</v>
      </c>
      <c r="AG29" s="103">
        <v>0.63800000000000001</v>
      </c>
      <c r="AH29" s="103">
        <v>0.66200000000000003</v>
      </c>
      <c r="AI29" s="103">
        <v>0.68700000000000006</v>
      </c>
      <c r="AJ29" s="103">
        <v>0.71399999999999997</v>
      </c>
      <c r="AK29" s="103">
        <v>0.74199999999999999</v>
      </c>
      <c r="AL29" s="103">
        <v>0.77300000000000002</v>
      </c>
      <c r="AM29" s="103">
        <v>0.80500000000000005</v>
      </c>
      <c r="AN29" s="103">
        <v>0.84</v>
      </c>
      <c r="AO29" s="103">
        <v>0.878</v>
      </c>
      <c r="AP29" s="103">
        <v>0.91800000000000004</v>
      </c>
      <c r="AQ29" s="103">
        <v>0.96099999999999997</v>
      </c>
    </row>
    <row r="30" spans="1:43" x14ac:dyDescent="0.25">
      <c r="A30" s="101">
        <v>3</v>
      </c>
      <c r="B30" s="103">
        <v>0.26800000000000002</v>
      </c>
      <c r="C30" s="103">
        <v>0.27500000000000002</v>
      </c>
      <c r="D30" s="103">
        <v>0.28100000000000003</v>
      </c>
      <c r="E30" s="103">
        <v>0.28799999999999998</v>
      </c>
      <c r="F30" s="103">
        <v>0.29399999999999998</v>
      </c>
      <c r="G30" s="103">
        <v>0.30199999999999999</v>
      </c>
      <c r="H30" s="103">
        <v>0.309</v>
      </c>
      <c r="I30" s="103">
        <v>0.316</v>
      </c>
      <c r="J30" s="103">
        <v>0.32400000000000001</v>
      </c>
      <c r="K30" s="103">
        <v>0.33300000000000002</v>
      </c>
      <c r="L30" s="103">
        <v>0.34100000000000003</v>
      </c>
      <c r="M30" s="103">
        <v>0.35</v>
      </c>
      <c r="N30" s="103">
        <v>0.35899999999999999</v>
      </c>
      <c r="O30" s="103">
        <v>0.36899999999999999</v>
      </c>
      <c r="P30" s="103">
        <v>0.379</v>
      </c>
      <c r="Q30" s="103">
        <v>0.38900000000000001</v>
      </c>
      <c r="R30" s="103">
        <v>0.4</v>
      </c>
      <c r="S30" s="103">
        <v>0.41099999999999998</v>
      </c>
      <c r="T30" s="103">
        <v>0.42299999999999999</v>
      </c>
      <c r="U30" s="103">
        <v>0.435</v>
      </c>
      <c r="V30" s="103">
        <v>0.44800000000000001</v>
      </c>
      <c r="W30" s="103">
        <v>0.46100000000000002</v>
      </c>
      <c r="X30" s="103">
        <v>0.47499999999999998</v>
      </c>
      <c r="Y30" s="103">
        <v>0.49</v>
      </c>
      <c r="Z30" s="103">
        <v>0.50600000000000001</v>
      </c>
      <c r="AA30" s="103">
        <v>0.52200000000000002</v>
      </c>
      <c r="AB30" s="103">
        <v>0.53900000000000003</v>
      </c>
      <c r="AC30" s="103">
        <v>0.55700000000000005</v>
      </c>
      <c r="AD30" s="103">
        <v>0.57599999999999996</v>
      </c>
      <c r="AE30" s="103">
        <v>0.59599999999999997</v>
      </c>
      <c r="AF30" s="103">
        <v>0.61699999999999999</v>
      </c>
      <c r="AG30" s="103">
        <v>0.64</v>
      </c>
      <c r="AH30" s="103">
        <v>0.66400000000000003</v>
      </c>
      <c r="AI30" s="103">
        <v>0.68899999999999995</v>
      </c>
      <c r="AJ30" s="103">
        <v>0.71599999999999997</v>
      </c>
      <c r="AK30" s="103">
        <v>0.745</v>
      </c>
      <c r="AL30" s="103">
        <v>0.77500000000000002</v>
      </c>
      <c r="AM30" s="103">
        <v>0.80800000000000005</v>
      </c>
      <c r="AN30" s="103">
        <v>0.84299999999999997</v>
      </c>
      <c r="AO30" s="103">
        <v>0.88100000000000001</v>
      </c>
      <c r="AP30" s="103">
        <v>0.92200000000000004</v>
      </c>
      <c r="AQ30" s="103">
        <v>0.96499999999999997</v>
      </c>
    </row>
    <row r="31" spans="1:43" x14ac:dyDescent="0.25">
      <c r="A31" s="101">
        <v>4</v>
      </c>
      <c r="B31" s="103">
        <v>0.26900000000000002</v>
      </c>
      <c r="C31" s="103">
        <v>0.27500000000000002</v>
      </c>
      <c r="D31" s="103">
        <v>0.28100000000000003</v>
      </c>
      <c r="E31" s="103">
        <v>0.28799999999999998</v>
      </c>
      <c r="F31" s="103">
        <v>0.29499999999999998</v>
      </c>
      <c r="G31" s="103">
        <v>0.30199999999999999</v>
      </c>
      <c r="H31" s="103">
        <v>0.31</v>
      </c>
      <c r="I31" s="103">
        <v>0.317</v>
      </c>
      <c r="J31" s="103">
        <v>0.32500000000000001</v>
      </c>
      <c r="K31" s="103">
        <v>0.33300000000000002</v>
      </c>
      <c r="L31" s="103">
        <v>0.34200000000000003</v>
      </c>
      <c r="M31" s="103">
        <v>0.35099999999999998</v>
      </c>
      <c r="N31" s="103">
        <v>0.36</v>
      </c>
      <c r="O31" s="103">
        <v>0.36899999999999999</v>
      </c>
      <c r="P31" s="103">
        <v>0.379</v>
      </c>
      <c r="Q31" s="103">
        <v>0.39</v>
      </c>
      <c r="R31" s="103">
        <v>0.40100000000000002</v>
      </c>
      <c r="S31" s="103">
        <v>0.41199999999999998</v>
      </c>
      <c r="T31" s="103">
        <v>0.42399999999999999</v>
      </c>
      <c r="U31" s="103">
        <v>0.436</v>
      </c>
      <c r="V31" s="103">
        <v>0.44900000000000001</v>
      </c>
      <c r="W31" s="103">
        <v>0.46200000000000002</v>
      </c>
      <c r="X31" s="103">
        <v>0.47699999999999998</v>
      </c>
      <c r="Y31" s="103">
        <v>0.49099999999999999</v>
      </c>
      <c r="Z31" s="103">
        <v>0.50700000000000001</v>
      </c>
      <c r="AA31" s="103">
        <v>0.52300000000000002</v>
      </c>
      <c r="AB31" s="103">
        <v>0.54100000000000004</v>
      </c>
      <c r="AC31" s="103">
        <v>0.55900000000000005</v>
      </c>
      <c r="AD31" s="103">
        <v>0.57799999999999996</v>
      </c>
      <c r="AE31" s="103">
        <v>0.59799999999999998</v>
      </c>
      <c r="AF31" s="103">
        <v>0.61899999999999999</v>
      </c>
      <c r="AG31" s="103">
        <v>0.64200000000000002</v>
      </c>
      <c r="AH31" s="103">
        <v>0.66600000000000004</v>
      </c>
      <c r="AI31" s="103">
        <v>0.69099999999999995</v>
      </c>
      <c r="AJ31" s="103">
        <v>0.71799999999999997</v>
      </c>
      <c r="AK31" s="103">
        <v>0.747</v>
      </c>
      <c r="AL31" s="103">
        <v>0.77800000000000002</v>
      </c>
      <c r="AM31" s="103">
        <v>0.81100000000000005</v>
      </c>
      <c r="AN31" s="103">
        <v>0.84599999999999997</v>
      </c>
      <c r="AO31" s="103">
        <v>0.88400000000000001</v>
      </c>
      <c r="AP31" s="103">
        <v>0.92500000000000004</v>
      </c>
      <c r="AQ31" s="103">
        <v>0.96899999999999997</v>
      </c>
    </row>
    <row r="32" spans="1:43" x14ac:dyDescent="0.25">
      <c r="A32" s="101">
        <v>5</v>
      </c>
      <c r="B32" s="103">
        <v>0.26900000000000002</v>
      </c>
      <c r="C32" s="103">
        <v>0.27600000000000002</v>
      </c>
      <c r="D32" s="103">
        <v>0.28199999999999997</v>
      </c>
      <c r="E32" s="103">
        <v>0.28899999999999998</v>
      </c>
      <c r="F32" s="103">
        <v>0.29599999999999999</v>
      </c>
      <c r="G32" s="103">
        <v>0.30299999999999999</v>
      </c>
      <c r="H32" s="103">
        <v>0.31</v>
      </c>
      <c r="I32" s="103">
        <v>0.318</v>
      </c>
      <c r="J32" s="103">
        <v>0.32600000000000001</v>
      </c>
      <c r="K32" s="103">
        <v>0.33400000000000002</v>
      </c>
      <c r="L32" s="103">
        <v>0.34300000000000003</v>
      </c>
      <c r="M32" s="103">
        <v>0.35099999999999998</v>
      </c>
      <c r="N32" s="103">
        <v>0.36099999999999999</v>
      </c>
      <c r="O32" s="103">
        <v>0.37</v>
      </c>
      <c r="P32" s="103">
        <v>0.38</v>
      </c>
      <c r="Q32" s="103">
        <v>0.39100000000000001</v>
      </c>
      <c r="R32" s="103">
        <v>0.40200000000000002</v>
      </c>
      <c r="S32" s="103">
        <v>0.41299999999999998</v>
      </c>
      <c r="T32" s="103">
        <v>0.42499999999999999</v>
      </c>
      <c r="U32" s="103">
        <v>0.437</v>
      </c>
      <c r="V32" s="103">
        <v>0.45</v>
      </c>
      <c r="W32" s="103">
        <v>0.46400000000000002</v>
      </c>
      <c r="X32" s="103">
        <v>0.47799999999999998</v>
      </c>
      <c r="Y32" s="103">
        <v>0.49299999999999999</v>
      </c>
      <c r="Z32" s="103">
        <v>0.50800000000000001</v>
      </c>
      <c r="AA32" s="103">
        <v>0.52500000000000002</v>
      </c>
      <c r="AB32" s="103">
        <v>0.54200000000000004</v>
      </c>
      <c r="AC32" s="103">
        <v>0.56000000000000005</v>
      </c>
      <c r="AD32" s="103">
        <v>0.57899999999999996</v>
      </c>
      <c r="AE32" s="103">
        <v>0.6</v>
      </c>
      <c r="AF32" s="103">
        <v>0.621</v>
      </c>
      <c r="AG32" s="103">
        <v>0.64400000000000002</v>
      </c>
      <c r="AH32" s="103">
        <v>0.66800000000000004</v>
      </c>
      <c r="AI32" s="103">
        <v>0.69399999999999995</v>
      </c>
      <c r="AJ32" s="103">
        <v>0.72099999999999997</v>
      </c>
      <c r="AK32" s="103">
        <v>0.75</v>
      </c>
      <c r="AL32" s="103">
        <v>0.78100000000000003</v>
      </c>
      <c r="AM32" s="103">
        <v>0.81399999999999995</v>
      </c>
      <c r="AN32" s="103">
        <v>0.84899999999999998</v>
      </c>
      <c r="AO32" s="103">
        <v>0.88800000000000001</v>
      </c>
      <c r="AP32" s="103">
        <v>0.92900000000000005</v>
      </c>
      <c r="AQ32" s="103">
        <v>0.97299999999999998</v>
      </c>
    </row>
    <row r="33" spans="1:43" x14ac:dyDescent="0.25">
      <c r="A33" s="101">
        <v>6</v>
      </c>
      <c r="B33" s="103">
        <v>0.27</v>
      </c>
      <c r="C33" s="103">
        <v>0.27600000000000002</v>
      </c>
      <c r="D33" s="103">
        <v>0.28299999999999997</v>
      </c>
      <c r="E33" s="103">
        <v>0.28899999999999998</v>
      </c>
      <c r="F33" s="103">
        <v>0.29599999999999999</v>
      </c>
      <c r="G33" s="103">
        <v>0.30299999999999999</v>
      </c>
      <c r="H33" s="103">
        <v>0.311</v>
      </c>
      <c r="I33" s="103">
        <v>0.318</v>
      </c>
      <c r="J33" s="103">
        <v>0.32600000000000001</v>
      </c>
      <c r="K33" s="103">
        <v>0.33500000000000002</v>
      </c>
      <c r="L33" s="103">
        <v>0.34300000000000003</v>
      </c>
      <c r="M33" s="103">
        <v>0.35199999999999998</v>
      </c>
      <c r="N33" s="103">
        <v>0.36099999999999999</v>
      </c>
      <c r="O33" s="103">
        <v>0.371</v>
      </c>
      <c r="P33" s="103">
        <v>0.38100000000000001</v>
      </c>
      <c r="Q33" s="103">
        <v>0.39200000000000002</v>
      </c>
      <c r="R33" s="103">
        <v>0.40300000000000002</v>
      </c>
      <c r="S33" s="103">
        <v>0.41399999999999998</v>
      </c>
      <c r="T33" s="103">
        <v>0.42599999999999999</v>
      </c>
      <c r="U33" s="103">
        <v>0.438</v>
      </c>
      <c r="V33" s="103">
        <v>0.45100000000000001</v>
      </c>
      <c r="W33" s="103">
        <v>0.46500000000000002</v>
      </c>
      <c r="X33" s="103">
        <v>0.47899999999999998</v>
      </c>
      <c r="Y33" s="103">
        <v>0.49399999999999999</v>
      </c>
      <c r="Z33" s="103">
        <v>0.51</v>
      </c>
      <c r="AA33" s="103">
        <v>0.52600000000000002</v>
      </c>
      <c r="AB33" s="103">
        <v>0.54400000000000004</v>
      </c>
      <c r="AC33" s="103">
        <v>0.56200000000000006</v>
      </c>
      <c r="AD33" s="103">
        <v>0.58099999999999996</v>
      </c>
      <c r="AE33" s="103">
        <v>0.60099999999999998</v>
      </c>
      <c r="AF33" s="103">
        <v>0.623</v>
      </c>
      <c r="AG33" s="103">
        <v>0.64600000000000002</v>
      </c>
      <c r="AH33" s="103">
        <v>0.67</v>
      </c>
      <c r="AI33" s="103">
        <v>0.69599999999999995</v>
      </c>
      <c r="AJ33" s="103">
        <v>0.72299999999999998</v>
      </c>
      <c r="AK33" s="103">
        <v>0.752</v>
      </c>
      <c r="AL33" s="103">
        <v>0.78300000000000003</v>
      </c>
      <c r="AM33" s="103">
        <v>0.81699999999999995</v>
      </c>
      <c r="AN33" s="103">
        <v>0.85299999999999998</v>
      </c>
      <c r="AO33" s="103">
        <v>0.89100000000000001</v>
      </c>
      <c r="AP33" s="103">
        <v>0.93200000000000005</v>
      </c>
      <c r="AQ33" s="103">
        <v>0.97699999999999998</v>
      </c>
    </row>
    <row r="34" spans="1:43" x14ac:dyDescent="0.25">
      <c r="A34" s="101">
        <v>7</v>
      </c>
      <c r="B34" s="103">
        <v>0.27</v>
      </c>
      <c r="C34" s="103">
        <v>0.27700000000000002</v>
      </c>
      <c r="D34" s="103">
        <v>0.28299999999999997</v>
      </c>
      <c r="E34" s="103">
        <v>0.28999999999999998</v>
      </c>
      <c r="F34" s="103">
        <v>0.29699999999999999</v>
      </c>
      <c r="G34" s="103">
        <v>0.30399999999999999</v>
      </c>
      <c r="H34" s="103">
        <v>0.311</v>
      </c>
      <c r="I34" s="103">
        <v>0.31900000000000001</v>
      </c>
      <c r="J34" s="103">
        <v>0.32700000000000001</v>
      </c>
      <c r="K34" s="103">
        <v>0.33500000000000002</v>
      </c>
      <c r="L34" s="103">
        <v>0.34399999999999997</v>
      </c>
      <c r="M34" s="103">
        <v>0.35299999999999998</v>
      </c>
      <c r="N34" s="103">
        <v>0.36199999999999999</v>
      </c>
      <c r="O34" s="103">
        <v>0.372</v>
      </c>
      <c r="P34" s="103">
        <v>0.38200000000000001</v>
      </c>
      <c r="Q34" s="103">
        <v>0.39300000000000002</v>
      </c>
      <c r="R34" s="103">
        <v>0.40300000000000002</v>
      </c>
      <c r="S34" s="103">
        <v>0.41499999999999998</v>
      </c>
      <c r="T34" s="103">
        <v>0.42699999999999999</v>
      </c>
      <c r="U34" s="103">
        <v>0.439</v>
      </c>
      <c r="V34" s="103">
        <v>0.45200000000000001</v>
      </c>
      <c r="W34" s="103">
        <v>0.46600000000000003</v>
      </c>
      <c r="X34" s="103">
        <v>0.48</v>
      </c>
      <c r="Y34" s="103">
        <v>0.495</v>
      </c>
      <c r="Z34" s="103">
        <v>0.51100000000000001</v>
      </c>
      <c r="AA34" s="103">
        <v>0.52800000000000002</v>
      </c>
      <c r="AB34" s="103">
        <v>0.54500000000000004</v>
      </c>
      <c r="AC34" s="103">
        <v>0.56299999999999994</v>
      </c>
      <c r="AD34" s="103">
        <v>0.58299999999999996</v>
      </c>
      <c r="AE34" s="103">
        <v>0.60299999999999998</v>
      </c>
      <c r="AF34" s="103">
        <v>0.625</v>
      </c>
      <c r="AG34" s="103">
        <v>0.64800000000000002</v>
      </c>
      <c r="AH34" s="103">
        <v>0.67200000000000004</v>
      </c>
      <c r="AI34" s="103">
        <v>0.69799999999999995</v>
      </c>
      <c r="AJ34" s="103">
        <v>0.72499999999999998</v>
      </c>
      <c r="AK34" s="103">
        <v>0.755</v>
      </c>
      <c r="AL34" s="103">
        <v>0.78600000000000003</v>
      </c>
      <c r="AM34" s="103">
        <v>0.82</v>
      </c>
      <c r="AN34" s="103">
        <v>0.85599999999999998</v>
      </c>
      <c r="AO34" s="103">
        <v>0.89400000000000002</v>
      </c>
      <c r="AP34" s="103">
        <v>0.93600000000000005</v>
      </c>
      <c r="AQ34" s="103">
        <v>0.98099999999999998</v>
      </c>
    </row>
    <row r="35" spans="1:43" x14ac:dyDescent="0.25">
      <c r="A35" s="101">
        <v>8</v>
      </c>
      <c r="B35" s="103">
        <v>0.27100000000000002</v>
      </c>
      <c r="C35" s="103">
        <v>0.27700000000000002</v>
      </c>
      <c r="D35" s="103">
        <v>0.28399999999999997</v>
      </c>
      <c r="E35" s="103">
        <v>0.28999999999999998</v>
      </c>
      <c r="F35" s="103">
        <v>0.29699999999999999</v>
      </c>
      <c r="G35" s="103">
        <v>0.30499999999999999</v>
      </c>
      <c r="H35" s="103">
        <v>0.312</v>
      </c>
      <c r="I35" s="103">
        <v>0.32</v>
      </c>
      <c r="J35" s="103">
        <v>0.32800000000000001</v>
      </c>
      <c r="K35" s="103">
        <v>0.33600000000000002</v>
      </c>
      <c r="L35" s="103">
        <v>0.34499999999999997</v>
      </c>
      <c r="M35" s="103">
        <v>0.35399999999999998</v>
      </c>
      <c r="N35" s="103">
        <v>0.36299999999999999</v>
      </c>
      <c r="O35" s="103">
        <v>0.373</v>
      </c>
      <c r="P35" s="103">
        <v>0.38300000000000001</v>
      </c>
      <c r="Q35" s="103">
        <v>0.39300000000000002</v>
      </c>
      <c r="R35" s="103">
        <v>0.40400000000000003</v>
      </c>
      <c r="S35" s="103">
        <v>0.41599999999999998</v>
      </c>
      <c r="T35" s="103">
        <v>0.42799999999999999</v>
      </c>
      <c r="U35" s="103">
        <v>0.44</v>
      </c>
      <c r="V35" s="103">
        <v>0.45300000000000001</v>
      </c>
      <c r="W35" s="103">
        <v>0.46700000000000003</v>
      </c>
      <c r="X35" s="103">
        <v>0.48099999999999998</v>
      </c>
      <c r="Y35" s="103">
        <v>0.497</v>
      </c>
      <c r="Z35" s="103">
        <v>0.51200000000000001</v>
      </c>
      <c r="AA35" s="103">
        <v>0.52900000000000003</v>
      </c>
      <c r="AB35" s="103">
        <v>0.54600000000000004</v>
      </c>
      <c r="AC35" s="103">
        <v>0.56499999999999995</v>
      </c>
      <c r="AD35" s="103">
        <v>0.58399999999999996</v>
      </c>
      <c r="AE35" s="103">
        <v>0.60499999999999998</v>
      </c>
      <c r="AF35" s="103">
        <v>0.627</v>
      </c>
      <c r="AG35" s="103">
        <v>0.65</v>
      </c>
      <c r="AH35" s="103">
        <v>0.67400000000000004</v>
      </c>
      <c r="AI35" s="103">
        <v>0.7</v>
      </c>
      <c r="AJ35" s="103">
        <v>0.72799999999999998</v>
      </c>
      <c r="AK35" s="103">
        <v>0.75700000000000001</v>
      </c>
      <c r="AL35" s="103">
        <v>0.78900000000000003</v>
      </c>
      <c r="AM35" s="103">
        <v>0.82299999999999995</v>
      </c>
      <c r="AN35" s="103">
        <v>0.85899999999999999</v>
      </c>
      <c r="AO35" s="103">
        <v>0.89800000000000002</v>
      </c>
      <c r="AP35" s="103">
        <v>0.93899999999999995</v>
      </c>
      <c r="AQ35" s="103">
        <v>0.98499999999999999</v>
      </c>
    </row>
    <row r="36" spans="1:43" x14ac:dyDescent="0.25">
      <c r="A36" s="101">
        <v>9</v>
      </c>
      <c r="B36" s="103">
        <v>0.27100000000000002</v>
      </c>
      <c r="C36" s="103">
        <v>0.27800000000000002</v>
      </c>
      <c r="D36" s="103">
        <v>0.28399999999999997</v>
      </c>
      <c r="E36" s="103">
        <v>0.29099999999999998</v>
      </c>
      <c r="F36" s="103">
        <v>0.29799999999999999</v>
      </c>
      <c r="G36" s="103">
        <v>0.30499999999999999</v>
      </c>
      <c r="H36" s="103">
        <v>0.313</v>
      </c>
      <c r="I36" s="103">
        <v>0.32</v>
      </c>
      <c r="J36" s="103">
        <v>0.32800000000000001</v>
      </c>
      <c r="K36" s="103">
        <v>0.33700000000000002</v>
      </c>
      <c r="L36" s="103">
        <v>0.34499999999999997</v>
      </c>
      <c r="M36" s="103">
        <v>0.35399999999999998</v>
      </c>
      <c r="N36" s="103">
        <v>0.36399999999999999</v>
      </c>
      <c r="O36" s="103">
        <v>0.374</v>
      </c>
      <c r="P36" s="103">
        <v>0.38400000000000001</v>
      </c>
      <c r="Q36" s="103">
        <v>0.39400000000000002</v>
      </c>
      <c r="R36" s="103">
        <v>0.40500000000000003</v>
      </c>
      <c r="S36" s="103">
        <v>0.41699999999999998</v>
      </c>
      <c r="T36" s="103">
        <v>0.42899999999999999</v>
      </c>
      <c r="U36" s="103">
        <v>0.441</v>
      </c>
      <c r="V36" s="103">
        <v>0.45500000000000002</v>
      </c>
      <c r="W36" s="103">
        <v>0.46800000000000003</v>
      </c>
      <c r="X36" s="103">
        <v>0.48299999999999998</v>
      </c>
      <c r="Y36" s="103">
        <v>0.498</v>
      </c>
      <c r="Z36" s="103">
        <v>0.51400000000000001</v>
      </c>
      <c r="AA36" s="103">
        <v>0.53</v>
      </c>
      <c r="AB36" s="103">
        <v>0.54800000000000004</v>
      </c>
      <c r="AC36" s="103">
        <v>0.56599999999999995</v>
      </c>
      <c r="AD36" s="103">
        <v>0.58599999999999997</v>
      </c>
      <c r="AE36" s="103">
        <v>0.60699999999999998</v>
      </c>
      <c r="AF36" s="103">
        <v>0.629</v>
      </c>
      <c r="AG36" s="103">
        <v>0.65200000000000002</v>
      </c>
      <c r="AH36" s="103">
        <v>0.67600000000000005</v>
      </c>
      <c r="AI36" s="103">
        <v>0.70199999999999996</v>
      </c>
      <c r="AJ36" s="103">
        <v>0.73</v>
      </c>
      <c r="AK36" s="103">
        <v>0.76</v>
      </c>
      <c r="AL36" s="103">
        <v>0.79200000000000004</v>
      </c>
      <c r="AM36" s="103">
        <v>0.82499999999999996</v>
      </c>
      <c r="AN36" s="103">
        <v>0.86199999999999999</v>
      </c>
      <c r="AO36" s="103">
        <v>0.90100000000000002</v>
      </c>
      <c r="AP36" s="103">
        <v>0.94299999999999995</v>
      </c>
      <c r="AQ36" s="103">
        <v>0.98799999999999999</v>
      </c>
    </row>
    <row r="37" spans="1:43" x14ac:dyDescent="0.25">
      <c r="A37" s="101">
        <v>10</v>
      </c>
      <c r="B37" s="103">
        <v>0.27200000000000002</v>
      </c>
      <c r="C37" s="103">
        <v>0.27800000000000002</v>
      </c>
      <c r="D37" s="103">
        <v>0.28499999999999998</v>
      </c>
      <c r="E37" s="103">
        <v>0.29199999999999998</v>
      </c>
      <c r="F37" s="103">
        <v>0.29899999999999999</v>
      </c>
      <c r="G37" s="103">
        <v>0.30599999999999999</v>
      </c>
      <c r="H37" s="103">
        <v>0.313</v>
      </c>
      <c r="I37" s="103">
        <v>0.32100000000000001</v>
      </c>
      <c r="J37" s="103">
        <v>0.32900000000000001</v>
      </c>
      <c r="K37" s="103">
        <v>0.33800000000000002</v>
      </c>
      <c r="L37" s="103">
        <v>0.34599999999999997</v>
      </c>
      <c r="M37" s="103">
        <v>0.35499999999999998</v>
      </c>
      <c r="N37" s="103">
        <v>0.36499999999999999</v>
      </c>
      <c r="O37" s="103">
        <v>0.374</v>
      </c>
      <c r="P37" s="103">
        <v>0.38500000000000001</v>
      </c>
      <c r="Q37" s="103">
        <v>0.39500000000000002</v>
      </c>
      <c r="R37" s="103">
        <v>0.40600000000000003</v>
      </c>
      <c r="S37" s="103">
        <v>0.41799999999999998</v>
      </c>
      <c r="T37" s="103">
        <v>0.43</v>
      </c>
      <c r="U37" s="103">
        <v>0.442</v>
      </c>
      <c r="V37" s="103">
        <v>0.45600000000000002</v>
      </c>
      <c r="W37" s="103">
        <v>0.46899999999999997</v>
      </c>
      <c r="X37" s="103">
        <v>0.48399999999999999</v>
      </c>
      <c r="Y37" s="103">
        <v>0.499</v>
      </c>
      <c r="Z37" s="103">
        <v>0.51500000000000001</v>
      </c>
      <c r="AA37" s="103">
        <v>0.53200000000000003</v>
      </c>
      <c r="AB37" s="103">
        <v>0.54900000000000004</v>
      </c>
      <c r="AC37" s="103">
        <v>0.56799999999999995</v>
      </c>
      <c r="AD37" s="103">
        <v>0.58799999999999997</v>
      </c>
      <c r="AE37" s="103">
        <v>0.60799999999999998</v>
      </c>
      <c r="AF37" s="103">
        <v>0.63</v>
      </c>
      <c r="AG37" s="103">
        <v>0.65400000000000003</v>
      </c>
      <c r="AH37" s="103">
        <v>0.67800000000000005</v>
      </c>
      <c r="AI37" s="103">
        <v>0.70499999999999996</v>
      </c>
      <c r="AJ37" s="103">
        <v>0.73299999999999998</v>
      </c>
      <c r="AK37" s="103">
        <v>0.76200000000000001</v>
      </c>
      <c r="AL37" s="103">
        <v>0.79400000000000004</v>
      </c>
      <c r="AM37" s="103">
        <v>0.82799999999999996</v>
      </c>
      <c r="AN37" s="103">
        <v>0.86499999999999999</v>
      </c>
      <c r="AO37" s="103">
        <v>0.90400000000000003</v>
      </c>
      <c r="AP37" s="103">
        <v>0.94699999999999995</v>
      </c>
      <c r="AQ37" s="103">
        <v>0.99199999999999999</v>
      </c>
    </row>
    <row r="38" spans="1:43" x14ac:dyDescent="0.25">
      <c r="A38" s="101">
        <v>11</v>
      </c>
      <c r="B38" s="103">
        <v>0.27200000000000002</v>
      </c>
      <c r="C38" s="103">
        <v>0.27900000000000003</v>
      </c>
      <c r="D38" s="103">
        <v>0.28499999999999998</v>
      </c>
      <c r="E38" s="103">
        <v>0.29199999999999998</v>
      </c>
      <c r="F38" s="103">
        <v>0.29899999999999999</v>
      </c>
      <c r="G38" s="103">
        <v>0.30599999999999999</v>
      </c>
      <c r="H38" s="103">
        <v>0.314</v>
      </c>
      <c r="I38" s="103">
        <v>0.32200000000000001</v>
      </c>
      <c r="J38" s="103">
        <v>0.33</v>
      </c>
      <c r="K38" s="103">
        <v>0.33800000000000002</v>
      </c>
      <c r="L38" s="103">
        <v>0.34699999999999998</v>
      </c>
      <c r="M38" s="103">
        <v>0.35599999999999998</v>
      </c>
      <c r="N38" s="103">
        <v>0.36499999999999999</v>
      </c>
      <c r="O38" s="103">
        <v>0.375</v>
      </c>
      <c r="P38" s="103">
        <v>0.38500000000000001</v>
      </c>
      <c r="Q38" s="103">
        <v>0.39600000000000002</v>
      </c>
      <c r="R38" s="103">
        <v>0.40699999999999997</v>
      </c>
      <c r="S38" s="103">
        <v>0.41899999999999998</v>
      </c>
      <c r="T38" s="103">
        <v>0.43099999999999999</v>
      </c>
      <c r="U38" s="103">
        <v>0.443</v>
      </c>
      <c r="V38" s="103">
        <v>0.45700000000000002</v>
      </c>
      <c r="W38" s="103">
        <v>0.47099999999999997</v>
      </c>
      <c r="X38" s="103">
        <v>0.48499999999999999</v>
      </c>
      <c r="Y38" s="103">
        <v>0.5</v>
      </c>
      <c r="Z38" s="103">
        <v>0.51600000000000001</v>
      </c>
      <c r="AA38" s="103">
        <v>0.53300000000000003</v>
      </c>
      <c r="AB38" s="103">
        <v>0.55100000000000005</v>
      </c>
      <c r="AC38" s="103">
        <v>0.56999999999999995</v>
      </c>
      <c r="AD38" s="103">
        <v>0.58899999999999997</v>
      </c>
      <c r="AE38" s="103">
        <v>0.61</v>
      </c>
      <c r="AF38" s="103">
        <v>0.63200000000000001</v>
      </c>
      <c r="AG38" s="103">
        <v>0.65600000000000003</v>
      </c>
      <c r="AH38" s="103">
        <v>0.68</v>
      </c>
      <c r="AI38" s="103">
        <v>0.70699999999999996</v>
      </c>
      <c r="AJ38" s="103">
        <v>0.73499999999999999</v>
      </c>
      <c r="AK38" s="103">
        <v>0.76500000000000001</v>
      </c>
      <c r="AL38" s="103">
        <v>0.79700000000000004</v>
      </c>
      <c r="AM38" s="103">
        <v>0.83099999999999996</v>
      </c>
      <c r="AN38" s="103">
        <v>0.86799999999999999</v>
      </c>
      <c r="AO38" s="103">
        <v>0.90800000000000003</v>
      </c>
      <c r="AP38" s="103">
        <v>0.95</v>
      </c>
      <c r="AQ38" s="103">
        <v>0.996</v>
      </c>
    </row>
    <row r="44" spans="1:43" ht="39.6" customHeight="1" x14ac:dyDescent="0.25"/>
    <row r="46" spans="1:43" ht="27.6" customHeight="1" x14ac:dyDescent="0.25"/>
  </sheetData>
  <sheetProtection algorithmName="SHA-512" hashValue="cr/WKF00LWGv5bJAUzTc5KkRUMo568IrWmVsQZ0i31cqCNBxm4ebORRRoZfH0LUjjL/cwwJcR8/4nWBFutyzBA==" saltValue="1sKEyoW7BH6S3jEvB6UZIg==" spinCount="100000" sheet="1" objects="1" scenarios="1"/>
  <conditionalFormatting sqref="A6:A16">
    <cfRule type="expression" dxfId="751" priority="23" stopIfTrue="1">
      <formula>MOD(ROW(),2)=0</formula>
    </cfRule>
    <cfRule type="expression" dxfId="750" priority="24" stopIfTrue="1">
      <formula>MOD(ROW(),2)&lt;&gt;0</formula>
    </cfRule>
  </conditionalFormatting>
  <conditionalFormatting sqref="B6:AQ16 D17:AQ21">
    <cfRule type="expression" dxfId="749" priority="25" stopIfTrue="1">
      <formula>MOD(ROW(),2)=0</formula>
    </cfRule>
    <cfRule type="expression" dxfId="748" priority="26" stopIfTrue="1">
      <formula>MOD(ROW(),2)&lt;&gt;0</formula>
    </cfRule>
  </conditionalFormatting>
  <conditionalFormatting sqref="C17:C21">
    <cfRule type="expression" dxfId="747" priority="17" stopIfTrue="1">
      <formula>MOD(ROW(),2)=0</formula>
    </cfRule>
    <cfRule type="expression" dxfId="746" priority="18" stopIfTrue="1">
      <formula>MOD(ROW(),2)&lt;&gt;0</formula>
    </cfRule>
  </conditionalFormatting>
  <conditionalFormatting sqref="A17:A21">
    <cfRule type="expression" dxfId="745" priority="13" stopIfTrue="1">
      <formula>MOD(ROW(),2)=0</formula>
    </cfRule>
    <cfRule type="expression" dxfId="744" priority="14" stopIfTrue="1">
      <formula>MOD(ROW(),2)&lt;&gt;0</formula>
    </cfRule>
  </conditionalFormatting>
  <conditionalFormatting sqref="B18 B20:B21">
    <cfRule type="expression" dxfId="743" priority="15" stopIfTrue="1">
      <formula>MOD(ROW(),2)=0</formula>
    </cfRule>
    <cfRule type="expression" dxfId="742" priority="16" stopIfTrue="1">
      <formula>MOD(ROW(),2)&lt;&gt;0</formula>
    </cfRule>
  </conditionalFormatting>
  <conditionalFormatting sqref="A26:A38">
    <cfRule type="expression" dxfId="741" priority="5" stopIfTrue="1">
      <formula>MOD(ROW(),2)=0</formula>
    </cfRule>
    <cfRule type="expression" dxfId="740" priority="6" stopIfTrue="1">
      <formula>MOD(ROW(),2)&lt;&gt;0</formula>
    </cfRule>
  </conditionalFormatting>
  <conditionalFormatting sqref="B26:AQ38">
    <cfRule type="expression" dxfId="739" priority="7" stopIfTrue="1">
      <formula>MOD(ROW(),2)=0</formula>
    </cfRule>
    <cfRule type="expression" dxfId="738" priority="8" stopIfTrue="1">
      <formula>MOD(ROW(),2)&lt;&gt;0</formula>
    </cfRule>
  </conditionalFormatting>
  <conditionalFormatting sqref="B17">
    <cfRule type="expression" dxfId="737" priority="3" stopIfTrue="1">
      <formula>MOD(ROW(),2)=0</formula>
    </cfRule>
    <cfRule type="expression" dxfId="736" priority="4" stopIfTrue="1">
      <formula>MOD(ROW(),2)&lt;&gt;0</formula>
    </cfRule>
  </conditionalFormatting>
  <conditionalFormatting sqref="B19">
    <cfRule type="expression" dxfId="735" priority="1" stopIfTrue="1">
      <formula>MOD(ROW(),2)=0</formula>
    </cfRule>
    <cfRule type="expression" dxfId="7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6"/>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32.8867187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Debit - x-327</v>
      </c>
      <c r="B3" s="43"/>
      <c r="C3" s="43"/>
      <c r="D3" s="43"/>
      <c r="E3" s="43"/>
      <c r="F3" s="43"/>
      <c r="G3" s="43"/>
      <c r="H3" s="43"/>
      <c r="I3" s="43"/>
    </row>
    <row r="4" spans="1:9" x14ac:dyDescent="0.25">
      <c r="A4" s="45"/>
    </row>
    <row r="6" spans="1:9"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446</v>
      </c>
    </row>
    <row r="10" spans="1:9" ht="39.6" x14ac:dyDescent="0.25">
      <c r="A10" s="84" t="s">
        <v>233</v>
      </c>
      <c r="B10" s="85" t="s">
        <v>474</v>
      </c>
    </row>
    <row r="11" spans="1:9" x14ac:dyDescent="0.25">
      <c r="A11" s="84" t="s">
        <v>308</v>
      </c>
      <c r="B11" s="85" t="s">
        <v>448</v>
      </c>
    </row>
    <row r="12" spans="1:9" ht="26.4" x14ac:dyDescent="0.25">
      <c r="A12" s="84" t="s">
        <v>309</v>
      </c>
      <c r="B12" s="85" t="s">
        <v>475</v>
      </c>
    </row>
    <row r="13" spans="1:9" x14ac:dyDescent="0.25">
      <c r="A13" s="84" t="s">
        <v>608</v>
      </c>
      <c r="B13" s="85">
        <v>0</v>
      </c>
    </row>
    <row r="14" spans="1:9" x14ac:dyDescent="0.25">
      <c r="A14" s="84" t="s">
        <v>311</v>
      </c>
      <c r="B14" s="85">
        <v>327</v>
      </c>
    </row>
    <row r="15" spans="1:9" x14ac:dyDescent="0.25">
      <c r="A15" s="84" t="s">
        <v>611</v>
      </c>
      <c r="B15" s="85" t="s">
        <v>476</v>
      </c>
    </row>
    <row r="16" spans="1:9" x14ac:dyDescent="0.25">
      <c r="A16" s="84" t="s">
        <v>313</v>
      </c>
      <c r="B16" s="85" t="s">
        <v>477</v>
      </c>
    </row>
    <row r="17" spans="1:5" ht="53.4" customHeight="1" x14ac:dyDescent="0.25">
      <c r="A17" s="84" t="s">
        <v>684</v>
      </c>
      <c r="B17" s="97" t="s">
        <v>729</v>
      </c>
      <c r="C17" s="28"/>
      <c r="D17" s="28"/>
      <c r="E17" s="28"/>
    </row>
    <row r="18" spans="1:5" x14ac:dyDescent="0.25">
      <c r="A18" s="84" t="s">
        <v>315</v>
      </c>
      <c r="B18" s="87">
        <v>45070</v>
      </c>
    </row>
    <row r="19" spans="1:5" x14ac:dyDescent="0.25">
      <c r="A19" s="84" t="s">
        <v>316</v>
      </c>
      <c r="B19" s="81">
        <v>45014</v>
      </c>
    </row>
    <row r="20" spans="1:5" x14ac:dyDescent="0.25">
      <c r="A20" s="84" t="s">
        <v>317</v>
      </c>
      <c r="B20" s="85" t="s">
        <v>333</v>
      </c>
    </row>
    <row r="21" spans="1:5" x14ac:dyDescent="0.25">
      <c r="A21" s="84" t="s">
        <v>685</v>
      </c>
      <c r="B21" s="85" t="s">
        <v>334</v>
      </c>
    </row>
    <row r="23" spans="1:5" x14ac:dyDescent="0.25">
      <c r="B23" s="104" t="str">
        <f>HYPERLINK("#'Factor List'!A1","Back to Factor List")</f>
        <v>Back to Factor List</v>
      </c>
    </row>
    <row r="24" spans="1:5" x14ac:dyDescent="0.25">
      <c r="B24" s="104" t="str">
        <f>HYPERLINK("#'Assumptions'!A1","Assumptions")</f>
        <v>Assumptions</v>
      </c>
    </row>
    <row r="26" spans="1:5" x14ac:dyDescent="0.25">
      <c r="A26" s="100" t="s">
        <v>740</v>
      </c>
      <c r="B26" s="100" t="s">
        <v>741</v>
      </c>
    </row>
    <row r="27" spans="1:5" x14ac:dyDescent="0.25">
      <c r="A27" s="101">
        <v>0</v>
      </c>
      <c r="B27" s="103">
        <v>1</v>
      </c>
    </row>
    <row r="28" spans="1:5" x14ac:dyDescent="0.25">
      <c r="A28" s="101">
        <v>1</v>
      </c>
      <c r="B28" s="103">
        <v>0.94199999999999995</v>
      </c>
    </row>
    <row r="29" spans="1:5" x14ac:dyDescent="0.25">
      <c r="A29" s="101">
        <v>2</v>
      </c>
      <c r="B29" s="103">
        <v>0.89</v>
      </c>
    </row>
    <row r="30" spans="1:5" x14ac:dyDescent="0.25">
      <c r="A30" s="101">
        <v>3</v>
      </c>
      <c r="B30" s="103">
        <v>0.84199999999999997</v>
      </c>
    </row>
    <row r="31" spans="1:5" x14ac:dyDescent="0.25">
      <c r="A31" s="101">
        <v>4</v>
      </c>
      <c r="B31" s="103">
        <v>0.79900000000000004</v>
      </c>
    </row>
    <row r="32" spans="1:5" x14ac:dyDescent="0.25">
      <c r="A32" s="101">
        <v>5</v>
      </c>
      <c r="B32" s="103">
        <v>0.75900000000000001</v>
      </c>
    </row>
    <row r="33" spans="1:2" x14ac:dyDescent="0.25">
      <c r="A33" s="101">
        <v>6</v>
      </c>
      <c r="B33" s="103">
        <v>0.72199999999999998</v>
      </c>
    </row>
    <row r="34" spans="1:2" x14ac:dyDescent="0.25">
      <c r="A34" s="101">
        <v>7</v>
      </c>
      <c r="B34" s="103">
        <v>0.68899999999999995</v>
      </c>
    </row>
    <row r="35" spans="1:2" x14ac:dyDescent="0.25">
      <c r="A35" s="101">
        <v>8</v>
      </c>
      <c r="B35" s="103">
        <v>0.65800000000000003</v>
      </c>
    </row>
    <row r="36" spans="1:2" x14ac:dyDescent="0.25">
      <c r="A36" s="101">
        <v>9</v>
      </c>
      <c r="B36" s="103">
        <v>0.629</v>
      </c>
    </row>
    <row r="37" spans="1:2" x14ac:dyDescent="0.25">
      <c r="A37" s="101">
        <v>10</v>
      </c>
      <c r="B37" s="103">
        <v>0.60199999999999998</v>
      </c>
    </row>
    <row r="38" spans="1:2" x14ac:dyDescent="0.25">
      <c r="A38" s="101">
        <v>11</v>
      </c>
      <c r="B38" s="103">
        <v>0.57699999999999996</v>
      </c>
    </row>
    <row r="39" spans="1:2" x14ac:dyDescent="0.25">
      <c r="A39" s="101">
        <v>12</v>
      </c>
      <c r="B39" s="103">
        <v>0.55400000000000005</v>
      </c>
    </row>
    <row r="44" spans="1:2" ht="39.6" customHeight="1" x14ac:dyDescent="0.25"/>
    <row r="46" spans="1:2" ht="27.6" customHeight="1" x14ac:dyDescent="0.25"/>
  </sheetData>
  <sheetProtection algorithmName="SHA-512" hashValue="GZVNwpy0Lq7Iw4GVWoGk+GxJlleZnJKCmomKA0qH/KQ0KpiU7dCEunRrKc8fyLgmdRn/w/WP9fBCdj2Uyc3/XA==" saltValue="4f9uY5AB253QvJ6xd18SGA==" spinCount="100000" sheet="1" objects="1" scenarios="1"/>
  <conditionalFormatting sqref="A6:A16">
    <cfRule type="expression" dxfId="733" priority="19" stopIfTrue="1">
      <formula>MOD(ROW(),2)=0</formula>
    </cfRule>
    <cfRule type="expression" dxfId="732" priority="20" stopIfTrue="1">
      <formula>MOD(ROW(),2)&lt;&gt;0</formula>
    </cfRule>
  </conditionalFormatting>
  <conditionalFormatting sqref="B6:B16">
    <cfRule type="expression" dxfId="731" priority="21" stopIfTrue="1">
      <formula>MOD(ROW(),2)=0</formula>
    </cfRule>
    <cfRule type="expression" dxfId="730" priority="22" stopIfTrue="1">
      <formula>MOD(ROW(),2)&lt;&gt;0</formula>
    </cfRule>
  </conditionalFormatting>
  <conditionalFormatting sqref="A17:A21">
    <cfRule type="expression" dxfId="729" priority="13" stopIfTrue="1">
      <formula>MOD(ROW(),2)=0</formula>
    </cfRule>
    <cfRule type="expression" dxfId="728" priority="14" stopIfTrue="1">
      <formula>MOD(ROW(),2)&lt;&gt;0</formula>
    </cfRule>
  </conditionalFormatting>
  <conditionalFormatting sqref="B18 B20:B21">
    <cfRule type="expression" dxfId="727" priority="11" stopIfTrue="1">
      <formula>MOD(ROW(),2)=0</formula>
    </cfRule>
    <cfRule type="expression" dxfId="726" priority="12" stopIfTrue="1">
      <formula>MOD(ROW(),2)&lt;&gt;0</formula>
    </cfRule>
  </conditionalFormatting>
  <conditionalFormatting sqref="B17">
    <cfRule type="expression" dxfId="725" priority="7" stopIfTrue="1">
      <formula>MOD(ROW(),2)=0</formula>
    </cfRule>
    <cfRule type="expression" dxfId="724" priority="8" stopIfTrue="1">
      <formula>MOD(ROW(),2)&lt;&gt;0</formula>
    </cfRule>
  </conditionalFormatting>
  <conditionalFormatting sqref="A26:A39">
    <cfRule type="expression" dxfId="723" priority="3" stopIfTrue="1">
      <formula>MOD(ROW(),2)=0</formula>
    </cfRule>
    <cfRule type="expression" dxfId="722" priority="4" stopIfTrue="1">
      <formula>MOD(ROW(),2)&lt;&gt;0</formula>
    </cfRule>
  </conditionalFormatting>
  <conditionalFormatting sqref="B26:B39">
    <cfRule type="expression" dxfId="721" priority="5" stopIfTrue="1">
      <formula>MOD(ROW(),2)=0</formula>
    </cfRule>
    <cfRule type="expression" dxfId="720" priority="6" stopIfTrue="1">
      <formula>MOD(ROW(),2)&lt;&gt;0</formula>
    </cfRule>
  </conditionalFormatting>
  <conditionalFormatting sqref="B19">
    <cfRule type="expression" dxfId="719" priority="1" stopIfTrue="1">
      <formula>MOD(ROW(),2)=0</formula>
    </cfRule>
    <cfRule type="expression" dxfId="7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7"/>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32.4414062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Pension Debit - x-328</v>
      </c>
      <c r="B3" s="43"/>
      <c r="C3" s="43"/>
      <c r="D3" s="43"/>
      <c r="E3" s="43"/>
      <c r="F3" s="43"/>
      <c r="G3" s="43"/>
      <c r="H3" s="43"/>
      <c r="I3" s="43"/>
    </row>
    <row r="4" spans="1:9" x14ac:dyDescent="0.25">
      <c r="A4" s="45"/>
    </row>
    <row r="6" spans="1:9"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446</v>
      </c>
    </row>
    <row r="10" spans="1:9" ht="26.4" x14ac:dyDescent="0.25">
      <c r="A10" s="84" t="s">
        <v>233</v>
      </c>
      <c r="B10" s="85" t="s">
        <v>478</v>
      </c>
    </row>
    <row r="11" spans="1:9" x14ac:dyDescent="0.25">
      <c r="A11" s="84" t="s">
        <v>308</v>
      </c>
      <c r="B11" s="85" t="s">
        <v>448</v>
      </c>
    </row>
    <row r="12" spans="1:9" ht="26.4" x14ac:dyDescent="0.25">
      <c r="A12" s="84" t="s">
        <v>309</v>
      </c>
      <c r="B12" s="85" t="s">
        <v>475</v>
      </c>
    </row>
    <row r="13" spans="1:9" x14ac:dyDescent="0.25">
      <c r="A13" s="84" t="s">
        <v>608</v>
      </c>
      <c r="B13" s="85">
        <v>0</v>
      </c>
    </row>
    <row r="14" spans="1:9" x14ac:dyDescent="0.25">
      <c r="A14" s="84" t="s">
        <v>311</v>
      </c>
      <c r="B14" s="85">
        <v>328</v>
      </c>
    </row>
    <row r="15" spans="1:9" x14ac:dyDescent="0.25">
      <c r="A15" s="84" t="s">
        <v>611</v>
      </c>
      <c r="B15" s="85" t="s">
        <v>479</v>
      </c>
    </row>
    <row r="16" spans="1:9" x14ac:dyDescent="0.25">
      <c r="A16" s="84" t="s">
        <v>313</v>
      </c>
      <c r="B16" s="85" t="s">
        <v>480</v>
      </c>
    </row>
    <row r="17" spans="1:2" ht="52.8" x14ac:dyDescent="0.25">
      <c r="A17" s="84" t="s">
        <v>684</v>
      </c>
      <c r="B17" s="97" t="s">
        <v>729</v>
      </c>
    </row>
    <row r="18" spans="1:2" x14ac:dyDescent="0.25">
      <c r="A18" s="84" t="s">
        <v>315</v>
      </c>
      <c r="B18" s="87">
        <v>45070</v>
      </c>
    </row>
    <row r="19" spans="1:2" x14ac:dyDescent="0.25">
      <c r="A19" s="84" t="s">
        <v>316</v>
      </c>
      <c r="B19" s="81">
        <v>45014</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x14ac:dyDescent="0.25">
      <c r="A26" s="100" t="s">
        <v>740</v>
      </c>
      <c r="B26" s="100" t="s">
        <v>741</v>
      </c>
    </row>
    <row r="27" spans="1:2" x14ac:dyDescent="0.25">
      <c r="A27" s="101">
        <v>0</v>
      </c>
      <c r="B27" s="103">
        <v>1</v>
      </c>
    </row>
    <row r="28" spans="1:2" x14ac:dyDescent="0.25">
      <c r="A28" s="101">
        <v>1</v>
      </c>
      <c r="B28" s="103">
        <v>0.94199999999999995</v>
      </c>
    </row>
    <row r="29" spans="1:2" x14ac:dyDescent="0.25">
      <c r="A29" s="101">
        <v>2</v>
      </c>
      <c r="B29" s="103">
        <v>0.89</v>
      </c>
    </row>
    <row r="30" spans="1:2" x14ac:dyDescent="0.25">
      <c r="A30" s="101">
        <v>3</v>
      </c>
      <c r="B30" s="103">
        <v>0.84199999999999997</v>
      </c>
    </row>
    <row r="31" spans="1:2" x14ac:dyDescent="0.25">
      <c r="A31" s="101">
        <v>4</v>
      </c>
      <c r="B31" s="103">
        <v>0.79900000000000004</v>
      </c>
    </row>
    <row r="32" spans="1:2" x14ac:dyDescent="0.25">
      <c r="A32" s="101">
        <v>5</v>
      </c>
      <c r="B32" s="103">
        <v>0.75900000000000001</v>
      </c>
    </row>
    <row r="33" spans="1:2" x14ac:dyDescent="0.25">
      <c r="A33" s="101">
        <v>6</v>
      </c>
      <c r="B33" s="103">
        <v>0.72199999999999998</v>
      </c>
    </row>
    <row r="34" spans="1:2" x14ac:dyDescent="0.25">
      <c r="A34" s="101">
        <v>7</v>
      </c>
      <c r="B34" s="103">
        <v>0.68899999999999995</v>
      </c>
    </row>
    <row r="35" spans="1:2" x14ac:dyDescent="0.25">
      <c r="A35" s="101">
        <v>8</v>
      </c>
      <c r="B35" s="103">
        <v>0.65800000000000003</v>
      </c>
    </row>
    <row r="36" spans="1:2" x14ac:dyDescent="0.25">
      <c r="A36" s="101">
        <v>9</v>
      </c>
      <c r="B36" s="103">
        <v>0.629</v>
      </c>
    </row>
    <row r="37" spans="1:2" x14ac:dyDescent="0.25">
      <c r="A37" s="101">
        <v>10</v>
      </c>
      <c r="B37" s="103">
        <v>0.60199999999999998</v>
      </c>
    </row>
    <row r="38" spans="1:2" x14ac:dyDescent="0.25">
      <c r="A38" s="101">
        <v>11</v>
      </c>
      <c r="B38" s="103">
        <v>0.57699999999999996</v>
      </c>
    </row>
    <row r="39" spans="1:2" x14ac:dyDescent="0.25">
      <c r="A39" s="101">
        <v>12</v>
      </c>
      <c r="B39" s="103">
        <v>0.55400000000000005</v>
      </c>
    </row>
    <row r="40" spans="1:2" x14ac:dyDescent="0.25">
      <c r="A40" s="101">
        <v>13</v>
      </c>
      <c r="B40" s="103">
        <v>0.53200000000000003</v>
      </c>
    </row>
    <row r="41" spans="1:2" x14ac:dyDescent="0.25">
      <c r="A41" s="101">
        <v>14</v>
      </c>
      <c r="B41" s="103">
        <v>0.51200000000000001</v>
      </c>
    </row>
    <row r="42" spans="1:2" x14ac:dyDescent="0.25">
      <c r="A42" s="101">
        <v>15</v>
      </c>
      <c r="B42" s="103">
        <v>0.49299999999999999</v>
      </c>
    </row>
    <row r="43" spans="1:2" x14ac:dyDescent="0.25">
      <c r="A43" s="101">
        <v>16</v>
      </c>
      <c r="B43" s="103">
        <v>0.47499999999999998</v>
      </c>
    </row>
    <row r="44" spans="1:2" x14ac:dyDescent="0.25">
      <c r="A44" s="101">
        <v>17</v>
      </c>
      <c r="B44" s="103">
        <v>0.45800000000000002</v>
      </c>
    </row>
    <row r="45" spans="1:2" x14ac:dyDescent="0.25">
      <c r="A45" s="101">
        <v>18</v>
      </c>
      <c r="B45" s="103">
        <v>0.442</v>
      </c>
    </row>
    <row r="46" spans="1:2" x14ac:dyDescent="0.25">
      <c r="A46" s="101">
        <v>19</v>
      </c>
      <c r="B46" s="103">
        <v>0.42699999999999999</v>
      </c>
    </row>
    <row r="47" spans="1:2" x14ac:dyDescent="0.25">
      <c r="A47" s="101">
        <v>20</v>
      </c>
      <c r="B47" s="103">
        <v>0.41299999999999998</v>
      </c>
    </row>
    <row r="48" spans="1:2" x14ac:dyDescent="0.25">
      <c r="A48" s="101">
        <v>21</v>
      </c>
      <c r="B48" s="103">
        <v>0.39900000000000002</v>
      </c>
    </row>
    <row r="49" spans="1:2" x14ac:dyDescent="0.25">
      <c r="A49" s="101">
        <v>22</v>
      </c>
      <c r="B49" s="103">
        <v>0.38700000000000001</v>
      </c>
    </row>
    <row r="50" spans="1:2" x14ac:dyDescent="0.25">
      <c r="A50" s="101">
        <v>23</v>
      </c>
      <c r="B50" s="103">
        <v>0.374</v>
      </c>
    </row>
    <row r="51" spans="1:2" x14ac:dyDescent="0.25">
      <c r="A51" s="101">
        <v>24</v>
      </c>
      <c r="B51" s="103">
        <v>0.36299999999999999</v>
      </c>
    </row>
    <row r="52" spans="1:2" x14ac:dyDescent="0.25">
      <c r="A52" s="101">
        <v>25</v>
      </c>
      <c r="B52" s="103">
        <v>0.35199999999999998</v>
      </c>
    </row>
    <row r="53" spans="1:2" x14ac:dyDescent="0.25">
      <c r="A53" s="101">
        <v>26</v>
      </c>
      <c r="B53" s="103">
        <v>0.34200000000000003</v>
      </c>
    </row>
    <row r="54" spans="1:2" x14ac:dyDescent="0.25">
      <c r="A54" s="101">
        <v>27</v>
      </c>
      <c r="B54" s="103">
        <v>0.33200000000000002</v>
      </c>
    </row>
    <row r="55" spans="1:2" x14ac:dyDescent="0.25">
      <c r="A55" s="101">
        <v>28</v>
      </c>
      <c r="B55" s="103">
        <v>0.32200000000000001</v>
      </c>
    </row>
    <row r="56" spans="1:2" x14ac:dyDescent="0.25">
      <c r="A56" s="101">
        <v>29</v>
      </c>
      <c r="B56" s="103">
        <v>0.313</v>
      </c>
    </row>
    <row r="57" spans="1:2" x14ac:dyDescent="0.25">
      <c r="A57" s="101">
        <v>30</v>
      </c>
      <c r="B57" s="103">
        <v>0.30499999999999999</v>
      </c>
    </row>
    <row r="58" spans="1:2" x14ac:dyDescent="0.25">
      <c r="A58" s="101">
        <v>31</v>
      </c>
      <c r="B58" s="103">
        <v>0.29599999999999999</v>
      </c>
    </row>
    <row r="59" spans="1:2" x14ac:dyDescent="0.25">
      <c r="A59" s="101">
        <v>32</v>
      </c>
      <c r="B59" s="103">
        <v>0.28799999999999998</v>
      </c>
    </row>
    <row r="60" spans="1:2" x14ac:dyDescent="0.25">
      <c r="A60" s="101">
        <v>33</v>
      </c>
      <c r="B60" s="103">
        <v>0.28100000000000003</v>
      </c>
    </row>
    <row r="61" spans="1:2" x14ac:dyDescent="0.25">
      <c r="A61" s="101">
        <v>34</v>
      </c>
      <c r="B61" s="103">
        <v>0.27300000000000002</v>
      </c>
    </row>
    <row r="62" spans="1:2" x14ac:dyDescent="0.25">
      <c r="A62" s="101">
        <v>35</v>
      </c>
      <c r="B62" s="103">
        <v>0.26600000000000001</v>
      </c>
    </row>
    <row r="63" spans="1:2" x14ac:dyDescent="0.25">
      <c r="A63" s="101">
        <v>36</v>
      </c>
      <c r="B63" s="103">
        <v>0.26</v>
      </c>
    </row>
    <row r="64" spans="1:2" x14ac:dyDescent="0.25">
      <c r="A64" s="101">
        <v>37</v>
      </c>
      <c r="B64" s="103">
        <v>0.253</v>
      </c>
    </row>
    <row r="65" spans="1:2" x14ac:dyDescent="0.25">
      <c r="A65" s="101">
        <v>38</v>
      </c>
      <c r="B65" s="103">
        <v>0.247</v>
      </c>
    </row>
    <row r="66" spans="1:2" x14ac:dyDescent="0.25">
      <c r="A66" s="101">
        <v>39</v>
      </c>
      <c r="B66" s="103">
        <v>0.24099999999999999</v>
      </c>
    </row>
    <row r="67" spans="1:2" x14ac:dyDescent="0.25">
      <c r="A67" s="101">
        <v>40</v>
      </c>
      <c r="B67" s="103">
        <v>0.23499999999999999</v>
      </c>
    </row>
    <row r="68" spans="1:2" x14ac:dyDescent="0.25">
      <c r="A68" s="101">
        <v>41</v>
      </c>
      <c r="B68" s="103">
        <v>0.23</v>
      </c>
    </row>
    <row r="69" spans="1:2" x14ac:dyDescent="0.25">
      <c r="A69" s="101">
        <v>42</v>
      </c>
      <c r="B69" s="103">
        <v>0.224</v>
      </c>
    </row>
    <row r="70" spans="1:2" x14ac:dyDescent="0.25">
      <c r="A70" s="101">
        <v>43</v>
      </c>
      <c r="B70" s="103">
        <v>0.219</v>
      </c>
    </row>
    <row r="71" spans="1:2" x14ac:dyDescent="0.25">
      <c r="A71" s="101">
        <v>44</v>
      </c>
      <c r="B71" s="103">
        <v>0.214</v>
      </c>
    </row>
    <row r="72" spans="1:2" x14ac:dyDescent="0.25">
      <c r="A72" s="101">
        <v>45</v>
      </c>
      <c r="B72" s="103">
        <v>0.20899999999999999</v>
      </c>
    </row>
    <row r="73" spans="1:2" x14ac:dyDescent="0.25">
      <c r="A73" s="101">
        <v>46</v>
      </c>
      <c r="B73" s="103">
        <v>0.20399999999999999</v>
      </c>
    </row>
    <row r="74" spans="1:2" x14ac:dyDescent="0.25">
      <c r="A74" s="101">
        <v>47</v>
      </c>
      <c r="B74" s="103">
        <v>0.2</v>
      </c>
    </row>
    <row r="75" spans="1:2" x14ac:dyDescent="0.25">
      <c r="A75" s="101">
        <v>48</v>
      </c>
      <c r="B75" s="103">
        <v>0.19600000000000001</v>
      </c>
    </row>
    <row r="76" spans="1:2" x14ac:dyDescent="0.25">
      <c r="A76" s="101">
        <v>49</v>
      </c>
      <c r="B76" s="103">
        <v>0.191</v>
      </c>
    </row>
    <row r="77" spans="1:2" x14ac:dyDescent="0.25">
      <c r="A77" s="101">
        <v>50</v>
      </c>
      <c r="B77" s="103">
        <v>0.187</v>
      </c>
    </row>
  </sheetData>
  <sheetProtection algorithmName="SHA-512" hashValue="W0n6cOwVjGcYELELx5jBzKqQ5vFYmV+LW8vdThuw1cf4/po6tAegvUwFv4M1p38bcjU1WaDmY41DaqUa9Gu4yQ==" saltValue="Tj7uBm+GOUx16FVWVUESFw==" spinCount="100000" sheet="1" objects="1" scenarios="1"/>
  <conditionalFormatting sqref="A6:A21">
    <cfRule type="expression" dxfId="717" priority="25" stopIfTrue="1">
      <formula>MOD(ROW(),2)=0</formula>
    </cfRule>
    <cfRule type="expression" dxfId="716" priority="26" stopIfTrue="1">
      <formula>MOD(ROW(),2)&lt;&gt;0</formula>
    </cfRule>
  </conditionalFormatting>
  <conditionalFormatting sqref="B6:B16">
    <cfRule type="expression" dxfId="715" priority="27" stopIfTrue="1">
      <formula>MOD(ROW(),2)=0</formula>
    </cfRule>
    <cfRule type="expression" dxfId="714" priority="28" stopIfTrue="1">
      <formula>MOD(ROW(),2)&lt;&gt;0</formula>
    </cfRule>
  </conditionalFormatting>
  <conditionalFormatting sqref="B18 B20:B21">
    <cfRule type="expression" dxfId="713" priority="19" stopIfTrue="1">
      <formula>MOD(ROW(),2)=0</formula>
    </cfRule>
    <cfRule type="expression" dxfId="712" priority="20" stopIfTrue="1">
      <formula>MOD(ROW(),2)&lt;&gt;0</formula>
    </cfRule>
  </conditionalFormatting>
  <conditionalFormatting sqref="A26:A77">
    <cfRule type="expression" dxfId="711" priority="5" stopIfTrue="1">
      <formula>MOD(ROW(),2)=0</formula>
    </cfRule>
    <cfRule type="expression" dxfId="710" priority="6" stopIfTrue="1">
      <formula>MOD(ROW(),2)&lt;&gt;0</formula>
    </cfRule>
  </conditionalFormatting>
  <conditionalFormatting sqref="B26:B77">
    <cfRule type="expression" dxfId="709" priority="7" stopIfTrue="1">
      <formula>MOD(ROW(),2)=0</formula>
    </cfRule>
    <cfRule type="expression" dxfId="708" priority="8" stopIfTrue="1">
      <formula>MOD(ROW(),2)&lt;&gt;0</formula>
    </cfRule>
  </conditionalFormatting>
  <conditionalFormatting sqref="B17">
    <cfRule type="expression" dxfId="707" priority="3" stopIfTrue="1">
      <formula>MOD(ROW(),2)=0</formula>
    </cfRule>
    <cfRule type="expression" dxfId="706" priority="4" stopIfTrue="1">
      <formula>MOD(ROW(),2)&lt;&gt;0</formula>
    </cfRule>
  </conditionalFormatting>
  <conditionalFormatting sqref="B19">
    <cfRule type="expression" dxfId="705" priority="1" stopIfTrue="1">
      <formula>MOD(ROW(),2)=0</formula>
    </cfRule>
    <cfRule type="expression" dxfId="7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5"/>
  <sheetViews>
    <sheetView showGridLines="0" zoomScale="85" zoomScaleNormal="85" workbookViewId="0">
      <selection activeCell="D21" sqref="D21"/>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TABLE_FACTOR_TYPE&amp;" - x-"&amp;TABLE_SERIES_NUMBER</f>
        <v>ERF - x-401</v>
      </c>
      <c r="B3" s="43"/>
      <c r="C3" s="43"/>
      <c r="D3" s="43"/>
      <c r="E3" s="43"/>
      <c r="F3" s="43"/>
      <c r="G3" s="43"/>
      <c r="H3" s="43"/>
      <c r="I3" s="43"/>
    </row>
    <row r="4" spans="1:13" x14ac:dyDescent="0.25">
      <c r="A4" s="45"/>
    </row>
    <row r="6" spans="1:13" x14ac:dyDescent="0.25">
      <c r="A6" s="82" t="s">
        <v>600</v>
      </c>
      <c r="B6" s="83" t="s">
        <v>601</v>
      </c>
      <c r="C6" s="83"/>
      <c r="D6" s="83"/>
      <c r="E6" s="83"/>
      <c r="F6" s="83"/>
      <c r="G6" s="83"/>
      <c r="H6" s="83"/>
      <c r="I6" s="83"/>
      <c r="J6" s="83"/>
      <c r="K6" s="83"/>
      <c r="L6" s="83"/>
      <c r="M6" s="83"/>
    </row>
    <row r="7" spans="1:13" x14ac:dyDescent="0.25">
      <c r="A7" s="84" t="s">
        <v>305</v>
      </c>
      <c r="B7" s="85" t="s">
        <v>325</v>
      </c>
      <c r="C7" s="85"/>
      <c r="D7" s="85"/>
      <c r="E7" s="85"/>
      <c r="F7" s="85"/>
      <c r="G7" s="85"/>
      <c r="H7" s="85"/>
      <c r="I7" s="85"/>
      <c r="J7" s="85"/>
      <c r="K7" s="85"/>
      <c r="L7" s="85"/>
      <c r="M7" s="85"/>
    </row>
    <row r="8" spans="1:13" x14ac:dyDescent="0.25">
      <c r="A8" s="84" t="s">
        <v>306</v>
      </c>
      <c r="B8" s="85">
        <v>2007</v>
      </c>
      <c r="C8" s="85"/>
      <c r="D8" s="85"/>
      <c r="E8" s="85"/>
      <c r="F8" s="85"/>
      <c r="G8" s="85"/>
      <c r="H8" s="85"/>
      <c r="I8" s="85"/>
      <c r="J8" s="85"/>
      <c r="K8" s="85"/>
      <c r="L8" s="85"/>
      <c r="M8" s="85"/>
    </row>
    <row r="9" spans="1:13" x14ac:dyDescent="0.25">
      <c r="A9" s="84" t="s">
        <v>307</v>
      </c>
      <c r="B9" s="85" t="s">
        <v>481</v>
      </c>
      <c r="C9" s="85"/>
      <c r="D9" s="85"/>
      <c r="E9" s="85"/>
      <c r="F9" s="85"/>
      <c r="G9" s="85"/>
      <c r="H9" s="85"/>
      <c r="I9" s="85"/>
      <c r="J9" s="85"/>
      <c r="K9" s="85"/>
      <c r="L9" s="85"/>
      <c r="M9" s="85"/>
    </row>
    <row r="10" spans="1:13" x14ac:dyDescent="0.25">
      <c r="A10" s="84" t="s">
        <v>233</v>
      </c>
      <c r="B10" s="85" t="s">
        <v>482</v>
      </c>
      <c r="C10" s="85"/>
      <c r="D10" s="85"/>
      <c r="E10" s="85"/>
      <c r="F10" s="85"/>
      <c r="G10" s="85"/>
      <c r="H10" s="85"/>
      <c r="I10" s="85"/>
      <c r="J10" s="85"/>
      <c r="K10" s="85"/>
      <c r="L10" s="85"/>
      <c r="M10" s="85"/>
    </row>
    <row r="11" spans="1:13" x14ac:dyDescent="0.25">
      <c r="A11" s="84" t="s">
        <v>308</v>
      </c>
      <c r="B11" s="85" t="s">
        <v>448</v>
      </c>
      <c r="C11" s="85"/>
      <c r="D11" s="85"/>
      <c r="E11" s="85"/>
      <c r="F11" s="85"/>
      <c r="G11" s="85"/>
      <c r="H11" s="85"/>
      <c r="I11" s="85"/>
      <c r="J11" s="85"/>
      <c r="K11" s="85"/>
      <c r="L11" s="85"/>
      <c r="M11" s="85"/>
    </row>
    <row r="12" spans="1:13" ht="12.6" customHeight="1" x14ac:dyDescent="0.25">
      <c r="A12" s="84" t="s">
        <v>309</v>
      </c>
      <c r="B12" s="85" t="s">
        <v>459</v>
      </c>
      <c r="C12" s="85"/>
      <c r="D12" s="85"/>
      <c r="E12" s="85"/>
      <c r="F12" s="85"/>
      <c r="G12" s="85"/>
      <c r="H12" s="85"/>
      <c r="I12" s="85"/>
      <c r="J12" s="85"/>
      <c r="K12" s="85"/>
      <c r="L12" s="85"/>
      <c r="M12" s="85"/>
    </row>
    <row r="13" spans="1:13" ht="12.6" customHeight="1" x14ac:dyDescent="0.25">
      <c r="A13" s="84" t="s">
        <v>608</v>
      </c>
      <c r="B13" s="85">
        <v>1</v>
      </c>
      <c r="C13" s="85"/>
      <c r="D13" s="85"/>
      <c r="E13" s="85"/>
      <c r="F13" s="85"/>
      <c r="G13" s="85"/>
      <c r="H13" s="85"/>
      <c r="I13" s="85"/>
      <c r="J13" s="85"/>
      <c r="K13" s="85"/>
      <c r="L13" s="85"/>
      <c r="M13" s="85"/>
    </row>
    <row r="14" spans="1:13" ht="12.6" customHeight="1" x14ac:dyDescent="0.25">
      <c r="A14" s="84" t="s">
        <v>311</v>
      </c>
      <c r="B14" s="85">
        <v>401</v>
      </c>
      <c r="C14" s="85"/>
      <c r="D14" s="85"/>
      <c r="E14" s="85"/>
      <c r="F14" s="85"/>
      <c r="G14" s="85"/>
      <c r="H14" s="85"/>
      <c r="I14" s="85"/>
      <c r="J14" s="85"/>
      <c r="K14" s="85"/>
      <c r="L14" s="85"/>
      <c r="M14" s="85"/>
    </row>
    <row r="15" spans="1:13" x14ac:dyDescent="0.25">
      <c r="A15" s="84" t="s">
        <v>611</v>
      </c>
      <c r="B15" s="85" t="s">
        <v>483</v>
      </c>
      <c r="C15" s="85"/>
      <c r="D15" s="85"/>
      <c r="E15" s="85"/>
      <c r="F15" s="85"/>
      <c r="G15" s="85"/>
      <c r="H15" s="85"/>
      <c r="I15" s="85"/>
      <c r="J15" s="85"/>
      <c r="K15" s="85"/>
      <c r="L15" s="85"/>
      <c r="M15" s="85"/>
    </row>
    <row r="16" spans="1:13" x14ac:dyDescent="0.25">
      <c r="A16" s="84" t="s">
        <v>313</v>
      </c>
      <c r="B16" s="142" t="s">
        <v>484</v>
      </c>
      <c r="C16" s="142"/>
      <c r="D16" s="142"/>
      <c r="E16" s="142"/>
      <c r="F16" s="142"/>
      <c r="G16" s="142"/>
      <c r="H16" s="142"/>
      <c r="I16" s="142"/>
      <c r="J16" s="142"/>
      <c r="K16" s="142"/>
      <c r="L16" s="142"/>
      <c r="M16" s="142"/>
    </row>
    <row r="17" spans="1:13" ht="91.35" customHeight="1" x14ac:dyDescent="0.25">
      <c r="A17" s="84" t="s">
        <v>684</v>
      </c>
      <c r="B17" s="85" t="s">
        <v>485</v>
      </c>
      <c r="C17" s="85"/>
      <c r="D17" s="85"/>
      <c r="E17" s="85"/>
      <c r="F17" s="85"/>
      <c r="G17" s="85"/>
      <c r="H17" s="85"/>
      <c r="I17" s="85"/>
      <c r="J17" s="85"/>
      <c r="K17" s="85"/>
      <c r="L17" s="85"/>
      <c r="M17" s="85"/>
    </row>
    <row r="18" spans="1:13" x14ac:dyDescent="0.25">
      <c r="A18" s="84" t="s">
        <v>315</v>
      </c>
      <c r="B18" s="87">
        <v>45106</v>
      </c>
      <c r="C18" s="85"/>
      <c r="D18" s="85"/>
      <c r="E18" s="85"/>
      <c r="F18" s="85"/>
      <c r="G18" s="85"/>
      <c r="H18" s="85"/>
      <c r="I18" s="85"/>
      <c r="J18" s="85"/>
      <c r="K18" s="85"/>
      <c r="L18" s="85"/>
      <c r="M18" s="85"/>
    </row>
    <row r="19" spans="1:13" x14ac:dyDescent="0.25">
      <c r="A19" s="84" t="s">
        <v>316</v>
      </c>
      <c r="B19" s="87">
        <v>45106</v>
      </c>
      <c r="C19" s="85"/>
      <c r="D19" s="85"/>
      <c r="E19" s="85"/>
      <c r="F19" s="85"/>
      <c r="G19" s="85"/>
      <c r="H19" s="85"/>
      <c r="I19" s="85"/>
      <c r="J19" s="85"/>
      <c r="K19" s="85"/>
      <c r="L19" s="85"/>
      <c r="M19" s="85"/>
    </row>
    <row r="20" spans="1:13" x14ac:dyDescent="0.25">
      <c r="A20" s="84" t="s">
        <v>317</v>
      </c>
      <c r="B20" s="85" t="s">
        <v>333</v>
      </c>
      <c r="C20" s="85"/>
      <c r="D20" s="85"/>
      <c r="E20" s="85"/>
      <c r="F20" s="85"/>
      <c r="G20" s="85"/>
      <c r="H20" s="85"/>
      <c r="I20" s="85"/>
      <c r="J20" s="85"/>
      <c r="K20" s="85"/>
      <c r="L20" s="85"/>
      <c r="M20" s="85"/>
    </row>
    <row r="21" spans="1:13" x14ac:dyDescent="0.25">
      <c r="A21" s="84" t="s">
        <v>685</v>
      </c>
      <c r="B21" s="85" t="s">
        <v>334</v>
      </c>
      <c r="C21" s="85"/>
      <c r="D21" s="85"/>
      <c r="E21" s="85"/>
      <c r="F21" s="85"/>
      <c r="G21" s="85"/>
      <c r="H21" s="85"/>
      <c r="I21" s="85"/>
      <c r="J21" s="85"/>
      <c r="K21" s="85"/>
      <c r="L21" s="85"/>
      <c r="M21" s="85"/>
    </row>
    <row r="23" spans="1:13" x14ac:dyDescent="0.25">
      <c r="B23" s="104" t="str">
        <f>HYPERLINK("#'Factor List'!A1","Back to Factor List")</f>
        <v>Back to Factor List</v>
      </c>
    </row>
    <row r="24" spans="1:13" x14ac:dyDescent="0.25">
      <c r="B24" s="104" t="str">
        <f>HYPERLINK("#'Assumptions'!A1","Assumptions")</f>
        <v>Assumptions</v>
      </c>
    </row>
    <row r="26" spans="1:13" x14ac:dyDescent="0.25">
      <c r="A26" s="92" t="s">
        <v>742</v>
      </c>
      <c r="B26" s="88">
        <v>0</v>
      </c>
      <c r="C26" s="88">
        <v>1</v>
      </c>
      <c r="D26" s="88">
        <v>2</v>
      </c>
      <c r="E26" s="88">
        <v>3</v>
      </c>
      <c r="F26" s="88">
        <v>4</v>
      </c>
      <c r="G26" s="88">
        <v>5</v>
      </c>
      <c r="H26" s="88">
        <v>6</v>
      </c>
      <c r="I26" s="88">
        <v>7</v>
      </c>
      <c r="J26" s="88">
        <v>8</v>
      </c>
      <c r="K26" s="88">
        <v>9</v>
      </c>
      <c r="L26" s="88">
        <v>10</v>
      </c>
      <c r="M26" s="88">
        <v>11</v>
      </c>
    </row>
    <row r="27" spans="1:13" x14ac:dyDescent="0.25">
      <c r="A27" s="89">
        <v>55</v>
      </c>
      <c r="B27" s="91">
        <v>0.62</v>
      </c>
      <c r="C27" s="91">
        <v>0.622</v>
      </c>
      <c r="D27" s="91">
        <v>0.624</v>
      </c>
      <c r="E27" s="91">
        <v>0.626</v>
      </c>
      <c r="F27" s="91">
        <v>0.629</v>
      </c>
      <c r="G27" s="91">
        <v>0.63100000000000001</v>
      </c>
      <c r="H27" s="91">
        <v>0.63300000000000001</v>
      </c>
      <c r="I27" s="91">
        <v>0.63500000000000001</v>
      </c>
      <c r="J27" s="91">
        <v>0.63700000000000001</v>
      </c>
      <c r="K27" s="91">
        <v>0.64</v>
      </c>
      <c r="L27" s="91">
        <v>0.64200000000000002</v>
      </c>
      <c r="M27" s="91">
        <v>0.64400000000000002</v>
      </c>
    </row>
    <row r="28" spans="1:13" x14ac:dyDescent="0.25">
      <c r="A28" s="89">
        <v>56</v>
      </c>
      <c r="B28" s="91">
        <v>0.64600000000000002</v>
      </c>
      <c r="C28" s="91">
        <v>0.64800000000000002</v>
      </c>
      <c r="D28" s="91">
        <v>0.65100000000000002</v>
      </c>
      <c r="E28" s="91">
        <v>0.65300000000000002</v>
      </c>
      <c r="F28" s="91">
        <v>0.65600000000000003</v>
      </c>
      <c r="G28" s="91">
        <v>0.65800000000000003</v>
      </c>
      <c r="H28" s="91">
        <v>0.66</v>
      </c>
      <c r="I28" s="91">
        <v>0.66300000000000003</v>
      </c>
      <c r="J28" s="91">
        <v>0.66500000000000004</v>
      </c>
      <c r="K28" s="91">
        <v>0.66700000000000004</v>
      </c>
      <c r="L28" s="91">
        <v>0.67</v>
      </c>
      <c r="M28" s="91">
        <v>0.67200000000000004</v>
      </c>
    </row>
    <row r="29" spans="1:13" x14ac:dyDescent="0.25">
      <c r="A29" s="89">
        <v>57</v>
      </c>
      <c r="B29" s="91">
        <v>0.67400000000000004</v>
      </c>
      <c r="C29" s="91">
        <v>0.67700000000000005</v>
      </c>
      <c r="D29" s="91">
        <v>0.67900000000000005</v>
      </c>
      <c r="E29" s="91">
        <v>0.68200000000000005</v>
      </c>
      <c r="F29" s="91">
        <v>0.68400000000000005</v>
      </c>
      <c r="G29" s="91">
        <v>0.68700000000000006</v>
      </c>
      <c r="H29" s="91">
        <v>0.68899999999999995</v>
      </c>
      <c r="I29" s="91">
        <v>0.69199999999999995</v>
      </c>
      <c r="J29" s="91">
        <v>0.69399999999999995</v>
      </c>
      <c r="K29" s="91">
        <v>0.69699999999999995</v>
      </c>
      <c r="L29" s="91">
        <v>0.7</v>
      </c>
      <c r="M29" s="91">
        <v>0.70199999999999996</v>
      </c>
    </row>
    <row r="30" spans="1:13" x14ac:dyDescent="0.25">
      <c r="A30" s="89">
        <v>58</v>
      </c>
      <c r="B30" s="91">
        <v>0.70499999999999996</v>
      </c>
      <c r="C30" s="91">
        <v>0.70699999999999996</v>
      </c>
      <c r="D30" s="91">
        <v>0.71</v>
      </c>
      <c r="E30" s="91">
        <v>0.71299999999999997</v>
      </c>
      <c r="F30" s="91">
        <v>0.71499999999999997</v>
      </c>
      <c r="G30" s="91">
        <v>0.71799999999999997</v>
      </c>
      <c r="H30" s="91">
        <v>0.72099999999999997</v>
      </c>
      <c r="I30" s="91">
        <v>0.72399999999999998</v>
      </c>
      <c r="J30" s="91">
        <v>0.72599999999999998</v>
      </c>
      <c r="K30" s="91">
        <v>0.72899999999999998</v>
      </c>
      <c r="L30" s="91">
        <v>0.73199999999999998</v>
      </c>
      <c r="M30" s="91">
        <v>0.73399999999999999</v>
      </c>
    </row>
    <row r="31" spans="1:13" x14ac:dyDescent="0.25">
      <c r="A31" s="89">
        <v>59</v>
      </c>
      <c r="B31" s="91">
        <v>0.73699999999999999</v>
      </c>
      <c r="C31" s="91">
        <v>0.74</v>
      </c>
      <c r="D31" s="91">
        <v>0.74299999999999999</v>
      </c>
      <c r="E31" s="91">
        <v>0.746</v>
      </c>
      <c r="F31" s="91">
        <v>0.749</v>
      </c>
      <c r="G31" s="91">
        <v>0.752</v>
      </c>
      <c r="H31" s="91">
        <v>0.755</v>
      </c>
      <c r="I31" s="91">
        <v>0.75800000000000001</v>
      </c>
      <c r="J31" s="91">
        <v>0.76100000000000001</v>
      </c>
      <c r="K31" s="91">
        <v>0.76400000000000001</v>
      </c>
      <c r="L31" s="91">
        <v>0.76700000000000002</v>
      </c>
      <c r="M31" s="91">
        <v>0.76900000000000002</v>
      </c>
    </row>
    <row r="32" spans="1:13" x14ac:dyDescent="0.25">
      <c r="A32" s="89">
        <v>60</v>
      </c>
      <c r="B32" s="91">
        <v>0.77200000000000002</v>
      </c>
      <c r="C32" s="91">
        <v>0.77600000000000002</v>
      </c>
      <c r="D32" s="91">
        <v>0.77900000000000003</v>
      </c>
      <c r="E32" s="91">
        <v>0.78200000000000003</v>
      </c>
      <c r="F32" s="91">
        <v>0.78500000000000003</v>
      </c>
      <c r="G32" s="91">
        <v>0.78800000000000003</v>
      </c>
      <c r="H32" s="91">
        <v>0.79100000000000004</v>
      </c>
      <c r="I32" s="91">
        <v>0.79500000000000004</v>
      </c>
      <c r="J32" s="91">
        <v>0.79800000000000004</v>
      </c>
      <c r="K32" s="91">
        <v>0.80100000000000005</v>
      </c>
      <c r="L32" s="91">
        <v>0.80400000000000005</v>
      </c>
      <c r="M32" s="91">
        <v>0.80700000000000005</v>
      </c>
    </row>
    <row r="33" spans="1:13" x14ac:dyDescent="0.25">
      <c r="A33" s="89">
        <v>61</v>
      </c>
      <c r="B33" s="91">
        <v>0.81100000000000005</v>
      </c>
      <c r="C33" s="91">
        <v>0.81399999999999995</v>
      </c>
      <c r="D33" s="91">
        <v>0.81699999999999995</v>
      </c>
      <c r="E33" s="91">
        <v>0.82099999999999995</v>
      </c>
      <c r="F33" s="91">
        <v>0.82399999999999995</v>
      </c>
      <c r="G33" s="91">
        <v>0.82799999999999996</v>
      </c>
      <c r="H33" s="91">
        <v>0.83099999999999996</v>
      </c>
      <c r="I33" s="91">
        <v>0.83499999999999996</v>
      </c>
      <c r="J33" s="91">
        <v>0.83799999999999997</v>
      </c>
      <c r="K33" s="91">
        <v>0.84199999999999997</v>
      </c>
      <c r="L33" s="91">
        <v>0.84499999999999997</v>
      </c>
      <c r="M33" s="91">
        <v>0.84799999999999998</v>
      </c>
    </row>
    <row r="34" spans="1:13" x14ac:dyDescent="0.25">
      <c r="A34" s="89">
        <v>62</v>
      </c>
      <c r="B34" s="91">
        <v>0.85199999999999998</v>
      </c>
      <c r="C34" s="91">
        <v>0.85599999999999998</v>
      </c>
      <c r="D34" s="91">
        <v>0.85899999999999999</v>
      </c>
      <c r="E34" s="91">
        <v>0.86299999999999999</v>
      </c>
      <c r="F34" s="91">
        <v>0.86699999999999999</v>
      </c>
      <c r="G34" s="91">
        <v>0.871</v>
      </c>
      <c r="H34" s="91">
        <v>0.874</v>
      </c>
      <c r="I34" s="91">
        <v>0.878</v>
      </c>
      <c r="J34" s="91">
        <v>0.88200000000000001</v>
      </c>
      <c r="K34" s="91">
        <v>0.88600000000000001</v>
      </c>
      <c r="L34" s="91">
        <v>0.88900000000000001</v>
      </c>
      <c r="M34" s="91">
        <v>0.89300000000000002</v>
      </c>
    </row>
    <row r="35" spans="1:13" x14ac:dyDescent="0.25">
      <c r="A35" s="89">
        <v>63</v>
      </c>
      <c r="B35" s="91">
        <v>0.89700000000000002</v>
      </c>
      <c r="C35" s="91">
        <v>0.90100000000000002</v>
      </c>
      <c r="D35" s="91">
        <v>0.90500000000000003</v>
      </c>
      <c r="E35" s="91">
        <v>0.90900000000000003</v>
      </c>
      <c r="F35" s="91">
        <v>0.91300000000000003</v>
      </c>
      <c r="G35" s="91">
        <v>0.91700000000000004</v>
      </c>
      <c r="H35" s="91">
        <v>0.92200000000000004</v>
      </c>
      <c r="I35" s="91">
        <v>0.92600000000000005</v>
      </c>
      <c r="J35" s="91">
        <v>0.93</v>
      </c>
      <c r="K35" s="91">
        <v>0.93400000000000005</v>
      </c>
      <c r="L35" s="91">
        <v>0.93799999999999994</v>
      </c>
      <c r="M35" s="91">
        <v>0.94199999999999995</v>
      </c>
    </row>
    <row r="36" spans="1:13" x14ac:dyDescent="0.25">
      <c r="A36" s="89">
        <v>64</v>
      </c>
      <c r="B36" s="91">
        <v>0.94599999999999995</v>
      </c>
      <c r="C36" s="91">
        <v>0.95099999999999996</v>
      </c>
      <c r="D36" s="91">
        <v>0.95499999999999996</v>
      </c>
      <c r="E36" s="91">
        <v>0.96</v>
      </c>
      <c r="F36" s="91">
        <v>0.96399999999999997</v>
      </c>
      <c r="G36" s="91">
        <v>0.96899999999999997</v>
      </c>
      <c r="H36" s="91">
        <v>0.97299999999999998</v>
      </c>
      <c r="I36" s="91">
        <v>0.97799999999999998</v>
      </c>
      <c r="J36" s="91">
        <v>0.98199999999999998</v>
      </c>
      <c r="K36" s="91">
        <v>0.98699999999999999</v>
      </c>
      <c r="L36" s="91">
        <v>0.99099999999999999</v>
      </c>
      <c r="M36" s="91">
        <v>0.996</v>
      </c>
    </row>
    <row r="43" spans="1:13" ht="39.6" customHeight="1" x14ac:dyDescent="0.25"/>
    <row r="45" spans="1:13" ht="27.6" customHeight="1" x14ac:dyDescent="0.25"/>
  </sheetData>
  <sheetProtection algorithmName="SHA-512" hashValue="RqP2EhnMUwWEr7y1+eWCIwS6yaQIs+l9LiG+aNa96rSGNToRkDQ1etCNU8uwDe11Cp9K6MWEZWXEB32uiRItPw==" saltValue="oMbQoQ0gR0YPpvWH+iUzxA==" spinCount="100000" sheet="1" objects="1" scenarios="1"/>
  <conditionalFormatting sqref="A27:A36">
    <cfRule type="expression" dxfId="703" priority="13" stopIfTrue="1">
      <formula>MOD(ROW(),2)=0</formula>
    </cfRule>
    <cfRule type="expression" dxfId="702" priority="14" stopIfTrue="1">
      <formula>MOD(ROW(),2)&lt;&gt;0</formula>
    </cfRule>
  </conditionalFormatting>
  <conditionalFormatting sqref="B26:M36">
    <cfRule type="expression" dxfId="701" priority="15" stopIfTrue="1">
      <formula>MOD(ROW(),2)=0</formula>
    </cfRule>
    <cfRule type="expression" dxfId="700" priority="16" stopIfTrue="1">
      <formula>MOD(ROW(),2)&lt;&gt;0</formula>
    </cfRule>
  </conditionalFormatting>
  <conditionalFormatting sqref="A6:A16">
    <cfRule type="expression" dxfId="699" priority="17" stopIfTrue="1">
      <formula>MOD(ROW(),2)=0</formula>
    </cfRule>
    <cfRule type="expression" dxfId="698" priority="18" stopIfTrue="1">
      <formula>MOD(ROW(),2)&lt;&gt;0</formula>
    </cfRule>
  </conditionalFormatting>
  <conditionalFormatting sqref="B6:M15 C17:M21 B16">
    <cfRule type="expression" dxfId="697" priority="19" stopIfTrue="1">
      <formula>MOD(ROW(),2)=0</formula>
    </cfRule>
    <cfRule type="expression" dxfId="696" priority="20" stopIfTrue="1">
      <formula>MOD(ROW(),2)&lt;&gt;0</formula>
    </cfRule>
  </conditionalFormatting>
  <conditionalFormatting sqref="A17:A21">
    <cfRule type="expression" dxfId="695" priority="9" stopIfTrue="1">
      <formula>MOD(ROW(),2)=0</formula>
    </cfRule>
    <cfRule type="expression" dxfId="694" priority="10" stopIfTrue="1">
      <formula>MOD(ROW(),2)&lt;&gt;0</formula>
    </cfRule>
  </conditionalFormatting>
  <conditionalFormatting sqref="B17:B18 B20:B21">
    <cfRule type="expression" dxfId="693" priority="11" stopIfTrue="1">
      <formula>MOD(ROW(),2)=0</formula>
    </cfRule>
    <cfRule type="expression" dxfId="692" priority="12" stopIfTrue="1">
      <formula>MOD(ROW(),2)&lt;&gt;0</formula>
    </cfRule>
  </conditionalFormatting>
  <conditionalFormatting sqref="A26">
    <cfRule type="expression" dxfId="691" priority="7" stopIfTrue="1">
      <formula>MOD(ROW(),2)=0</formula>
    </cfRule>
    <cfRule type="expression" dxfId="690" priority="8" stopIfTrue="1">
      <formula>MOD(ROW(),2)&lt;&gt;0</formula>
    </cfRule>
  </conditionalFormatting>
  <conditionalFormatting sqref="C16:M16">
    <cfRule type="expression" dxfId="689" priority="3" stopIfTrue="1">
      <formula>MOD(ROW(),2)=0</formula>
    </cfRule>
    <cfRule type="expression" dxfId="688" priority="4" stopIfTrue="1">
      <formula>MOD(ROW(),2)&lt;&gt;0</formula>
    </cfRule>
  </conditionalFormatting>
  <conditionalFormatting sqref="B19">
    <cfRule type="expression" dxfId="687" priority="1" stopIfTrue="1">
      <formula>MOD(ROW(),2)=0</formula>
    </cfRule>
    <cfRule type="expression" dxfId="6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5"/>
  <dimension ref="A1:M46"/>
  <sheetViews>
    <sheetView showGridLines="0" zoomScale="85" zoomScaleNormal="85" workbookViewId="0">
      <selection activeCell="D21" sqref="D21"/>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TABLE_FACTOR_TYPE&amp;" - x-"&amp;TABLE_SERIES_NUMBER</f>
        <v>ERF - x-402</v>
      </c>
      <c r="B3" s="43"/>
      <c r="C3" s="43"/>
      <c r="D3" s="43"/>
      <c r="E3" s="43"/>
      <c r="F3" s="43"/>
      <c r="G3" s="43"/>
      <c r="H3" s="43"/>
      <c r="I3" s="43"/>
    </row>
    <row r="4" spans="1:13" x14ac:dyDescent="0.25">
      <c r="A4" s="45"/>
    </row>
    <row r="6" spans="1:13" x14ac:dyDescent="0.25">
      <c r="A6" s="82" t="s">
        <v>600</v>
      </c>
      <c r="B6" s="83" t="s">
        <v>601</v>
      </c>
      <c r="C6" s="83"/>
      <c r="D6" s="83"/>
      <c r="E6" s="83"/>
      <c r="F6" s="83"/>
      <c r="G6" s="83"/>
      <c r="H6" s="83"/>
      <c r="I6" s="83"/>
      <c r="J6" s="83"/>
      <c r="K6" s="83"/>
      <c r="L6" s="83"/>
      <c r="M6" s="83"/>
    </row>
    <row r="7" spans="1:13" x14ac:dyDescent="0.25">
      <c r="A7" s="84" t="s">
        <v>305</v>
      </c>
      <c r="B7" s="85" t="s">
        <v>325</v>
      </c>
      <c r="C7" s="85"/>
      <c r="D7" s="85"/>
      <c r="E7" s="85"/>
      <c r="F7" s="85"/>
      <c r="G7" s="85"/>
      <c r="H7" s="85"/>
      <c r="I7" s="85"/>
      <c r="J7" s="85"/>
      <c r="K7" s="85"/>
      <c r="L7" s="85"/>
      <c r="M7" s="85"/>
    </row>
    <row r="8" spans="1:13" x14ac:dyDescent="0.25">
      <c r="A8" s="84" t="s">
        <v>306</v>
      </c>
      <c r="B8" s="85">
        <v>2015</v>
      </c>
      <c r="C8" s="85"/>
      <c r="D8" s="85"/>
      <c r="E8" s="85"/>
      <c r="F8" s="85"/>
      <c r="G8" s="85"/>
      <c r="H8" s="85"/>
      <c r="I8" s="85"/>
      <c r="J8" s="85"/>
      <c r="K8" s="85"/>
      <c r="L8" s="85"/>
      <c r="M8" s="85"/>
    </row>
    <row r="9" spans="1:13" x14ac:dyDescent="0.25">
      <c r="A9" s="84" t="s">
        <v>307</v>
      </c>
      <c r="B9" s="85" t="s">
        <v>481</v>
      </c>
      <c r="C9" s="85"/>
      <c r="D9" s="85"/>
      <c r="E9" s="85"/>
      <c r="F9" s="85"/>
      <c r="G9" s="85"/>
      <c r="H9" s="85"/>
      <c r="I9" s="85"/>
      <c r="J9" s="85"/>
      <c r="K9" s="85"/>
      <c r="L9" s="85"/>
      <c r="M9" s="85"/>
    </row>
    <row r="10" spans="1:13" ht="12.6" customHeight="1" x14ac:dyDescent="0.25">
      <c r="A10" s="84" t="s">
        <v>233</v>
      </c>
      <c r="B10" s="85" t="s">
        <v>486</v>
      </c>
      <c r="C10" s="85"/>
      <c r="D10" s="85"/>
      <c r="E10" s="85"/>
      <c r="F10" s="85"/>
      <c r="G10" s="85"/>
      <c r="H10" s="85"/>
      <c r="I10" s="85"/>
      <c r="J10" s="85"/>
      <c r="K10" s="85"/>
      <c r="L10" s="85"/>
      <c r="M10" s="85"/>
    </row>
    <row r="11" spans="1:13" x14ac:dyDescent="0.25">
      <c r="A11" s="84" t="s">
        <v>308</v>
      </c>
      <c r="B11" s="85" t="s">
        <v>448</v>
      </c>
      <c r="C11" s="85"/>
      <c r="D11" s="85"/>
      <c r="E11" s="85"/>
      <c r="F11" s="85"/>
      <c r="G11" s="85"/>
      <c r="H11" s="85"/>
      <c r="I11" s="85"/>
      <c r="J11" s="85"/>
      <c r="K11" s="85"/>
      <c r="L11" s="85"/>
      <c r="M11" s="85"/>
    </row>
    <row r="12" spans="1:13" x14ac:dyDescent="0.25">
      <c r="A12" s="84" t="s">
        <v>309</v>
      </c>
      <c r="B12" s="85" t="s">
        <v>487</v>
      </c>
      <c r="C12" s="85"/>
      <c r="D12" s="85"/>
      <c r="E12" s="85"/>
      <c r="F12" s="85"/>
      <c r="G12" s="85"/>
      <c r="H12" s="85"/>
      <c r="I12" s="85"/>
      <c r="J12" s="85"/>
      <c r="K12" s="85"/>
      <c r="L12" s="85"/>
      <c r="M12" s="85"/>
    </row>
    <row r="13" spans="1:13" ht="12.6" customHeight="1" x14ac:dyDescent="0.25">
      <c r="A13" s="84" t="s">
        <v>608</v>
      </c>
      <c r="B13" s="85">
        <v>0</v>
      </c>
      <c r="C13" s="85"/>
      <c r="D13" s="85"/>
      <c r="E13" s="85"/>
      <c r="F13" s="85"/>
      <c r="G13" s="85"/>
      <c r="H13" s="85"/>
      <c r="I13" s="85"/>
      <c r="J13" s="85"/>
      <c r="K13" s="85"/>
      <c r="L13" s="85"/>
      <c r="M13" s="85"/>
    </row>
    <row r="14" spans="1:13" ht="12.6" customHeight="1" x14ac:dyDescent="0.25">
      <c r="A14" s="84" t="s">
        <v>311</v>
      </c>
      <c r="B14" s="85">
        <v>402</v>
      </c>
      <c r="C14" s="85"/>
      <c r="D14" s="85"/>
      <c r="E14" s="85"/>
      <c r="F14" s="85"/>
      <c r="G14" s="85"/>
      <c r="H14" s="85"/>
      <c r="I14" s="85"/>
      <c r="J14" s="85"/>
      <c r="K14" s="85"/>
      <c r="L14" s="85"/>
      <c r="M14" s="85"/>
    </row>
    <row r="15" spans="1:13" x14ac:dyDescent="0.25">
      <c r="A15" s="84" t="s">
        <v>611</v>
      </c>
      <c r="B15" s="85" t="s">
        <v>488</v>
      </c>
      <c r="C15" s="85"/>
      <c r="D15" s="85"/>
      <c r="E15" s="85"/>
      <c r="F15" s="85"/>
      <c r="G15" s="85"/>
      <c r="H15" s="85"/>
      <c r="I15" s="85"/>
      <c r="J15" s="85"/>
      <c r="K15" s="85"/>
      <c r="L15" s="85"/>
      <c r="M15" s="85"/>
    </row>
    <row r="16" spans="1:13" x14ac:dyDescent="0.25">
      <c r="A16" s="84" t="s">
        <v>313</v>
      </c>
      <c r="B16" s="142" t="s">
        <v>484</v>
      </c>
      <c r="C16" s="142"/>
      <c r="D16" s="142"/>
      <c r="E16" s="142"/>
      <c r="F16" s="142"/>
      <c r="G16" s="142"/>
      <c r="H16" s="142"/>
      <c r="I16" s="142"/>
      <c r="J16" s="142"/>
      <c r="K16" s="142"/>
      <c r="L16" s="142"/>
      <c r="M16" s="142"/>
    </row>
    <row r="17" spans="1:13" ht="50.1" customHeight="1" x14ac:dyDescent="0.25">
      <c r="A17" s="84" t="s">
        <v>684</v>
      </c>
      <c r="B17" s="85" t="s">
        <v>489</v>
      </c>
      <c r="C17" s="85"/>
      <c r="D17" s="85"/>
      <c r="E17" s="85"/>
      <c r="F17" s="85"/>
      <c r="G17" s="85"/>
      <c r="H17" s="85"/>
      <c r="I17" s="85"/>
      <c r="J17" s="85"/>
      <c r="K17" s="85"/>
      <c r="L17" s="85"/>
      <c r="M17" s="85"/>
    </row>
    <row r="18" spans="1:13" x14ac:dyDescent="0.25">
      <c r="A18" s="84" t="s">
        <v>315</v>
      </c>
      <c r="B18" s="87">
        <v>45106</v>
      </c>
      <c r="C18" s="85"/>
      <c r="D18" s="85"/>
      <c r="E18" s="85"/>
      <c r="F18" s="85"/>
      <c r="G18" s="85"/>
      <c r="H18" s="85"/>
      <c r="I18" s="85"/>
      <c r="J18" s="85"/>
      <c r="K18" s="85"/>
      <c r="L18" s="85"/>
      <c r="M18" s="85"/>
    </row>
    <row r="19" spans="1:13" x14ac:dyDescent="0.25">
      <c r="A19" s="84" t="s">
        <v>316</v>
      </c>
      <c r="B19" s="87">
        <v>45106</v>
      </c>
      <c r="C19" s="85"/>
      <c r="D19" s="85"/>
      <c r="E19" s="85"/>
      <c r="F19" s="85"/>
      <c r="G19" s="85"/>
      <c r="H19" s="85"/>
      <c r="I19" s="85"/>
      <c r="J19" s="85"/>
      <c r="K19" s="85"/>
      <c r="L19" s="85"/>
      <c r="M19" s="85"/>
    </row>
    <row r="20" spans="1:13" x14ac:dyDescent="0.25">
      <c r="A20" s="84" t="s">
        <v>317</v>
      </c>
      <c r="B20" s="85" t="s">
        <v>333</v>
      </c>
      <c r="C20" s="85"/>
      <c r="D20" s="85"/>
      <c r="E20" s="85"/>
      <c r="F20" s="85"/>
      <c r="G20" s="85"/>
      <c r="H20" s="85"/>
      <c r="I20" s="85"/>
      <c r="J20" s="85"/>
      <c r="K20" s="85"/>
      <c r="L20" s="85"/>
      <c r="M20" s="85"/>
    </row>
    <row r="21" spans="1:13" x14ac:dyDescent="0.25">
      <c r="A21" s="84" t="s">
        <v>685</v>
      </c>
      <c r="B21" s="85" t="s">
        <v>334</v>
      </c>
      <c r="C21" s="85"/>
      <c r="D21" s="85"/>
      <c r="E21" s="85"/>
      <c r="F21" s="85"/>
      <c r="G21" s="85"/>
      <c r="H21" s="85"/>
      <c r="I21" s="85"/>
      <c r="J21" s="85"/>
      <c r="K21" s="85"/>
      <c r="L21" s="85"/>
      <c r="M21" s="85"/>
    </row>
    <row r="23" spans="1:13" x14ac:dyDescent="0.25">
      <c r="B23" s="104" t="str">
        <f>HYPERLINK("#'Factor List'!A1","Back to Factor List")</f>
        <v>Back to Factor List</v>
      </c>
    </row>
    <row r="24" spans="1:13" x14ac:dyDescent="0.25">
      <c r="B24" s="104" t="str">
        <f>HYPERLINK("#'Assumptions'!A1","Assumptions")</f>
        <v>Assumptions</v>
      </c>
    </row>
    <row r="26" spans="1:13" x14ac:dyDescent="0.25">
      <c r="A26" s="92" t="s">
        <v>743</v>
      </c>
      <c r="B26" s="88">
        <v>0</v>
      </c>
      <c r="C26" s="88">
        <v>1</v>
      </c>
      <c r="D26" s="88">
        <v>2</v>
      </c>
      <c r="E26" s="88">
        <v>3</v>
      </c>
      <c r="F26" s="88">
        <v>4</v>
      </c>
      <c r="G26" s="88">
        <v>5</v>
      </c>
      <c r="H26" s="88">
        <v>6</v>
      </c>
      <c r="I26" s="88">
        <v>7</v>
      </c>
      <c r="J26" s="88">
        <v>8</v>
      </c>
      <c r="K26" s="88">
        <v>9</v>
      </c>
      <c r="L26" s="88">
        <v>10</v>
      </c>
      <c r="M26" s="88">
        <v>11</v>
      </c>
    </row>
    <row r="27" spans="1:13" x14ac:dyDescent="0.25">
      <c r="A27" s="89">
        <v>5</v>
      </c>
      <c r="B27" s="91">
        <v>0.873</v>
      </c>
      <c r="C27" s="93" t="s">
        <v>625</v>
      </c>
      <c r="D27" s="93" t="s">
        <v>625</v>
      </c>
      <c r="E27" s="93" t="s">
        <v>625</v>
      </c>
      <c r="F27" s="93" t="s">
        <v>625</v>
      </c>
      <c r="G27" s="93" t="s">
        <v>625</v>
      </c>
      <c r="H27" s="93" t="s">
        <v>625</v>
      </c>
      <c r="I27" s="93" t="s">
        <v>625</v>
      </c>
      <c r="J27" s="93" t="s">
        <v>625</v>
      </c>
      <c r="K27" s="93" t="s">
        <v>625</v>
      </c>
      <c r="L27" s="93" t="s">
        <v>625</v>
      </c>
      <c r="M27" s="93" t="s">
        <v>625</v>
      </c>
    </row>
    <row r="28" spans="1:13" x14ac:dyDescent="0.25">
      <c r="A28" s="89">
        <v>4</v>
      </c>
      <c r="B28" s="91">
        <v>0.89500000000000002</v>
      </c>
      <c r="C28" s="91">
        <v>0.89300000000000002</v>
      </c>
      <c r="D28" s="91">
        <v>0.89100000000000001</v>
      </c>
      <c r="E28" s="91">
        <v>0.88900000000000001</v>
      </c>
      <c r="F28" s="91">
        <v>0.88700000000000001</v>
      </c>
      <c r="G28" s="91">
        <v>0.88500000000000001</v>
      </c>
      <c r="H28" s="91">
        <v>0.88400000000000001</v>
      </c>
      <c r="I28" s="91">
        <v>0.88200000000000001</v>
      </c>
      <c r="J28" s="91">
        <v>0.88</v>
      </c>
      <c r="K28" s="91">
        <v>0.878</v>
      </c>
      <c r="L28" s="91">
        <v>0.876</v>
      </c>
      <c r="M28" s="91">
        <v>0.875</v>
      </c>
    </row>
    <row r="29" spans="1:13" x14ac:dyDescent="0.25">
      <c r="A29" s="89">
        <v>3</v>
      </c>
      <c r="B29" s="91">
        <v>0.91800000000000004</v>
      </c>
      <c r="C29" s="91">
        <v>0.91600000000000004</v>
      </c>
      <c r="D29" s="91">
        <v>0.91400000000000003</v>
      </c>
      <c r="E29" s="91">
        <v>0.91200000000000003</v>
      </c>
      <c r="F29" s="91">
        <v>0.91</v>
      </c>
      <c r="G29" s="91">
        <v>0.90800000000000003</v>
      </c>
      <c r="H29" s="91">
        <v>0.90600000000000003</v>
      </c>
      <c r="I29" s="91">
        <v>0.90400000000000003</v>
      </c>
      <c r="J29" s="91">
        <v>0.90200000000000002</v>
      </c>
      <c r="K29" s="91">
        <v>0.9</v>
      </c>
      <c r="L29" s="91">
        <v>0.89800000000000002</v>
      </c>
      <c r="M29" s="91">
        <v>0.89600000000000002</v>
      </c>
    </row>
    <row r="30" spans="1:13" x14ac:dyDescent="0.25">
      <c r="A30" s="89">
        <v>2</v>
      </c>
      <c r="B30" s="91">
        <v>0.94299999999999995</v>
      </c>
      <c r="C30" s="91">
        <v>0.94099999999999995</v>
      </c>
      <c r="D30" s="91">
        <v>0.93899999999999995</v>
      </c>
      <c r="E30" s="91">
        <v>0.93700000000000006</v>
      </c>
      <c r="F30" s="91">
        <v>0.93500000000000005</v>
      </c>
      <c r="G30" s="91">
        <v>0.93300000000000005</v>
      </c>
      <c r="H30" s="91">
        <v>0.93100000000000005</v>
      </c>
      <c r="I30" s="91">
        <v>0.92900000000000005</v>
      </c>
      <c r="J30" s="91">
        <v>0.92600000000000005</v>
      </c>
      <c r="K30" s="91">
        <v>0.92400000000000004</v>
      </c>
      <c r="L30" s="91">
        <v>0.92200000000000004</v>
      </c>
      <c r="M30" s="91">
        <v>0.92</v>
      </c>
    </row>
    <row r="31" spans="1:13" x14ac:dyDescent="0.25">
      <c r="A31" s="89">
        <v>1</v>
      </c>
      <c r="B31" s="91">
        <v>0.97099999999999997</v>
      </c>
      <c r="C31" s="91">
        <v>0.96799999999999997</v>
      </c>
      <c r="D31" s="91">
        <v>0.96599999999999997</v>
      </c>
      <c r="E31" s="91">
        <v>0.96399999999999997</v>
      </c>
      <c r="F31" s="91">
        <v>0.96099999999999997</v>
      </c>
      <c r="G31" s="91">
        <v>0.95899999999999996</v>
      </c>
      <c r="H31" s="91">
        <v>0.95699999999999996</v>
      </c>
      <c r="I31" s="91">
        <v>0.95499999999999996</v>
      </c>
      <c r="J31" s="91">
        <v>0.95199999999999996</v>
      </c>
      <c r="K31" s="91">
        <v>0.95</v>
      </c>
      <c r="L31" s="91">
        <v>0.94799999999999995</v>
      </c>
      <c r="M31" s="91">
        <v>0.94599999999999995</v>
      </c>
    </row>
    <row r="32" spans="1:13" x14ac:dyDescent="0.25">
      <c r="A32" s="89">
        <v>0</v>
      </c>
      <c r="B32" s="93" t="s">
        <v>625</v>
      </c>
      <c r="C32" s="91">
        <v>0.998</v>
      </c>
      <c r="D32" s="91">
        <v>0.995</v>
      </c>
      <c r="E32" s="91">
        <v>0.99299999999999999</v>
      </c>
      <c r="F32" s="91">
        <v>0.99</v>
      </c>
      <c r="G32" s="91">
        <v>0.98799999999999999</v>
      </c>
      <c r="H32" s="91">
        <v>0.98499999999999999</v>
      </c>
      <c r="I32" s="91">
        <v>0.98299999999999998</v>
      </c>
      <c r="J32" s="91">
        <v>0.98</v>
      </c>
      <c r="K32" s="91">
        <v>0.97799999999999998</v>
      </c>
      <c r="L32" s="91">
        <v>0.97499999999999998</v>
      </c>
      <c r="M32" s="91">
        <v>0.97299999999999998</v>
      </c>
    </row>
    <row r="44" ht="39.6" customHeight="1" x14ac:dyDescent="0.25"/>
    <row r="46" ht="27.6" customHeight="1" x14ac:dyDescent="0.25"/>
  </sheetData>
  <sheetProtection algorithmName="SHA-512" hashValue="gs2aB/oc5lnHgmUIx8EsI/DdBQzNjR5iGFQt9bNpOVOS7Txp7Seq+J4MdIT5HBXgPujIRe3g3tMZtC0FSi4VdA==" saltValue="aryJXw+fLvDmHiiipCDFng==" spinCount="100000" sheet="1" objects="1" scenarios="1"/>
  <conditionalFormatting sqref="A27:A32">
    <cfRule type="expression" dxfId="685" priority="15" stopIfTrue="1">
      <formula>MOD(ROW(),2)=0</formula>
    </cfRule>
    <cfRule type="expression" dxfId="684" priority="16" stopIfTrue="1">
      <formula>MOD(ROW(),2)&lt;&gt;0</formula>
    </cfRule>
  </conditionalFormatting>
  <conditionalFormatting sqref="B26:M32">
    <cfRule type="expression" dxfId="683" priority="17" stopIfTrue="1">
      <formula>MOD(ROW(),2)=0</formula>
    </cfRule>
    <cfRule type="expression" dxfId="682" priority="18" stopIfTrue="1">
      <formula>MOD(ROW(),2)&lt;&gt;0</formula>
    </cfRule>
  </conditionalFormatting>
  <conditionalFormatting sqref="A6:A16">
    <cfRule type="expression" dxfId="681" priority="19" stopIfTrue="1">
      <formula>MOD(ROW(),2)=0</formula>
    </cfRule>
    <cfRule type="expression" dxfId="680" priority="20" stopIfTrue="1">
      <formula>MOD(ROW(),2)&lt;&gt;0</formula>
    </cfRule>
  </conditionalFormatting>
  <conditionalFormatting sqref="B6:M15 C17:M21">
    <cfRule type="expression" dxfId="679" priority="21" stopIfTrue="1">
      <formula>MOD(ROW(),2)=0</formula>
    </cfRule>
    <cfRule type="expression" dxfId="678" priority="22" stopIfTrue="1">
      <formula>MOD(ROW(),2)&lt;&gt;0</formula>
    </cfRule>
  </conditionalFormatting>
  <conditionalFormatting sqref="A17:A21">
    <cfRule type="expression" dxfId="677" priority="11" stopIfTrue="1">
      <formula>MOD(ROW(),2)=0</formula>
    </cfRule>
    <cfRule type="expression" dxfId="676" priority="12" stopIfTrue="1">
      <formula>MOD(ROW(),2)&lt;&gt;0</formula>
    </cfRule>
  </conditionalFormatting>
  <conditionalFormatting sqref="B17:B18 B20:B21">
    <cfRule type="expression" dxfId="675" priority="13" stopIfTrue="1">
      <formula>MOD(ROW(),2)=0</formula>
    </cfRule>
    <cfRule type="expression" dxfId="674" priority="14" stopIfTrue="1">
      <formula>MOD(ROW(),2)&lt;&gt;0</formula>
    </cfRule>
  </conditionalFormatting>
  <conditionalFormatting sqref="A26">
    <cfRule type="expression" dxfId="673" priority="9" stopIfTrue="1">
      <formula>MOD(ROW(),2)=0</formula>
    </cfRule>
    <cfRule type="expression" dxfId="672" priority="10" stopIfTrue="1">
      <formula>MOD(ROW(),2)&lt;&gt;0</formula>
    </cfRule>
  </conditionalFormatting>
  <conditionalFormatting sqref="B16">
    <cfRule type="expression" dxfId="671" priority="5" stopIfTrue="1">
      <formula>MOD(ROW(),2)=0</formula>
    </cfRule>
    <cfRule type="expression" dxfId="670" priority="6" stopIfTrue="1">
      <formula>MOD(ROW(),2)&lt;&gt;0</formula>
    </cfRule>
  </conditionalFormatting>
  <conditionalFormatting sqref="C16:M16">
    <cfRule type="expression" dxfId="669" priority="3" stopIfTrue="1">
      <formula>MOD(ROW(),2)=0</formula>
    </cfRule>
    <cfRule type="expression" dxfId="668" priority="4" stopIfTrue="1">
      <formula>MOD(ROW(),2)&lt;&gt;0</formula>
    </cfRule>
  </conditionalFormatting>
  <conditionalFormatting sqref="B19">
    <cfRule type="expression" dxfId="667" priority="1" stopIfTrue="1">
      <formula>MOD(ROW(),2)=0</formula>
    </cfRule>
    <cfRule type="expression" dxfId="6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6"/>
  <dimension ref="A1:M47"/>
  <sheetViews>
    <sheetView showGridLines="0" zoomScale="85" zoomScaleNormal="85" workbookViewId="0">
      <selection activeCell="D21" sqref="D21"/>
    </sheetView>
  </sheetViews>
  <sheetFormatPr defaultColWidth="10" defaultRowHeight="13.2" x14ac:dyDescent="0.25"/>
  <cols>
    <col min="1" max="1" width="31.88671875" style="27" customWidth="1"/>
    <col min="2" max="13" width="22.88671875" style="27" customWidth="1"/>
    <col min="14"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Wales - Consolidated Factor Spreadsheet</v>
      </c>
      <c r="B2" s="43"/>
      <c r="C2" s="43"/>
      <c r="D2" s="43"/>
      <c r="E2" s="43"/>
      <c r="F2" s="43"/>
      <c r="G2" s="43"/>
      <c r="H2" s="43"/>
      <c r="I2" s="43"/>
    </row>
    <row r="3" spans="1:13" ht="15.6" x14ac:dyDescent="0.3">
      <c r="A3" s="44" t="str">
        <f>TABLE_FACTOR_TYPE&amp;" - x-"&amp;TABLE_SERIES_NUMBER</f>
        <v>ERF - x-403</v>
      </c>
      <c r="B3" s="43"/>
      <c r="C3" s="43"/>
      <c r="D3" s="43"/>
      <c r="E3" s="43"/>
      <c r="F3" s="43"/>
      <c r="G3" s="43"/>
      <c r="H3" s="43"/>
      <c r="I3" s="43"/>
    </row>
    <row r="4" spans="1:13" x14ac:dyDescent="0.25">
      <c r="A4" s="45"/>
    </row>
    <row r="6" spans="1:13" x14ac:dyDescent="0.25">
      <c r="A6" s="82" t="s">
        <v>600</v>
      </c>
      <c r="B6" s="83" t="s">
        <v>601</v>
      </c>
      <c r="C6" s="83"/>
      <c r="D6" s="83"/>
      <c r="E6" s="83"/>
      <c r="F6" s="83"/>
      <c r="G6" s="83"/>
      <c r="H6" s="83"/>
      <c r="I6" s="83"/>
      <c r="J6" s="83"/>
      <c r="K6" s="83"/>
      <c r="L6" s="83"/>
      <c r="M6" s="83"/>
    </row>
    <row r="7" spans="1:13" x14ac:dyDescent="0.25">
      <c r="A7" s="84" t="s">
        <v>305</v>
      </c>
      <c r="B7" s="85" t="s">
        <v>325</v>
      </c>
      <c r="C7" s="85"/>
      <c r="D7" s="85"/>
      <c r="E7" s="85"/>
      <c r="F7" s="85"/>
      <c r="G7" s="85"/>
      <c r="H7" s="85"/>
      <c r="I7" s="85"/>
      <c r="J7" s="85"/>
      <c r="K7" s="85"/>
      <c r="L7" s="85"/>
      <c r="M7" s="85"/>
    </row>
    <row r="8" spans="1:13" x14ac:dyDescent="0.25">
      <c r="A8" s="84" t="s">
        <v>306</v>
      </c>
      <c r="B8" s="85">
        <v>2015</v>
      </c>
      <c r="C8" s="85"/>
      <c r="D8" s="85"/>
      <c r="E8" s="85"/>
      <c r="F8" s="85"/>
      <c r="G8" s="85"/>
      <c r="H8" s="85"/>
      <c r="I8" s="85"/>
      <c r="J8" s="85"/>
      <c r="K8" s="85"/>
      <c r="L8" s="85"/>
      <c r="M8" s="85"/>
    </row>
    <row r="9" spans="1:13" x14ac:dyDescent="0.25">
      <c r="A9" s="84" t="s">
        <v>307</v>
      </c>
      <c r="B9" s="85" t="s">
        <v>481</v>
      </c>
      <c r="C9" s="85"/>
      <c r="D9" s="85"/>
      <c r="E9" s="85"/>
      <c r="F9" s="85"/>
      <c r="G9" s="85"/>
      <c r="H9" s="85"/>
      <c r="I9" s="85"/>
      <c r="J9" s="85"/>
      <c r="K9" s="85"/>
      <c r="L9" s="85"/>
      <c r="M9" s="85"/>
    </row>
    <row r="10" spans="1:13" ht="12.6" customHeight="1" x14ac:dyDescent="0.25">
      <c r="A10" s="84" t="s">
        <v>233</v>
      </c>
      <c r="B10" s="85" t="s">
        <v>490</v>
      </c>
      <c r="C10" s="85"/>
      <c r="D10" s="85"/>
      <c r="E10" s="85"/>
      <c r="F10" s="85"/>
      <c r="G10" s="85"/>
      <c r="H10" s="85"/>
      <c r="I10" s="85"/>
      <c r="J10" s="85"/>
      <c r="K10" s="85"/>
      <c r="L10" s="85"/>
      <c r="M10" s="85"/>
    </row>
    <row r="11" spans="1:13" x14ac:dyDescent="0.25">
      <c r="A11" s="84" t="s">
        <v>308</v>
      </c>
      <c r="B11" s="85" t="s">
        <v>448</v>
      </c>
      <c r="C11" s="85"/>
      <c r="D11" s="85"/>
      <c r="E11" s="85"/>
      <c r="F11" s="85"/>
      <c r="G11" s="85"/>
      <c r="H11" s="85"/>
      <c r="I11" s="85"/>
      <c r="J11" s="85"/>
      <c r="K11" s="85"/>
      <c r="L11" s="85"/>
      <c r="M11" s="85"/>
    </row>
    <row r="12" spans="1:13" x14ac:dyDescent="0.25">
      <c r="A12" s="84" t="s">
        <v>309</v>
      </c>
      <c r="B12" s="85" t="s">
        <v>487</v>
      </c>
      <c r="C12" s="85"/>
      <c r="D12" s="85"/>
      <c r="E12" s="85"/>
      <c r="F12" s="85"/>
      <c r="G12" s="85"/>
      <c r="H12" s="85"/>
      <c r="I12" s="85"/>
      <c r="J12" s="85"/>
      <c r="K12" s="85"/>
      <c r="L12" s="85"/>
      <c r="M12" s="85"/>
    </row>
    <row r="13" spans="1:13" ht="12.6" customHeight="1" x14ac:dyDescent="0.25">
      <c r="A13" s="84" t="s">
        <v>608</v>
      </c>
      <c r="B13" s="85">
        <v>0</v>
      </c>
      <c r="C13" s="85"/>
      <c r="D13" s="85"/>
      <c r="E13" s="85"/>
      <c r="F13" s="85"/>
      <c r="G13" s="85"/>
      <c r="H13" s="85"/>
      <c r="I13" s="85"/>
      <c r="J13" s="85"/>
      <c r="K13" s="85"/>
      <c r="L13" s="85"/>
      <c r="M13" s="85"/>
    </row>
    <row r="14" spans="1:13" ht="12.6" customHeight="1" x14ac:dyDescent="0.25">
      <c r="A14" s="84" t="s">
        <v>311</v>
      </c>
      <c r="B14" s="85">
        <v>403</v>
      </c>
      <c r="C14" s="85"/>
      <c r="D14" s="85"/>
      <c r="E14" s="85"/>
      <c r="F14" s="85"/>
      <c r="G14" s="85"/>
      <c r="H14" s="85"/>
      <c r="I14" s="85"/>
      <c r="J14" s="85"/>
      <c r="K14" s="85"/>
      <c r="L14" s="85"/>
      <c r="M14" s="85"/>
    </row>
    <row r="15" spans="1:13" x14ac:dyDescent="0.25">
      <c r="A15" s="84" t="s">
        <v>611</v>
      </c>
      <c r="B15" s="85" t="s">
        <v>491</v>
      </c>
      <c r="C15" s="85"/>
      <c r="D15" s="85"/>
      <c r="E15" s="85"/>
      <c r="F15" s="85"/>
      <c r="G15" s="85"/>
      <c r="H15" s="85"/>
      <c r="I15" s="85"/>
      <c r="J15" s="85"/>
      <c r="K15" s="85"/>
      <c r="L15" s="85"/>
      <c r="M15" s="85"/>
    </row>
    <row r="16" spans="1:13" x14ac:dyDescent="0.25">
      <c r="A16" s="84" t="s">
        <v>313</v>
      </c>
      <c r="B16" s="143" t="s">
        <v>492</v>
      </c>
      <c r="C16" s="143"/>
      <c r="D16" s="143"/>
      <c r="E16" s="143"/>
      <c r="F16" s="143"/>
      <c r="G16" s="143"/>
      <c r="H16" s="143"/>
      <c r="I16" s="143"/>
      <c r="J16" s="143"/>
      <c r="K16" s="143"/>
      <c r="L16" s="143"/>
      <c r="M16" s="143"/>
    </row>
    <row r="17" spans="1:13" ht="52.5" customHeight="1" x14ac:dyDescent="0.25">
      <c r="A17" s="84" t="s">
        <v>684</v>
      </c>
      <c r="B17" s="85" t="s">
        <v>489</v>
      </c>
      <c r="C17" s="85"/>
      <c r="D17" s="85"/>
      <c r="E17" s="85"/>
      <c r="F17" s="85"/>
      <c r="G17" s="85"/>
      <c r="H17" s="85"/>
      <c r="I17" s="85"/>
      <c r="J17" s="85"/>
      <c r="K17" s="85"/>
      <c r="L17" s="85"/>
      <c r="M17" s="85"/>
    </row>
    <row r="18" spans="1:13" x14ac:dyDescent="0.25">
      <c r="A18" s="84" t="s">
        <v>315</v>
      </c>
      <c r="B18" s="87">
        <v>45106</v>
      </c>
      <c r="C18" s="85"/>
      <c r="D18" s="85"/>
      <c r="E18" s="85"/>
      <c r="F18" s="85"/>
      <c r="G18" s="85"/>
      <c r="H18" s="85"/>
      <c r="I18" s="85"/>
      <c r="J18" s="85"/>
      <c r="K18" s="85"/>
      <c r="L18" s="85"/>
      <c r="M18" s="85"/>
    </row>
    <row r="19" spans="1:13" x14ac:dyDescent="0.25">
      <c r="A19" s="84" t="s">
        <v>316</v>
      </c>
      <c r="B19" s="87">
        <v>45106</v>
      </c>
      <c r="C19" s="85"/>
      <c r="D19" s="85"/>
      <c r="E19" s="85"/>
      <c r="F19" s="85"/>
      <c r="G19" s="85"/>
      <c r="H19" s="85"/>
      <c r="I19" s="85"/>
      <c r="J19" s="85"/>
      <c r="K19" s="85"/>
      <c r="L19" s="85"/>
      <c r="M19" s="85"/>
    </row>
    <row r="20" spans="1:13" x14ac:dyDescent="0.25">
      <c r="A20" s="84" t="s">
        <v>317</v>
      </c>
      <c r="B20" s="85" t="s">
        <v>333</v>
      </c>
      <c r="C20" s="85"/>
      <c r="D20" s="85"/>
      <c r="E20" s="85"/>
      <c r="F20" s="85"/>
      <c r="G20" s="85"/>
      <c r="H20" s="85"/>
      <c r="I20" s="85"/>
      <c r="J20" s="85"/>
      <c r="K20" s="85"/>
      <c r="L20" s="85"/>
      <c r="M20" s="85"/>
    </row>
    <row r="21" spans="1:13" x14ac:dyDescent="0.25">
      <c r="A21" s="84" t="s">
        <v>685</v>
      </c>
      <c r="B21" s="85" t="s">
        <v>334</v>
      </c>
      <c r="C21" s="85"/>
      <c r="D21" s="85"/>
      <c r="E21" s="85"/>
      <c r="F21" s="85"/>
      <c r="G21" s="85"/>
      <c r="H21" s="85"/>
      <c r="I21" s="85"/>
      <c r="J21" s="85"/>
      <c r="K21" s="85"/>
      <c r="L21" s="85"/>
      <c r="M21" s="85"/>
    </row>
    <row r="23" spans="1:13" x14ac:dyDescent="0.25">
      <c r="B23" s="104" t="str">
        <f>HYPERLINK("#'Factor List'!A1","Back to Factor List")</f>
        <v>Back to Factor List</v>
      </c>
    </row>
    <row r="24" spans="1:13" x14ac:dyDescent="0.25">
      <c r="B24" s="104" t="str">
        <f>HYPERLINK("#'Assumptions'!A1","Assumptions")</f>
        <v>Assumptions</v>
      </c>
    </row>
    <row r="26" spans="1:13" x14ac:dyDescent="0.25">
      <c r="A26" s="92" t="s">
        <v>743</v>
      </c>
      <c r="B26" s="88">
        <v>0</v>
      </c>
      <c r="C26" s="88">
        <v>1</v>
      </c>
      <c r="D26" s="88">
        <v>2</v>
      </c>
      <c r="E26" s="88">
        <v>3</v>
      </c>
      <c r="F26" s="88">
        <v>4</v>
      </c>
      <c r="G26" s="88">
        <v>5</v>
      </c>
      <c r="H26" s="88">
        <v>6</v>
      </c>
      <c r="I26" s="88">
        <v>7</v>
      </c>
      <c r="J26" s="88">
        <v>8</v>
      </c>
      <c r="K26" s="88">
        <v>9</v>
      </c>
      <c r="L26" s="88">
        <v>10</v>
      </c>
      <c r="M26" s="88">
        <v>11</v>
      </c>
    </row>
    <row r="27" spans="1:13" x14ac:dyDescent="0.25">
      <c r="A27" s="122">
        <v>13</v>
      </c>
      <c r="B27" s="123">
        <v>0.53200000000000003</v>
      </c>
      <c r="C27" s="99"/>
      <c r="D27" s="99"/>
      <c r="E27" s="99"/>
      <c r="F27" s="99"/>
      <c r="G27" s="99"/>
      <c r="H27" s="99"/>
      <c r="I27" s="99"/>
      <c r="J27" s="99"/>
      <c r="K27" s="99"/>
      <c r="L27" s="99"/>
      <c r="M27" s="99"/>
    </row>
    <row r="28" spans="1:13" x14ac:dyDescent="0.25">
      <c r="A28" s="89">
        <v>12</v>
      </c>
      <c r="B28" s="91">
        <v>0.55400000000000005</v>
      </c>
      <c r="C28" s="93">
        <v>0.55200000000000005</v>
      </c>
      <c r="D28" s="93">
        <v>0.55000000000000004</v>
      </c>
      <c r="E28" s="93">
        <v>0.54800000000000004</v>
      </c>
      <c r="F28" s="93">
        <v>0.54600000000000004</v>
      </c>
      <c r="G28" s="93">
        <v>0.54500000000000004</v>
      </c>
      <c r="H28" s="93">
        <v>0.54300000000000004</v>
      </c>
      <c r="I28" s="93">
        <v>0.54100000000000004</v>
      </c>
      <c r="J28" s="93">
        <v>0.53900000000000003</v>
      </c>
      <c r="K28" s="93">
        <v>0.53700000000000003</v>
      </c>
      <c r="L28" s="93">
        <v>0.53600000000000003</v>
      </c>
      <c r="M28" s="93">
        <v>0.53400000000000003</v>
      </c>
    </row>
    <row r="29" spans="1:13" x14ac:dyDescent="0.25">
      <c r="A29" s="89">
        <v>11</v>
      </c>
      <c r="B29" s="91">
        <v>0.57699999999999996</v>
      </c>
      <c r="C29" s="91">
        <v>0.57499999999999996</v>
      </c>
      <c r="D29" s="91">
        <v>0.57299999999999995</v>
      </c>
      <c r="E29" s="91">
        <v>0.57099999999999995</v>
      </c>
      <c r="F29" s="91">
        <v>0.56899999999999995</v>
      </c>
      <c r="G29" s="91">
        <v>0.56699999999999995</v>
      </c>
      <c r="H29" s="91">
        <v>0.56499999999999995</v>
      </c>
      <c r="I29" s="91">
        <v>0.56299999999999994</v>
      </c>
      <c r="J29" s="91">
        <v>0.56100000000000005</v>
      </c>
      <c r="K29" s="91">
        <v>0.55900000000000005</v>
      </c>
      <c r="L29" s="91">
        <v>0.55800000000000005</v>
      </c>
      <c r="M29" s="91">
        <v>0.55600000000000005</v>
      </c>
    </row>
    <row r="30" spans="1:13" x14ac:dyDescent="0.25">
      <c r="A30" s="89">
        <v>10</v>
      </c>
      <c r="B30" s="91">
        <v>0.60199999999999998</v>
      </c>
      <c r="C30" s="91">
        <v>0.6</v>
      </c>
      <c r="D30" s="91">
        <v>0.59799999999999998</v>
      </c>
      <c r="E30" s="91">
        <v>0.59599999999999997</v>
      </c>
      <c r="F30" s="91">
        <v>0.59399999999999997</v>
      </c>
      <c r="G30" s="91">
        <v>0.59099999999999997</v>
      </c>
      <c r="H30" s="91">
        <v>0.58899999999999997</v>
      </c>
      <c r="I30" s="91">
        <v>0.58699999999999997</v>
      </c>
      <c r="J30" s="91">
        <v>0.58499999999999996</v>
      </c>
      <c r="K30" s="91">
        <v>0.58299999999999996</v>
      </c>
      <c r="L30" s="91">
        <v>0.58099999999999996</v>
      </c>
      <c r="M30" s="91">
        <v>0.57899999999999996</v>
      </c>
    </row>
    <row r="31" spans="1:13" x14ac:dyDescent="0.25">
      <c r="A31" s="89">
        <v>9</v>
      </c>
      <c r="B31" s="91">
        <v>0.629</v>
      </c>
      <c r="C31" s="91">
        <v>0.626</v>
      </c>
      <c r="D31" s="91">
        <v>0.624</v>
      </c>
      <c r="E31" s="91">
        <v>0.622</v>
      </c>
      <c r="F31" s="91">
        <v>0.62</v>
      </c>
      <c r="G31" s="91">
        <v>0.61699999999999999</v>
      </c>
      <c r="H31" s="91">
        <v>0.61499999999999999</v>
      </c>
      <c r="I31" s="91">
        <v>0.61299999999999999</v>
      </c>
      <c r="J31" s="91">
        <v>0.61099999999999999</v>
      </c>
      <c r="K31" s="91">
        <v>0.60899999999999999</v>
      </c>
      <c r="L31" s="91">
        <v>0.60599999999999998</v>
      </c>
      <c r="M31" s="91">
        <v>0.60399999999999998</v>
      </c>
    </row>
    <row r="32" spans="1:13" x14ac:dyDescent="0.25">
      <c r="A32" s="89">
        <v>8</v>
      </c>
      <c r="B32" s="91">
        <v>0.65800000000000003</v>
      </c>
      <c r="C32" s="91">
        <v>0.65500000000000003</v>
      </c>
      <c r="D32" s="91">
        <v>0.65300000000000002</v>
      </c>
      <c r="E32" s="91">
        <v>0.65</v>
      </c>
      <c r="F32" s="91">
        <v>0.64800000000000002</v>
      </c>
      <c r="G32" s="91">
        <v>0.64600000000000002</v>
      </c>
      <c r="H32" s="91">
        <v>0.64300000000000002</v>
      </c>
      <c r="I32" s="91">
        <v>0.64100000000000001</v>
      </c>
      <c r="J32" s="91">
        <v>0.63800000000000001</v>
      </c>
      <c r="K32" s="91">
        <v>0.63600000000000001</v>
      </c>
      <c r="L32" s="91">
        <v>0.63300000000000001</v>
      </c>
      <c r="M32" s="91">
        <v>0.63100000000000001</v>
      </c>
    </row>
    <row r="33" spans="1:13" x14ac:dyDescent="0.25">
      <c r="A33" s="89">
        <v>7</v>
      </c>
      <c r="B33" s="91">
        <v>0.68899999999999995</v>
      </c>
      <c r="C33" s="91">
        <v>0.68600000000000005</v>
      </c>
      <c r="D33" s="91">
        <v>0.68400000000000005</v>
      </c>
      <c r="E33" s="91">
        <v>0.68100000000000005</v>
      </c>
      <c r="F33" s="91">
        <v>0.67800000000000005</v>
      </c>
      <c r="G33" s="91">
        <v>0.67600000000000005</v>
      </c>
      <c r="H33" s="91">
        <v>0.67300000000000004</v>
      </c>
      <c r="I33" s="91">
        <v>0.67100000000000004</v>
      </c>
      <c r="J33" s="91">
        <v>0.66800000000000004</v>
      </c>
      <c r="K33" s="91">
        <v>0.66500000000000004</v>
      </c>
      <c r="L33" s="91">
        <v>0.66300000000000003</v>
      </c>
      <c r="M33" s="91">
        <v>0.66</v>
      </c>
    </row>
    <row r="34" spans="1:13" x14ac:dyDescent="0.25">
      <c r="A34" s="89">
        <v>6</v>
      </c>
      <c r="B34" s="91">
        <v>0.72199999999999998</v>
      </c>
      <c r="C34" s="91">
        <v>0.72</v>
      </c>
      <c r="D34" s="91">
        <v>0.71699999999999997</v>
      </c>
      <c r="E34" s="91">
        <v>0.71399999999999997</v>
      </c>
      <c r="F34" s="91">
        <v>0.71099999999999997</v>
      </c>
      <c r="G34" s="91">
        <v>0.70799999999999996</v>
      </c>
      <c r="H34" s="91">
        <v>0.70599999999999996</v>
      </c>
      <c r="I34" s="91">
        <v>0.70299999999999996</v>
      </c>
      <c r="J34" s="91">
        <v>0.7</v>
      </c>
      <c r="K34" s="91">
        <v>0.69699999999999995</v>
      </c>
      <c r="L34" s="91">
        <v>0.69399999999999995</v>
      </c>
      <c r="M34" s="91">
        <v>0.69199999999999995</v>
      </c>
    </row>
    <row r="35" spans="1:13" x14ac:dyDescent="0.25">
      <c r="A35" s="89">
        <v>5</v>
      </c>
      <c r="B35" s="91">
        <v>0.75900000000000001</v>
      </c>
      <c r="C35" s="91">
        <v>0.75600000000000001</v>
      </c>
      <c r="D35" s="91">
        <v>0.753</v>
      </c>
      <c r="E35" s="91">
        <v>0.75</v>
      </c>
      <c r="F35" s="91">
        <v>0.747</v>
      </c>
      <c r="G35" s="91">
        <v>0.74399999999999999</v>
      </c>
      <c r="H35" s="91">
        <v>0.74099999999999999</v>
      </c>
      <c r="I35" s="91">
        <v>0.73799999999999999</v>
      </c>
      <c r="J35" s="91">
        <v>0.73499999999999999</v>
      </c>
      <c r="K35" s="91">
        <v>0.73199999999999998</v>
      </c>
      <c r="L35" s="91">
        <v>0.72899999999999998</v>
      </c>
      <c r="M35" s="91">
        <v>0.72499999999999998</v>
      </c>
    </row>
    <row r="36" spans="1:13" x14ac:dyDescent="0.25">
      <c r="A36" s="89">
        <v>4</v>
      </c>
      <c r="B36" s="91">
        <v>0.79900000000000004</v>
      </c>
      <c r="C36" s="91">
        <v>0.79600000000000004</v>
      </c>
      <c r="D36" s="91">
        <v>0.79200000000000004</v>
      </c>
      <c r="E36" s="91">
        <v>0.78900000000000003</v>
      </c>
      <c r="F36" s="91">
        <v>0.78600000000000003</v>
      </c>
      <c r="G36" s="91">
        <v>0.78200000000000003</v>
      </c>
      <c r="H36" s="91">
        <v>0.77900000000000003</v>
      </c>
      <c r="I36" s="91">
        <v>0.77600000000000002</v>
      </c>
      <c r="J36" s="91">
        <v>0.77200000000000002</v>
      </c>
      <c r="K36" s="91">
        <v>0.76900000000000002</v>
      </c>
      <c r="L36" s="91">
        <v>0.76600000000000001</v>
      </c>
      <c r="M36" s="91">
        <v>0.76200000000000001</v>
      </c>
    </row>
    <row r="37" spans="1:13" x14ac:dyDescent="0.25">
      <c r="A37" s="89">
        <v>3</v>
      </c>
      <c r="B37" s="91">
        <v>0.84199999999999997</v>
      </c>
      <c r="C37" s="91">
        <v>0.83899999999999997</v>
      </c>
      <c r="D37" s="91">
        <v>0.83499999999999996</v>
      </c>
      <c r="E37" s="91">
        <v>0.83199999999999996</v>
      </c>
      <c r="F37" s="91">
        <v>0.82799999999999996</v>
      </c>
      <c r="G37" s="91">
        <v>0.82399999999999995</v>
      </c>
      <c r="H37" s="91">
        <v>0.82099999999999995</v>
      </c>
      <c r="I37" s="91">
        <v>0.81699999999999995</v>
      </c>
      <c r="J37" s="91">
        <v>0.81299999999999994</v>
      </c>
      <c r="K37" s="91">
        <v>0.81</v>
      </c>
      <c r="L37" s="91">
        <v>0.80600000000000005</v>
      </c>
      <c r="M37" s="91">
        <v>0.80300000000000005</v>
      </c>
    </row>
    <row r="38" spans="1:13" x14ac:dyDescent="0.25">
      <c r="A38" s="89">
        <v>2</v>
      </c>
      <c r="B38" s="91">
        <v>0.89</v>
      </c>
      <c r="C38" s="91">
        <v>0.88600000000000001</v>
      </c>
      <c r="D38" s="91">
        <v>0.88200000000000001</v>
      </c>
      <c r="E38" s="91">
        <v>0.878</v>
      </c>
      <c r="F38" s="91">
        <v>0.874</v>
      </c>
      <c r="G38" s="91">
        <v>0.87</v>
      </c>
      <c r="H38" s="91">
        <v>0.86599999999999999</v>
      </c>
      <c r="I38" s="91">
        <v>0.86199999999999999</v>
      </c>
      <c r="J38" s="91">
        <v>0.85799999999999998</v>
      </c>
      <c r="K38" s="91">
        <v>0.85399999999999998</v>
      </c>
      <c r="L38" s="91">
        <v>0.85</v>
      </c>
      <c r="M38" s="91">
        <v>0.84599999999999997</v>
      </c>
    </row>
    <row r="39" spans="1:13" x14ac:dyDescent="0.25">
      <c r="A39" s="89">
        <v>1</v>
      </c>
      <c r="B39" s="91">
        <v>0.94199999999999995</v>
      </c>
      <c r="C39" s="91">
        <v>0.93799999999999994</v>
      </c>
      <c r="D39" s="91">
        <v>0.93400000000000005</v>
      </c>
      <c r="E39" s="91">
        <v>0.92900000000000005</v>
      </c>
      <c r="F39" s="91">
        <v>0.92500000000000004</v>
      </c>
      <c r="G39" s="91">
        <v>0.92100000000000004</v>
      </c>
      <c r="H39" s="91">
        <v>0.91600000000000004</v>
      </c>
      <c r="I39" s="91">
        <v>0.91200000000000003</v>
      </c>
      <c r="J39" s="91">
        <v>0.90700000000000003</v>
      </c>
      <c r="K39" s="91">
        <v>0.90300000000000002</v>
      </c>
      <c r="L39" s="91">
        <v>0.89900000000000002</v>
      </c>
      <c r="M39" s="91">
        <v>0.89400000000000002</v>
      </c>
    </row>
    <row r="40" spans="1:13" x14ac:dyDescent="0.25">
      <c r="A40" s="89">
        <v>0</v>
      </c>
      <c r="B40" s="93">
        <v>1</v>
      </c>
      <c r="C40" s="91">
        <v>0.995</v>
      </c>
      <c r="D40" s="91">
        <v>0.99</v>
      </c>
      <c r="E40" s="91">
        <v>0.98599999999999999</v>
      </c>
      <c r="F40" s="91">
        <v>0.98099999999999998</v>
      </c>
      <c r="G40" s="91">
        <v>0.97599999999999998</v>
      </c>
      <c r="H40" s="91">
        <v>0.97099999999999997</v>
      </c>
      <c r="I40" s="91">
        <v>0.96599999999999997</v>
      </c>
      <c r="J40" s="91">
        <v>0.96199999999999997</v>
      </c>
      <c r="K40" s="91">
        <v>0.95699999999999996</v>
      </c>
      <c r="L40" s="91">
        <v>0.95199999999999996</v>
      </c>
      <c r="M40" s="91">
        <v>0.94699999999999995</v>
      </c>
    </row>
    <row r="45" spans="1:13" ht="39.6" customHeight="1" x14ac:dyDescent="0.25"/>
    <row r="47" spans="1:13" ht="27.6" customHeight="1" x14ac:dyDescent="0.25"/>
  </sheetData>
  <sheetProtection algorithmName="SHA-512" hashValue="HT8N33AGVYS++ejbFzsElKGWilRKYs4d1Yma/JmrIdS5MHq/VBFlPPBQWK3ZTFemK73ERsfB0JUM4C9TNa4S/w==" saltValue="/C7PYUggcumet7eOzl0yAg==" spinCount="100000" sheet="1" objects="1" scenarios="1"/>
  <conditionalFormatting sqref="A28:A40">
    <cfRule type="expression" dxfId="665" priority="17" stopIfTrue="1">
      <formula>MOD(ROW(),2)=0</formula>
    </cfRule>
    <cfRule type="expression" dxfId="664" priority="18" stopIfTrue="1">
      <formula>MOD(ROW(),2)&lt;&gt;0</formula>
    </cfRule>
  </conditionalFormatting>
  <conditionalFormatting sqref="B26:M40">
    <cfRule type="expression" dxfId="663" priority="19" stopIfTrue="1">
      <formula>MOD(ROW(),2)=0</formula>
    </cfRule>
    <cfRule type="expression" dxfId="662" priority="20" stopIfTrue="1">
      <formula>MOD(ROW(),2)&lt;&gt;0</formula>
    </cfRule>
  </conditionalFormatting>
  <conditionalFormatting sqref="A6:A16">
    <cfRule type="expression" dxfId="661" priority="21" stopIfTrue="1">
      <formula>MOD(ROW(),2)=0</formula>
    </cfRule>
    <cfRule type="expression" dxfId="660" priority="22" stopIfTrue="1">
      <formula>MOD(ROW(),2)&lt;&gt;0</formula>
    </cfRule>
  </conditionalFormatting>
  <conditionalFormatting sqref="B6:M15 C18:M21">
    <cfRule type="expression" dxfId="659" priority="23" stopIfTrue="1">
      <formula>MOD(ROW(),2)=0</formula>
    </cfRule>
    <cfRule type="expression" dxfId="658" priority="24" stopIfTrue="1">
      <formula>MOD(ROW(),2)&lt;&gt;0</formula>
    </cfRule>
  </conditionalFormatting>
  <conditionalFormatting sqref="A17:A21">
    <cfRule type="expression" dxfId="657" priority="13" stopIfTrue="1">
      <formula>MOD(ROW(),2)=0</formula>
    </cfRule>
    <cfRule type="expression" dxfId="656" priority="14" stopIfTrue="1">
      <formula>MOD(ROW(),2)&lt;&gt;0</formula>
    </cfRule>
  </conditionalFormatting>
  <conditionalFormatting sqref="B18 B20:B21">
    <cfRule type="expression" dxfId="655" priority="15" stopIfTrue="1">
      <formula>MOD(ROW(),2)=0</formula>
    </cfRule>
    <cfRule type="expression" dxfId="654" priority="16" stopIfTrue="1">
      <formula>MOD(ROW(),2)&lt;&gt;0</formula>
    </cfRule>
  </conditionalFormatting>
  <conditionalFormatting sqref="A26:A27">
    <cfRule type="expression" dxfId="653" priority="11" stopIfTrue="1">
      <formula>MOD(ROW(),2)=0</formula>
    </cfRule>
    <cfRule type="expression" dxfId="652" priority="12" stopIfTrue="1">
      <formula>MOD(ROW(),2)&lt;&gt;0</formula>
    </cfRule>
  </conditionalFormatting>
  <conditionalFormatting sqref="B16">
    <cfRule type="expression" dxfId="651" priority="7" stopIfTrue="1">
      <formula>MOD(ROW(),2)=0</formula>
    </cfRule>
    <cfRule type="expression" dxfId="650" priority="8" stopIfTrue="1">
      <formula>MOD(ROW(),2)&lt;&gt;0</formula>
    </cfRule>
  </conditionalFormatting>
  <conditionalFormatting sqref="B17:M17">
    <cfRule type="expression" dxfId="649" priority="5" stopIfTrue="1">
      <formula>MOD(ROW(),2)=0</formula>
    </cfRule>
    <cfRule type="expression" dxfId="648" priority="6" stopIfTrue="1">
      <formula>MOD(ROW(),2)&lt;&gt;0</formula>
    </cfRule>
  </conditionalFormatting>
  <conditionalFormatting sqref="C16:M16">
    <cfRule type="expression" dxfId="647" priority="3" stopIfTrue="1">
      <formula>MOD(ROW(),2)=0</formula>
    </cfRule>
    <cfRule type="expression" dxfId="646" priority="4" stopIfTrue="1">
      <formula>MOD(ROW(),2)&lt;&gt;0</formula>
    </cfRule>
  </conditionalFormatting>
  <conditionalFormatting sqref="B19">
    <cfRule type="expression" dxfId="645" priority="1" stopIfTrue="1">
      <formula>MOD(ROW(),2)=0</formula>
    </cfRule>
    <cfRule type="expression" dxfId="6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7"/>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LRF - x-404</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2015</v>
      </c>
      <c r="C8" s="85"/>
      <c r="D8" s="85"/>
      <c r="E8" s="85"/>
      <c r="F8" s="85"/>
      <c r="G8" s="85"/>
      <c r="H8" s="85"/>
      <c r="I8" s="85"/>
      <c r="J8" s="85"/>
      <c r="K8" s="85"/>
    </row>
    <row r="9" spans="1:11" x14ac:dyDescent="0.25">
      <c r="A9" s="84" t="s">
        <v>307</v>
      </c>
      <c r="B9" s="85" t="s">
        <v>493</v>
      </c>
      <c r="C9" s="85"/>
      <c r="D9" s="85"/>
      <c r="E9" s="85"/>
      <c r="F9" s="85"/>
      <c r="G9" s="85"/>
      <c r="H9" s="85"/>
      <c r="I9" s="85"/>
      <c r="J9" s="85"/>
      <c r="K9" s="85"/>
    </row>
    <row r="10" spans="1:11" x14ac:dyDescent="0.25">
      <c r="A10" s="84" t="s">
        <v>233</v>
      </c>
      <c r="B10" s="85" t="s">
        <v>494</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495</v>
      </c>
      <c r="C12" s="85"/>
      <c r="D12" s="85"/>
      <c r="E12" s="85"/>
      <c r="F12" s="85"/>
      <c r="G12" s="85"/>
      <c r="H12" s="85"/>
      <c r="I12" s="85"/>
      <c r="J12" s="85"/>
      <c r="K12" s="85"/>
    </row>
    <row r="13" spans="1:11" x14ac:dyDescent="0.25">
      <c r="A13" s="84" t="s">
        <v>608</v>
      </c>
      <c r="B13" s="85">
        <v>0</v>
      </c>
      <c r="C13" s="85"/>
      <c r="D13" s="85"/>
      <c r="E13" s="85"/>
      <c r="F13" s="85"/>
      <c r="G13" s="85"/>
      <c r="H13" s="85"/>
      <c r="I13" s="85"/>
      <c r="J13" s="85"/>
      <c r="K13" s="85"/>
    </row>
    <row r="14" spans="1:11" x14ac:dyDescent="0.25">
      <c r="A14" s="84" t="s">
        <v>311</v>
      </c>
      <c r="B14" s="85">
        <v>404</v>
      </c>
      <c r="C14" s="85"/>
      <c r="D14" s="85"/>
      <c r="E14" s="85"/>
      <c r="F14" s="85"/>
      <c r="G14" s="85"/>
      <c r="H14" s="85"/>
      <c r="I14" s="85"/>
      <c r="J14" s="85"/>
      <c r="K14" s="85"/>
    </row>
    <row r="15" spans="1:11" x14ac:dyDescent="0.25">
      <c r="A15" s="84" t="s">
        <v>611</v>
      </c>
      <c r="B15" s="85" t="s">
        <v>496</v>
      </c>
      <c r="C15" s="85"/>
      <c r="D15" s="85"/>
      <c r="E15" s="85"/>
      <c r="F15" s="85"/>
      <c r="G15" s="85"/>
      <c r="H15" s="85"/>
      <c r="I15" s="85"/>
      <c r="J15" s="85"/>
      <c r="K15" s="85"/>
    </row>
    <row r="16" spans="1:11" x14ac:dyDescent="0.25">
      <c r="A16" s="84" t="s">
        <v>313</v>
      </c>
      <c r="B16" s="85" t="s">
        <v>484</v>
      </c>
      <c r="C16" s="85"/>
      <c r="D16" s="85"/>
      <c r="E16" s="85"/>
      <c r="F16" s="85"/>
      <c r="G16" s="85"/>
      <c r="H16" s="85"/>
      <c r="I16" s="85"/>
      <c r="J16" s="85"/>
      <c r="K16" s="85"/>
    </row>
    <row r="17" spans="1:11" ht="52.8" x14ac:dyDescent="0.25">
      <c r="A17" s="84" t="s">
        <v>684</v>
      </c>
      <c r="B17" s="85" t="s">
        <v>497</v>
      </c>
      <c r="C17" s="85"/>
      <c r="D17" s="85"/>
      <c r="E17" s="85"/>
      <c r="F17" s="85"/>
      <c r="G17" s="85"/>
      <c r="H17" s="85"/>
      <c r="I17" s="85"/>
      <c r="J17" s="85"/>
      <c r="K17" s="85"/>
    </row>
    <row r="18" spans="1:11" x14ac:dyDescent="0.25">
      <c r="A18" s="84" t="s">
        <v>315</v>
      </c>
      <c r="B18" s="87">
        <v>45106</v>
      </c>
      <c r="C18" s="85"/>
      <c r="D18" s="85"/>
      <c r="E18" s="85"/>
      <c r="F18" s="85"/>
      <c r="G18" s="85"/>
      <c r="H18" s="85"/>
      <c r="I18" s="85"/>
      <c r="J18" s="85"/>
      <c r="K18" s="85"/>
    </row>
    <row r="19" spans="1:11" x14ac:dyDescent="0.25">
      <c r="A19" s="84" t="s">
        <v>316</v>
      </c>
      <c r="B19" s="87">
        <v>45106</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92" t="s">
        <v>744</v>
      </c>
      <c r="B26" s="88">
        <v>60</v>
      </c>
      <c r="C26" s="88">
        <v>61</v>
      </c>
      <c r="D26" s="88">
        <v>62</v>
      </c>
      <c r="E26" s="88">
        <v>63</v>
      </c>
      <c r="F26" s="88">
        <v>64</v>
      </c>
      <c r="G26" s="88">
        <v>65</v>
      </c>
      <c r="H26" s="88">
        <v>66</v>
      </c>
      <c r="I26" s="88">
        <v>67</v>
      </c>
      <c r="J26" s="88">
        <v>68</v>
      </c>
      <c r="K26" s="88">
        <v>69</v>
      </c>
    </row>
    <row r="27" spans="1:11" x14ac:dyDescent="0.25">
      <c r="A27" s="89">
        <v>0</v>
      </c>
      <c r="B27" s="94">
        <v>1.1000000000000001E-3</v>
      </c>
      <c r="C27" s="94">
        <v>2.64E-2</v>
      </c>
      <c r="D27" s="94">
        <v>2.7699999999999999E-2</v>
      </c>
      <c r="E27" s="94">
        <v>2.9100000000000001E-2</v>
      </c>
      <c r="F27" s="94">
        <v>3.0599999999999999E-2</v>
      </c>
      <c r="G27" s="94">
        <v>3.2199999999999999E-2</v>
      </c>
      <c r="H27" s="94">
        <v>3.3700000000000001E-2</v>
      </c>
      <c r="I27" s="94">
        <v>3.5200000000000002E-2</v>
      </c>
      <c r="J27" s="94">
        <v>3.6799999999999999E-2</v>
      </c>
      <c r="K27" s="94">
        <v>3.8399999999999997E-2</v>
      </c>
    </row>
    <row r="28" spans="1:11" x14ac:dyDescent="0.25">
      <c r="A28" s="89">
        <v>1</v>
      </c>
      <c r="B28" s="94">
        <v>3.3E-3</v>
      </c>
      <c r="C28" s="94">
        <v>2.6499999999999999E-2</v>
      </c>
      <c r="D28" s="94">
        <v>2.7799999999999998E-2</v>
      </c>
      <c r="E28" s="94">
        <v>2.92E-2</v>
      </c>
      <c r="F28" s="94">
        <v>3.0700000000000002E-2</v>
      </c>
      <c r="G28" s="94">
        <v>3.2300000000000002E-2</v>
      </c>
      <c r="H28" s="94">
        <v>3.39E-2</v>
      </c>
      <c r="I28" s="94">
        <v>3.5299999999999998E-2</v>
      </c>
      <c r="J28" s="94">
        <v>3.6900000000000002E-2</v>
      </c>
      <c r="K28" s="94">
        <v>3.8600000000000002E-2</v>
      </c>
    </row>
    <row r="29" spans="1:11" x14ac:dyDescent="0.25">
      <c r="A29" s="89">
        <v>2</v>
      </c>
      <c r="B29" s="94">
        <v>5.4999999999999997E-3</v>
      </c>
      <c r="C29" s="94">
        <v>2.6599999999999999E-2</v>
      </c>
      <c r="D29" s="94">
        <v>2.7900000000000001E-2</v>
      </c>
      <c r="E29" s="94">
        <v>2.93E-2</v>
      </c>
      <c r="F29" s="94">
        <v>3.0800000000000001E-2</v>
      </c>
      <c r="G29" s="94">
        <v>3.2399999999999998E-2</v>
      </c>
      <c r="H29" s="94">
        <v>3.4000000000000002E-2</v>
      </c>
      <c r="I29" s="94">
        <v>3.5499999999999997E-2</v>
      </c>
      <c r="J29" s="94">
        <v>3.6999999999999998E-2</v>
      </c>
      <c r="K29" s="94">
        <v>3.8899999999999997E-2</v>
      </c>
    </row>
    <row r="30" spans="1:11" x14ac:dyDescent="0.25">
      <c r="A30" s="89">
        <v>3</v>
      </c>
      <c r="B30" s="94">
        <v>7.7000000000000002E-3</v>
      </c>
      <c r="C30" s="94">
        <v>2.6700000000000002E-2</v>
      </c>
      <c r="D30" s="94">
        <v>2.8000000000000001E-2</v>
      </c>
      <c r="E30" s="94">
        <v>2.9399999999999999E-2</v>
      </c>
      <c r="F30" s="94">
        <v>3.1E-2</v>
      </c>
      <c r="G30" s="94">
        <v>3.2599999999999997E-2</v>
      </c>
      <c r="H30" s="94">
        <v>3.4099999999999998E-2</v>
      </c>
      <c r="I30" s="94">
        <v>3.56E-2</v>
      </c>
      <c r="J30" s="94">
        <v>3.7100000000000001E-2</v>
      </c>
      <c r="K30" s="94">
        <v>3.9100000000000003E-2</v>
      </c>
    </row>
    <row r="31" spans="1:11" x14ac:dyDescent="0.25">
      <c r="A31" s="89">
        <v>4</v>
      </c>
      <c r="B31" s="94">
        <v>9.9000000000000008E-3</v>
      </c>
      <c r="C31" s="94">
        <v>2.6800000000000001E-2</v>
      </c>
      <c r="D31" s="94">
        <v>2.81E-2</v>
      </c>
      <c r="E31" s="94">
        <v>2.9600000000000001E-2</v>
      </c>
      <c r="F31" s="94">
        <v>3.1099999999999999E-2</v>
      </c>
      <c r="G31" s="94">
        <v>3.27E-2</v>
      </c>
      <c r="H31" s="94">
        <v>3.4200000000000001E-2</v>
      </c>
      <c r="I31" s="94">
        <v>3.5700000000000003E-2</v>
      </c>
      <c r="J31" s="94">
        <v>3.73E-2</v>
      </c>
      <c r="K31" s="94">
        <v>3.9399999999999998E-2</v>
      </c>
    </row>
    <row r="32" spans="1:11" x14ac:dyDescent="0.25">
      <c r="A32" s="89">
        <v>5</v>
      </c>
      <c r="B32" s="94">
        <v>1.21E-2</v>
      </c>
      <c r="C32" s="94">
        <v>2.69E-2</v>
      </c>
      <c r="D32" s="94">
        <v>2.8199999999999999E-2</v>
      </c>
      <c r="E32" s="94">
        <v>2.9700000000000001E-2</v>
      </c>
      <c r="F32" s="94">
        <v>3.1199999999999999E-2</v>
      </c>
      <c r="G32" s="94">
        <v>3.2800000000000003E-2</v>
      </c>
      <c r="H32" s="94">
        <v>3.4299999999999997E-2</v>
      </c>
      <c r="I32" s="94">
        <v>3.5900000000000001E-2</v>
      </c>
      <c r="J32" s="94">
        <v>3.7400000000000003E-2</v>
      </c>
      <c r="K32" s="94">
        <v>3.9600000000000003E-2</v>
      </c>
    </row>
    <row r="33" spans="1:11" x14ac:dyDescent="0.25">
      <c r="A33" s="89">
        <v>6</v>
      </c>
      <c r="B33" s="94">
        <v>1.4200000000000001E-2</v>
      </c>
      <c r="C33" s="94">
        <v>2.7E-2</v>
      </c>
      <c r="D33" s="94">
        <v>2.8400000000000002E-2</v>
      </c>
      <c r="E33" s="94">
        <v>2.98E-2</v>
      </c>
      <c r="F33" s="94">
        <v>3.1399999999999997E-2</v>
      </c>
      <c r="G33" s="94">
        <v>3.3000000000000002E-2</v>
      </c>
      <c r="H33" s="94">
        <v>3.4500000000000003E-2</v>
      </c>
      <c r="I33" s="94">
        <v>3.5999999999999997E-2</v>
      </c>
      <c r="J33" s="94">
        <v>3.7499999999999999E-2</v>
      </c>
      <c r="K33" s="94">
        <v>3.9800000000000002E-2</v>
      </c>
    </row>
    <row r="34" spans="1:11" x14ac:dyDescent="0.25">
      <c r="A34" s="89">
        <v>7</v>
      </c>
      <c r="B34" s="94">
        <v>1.6400000000000001E-2</v>
      </c>
      <c r="C34" s="94">
        <v>2.7099999999999999E-2</v>
      </c>
      <c r="D34" s="94">
        <v>2.8500000000000001E-2</v>
      </c>
      <c r="E34" s="94">
        <v>2.9899999999999999E-2</v>
      </c>
      <c r="F34" s="94">
        <v>3.15E-2</v>
      </c>
      <c r="G34" s="94">
        <v>3.3099999999999997E-2</v>
      </c>
      <c r="H34" s="94">
        <v>3.4599999999999999E-2</v>
      </c>
      <c r="I34" s="94">
        <v>3.61E-2</v>
      </c>
      <c r="J34" s="94">
        <v>3.7699999999999997E-2</v>
      </c>
      <c r="K34" s="94">
        <v>4.0099999999999997E-2</v>
      </c>
    </row>
    <row r="35" spans="1:11" x14ac:dyDescent="0.25">
      <c r="A35" s="89">
        <v>8</v>
      </c>
      <c r="B35" s="94">
        <v>1.8599999999999998E-2</v>
      </c>
      <c r="C35" s="94">
        <v>2.7199999999999998E-2</v>
      </c>
      <c r="D35" s="94">
        <v>2.86E-2</v>
      </c>
      <c r="E35" s="94">
        <v>3.0099999999999998E-2</v>
      </c>
      <c r="F35" s="94">
        <v>3.1600000000000003E-2</v>
      </c>
      <c r="G35" s="94">
        <v>3.32E-2</v>
      </c>
      <c r="H35" s="94">
        <v>3.4700000000000002E-2</v>
      </c>
      <c r="I35" s="94">
        <v>3.6200000000000003E-2</v>
      </c>
      <c r="J35" s="94">
        <v>3.78E-2</v>
      </c>
      <c r="K35" s="94">
        <v>4.0300000000000002E-2</v>
      </c>
    </row>
    <row r="36" spans="1:11" x14ac:dyDescent="0.25">
      <c r="A36" s="89">
        <v>9</v>
      </c>
      <c r="B36" s="94">
        <v>2.0799999999999999E-2</v>
      </c>
      <c r="C36" s="94">
        <v>2.7300000000000001E-2</v>
      </c>
      <c r="D36" s="94">
        <v>2.87E-2</v>
      </c>
      <c r="E36" s="94">
        <v>3.0200000000000001E-2</v>
      </c>
      <c r="F36" s="94">
        <v>3.1800000000000002E-2</v>
      </c>
      <c r="G36" s="94">
        <v>3.3300000000000003E-2</v>
      </c>
      <c r="H36" s="94">
        <v>3.4799999999999998E-2</v>
      </c>
      <c r="I36" s="94">
        <v>3.6400000000000002E-2</v>
      </c>
      <c r="J36" s="94">
        <v>3.7900000000000003E-2</v>
      </c>
      <c r="K36" s="94">
        <v>4.0599999999999997E-2</v>
      </c>
    </row>
    <row r="37" spans="1:11" x14ac:dyDescent="0.25">
      <c r="A37" s="89">
        <v>10</v>
      </c>
      <c r="B37" s="94">
        <v>2.3E-2</v>
      </c>
      <c r="C37" s="94">
        <v>2.7400000000000001E-2</v>
      </c>
      <c r="D37" s="94">
        <v>2.8799999999999999E-2</v>
      </c>
      <c r="E37" s="94">
        <v>3.0300000000000001E-2</v>
      </c>
      <c r="F37" s="94">
        <v>3.1899999999999998E-2</v>
      </c>
      <c r="G37" s="94">
        <v>3.3500000000000002E-2</v>
      </c>
      <c r="H37" s="94">
        <v>3.5000000000000003E-2</v>
      </c>
      <c r="I37" s="94">
        <v>3.6499999999999998E-2</v>
      </c>
      <c r="J37" s="94">
        <v>3.8100000000000002E-2</v>
      </c>
      <c r="K37" s="94">
        <v>4.0800000000000003E-2</v>
      </c>
    </row>
    <row r="38" spans="1:11" x14ac:dyDescent="0.25">
      <c r="A38" s="89">
        <v>11</v>
      </c>
      <c r="B38" s="94">
        <v>2.52E-2</v>
      </c>
      <c r="C38" s="94">
        <v>2.76E-2</v>
      </c>
      <c r="D38" s="94">
        <v>2.8899999999999999E-2</v>
      </c>
      <c r="E38" s="94">
        <v>3.04E-2</v>
      </c>
      <c r="F38" s="94">
        <v>3.2000000000000001E-2</v>
      </c>
      <c r="G38" s="94">
        <v>3.3599999999999998E-2</v>
      </c>
      <c r="H38" s="94">
        <v>3.5099999999999999E-2</v>
      </c>
      <c r="I38" s="94">
        <v>3.6600000000000001E-2</v>
      </c>
      <c r="J38" s="94">
        <v>3.8199999999999998E-2</v>
      </c>
      <c r="K38" s="94">
        <v>4.1099999999999998E-2</v>
      </c>
    </row>
    <row r="44" spans="1:11" ht="39.6" customHeight="1" x14ac:dyDescent="0.25"/>
    <row r="46" spans="1:11" ht="27.6" customHeight="1" x14ac:dyDescent="0.25"/>
  </sheetData>
  <sheetProtection algorithmName="SHA-512" hashValue="DZ6rZC8QeiRBAdo9OzaIO6EAm/87DVyGIwN+o0ilqrFCOnjIzidjM+laDhjgEWhwxvpgXJItkTBWU2i9o33gLg==" saltValue="wVTCczMMSgiB6zF0KEwI/g==" spinCount="100000" sheet="1" objects="1" scenarios="1"/>
  <conditionalFormatting sqref="A27:A38">
    <cfRule type="expression" dxfId="643" priority="11" stopIfTrue="1">
      <formula>MOD(ROW(),2)=0</formula>
    </cfRule>
    <cfRule type="expression" dxfId="642" priority="12" stopIfTrue="1">
      <formula>MOD(ROW(),2)&lt;&gt;0</formula>
    </cfRule>
  </conditionalFormatting>
  <conditionalFormatting sqref="B26:K38">
    <cfRule type="expression" dxfId="641" priority="13" stopIfTrue="1">
      <formula>MOD(ROW(),2)=0</formula>
    </cfRule>
    <cfRule type="expression" dxfId="640" priority="14" stopIfTrue="1">
      <formula>MOD(ROW(),2)&lt;&gt;0</formula>
    </cfRule>
  </conditionalFormatting>
  <conditionalFormatting sqref="A6:A16">
    <cfRule type="expression" dxfId="639" priority="15" stopIfTrue="1">
      <formula>MOD(ROW(),2)=0</formula>
    </cfRule>
    <cfRule type="expression" dxfId="638" priority="16" stopIfTrue="1">
      <formula>MOD(ROW(),2)&lt;&gt;0</formula>
    </cfRule>
  </conditionalFormatting>
  <conditionalFormatting sqref="B6:K16 C17:K21">
    <cfRule type="expression" dxfId="637" priority="17" stopIfTrue="1">
      <formula>MOD(ROW(),2)=0</formula>
    </cfRule>
    <cfRule type="expression" dxfId="636" priority="18" stopIfTrue="1">
      <formula>MOD(ROW(),2)&lt;&gt;0</formula>
    </cfRule>
  </conditionalFormatting>
  <conditionalFormatting sqref="A17:A21">
    <cfRule type="expression" dxfId="635" priority="7" stopIfTrue="1">
      <formula>MOD(ROW(),2)=0</formula>
    </cfRule>
    <cfRule type="expression" dxfId="634" priority="8" stopIfTrue="1">
      <formula>MOD(ROW(),2)&lt;&gt;0</formula>
    </cfRule>
  </conditionalFormatting>
  <conditionalFormatting sqref="B17:B18 B20:B21">
    <cfRule type="expression" dxfId="633" priority="9" stopIfTrue="1">
      <formula>MOD(ROW(),2)=0</formula>
    </cfRule>
    <cfRule type="expression" dxfId="632" priority="10" stopIfTrue="1">
      <formula>MOD(ROW(),2)&lt;&gt;0</formula>
    </cfRule>
  </conditionalFormatting>
  <conditionalFormatting sqref="A26">
    <cfRule type="expression" dxfId="631" priority="5" stopIfTrue="1">
      <formula>MOD(ROW(),2)=0</formula>
    </cfRule>
    <cfRule type="expression" dxfId="630" priority="6" stopIfTrue="1">
      <formula>MOD(ROW(),2)&lt;&gt;0</formula>
    </cfRule>
  </conditionalFormatting>
  <conditionalFormatting sqref="B19">
    <cfRule type="expression" dxfId="629" priority="1" stopIfTrue="1">
      <formula>MOD(ROW(),2)=0</formula>
    </cfRule>
    <cfRule type="expression" dxfId="6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8"/>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LRF - x-405</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2015</v>
      </c>
      <c r="C8" s="85"/>
      <c r="D8" s="85"/>
      <c r="E8" s="85"/>
      <c r="F8" s="85"/>
      <c r="G8" s="85"/>
      <c r="H8" s="85"/>
      <c r="I8" s="85"/>
      <c r="J8" s="85"/>
      <c r="K8" s="85"/>
    </row>
    <row r="9" spans="1:11" x14ac:dyDescent="0.25">
      <c r="A9" s="84" t="s">
        <v>307</v>
      </c>
      <c r="B9" s="85" t="s">
        <v>493</v>
      </c>
      <c r="C9" s="85"/>
      <c r="D9" s="85"/>
      <c r="E9" s="85"/>
      <c r="F9" s="85"/>
      <c r="G9" s="85"/>
      <c r="H9" s="85"/>
      <c r="I9" s="85"/>
      <c r="J9" s="85"/>
      <c r="K9" s="85"/>
    </row>
    <row r="10" spans="1:11" ht="12.6" customHeight="1" x14ac:dyDescent="0.25">
      <c r="A10" s="84" t="s">
        <v>233</v>
      </c>
      <c r="B10" s="85" t="s">
        <v>498</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ht="12.6" customHeight="1" x14ac:dyDescent="0.25">
      <c r="A12" s="84" t="s">
        <v>309</v>
      </c>
      <c r="B12" s="85" t="s">
        <v>499</v>
      </c>
      <c r="C12" s="85"/>
      <c r="D12" s="85"/>
      <c r="E12" s="85"/>
      <c r="F12" s="85"/>
      <c r="G12" s="85"/>
      <c r="H12" s="85"/>
      <c r="I12" s="85"/>
      <c r="J12" s="85"/>
      <c r="K12" s="85"/>
    </row>
    <row r="13" spans="1:11" ht="12.6" customHeight="1" x14ac:dyDescent="0.25">
      <c r="A13" s="84" t="s">
        <v>608</v>
      </c>
      <c r="B13" s="85">
        <v>0</v>
      </c>
      <c r="C13" s="85"/>
      <c r="D13" s="85"/>
      <c r="E13" s="85"/>
      <c r="F13" s="85"/>
      <c r="G13" s="85"/>
      <c r="H13" s="85"/>
      <c r="I13" s="85"/>
      <c r="J13" s="85"/>
      <c r="K13" s="85"/>
    </row>
    <row r="14" spans="1:11" ht="12.6" customHeight="1" x14ac:dyDescent="0.25">
      <c r="A14" s="84" t="s">
        <v>311</v>
      </c>
      <c r="B14" s="85">
        <v>405</v>
      </c>
      <c r="C14" s="85"/>
      <c r="D14" s="85"/>
      <c r="E14" s="85"/>
      <c r="F14" s="85"/>
      <c r="G14" s="85"/>
      <c r="H14" s="85"/>
      <c r="I14" s="85"/>
      <c r="J14" s="85"/>
      <c r="K14" s="85"/>
    </row>
    <row r="15" spans="1:11" x14ac:dyDescent="0.25">
      <c r="A15" s="84" t="s">
        <v>611</v>
      </c>
      <c r="B15" s="85" t="s">
        <v>500</v>
      </c>
      <c r="C15" s="85"/>
      <c r="D15" s="85"/>
      <c r="E15" s="85"/>
      <c r="F15" s="85"/>
      <c r="G15" s="85"/>
      <c r="H15" s="85"/>
      <c r="I15" s="85"/>
      <c r="J15" s="85"/>
      <c r="K15" s="85"/>
    </row>
    <row r="16" spans="1:11" x14ac:dyDescent="0.25">
      <c r="A16" s="84" t="s">
        <v>313</v>
      </c>
      <c r="B16" s="142" t="s">
        <v>492</v>
      </c>
      <c r="C16" s="142"/>
      <c r="D16" s="142"/>
      <c r="E16" s="142"/>
      <c r="F16" s="142"/>
      <c r="G16" s="142"/>
      <c r="H16" s="142"/>
      <c r="I16" s="142"/>
      <c r="J16" s="142"/>
      <c r="K16" s="142"/>
    </row>
    <row r="17" spans="1:11" ht="50.1" customHeight="1" x14ac:dyDescent="0.25">
      <c r="A17" s="84" t="s">
        <v>684</v>
      </c>
      <c r="B17" s="85" t="s">
        <v>497</v>
      </c>
      <c r="C17" s="85"/>
      <c r="D17" s="85"/>
      <c r="E17" s="85"/>
      <c r="F17" s="85"/>
      <c r="G17" s="85"/>
      <c r="H17" s="85"/>
      <c r="I17" s="85"/>
      <c r="J17" s="85"/>
      <c r="K17" s="85"/>
    </row>
    <row r="18" spans="1:11" x14ac:dyDescent="0.25">
      <c r="A18" s="84" t="s">
        <v>315</v>
      </c>
      <c r="B18" s="87">
        <v>45106</v>
      </c>
      <c r="C18" s="85"/>
      <c r="D18" s="85"/>
      <c r="E18" s="85"/>
      <c r="F18" s="85"/>
      <c r="G18" s="85"/>
      <c r="H18" s="85"/>
      <c r="I18" s="85"/>
      <c r="J18" s="85"/>
      <c r="K18" s="85"/>
    </row>
    <row r="19" spans="1:11" x14ac:dyDescent="0.25">
      <c r="A19" s="84" t="s">
        <v>316</v>
      </c>
      <c r="B19" s="87">
        <v>45106</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92" t="s">
        <v>744</v>
      </c>
      <c r="B26" s="88">
        <v>60</v>
      </c>
      <c r="C26" s="88">
        <v>61</v>
      </c>
      <c r="D26" s="88">
        <v>62</v>
      </c>
      <c r="E26" s="88">
        <v>63</v>
      </c>
      <c r="F26" s="88">
        <v>64</v>
      </c>
      <c r="G26" s="88">
        <v>65</v>
      </c>
      <c r="H26" s="88">
        <v>66</v>
      </c>
      <c r="I26" s="88">
        <v>67</v>
      </c>
      <c r="J26" s="88">
        <v>68</v>
      </c>
      <c r="K26" s="88">
        <v>69</v>
      </c>
    </row>
    <row r="27" spans="1:11" x14ac:dyDescent="0.25">
      <c r="A27" s="89">
        <v>0</v>
      </c>
      <c r="B27" s="94">
        <v>1.9E-3</v>
      </c>
      <c r="C27" s="94">
        <v>4.4499999999999998E-2</v>
      </c>
      <c r="D27" s="94">
        <v>4.58E-2</v>
      </c>
      <c r="E27" s="94">
        <v>4.7199999999999999E-2</v>
      </c>
      <c r="F27" s="94">
        <v>4.8800000000000003E-2</v>
      </c>
      <c r="G27" s="94">
        <v>5.04E-2</v>
      </c>
      <c r="H27" s="94">
        <v>5.1999999999999998E-2</v>
      </c>
      <c r="I27" s="94">
        <v>5.3499999999999999E-2</v>
      </c>
      <c r="J27" s="94">
        <v>5.5100000000000003E-2</v>
      </c>
      <c r="K27" s="94">
        <v>5.67E-2</v>
      </c>
    </row>
    <row r="28" spans="1:11" x14ac:dyDescent="0.25">
      <c r="A28" s="89">
        <v>1</v>
      </c>
      <c r="B28" s="94">
        <v>5.5999999999999999E-3</v>
      </c>
      <c r="C28" s="94">
        <v>4.4600000000000001E-2</v>
      </c>
      <c r="D28" s="94">
        <v>4.5900000000000003E-2</v>
      </c>
      <c r="E28" s="94">
        <v>4.7399999999999998E-2</v>
      </c>
      <c r="F28" s="94">
        <v>4.8899999999999999E-2</v>
      </c>
      <c r="G28" s="94">
        <v>5.0500000000000003E-2</v>
      </c>
      <c r="H28" s="94">
        <v>5.21E-2</v>
      </c>
      <c r="I28" s="94">
        <v>5.3600000000000002E-2</v>
      </c>
      <c r="J28" s="94">
        <v>5.5199999999999999E-2</v>
      </c>
      <c r="K28" s="94">
        <v>5.7000000000000002E-2</v>
      </c>
    </row>
    <row r="29" spans="1:11" x14ac:dyDescent="0.25">
      <c r="A29" s="89">
        <v>2</v>
      </c>
      <c r="B29" s="94">
        <v>9.2999999999999992E-3</v>
      </c>
      <c r="C29" s="94">
        <v>4.4699999999999997E-2</v>
      </c>
      <c r="D29" s="94">
        <v>4.5999999999999999E-2</v>
      </c>
      <c r="E29" s="94">
        <v>4.7500000000000001E-2</v>
      </c>
      <c r="F29" s="94">
        <v>4.9000000000000002E-2</v>
      </c>
      <c r="G29" s="94">
        <v>5.0700000000000002E-2</v>
      </c>
      <c r="H29" s="94">
        <v>5.2200000000000003E-2</v>
      </c>
      <c r="I29" s="94">
        <v>5.3699999999999998E-2</v>
      </c>
      <c r="J29" s="94">
        <v>5.5300000000000002E-2</v>
      </c>
      <c r="K29" s="94">
        <v>5.7200000000000001E-2</v>
      </c>
    </row>
    <row r="30" spans="1:11" x14ac:dyDescent="0.25">
      <c r="A30" s="89">
        <v>3</v>
      </c>
      <c r="B30" s="94">
        <v>1.2999999999999999E-2</v>
      </c>
      <c r="C30" s="94">
        <v>4.48E-2</v>
      </c>
      <c r="D30" s="94">
        <v>4.6199999999999998E-2</v>
      </c>
      <c r="E30" s="94">
        <v>4.7600000000000003E-2</v>
      </c>
      <c r="F30" s="94">
        <v>4.9200000000000001E-2</v>
      </c>
      <c r="G30" s="94">
        <v>5.0799999999999998E-2</v>
      </c>
      <c r="H30" s="94">
        <v>5.2400000000000002E-2</v>
      </c>
      <c r="I30" s="94">
        <v>5.3900000000000003E-2</v>
      </c>
      <c r="J30" s="94">
        <v>5.5500000000000001E-2</v>
      </c>
      <c r="K30" s="94">
        <v>5.7500000000000002E-2</v>
      </c>
    </row>
    <row r="31" spans="1:11" x14ac:dyDescent="0.25">
      <c r="A31" s="89">
        <v>4</v>
      </c>
      <c r="B31" s="94">
        <v>1.67E-2</v>
      </c>
      <c r="C31" s="94">
        <v>4.4900000000000002E-2</v>
      </c>
      <c r="D31" s="94">
        <v>4.6300000000000001E-2</v>
      </c>
      <c r="E31" s="94">
        <v>4.7699999999999999E-2</v>
      </c>
      <c r="F31" s="94">
        <v>4.9299999999999997E-2</v>
      </c>
      <c r="G31" s="94">
        <v>5.0900000000000001E-2</v>
      </c>
      <c r="H31" s="94">
        <v>5.2499999999999998E-2</v>
      </c>
      <c r="I31" s="94">
        <v>5.3999999999999999E-2</v>
      </c>
      <c r="J31" s="94">
        <v>5.5599999999999997E-2</v>
      </c>
      <c r="K31" s="94">
        <v>5.7700000000000001E-2</v>
      </c>
    </row>
    <row r="32" spans="1:11" x14ac:dyDescent="0.25">
      <c r="A32" s="89">
        <v>5</v>
      </c>
      <c r="B32" s="94">
        <v>2.0400000000000001E-2</v>
      </c>
      <c r="C32" s="94">
        <v>4.4999999999999998E-2</v>
      </c>
      <c r="D32" s="94">
        <v>4.6399999999999997E-2</v>
      </c>
      <c r="E32" s="94">
        <v>4.7899999999999998E-2</v>
      </c>
      <c r="F32" s="94">
        <v>4.9399999999999999E-2</v>
      </c>
      <c r="G32" s="94">
        <v>5.11E-2</v>
      </c>
      <c r="H32" s="94">
        <v>5.2600000000000001E-2</v>
      </c>
      <c r="I32" s="94">
        <v>5.4100000000000002E-2</v>
      </c>
      <c r="J32" s="94">
        <v>5.57E-2</v>
      </c>
      <c r="K32" s="94">
        <v>5.8000000000000003E-2</v>
      </c>
    </row>
    <row r="33" spans="1:11" x14ac:dyDescent="0.25">
      <c r="A33" s="89">
        <v>6</v>
      </c>
      <c r="B33" s="94">
        <v>2.41E-2</v>
      </c>
      <c r="C33" s="94">
        <v>4.5100000000000001E-2</v>
      </c>
      <c r="D33" s="94">
        <v>4.65E-2</v>
      </c>
      <c r="E33" s="94">
        <v>4.8000000000000001E-2</v>
      </c>
      <c r="F33" s="94">
        <v>4.9599999999999998E-2</v>
      </c>
      <c r="G33" s="94">
        <v>5.1200000000000002E-2</v>
      </c>
      <c r="H33" s="94">
        <v>5.2699999999999997E-2</v>
      </c>
      <c r="I33" s="94">
        <v>5.4300000000000001E-2</v>
      </c>
      <c r="J33" s="94">
        <v>5.5899999999999998E-2</v>
      </c>
      <c r="K33" s="94">
        <v>5.8200000000000002E-2</v>
      </c>
    </row>
    <row r="34" spans="1:11" x14ac:dyDescent="0.25">
      <c r="A34" s="89">
        <v>7</v>
      </c>
      <c r="B34" s="94">
        <v>2.7799999999999998E-2</v>
      </c>
      <c r="C34" s="94">
        <v>4.53E-2</v>
      </c>
      <c r="D34" s="94">
        <v>4.6600000000000003E-2</v>
      </c>
      <c r="E34" s="94">
        <v>4.8099999999999997E-2</v>
      </c>
      <c r="F34" s="94">
        <v>4.9700000000000001E-2</v>
      </c>
      <c r="G34" s="94">
        <v>5.1299999999999998E-2</v>
      </c>
      <c r="H34" s="94">
        <v>5.2900000000000003E-2</v>
      </c>
      <c r="I34" s="94">
        <v>5.4399999999999997E-2</v>
      </c>
      <c r="J34" s="94">
        <v>5.6000000000000001E-2</v>
      </c>
      <c r="K34" s="94">
        <v>5.8400000000000001E-2</v>
      </c>
    </row>
    <row r="35" spans="1:11" x14ac:dyDescent="0.25">
      <c r="A35" s="89">
        <v>8</v>
      </c>
      <c r="B35" s="94">
        <v>3.15E-2</v>
      </c>
      <c r="C35" s="94">
        <v>4.5400000000000003E-2</v>
      </c>
      <c r="D35" s="94">
        <v>4.6800000000000001E-2</v>
      </c>
      <c r="E35" s="94">
        <v>4.82E-2</v>
      </c>
      <c r="F35" s="94">
        <v>4.9799999999999997E-2</v>
      </c>
      <c r="G35" s="94">
        <v>5.1499999999999997E-2</v>
      </c>
      <c r="H35" s="94">
        <v>5.2999999999999999E-2</v>
      </c>
      <c r="I35" s="94">
        <v>5.45E-2</v>
      </c>
      <c r="J35" s="94">
        <v>5.6099999999999997E-2</v>
      </c>
      <c r="K35" s="94">
        <v>5.8700000000000002E-2</v>
      </c>
    </row>
    <row r="36" spans="1:11" x14ac:dyDescent="0.25">
      <c r="A36" s="89">
        <v>9</v>
      </c>
      <c r="B36" s="94">
        <v>3.5200000000000002E-2</v>
      </c>
      <c r="C36" s="94">
        <v>4.5499999999999999E-2</v>
      </c>
      <c r="D36" s="94">
        <v>4.6899999999999997E-2</v>
      </c>
      <c r="E36" s="94">
        <v>4.8399999999999999E-2</v>
      </c>
      <c r="F36" s="94">
        <v>0.05</v>
      </c>
      <c r="G36" s="94">
        <v>5.16E-2</v>
      </c>
      <c r="H36" s="94">
        <v>5.3100000000000001E-2</v>
      </c>
      <c r="I36" s="94">
        <v>5.4699999999999999E-2</v>
      </c>
      <c r="J36" s="94">
        <v>5.6300000000000003E-2</v>
      </c>
      <c r="K36" s="94">
        <v>5.8900000000000001E-2</v>
      </c>
    </row>
    <row r="37" spans="1:11" x14ac:dyDescent="0.25">
      <c r="A37" s="89">
        <v>10</v>
      </c>
      <c r="B37" s="94">
        <v>3.8899999999999997E-2</v>
      </c>
      <c r="C37" s="94">
        <v>4.5600000000000002E-2</v>
      </c>
      <c r="D37" s="94">
        <v>4.7E-2</v>
      </c>
      <c r="E37" s="94">
        <v>4.8500000000000001E-2</v>
      </c>
      <c r="F37" s="94">
        <v>5.0099999999999999E-2</v>
      </c>
      <c r="G37" s="94">
        <v>5.1700000000000003E-2</v>
      </c>
      <c r="H37" s="94">
        <v>5.3199999999999997E-2</v>
      </c>
      <c r="I37" s="94">
        <v>5.4800000000000001E-2</v>
      </c>
      <c r="J37" s="94">
        <v>5.6399999999999999E-2</v>
      </c>
      <c r="K37" s="94">
        <v>5.9200000000000003E-2</v>
      </c>
    </row>
    <row r="38" spans="1:11" x14ac:dyDescent="0.25">
      <c r="A38" s="89">
        <v>11</v>
      </c>
      <c r="B38" s="94">
        <v>4.2599999999999999E-2</v>
      </c>
      <c r="C38" s="94">
        <v>4.5699999999999998E-2</v>
      </c>
      <c r="D38" s="94">
        <v>4.7100000000000003E-2</v>
      </c>
      <c r="E38" s="94">
        <v>4.8599999999999997E-2</v>
      </c>
      <c r="F38" s="94">
        <v>5.0299999999999997E-2</v>
      </c>
      <c r="G38" s="94">
        <v>5.1799999999999999E-2</v>
      </c>
      <c r="H38" s="94">
        <v>5.3400000000000003E-2</v>
      </c>
      <c r="I38" s="94">
        <v>5.4899999999999997E-2</v>
      </c>
      <c r="J38" s="94">
        <v>5.6500000000000002E-2</v>
      </c>
      <c r="K38" s="94">
        <v>5.9400000000000001E-2</v>
      </c>
    </row>
    <row r="44" spans="1:11" ht="39.6" customHeight="1" x14ac:dyDescent="0.25"/>
    <row r="46" spans="1:11" ht="27.6" customHeight="1" x14ac:dyDescent="0.25"/>
  </sheetData>
  <sheetProtection algorithmName="SHA-512" hashValue="z+88PA7rEI+GRYqjl5hYFfXLxuIDAmT1YIJ3tHOswpv0cOzjPiweWZkE+4BKQSJJB3BvtAwfYai8swodbfsuOA==" saltValue="WCbiBk6IJnL7TVs6a9sBHw==" spinCount="100000" sheet="1" objects="1" scenarios="1"/>
  <conditionalFormatting sqref="A27:A38">
    <cfRule type="expression" dxfId="627" priority="15" stopIfTrue="1">
      <formula>MOD(ROW(),2)=0</formula>
    </cfRule>
    <cfRule type="expression" dxfId="626" priority="16" stopIfTrue="1">
      <formula>MOD(ROW(),2)&lt;&gt;0</formula>
    </cfRule>
  </conditionalFormatting>
  <conditionalFormatting sqref="B26:K38">
    <cfRule type="expression" dxfId="625" priority="17" stopIfTrue="1">
      <formula>MOD(ROW(),2)=0</formula>
    </cfRule>
    <cfRule type="expression" dxfId="624" priority="18" stopIfTrue="1">
      <formula>MOD(ROW(),2)&lt;&gt;0</formula>
    </cfRule>
  </conditionalFormatting>
  <conditionalFormatting sqref="A6:A16">
    <cfRule type="expression" dxfId="623" priority="19" stopIfTrue="1">
      <formula>MOD(ROW(),2)=0</formula>
    </cfRule>
    <cfRule type="expression" dxfId="622" priority="20" stopIfTrue="1">
      <formula>MOD(ROW(),2)&lt;&gt;0</formula>
    </cfRule>
  </conditionalFormatting>
  <conditionalFormatting sqref="B6:K15 C17:K21 B16">
    <cfRule type="expression" dxfId="621" priority="21" stopIfTrue="1">
      <formula>MOD(ROW(),2)=0</formula>
    </cfRule>
    <cfRule type="expression" dxfId="620" priority="22" stopIfTrue="1">
      <formula>MOD(ROW(),2)&lt;&gt;0</formula>
    </cfRule>
  </conditionalFormatting>
  <conditionalFormatting sqref="A17:A21">
    <cfRule type="expression" dxfId="619" priority="11" stopIfTrue="1">
      <formula>MOD(ROW(),2)=0</formula>
    </cfRule>
    <cfRule type="expression" dxfId="618" priority="12" stopIfTrue="1">
      <formula>MOD(ROW(),2)&lt;&gt;0</formula>
    </cfRule>
  </conditionalFormatting>
  <conditionalFormatting sqref="B18 B20:B21">
    <cfRule type="expression" dxfId="617" priority="13" stopIfTrue="1">
      <formula>MOD(ROW(),2)=0</formula>
    </cfRule>
    <cfRule type="expression" dxfId="616" priority="14" stopIfTrue="1">
      <formula>MOD(ROW(),2)&lt;&gt;0</formula>
    </cfRule>
  </conditionalFormatting>
  <conditionalFormatting sqref="A26">
    <cfRule type="expression" dxfId="615" priority="9" stopIfTrue="1">
      <formula>MOD(ROW(),2)=0</formula>
    </cfRule>
    <cfRule type="expression" dxfId="614" priority="10" stopIfTrue="1">
      <formula>MOD(ROW(),2)&lt;&gt;0</formula>
    </cfRule>
  </conditionalFormatting>
  <conditionalFormatting sqref="B17">
    <cfRule type="expression" dxfId="613" priority="5" stopIfTrue="1">
      <formula>MOD(ROW(),2)=0</formula>
    </cfRule>
    <cfRule type="expression" dxfId="612" priority="6" stopIfTrue="1">
      <formula>MOD(ROW(),2)&lt;&gt;0</formula>
    </cfRule>
  </conditionalFormatting>
  <conditionalFormatting sqref="C16:K16">
    <cfRule type="expression" dxfId="611" priority="3" stopIfTrue="1">
      <formula>MOD(ROW(),2)=0</formula>
    </cfRule>
    <cfRule type="expression" dxfId="610" priority="4" stopIfTrue="1">
      <formula>MOD(ROW(),2)&lt;&gt;0</formula>
    </cfRule>
  </conditionalFormatting>
  <conditionalFormatting sqref="B19">
    <cfRule type="expression" dxfId="609" priority="1" stopIfTrue="1">
      <formula>MOD(ROW(),2)=0</formula>
    </cfRule>
    <cfRule type="expression" dxfId="6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9"/>
  <dimension ref="A1:L46"/>
  <sheetViews>
    <sheetView showGridLines="0" zoomScale="85" zoomScaleNormal="85" workbookViewId="0">
      <selection activeCell="D21" sqref="D21"/>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40" t="s">
        <v>227</v>
      </c>
      <c r="B1" s="41"/>
      <c r="C1" s="41"/>
      <c r="D1" s="41"/>
      <c r="E1" s="41"/>
      <c r="F1" s="41"/>
      <c r="G1" s="41"/>
      <c r="H1" s="41"/>
      <c r="I1" s="41"/>
    </row>
    <row r="2" spans="1:12" ht="15.6" x14ac:dyDescent="0.3">
      <c r="A2" s="42" t="str">
        <f>IF(title="&gt; Enter workbook title here","Enter workbook title in Cover sheet",title)</f>
        <v>Fire Wales - Consolidated Factor Spreadsheet</v>
      </c>
      <c r="B2" s="43"/>
      <c r="C2" s="43"/>
      <c r="D2" s="43"/>
      <c r="E2" s="43"/>
      <c r="F2" s="43"/>
      <c r="G2" s="43"/>
      <c r="H2" s="43"/>
      <c r="I2" s="43"/>
    </row>
    <row r="3" spans="1:12" ht="15.6" x14ac:dyDescent="0.3">
      <c r="A3" s="44" t="str">
        <f>TABLE_FACTOR_TYPE&amp;" - x-"&amp;TABLE_SERIES_NUMBER</f>
        <v>LRF - x-406</v>
      </c>
      <c r="B3" s="43"/>
      <c r="C3" s="43"/>
      <c r="D3" s="43"/>
      <c r="E3" s="43"/>
      <c r="F3" s="43"/>
      <c r="G3" s="43"/>
      <c r="H3" s="43"/>
      <c r="I3" s="43"/>
    </row>
    <row r="4" spans="1:12" x14ac:dyDescent="0.25">
      <c r="A4" s="45"/>
    </row>
    <row r="6" spans="1:12" x14ac:dyDescent="0.25">
      <c r="A6" s="82" t="s">
        <v>600</v>
      </c>
      <c r="B6" s="83" t="s">
        <v>601</v>
      </c>
      <c r="C6" s="83"/>
      <c r="D6" s="83"/>
      <c r="E6" s="83"/>
      <c r="F6" s="83"/>
      <c r="G6" s="83"/>
      <c r="H6" s="83"/>
      <c r="I6" s="83"/>
      <c r="J6" s="83"/>
      <c r="K6" s="83"/>
      <c r="L6" s="83"/>
    </row>
    <row r="7" spans="1:12" x14ac:dyDescent="0.25">
      <c r="A7" s="84" t="s">
        <v>305</v>
      </c>
      <c r="B7" s="85" t="s">
        <v>325</v>
      </c>
      <c r="C7" s="85"/>
      <c r="D7" s="85"/>
      <c r="E7" s="85"/>
      <c r="F7" s="85"/>
      <c r="G7" s="85"/>
      <c r="H7" s="85"/>
      <c r="I7" s="85"/>
      <c r="J7" s="85"/>
      <c r="K7" s="85"/>
      <c r="L7" s="85"/>
    </row>
    <row r="8" spans="1:12" x14ac:dyDescent="0.25">
      <c r="A8" s="84" t="s">
        <v>306</v>
      </c>
      <c r="B8" s="85">
        <v>2015</v>
      </c>
      <c r="C8" s="85"/>
      <c r="D8" s="85"/>
      <c r="E8" s="85"/>
      <c r="F8" s="85"/>
      <c r="G8" s="85"/>
      <c r="H8" s="85"/>
      <c r="I8" s="85"/>
      <c r="J8" s="85"/>
      <c r="K8" s="85"/>
      <c r="L8" s="85"/>
    </row>
    <row r="9" spans="1:12" x14ac:dyDescent="0.25">
      <c r="A9" s="84" t="s">
        <v>307</v>
      </c>
      <c r="B9" s="85" t="s">
        <v>493</v>
      </c>
      <c r="C9" s="85"/>
      <c r="D9" s="85"/>
      <c r="E9" s="85"/>
      <c r="F9" s="85"/>
      <c r="G9" s="85"/>
      <c r="H9" s="85"/>
      <c r="I9" s="85"/>
      <c r="J9" s="85"/>
      <c r="K9" s="85"/>
      <c r="L9" s="85"/>
    </row>
    <row r="10" spans="1:12" x14ac:dyDescent="0.25">
      <c r="A10" s="84" t="s">
        <v>233</v>
      </c>
      <c r="B10" s="85" t="s">
        <v>501</v>
      </c>
      <c r="C10" s="85"/>
      <c r="D10" s="85"/>
      <c r="E10" s="85"/>
      <c r="F10" s="85"/>
      <c r="G10" s="85"/>
      <c r="H10" s="85"/>
      <c r="I10" s="85"/>
      <c r="J10" s="85"/>
      <c r="K10" s="85"/>
      <c r="L10" s="85"/>
    </row>
    <row r="11" spans="1:12" x14ac:dyDescent="0.25">
      <c r="A11" s="84" t="s">
        <v>308</v>
      </c>
      <c r="B11" s="85" t="s">
        <v>448</v>
      </c>
      <c r="C11" s="85"/>
      <c r="D11" s="85"/>
      <c r="E11" s="85"/>
      <c r="F11" s="85"/>
      <c r="G11" s="85"/>
      <c r="H11" s="85"/>
      <c r="I11" s="85"/>
      <c r="J11" s="85"/>
      <c r="K11" s="85"/>
      <c r="L11" s="85"/>
    </row>
    <row r="12" spans="1:12" ht="26.4" x14ac:dyDescent="0.25">
      <c r="A12" s="84" t="s">
        <v>309</v>
      </c>
      <c r="B12" s="85" t="s">
        <v>502</v>
      </c>
      <c r="C12" s="85"/>
      <c r="D12" s="85"/>
      <c r="E12" s="85"/>
      <c r="F12" s="85"/>
      <c r="G12" s="85"/>
      <c r="H12" s="85"/>
      <c r="I12" s="85"/>
      <c r="J12" s="85"/>
      <c r="K12" s="85"/>
      <c r="L12" s="85"/>
    </row>
    <row r="13" spans="1:12" x14ac:dyDescent="0.25">
      <c r="A13" s="84" t="s">
        <v>608</v>
      </c>
      <c r="B13" s="85">
        <v>0</v>
      </c>
      <c r="C13" s="85"/>
      <c r="D13" s="85"/>
      <c r="E13" s="85"/>
      <c r="F13" s="85"/>
      <c r="G13" s="85"/>
      <c r="H13" s="85"/>
      <c r="I13" s="85"/>
      <c r="J13" s="85"/>
      <c r="K13" s="85"/>
      <c r="L13" s="85"/>
    </row>
    <row r="14" spans="1:12" x14ac:dyDescent="0.25">
      <c r="A14" s="84" t="s">
        <v>311</v>
      </c>
      <c r="B14" s="85">
        <v>406</v>
      </c>
      <c r="C14" s="85"/>
      <c r="D14" s="85"/>
      <c r="E14" s="85"/>
      <c r="F14" s="85"/>
      <c r="G14" s="85"/>
      <c r="H14" s="85"/>
      <c r="I14" s="85"/>
      <c r="J14" s="85"/>
      <c r="K14" s="85"/>
      <c r="L14" s="85"/>
    </row>
    <row r="15" spans="1:12" x14ac:dyDescent="0.25">
      <c r="A15" s="84" t="s">
        <v>611</v>
      </c>
      <c r="B15" s="85" t="s">
        <v>503</v>
      </c>
      <c r="C15" s="85"/>
      <c r="D15" s="85"/>
      <c r="E15" s="85"/>
      <c r="F15" s="85"/>
      <c r="G15" s="85"/>
      <c r="H15" s="85"/>
      <c r="I15" s="85"/>
      <c r="J15" s="85"/>
      <c r="K15" s="85"/>
      <c r="L15" s="85"/>
    </row>
    <row r="16" spans="1:12" x14ac:dyDescent="0.25">
      <c r="A16" s="84" t="s">
        <v>313</v>
      </c>
      <c r="B16" s="85" t="s">
        <v>504</v>
      </c>
      <c r="C16" s="85"/>
      <c r="D16" s="85"/>
      <c r="E16" s="85"/>
      <c r="F16" s="85"/>
      <c r="G16" s="85"/>
      <c r="H16" s="85"/>
      <c r="I16" s="85"/>
      <c r="J16" s="85"/>
      <c r="K16" s="85"/>
      <c r="L16" s="85"/>
    </row>
    <row r="17" spans="1:12" ht="52.8" x14ac:dyDescent="0.25">
      <c r="A17" s="84" t="s">
        <v>684</v>
      </c>
      <c r="B17" s="85" t="s">
        <v>497</v>
      </c>
      <c r="C17" s="85"/>
      <c r="D17" s="85"/>
      <c r="E17" s="85"/>
      <c r="F17" s="85"/>
      <c r="G17" s="85"/>
      <c r="H17" s="85"/>
      <c r="I17" s="85"/>
      <c r="J17" s="85"/>
      <c r="K17" s="85"/>
      <c r="L17" s="85"/>
    </row>
    <row r="18" spans="1:12" x14ac:dyDescent="0.25">
      <c r="A18" s="84" t="s">
        <v>315</v>
      </c>
      <c r="B18" s="87">
        <v>45106</v>
      </c>
      <c r="C18" s="85"/>
      <c r="D18" s="85"/>
      <c r="E18" s="85"/>
      <c r="F18" s="85"/>
      <c r="G18" s="85"/>
      <c r="H18" s="85"/>
      <c r="I18" s="85"/>
      <c r="J18" s="85"/>
      <c r="K18" s="85"/>
      <c r="L18" s="85"/>
    </row>
    <row r="19" spans="1:12" x14ac:dyDescent="0.25">
      <c r="A19" s="84" t="s">
        <v>316</v>
      </c>
      <c r="B19" s="87">
        <v>45106</v>
      </c>
      <c r="C19" s="85"/>
      <c r="D19" s="85"/>
      <c r="E19" s="85"/>
      <c r="F19" s="85"/>
      <c r="G19" s="85"/>
      <c r="H19" s="85"/>
      <c r="I19" s="85"/>
      <c r="J19" s="85"/>
      <c r="K19" s="85"/>
      <c r="L19" s="85"/>
    </row>
    <row r="20" spans="1:12" x14ac:dyDescent="0.25">
      <c r="A20" s="84" t="s">
        <v>317</v>
      </c>
      <c r="B20" s="85" t="s">
        <v>333</v>
      </c>
      <c r="C20" s="85"/>
      <c r="D20" s="85"/>
      <c r="E20" s="85"/>
      <c r="F20" s="85"/>
      <c r="G20" s="85"/>
      <c r="H20" s="85"/>
      <c r="I20" s="85"/>
      <c r="J20" s="85"/>
      <c r="K20" s="85"/>
      <c r="L20" s="85"/>
    </row>
    <row r="21" spans="1:12" x14ac:dyDescent="0.25">
      <c r="A21" s="84" t="s">
        <v>685</v>
      </c>
      <c r="B21" s="85" t="s">
        <v>334</v>
      </c>
      <c r="C21" s="85"/>
      <c r="D21" s="85"/>
      <c r="E21" s="85"/>
      <c r="F21" s="85"/>
      <c r="G21" s="85"/>
      <c r="H21" s="85"/>
      <c r="I21" s="85"/>
      <c r="J21" s="85"/>
      <c r="K21" s="85"/>
      <c r="L21" s="85"/>
    </row>
    <row r="23" spans="1:12" x14ac:dyDescent="0.25">
      <c r="B23" s="104" t="str">
        <f>HYPERLINK("#'Factor List'!A1","Back to Factor List")</f>
        <v>Back to Factor List</v>
      </c>
    </row>
    <row r="24" spans="1:12" x14ac:dyDescent="0.25">
      <c r="B24" s="104" t="str">
        <f>HYPERLINK("#'Assumptions'!A1","Assumptions")</f>
        <v>Assumptions</v>
      </c>
    </row>
    <row r="26" spans="1:12" x14ac:dyDescent="0.25">
      <c r="A26" s="92" t="s">
        <v>744</v>
      </c>
      <c r="B26" s="88">
        <v>59</v>
      </c>
      <c r="C26" s="88">
        <v>60</v>
      </c>
      <c r="D26" s="88">
        <v>61</v>
      </c>
      <c r="E26" s="88">
        <v>62</v>
      </c>
      <c r="F26" s="88">
        <v>63</v>
      </c>
      <c r="G26" s="88">
        <v>64</v>
      </c>
      <c r="H26" s="88">
        <v>65</v>
      </c>
      <c r="I26" s="88">
        <v>66</v>
      </c>
      <c r="J26" s="88">
        <v>67</v>
      </c>
      <c r="K26" s="88">
        <v>68</v>
      </c>
      <c r="L26" s="88">
        <v>69</v>
      </c>
    </row>
    <row r="27" spans="1:12" x14ac:dyDescent="0.25">
      <c r="A27" s="89">
        <v>0</v>
      </c>
      <c r="B27" s="94">
        <v>0</v>
      </c>
      <c r="C27" s="94">
        <v>0</v>
      </c>
      <c r="D27" s="94">
        <v>0</v>
      </c>
      <c r="E27" s="94">
        <v>0</v>
      </c>
      <c r="F27" s="94">
        <v>0</v>
      </c>
      <c r="G27" s="94">
        <v>0</v>
      </c>
      <c r="H27" s="94">
        <v>0</v>
      </c>
      <c r="I27" s="94">
        <v>0</v>
      </c>
      <c r="J27" s="94">
        <v>0</v>
      </c>
      <c r="K27" s="94">
        <v>0</v>
      </c>
      <c r="L27" s="94">
        <v>0</v>
      </c>
    </row>
    <row r="28" spans="1:12" x14ac:dyDescent="0.25">
      <c r="A28" s="89">
        <v>1</v>
      </c>
      <c r="B28" s="94">
        <v>2E-3</v>
      </c>
      <c r="C28" s="94">
        <v>2E-3</v>
      </c>
      <c r="D28" s="94">
        <v>2E-3</v>
      </c>
      <c r="E28" s="94">
        <v>2E-3</v>
      </c>
      <c r="F28" s="94">
        <v>3.0000000000000001E-3</v>
      </c>
      <c r="G28" s="94">
        <v>3.0000000000000001E-3</v>
      </c>
      <c r="H28" s="94">
        <v>3.0000000000000001E-3</v>
      </c>
      <c r="I28" s="94">
        <v>3.0000000000000001E-3</v>
      </c>
      <c r="J28" s="94">
        <v>3.0000000000000001E-3</v>
      </c>
      <c r="K28" s="94">
        <v>3.0000000000000001E-3</v>
      </c>
      <c r="L28" s="94">
        <v>3.0000000000000001E-3</v>
      </c>
    </row>
    <row r="29" spans="1:12" x14ac:dyDescent="0.25">
      <c r="A29" s="89">
        <v>2</v>
      </c>
      <c r="B29" s="94">
        <v>4.0000000000000001E-3</v>
      </c>
      <c r="C29" s="94">
        <v>4.0000000000000001E-3</v>
      </c>
      <c r="D29" s="94">
        <v>5.0000000000000001E-3</v>
      </c>
      <c r="E29" s="94">
        <v>5.0000000000000001E-3</v>
      </c>
      <c r="F29" s="94">
        <v>5.0000000000000001E-3</v>
      </c>
      <c r="G29" s="94">
        <v>5.0000000000000001E-3</v>
      </c>
      <c r="H29" s="94">
        <v>6.0000000000000001E-3</v>
      </c>
      <c r="I29" s="94">
        <v>6.0000000000000001E-3</v>
      </c>
      <c r="J29" s="94">
        <v>6.0000000000000001E-3</v>
      </c>
      <c r="K29" s="94">
        <v>6.0000000000000001E-3</v>
      </c>
      <c r="L29" s="94">
        <v>7.0000000000000001E-3</v>
      </c>
    </row>
    <row r="30" spans="1:12" x14ac:dyDescent="0.25">
      <c r="A30" s="89">
        <v>3</v>
      </c>
      <c r="B30" s="94">
        <v>7.0000000000000001E-3</v>
      </c>
      <c r="C30" s="94">
        <v>7.0000000000000001E-3</v>
      </c>
      <c r="D30" s="94">
        <v>7.0000000000000001E-3</v>
      </c>
      <c r="E30" s="94">
        <v>7.0000000000000001E-3</v>
      </c>
      <c r="F30" s="94">
        <v>8.0000000000000002E-3</v>
      </c>
      <c r="G30" s="94">
        <v>8.0000000000000002E-3</v>
      </c>
      <c r="H30" s="94">
        <v>8.0000000000000002E-3</v>
      </c>
      <c r="I30" s="94">
        <v>8.9999999999999993E-3</v>
      </c>
      <c r="J30" s="94">
        <v>8.9999999999999993E-3</v>
      </c>
      <c r="K30" s="94">
        <v>0.01</v>
      </c>
      <c r="L30" s="94">
        <v>0.01</v>
      </c>
    </row>
    <row r="31" spans="1:12" x14ac:dyDescent="0.25">
      <c r="A31" s="89">
        <v>4</v>
      </c>
      <c r="B31" s="94">
        <v>8.9999999999999993E-3</v>
      </c>
      <c r="C31" s="94">
        <v>8.9999999999999993E-3</v>
      </c>
      <c r="D31" s="94">
        <v>8.9999999999999993E-3</v>
      </c>
      <c r="E31" s="94">
        <v>0.01</v>
      </c>
      <c r="F31" s="94">
        <v>0.01</v>
      </c>
      <c r="G31" s="94">
        <v>1.0999999999999999E-2</v>
      </c>
      <c r="H31" s="94">
        <v>1.0999999999999999E-2</v>
      </c>
      <c r="I31" s="94">
        <v>1.2E-2</v>
      </c>
      <c r="J31" s="94">
        <v>1.2E-2</v>
      </c>
      <c r="K31" s="94">
        <v>1.2999999999999999E-2</v>
      </c>
      <c r="L31" s="94">
        <v>1.4E-2</v>
      </c>
    </row>
    <row r="32" spans="1:12" x14ac:dyDescent="0.25">
      <c r="A32" s="89">
        <v>5</v>
      </c>
      <c r="B32" s="94">
        <v>1.0999999999999999E-2</v>
      </c>
      <c r="C32" s="94">
        <v>1.0999999999999999E-2</v>
      </c>
      <c r="D32" s="94">
        <v>1.2E-2</v>
      </c>
      <c r="E32" s="94">
        <v>1.2E-2</v>
      </c>
      <c r="F32" s="94">
        <v>1.2999999999999999E-2</v>
      </c>
      <c r="G32" s="94">
        <v>1.2999999999999999E-2</v>
      </c>
      <c r="H32" s="94">
        <v>1.4E-2</v>
      </c>
      <c r="I32" s="94">
        <v>1.4999999999999999E-2</v>
      </c>
      <c r="J32" s="94">
        <v>1.4999999999999999E-2</v>
      </c>
      <c r="K32" s="94">
        <v>1.6E-2</v>
      </c>
      <c r="L32" s="94">
        <v>1.7000000000000001E-2</v>
      </c>
    </row>
    <row r="33" spans="1:12" x14ac:dyDescent="0.25">
      <c r="A33" s="89">
        <v>6</v>
      </c>
      <c r="B33" s="94">
        <v>1.2999999999999999E-2</v>
      </c>
      <c r="C33" s="94">
        <v>1.2999999999999999E-2</v>
      </c>
      <c r="D33" s="94">
        <v>1.4E-2</v>
      </c>
      <c r="E33" s="94">
        <v>1.4999999999999999E-2</v>
      </c>
      <c r="F33" s="94">
        <v>1.4999999999999999E-2</v>
      </c>
      <c r="G33" s="94">
        <v>1.6E-2</v>
      </c>
      <c r="H33" s="94">
        <v>1.7000000000000001E-2</v>
      </c>
      <c r="I33" s="94">
        <v>1.7999999999999999E-2</v>
      </c>
      <c r="J33" s="94">
        <v>1.7999999999999999E-2</v>
      </c>
      <c r="K33" s="94">
        <v>1.9E-2</v>
      </c>
      <c r="L33" s="94">
        <v>2.1000000000000001E-2</v>
      </c>
    </row>
    <row r="34" spans="1:12" x14ac:dyDescent="0.25">
      <c r="A34" s="89">
        <v>7</v>
      </c>
      <c r="B34" s="94">
        <v>1.4999999999999999E-2</v>
      </c>
      <c r="C34" s="94">
        <v>1.4999999999999999E-2</v>
      </c>
      <c r="D34" s="94">
        <v>1.6E-2</v>
      </c>
      <c r="E34" s="94">
        <v>1.7000000000000001E-2</v>
      </c>
      <c r="F34" s="94">
        <v>1.7999999999999999E-2</v>
      </c>
      <c r="G34" s="94">
        <v>1.9E-2</v>
      </c>
      <c r="H34" s="94">
        <v>0.02</v>
      </c>
      <c r="I34" s="94">
        <v>2.1000000000000001E-2</v>
      </c>
      <c r="J34" s="94">
        <v>2.1000000000000001E-2</v>
      </c>
      <c r="K34" s="94">
        <v>2.1999999999999999E-2</v>
      </c>
      <c r="L34" s="94">
        <v>2.4E-2</v>
      </c>
    </row>
    <row r="35" spans="1:12" x14ac:dyDescent="0.25">
      <c r="A35" s="89">
        <v>8</v>
      </c>
      <c r="B35" s="94">
        <v>1.7999999999999999E-2</v>
      </c>
      <c r="C35" s="94">
        <v>1.7999999999999999E-2</v>
      </c>
      <c r="D35" s="94">
        <v>1.7999999999999999E-2</v>
      </c>
      <c r="E35" s="94">
        <v>1.9E-2</v>
      </c>
      <c r="F35" s="94">
        <v>0.02</v>
      </c>
      <c r="G35" s="94">
        <v>2.1000000000000001E-2</v>
      </c>
      <c r="H35" s="94">
        <v>2.1999999999999999E-2</v>
      </c>
      <c r="I35" s="94">
        <v>2.3E-2</v>
      </c>
      <c r="J35" s="94">
        <v>2.4E-2</v>
      </c>
      <c r="K35" s="94">
        <v>2.5999999999999999E-2</v>
      </c>
      <c r="L35" s="94">
        <v>2.7E-2</v>
      </c>
    </row>
    <row r="36" spans="1:12" x14ac:dyDescent="0.25">
      <c r="A36" s="89">
        <v>9</v>
      </c>
      <c r="B36" s="94">
        <v>0.02</v>
      </c>
      <c r="C36" s="94">
        <v>0.02</v>
      </c>
      <c r="D36" s="94">
        <v>2.1000000000000001E-2</v>
      </c>
      <c r="E36" s="94">
        <v>2.1999999999999999E-2</v>
      </c>
      <c r="F36" s="94">
        <v>2.3E-2</v>
      </c>
      <c r="G36" s="94">
        <v>2.4E-2</v>
      </c>
      <c r="H36" s="94">
        <v>2.5000000000000001E-2</v>
      </c>
      <c r="I36" s="94">
        <v>2.5999999999999999E-2</v>
      </c>
      <c r="J36" s="94">
        <v>2.8000000000000001E-2</v>
      </c>
      <c r="K36" s="94">
        <v>2.9000000000000001E-2</v>
      </c>
      <c r="L36" s="94">
        <v>3.1E-2</v>
      </c>
    </row>
    <row r="37" spans="1:12" x14ac:dyDescent="0.25">
      <c r="A37" s="89">
        <v>10</v>
      </c>
      <c r="B37" s="94">
        <v>2.1999999999999999E-2</v>
      </c>
      <c r="C37" s="94">
        <v>2.1999999999999999E-2</v>
      </c>
      <c r="D37" s="94">
        <v>2.3E-2</v>
      </c>
      <c r="E37" s="94">
        <v>2.4E-2</v>
      </c>
      <c r="F37" s="94">
        <v>2.5000000000000001E-2</v>
      </c>
      <c r="G37" s="94">
        <v>2.7E-2</v>
      </c>
      <c r="H37" s="94">
        <v>2.8000000000000001E-2</v>
      </c>
      <c r="I37" s="94">
        <v>2.9000000000000001E-2</v>
      </c>
      <c r="J37" s="94">
        <v>3.1E-2</v>
      </c>
      <c r="K37" s="94">
        <v>3.2000000000000001E-2</v>
      </c>
      <c r="L37" s="94">
        <v>3.4000000000000002E-2</v>
      </c>
    </row>
    <row r="38" spans="1:12" x14ac:dyDescent="0.25">
      <c r="A38" s="89">
        <v>11</v>
      </c>
      <c r="B38" s="94">
        <v>2.4E-2</v>
      </c>
      <c r="C38" s="94">
        <v>2.4E-2</v>
      </c>
      <c r="D38" s="94">
        <v>2.5000000000000001E-2</v>
      </c>
      <c r="E38" s="94">
        <v>2.7E-2</v>
      </c>
      <c r="F38" s="94">
        <v>2.8000000000000001E-2</v>
      </c>
      <c r="G38" s="94">
        <v>2.9000000000000001E-2</v>
      </c>
      <c r="H38" s="94">
        <v>3.1E-2</v>
      </c>
      <c r="I38" s="94">
        <v>3.2000000000000001E-2</v>
      </c>
      <c r="J38" s="94">
        <v>3.4000000000000002E-2</v>
      </c>
      <c r="K38" s="94">
        <v>3.5000000000000003E-2</v>
      </c>
      <c r="L38" s="94">
        <v>3.7999999999999999E-2</v>
      </c>
    </row>
    <row r="44" spans="1:12" ht="39.6" customHeight="1" x14ac:dyDescent="0.25"/>
    <row r="46" spans="1:12" ht="27.6" customHeight="1" x14ac:dyDescent="0.25"/>
  </sheetData>
  <sheetProtection algorithmName="SHA-512" hashValue="T8Eqnq/dYRKA7uP+mldGsKt5UF41sPd96aNoO3Iy6fOfG7U4lixWRMhF9Yn+fVepO+4+lhXA+//0ClfgRw3Y5A==" saltValue="ccDuZK88r1SpFjMI0MXRQw==" spinCount="100000" sheet="1" objects="1" scenarios="1"/>
  <conditionalFormatting sqref="A27:A38">
    <cfRule type="expression" dxfId="607" priority="17" stopIfTrue="1">
      <formula>MOD(ROW(),2)=0</formula>
    </cfRule>
    <cfRule type="expression" dxfId="606" priority="18" stopIfTrue="1">
      <formula>MOD(ROW(),2)&lt;&gt;0</formula>
    </cfRule>
  </conditionalFormatting>
  <conditionalFormatting sqref="B26:K38">
    <cfRule type="expression" dxfId="605" priority="19" stopIfTrue="1">
      <formula>MOD(ROW(),2)=0</formula>
    </cfRule>
    <cfRule type="expression" dxfId="604" priority="20" stopIfTrue="1">
      <formula>MOD(ROW(),2)&lt;&gt;0</formula>
    </cfRule>
  </conditionalFormatting>
  <conditionalFormatting sqref="A6:A16">
    <cfRule type="expression" dxfId="603" priority="21" stopIfTrue="1">
      <formula>MOD(ROW(),2)=0</formula>
    </cfRule>
    <cfRule type="expression" dxfId="602" priority="22" stopIfTrue="1">
      <formula>MOD(ROW(),2)&lt;&gt;0</formula>
    </cfRule>
  </conditionalFormatting>
  <conditionalFormatting sqref="B6:K16 C17:K21">
    <cfRule type="expression" dxfId="601" priority="23" stopIfTrue="1">
      <formula>MOD(ROW(),2)=0</formula>
    </cfRule>
    <cfRule type="expression" dxfId="600" priority="24" stopIfTrue="1">
      <formula>MOD(ROW(),2)&lt;&gt;0</formula>
    </cfRule>
  </conditionalFormatting>
  <conditionalFormatting sqref="L26:L38">
    <cfRule type="expression" dxfId="599" priority="15" stopIfTrue="1">
      <formula>MOD(ROW(),2)=0</formula>
    </cfRule>
    <cfRule type="expression" dxfId="598" priority="16" stopIfTrue="1">
      <formula>MOD(ROW(),2)&lt;&gt;0</formula>
    </cfRule>
  </conditionalFormatting>
  <conditionalFormatting sqref="L6:L21">
    <cfRule type="expression" dxfId="597" priority="13" stopIfTrue="1">
      <formula>MOD(ROW(),2)=0</formula>
    </cfRule>
    <cfRule type="expression" dxfId="596" priority="14" stopIfTrue="1">
      <formula>MOD(ROW(),2)&lt;&gt;0</formula>
    </cfRule>
  </conditionalFormatting>
  <conditionalFormatting sqref="A17:A21">
    <cfRule type="expression" dxfId="595" priority="9" stopIfTrue="1">
      <formula>MOD(ROW(),2)=0</formula>
    </cfRule>
    <cfRule type="expression" dxfId="594" priority="10" stopIfTrue="1">
      <formula>MOD(ROW(),2)&lt;&gt;0</formula>
    </cfRule>
  </conditionalFormatting>
  <conditionalFormatting sqref="B18 B20:B21">
    <cfRule type="expression" dxfId="593" priority="11" stopIfTrue="1">
      <formula>MOD(ROW(),2)=0</formula>
    </cfRule>
    <cfRule type="expression" dxfId="592" priority="12" stopIfTrue="1">
      <formula>MOD(ROW(),2)&lt;&gt;0</formula>
    </cfRule>
  </conditionalFormatting>
  <conditionalFormatting sqref="A26">
    <cfRule type="expression" dxfId="591" priority="7" stopIfTrue="1">
      <formula>MOD(ROW(),2)=0</formula>
    </cfRule>
    <cfRule type="expression" dxfId="590" priority="8" stopIfTrue="1">
      <formula>MOD(ROW(),2)&lt;&gt;0</formula>
    </cfRule>
  </conditionalFormatting>
  <conditionalFormatting sqref="B17">
    <cfRule type="expression" dxfId="589" priority="3" stopIfTrue="1">
      <formula>MOD(ROW(),2)=0</formula>
    </cfRule>
    <cfRule type="expression" dxfId="588" priority="4" stopIfTrue="1">
      <formula>MOD(ROW(),2)&lt;&gt;0</formula>
    </cfRule>
  </conditionalFormatting>
  <conditionalFormatting sqref="B19">
    <cfRule type="expression" dxfId="587" priority="1" stopIfTrue="1">
      <formula>MOD(ROW(),2)=0</formula>
    </cfRule>
    <cfRule type="expression" dxfId="5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X883"/>
  <sheetViews>
    <sheetView showGridLines="0" tabSelected="1" zoomScale="80" zoomScaleNormal="80" workbookViewId="0">
      <pane xSplit="2" ySplit="8" topLeftCell="C9" activePane="bottomRight" state="frozen"/>
      <selection pane="topRight" activeCell="E44" sqref="E44"/>
      <selection pane="bottomLeft" activeCell="E44" sqref="E44"/>
      <selection pane="bottomRight" activeCell="X9" sqref="X9"/>
    </sheetView>
  </sheetViews>
  <sheetFormatPr defaultRowHeight="13.2" x14ac:dyDescent="0.25"/>
  <cols>
    <col min="1" max="1" width="16.5546875" customWidth="1"/>
    <col min="2" max="2" width="13.5546875" customWidth="1"/>
    <col min="3" max="4" width="15.88671875" customWidth="1"/>
    <col min="5" max="5" width="44" customWidth="1"/>
    <col min="6" max="6" width="15.88671875" customWidth="1"/>
    <col min="7" max="7" width="23.44140625" customWidth="1"/>
    <col min="8" max="8" width="11.109375" customWidth="1"/>
    <col min="9" max="9" width="18.44140625" customWidth="1"/>
    <col min="10" max="10" width="16.44140625" customWidth="1"/>
    <col min="11" max="11" width="15.88671875" customWidth="1"/>
    <col min="12" max="12" width="89.109375" customWidth="1"/>
    <col min="13" max="13" width="19" customWidth="1"/>
    <col min="14" max="14" width="16.88671875" customWidth="1"/>
    <col min="15" max="15" width="15.5546875" customWidth="1"/>
    <col min="16" max="16" width="19" bestFit="1" customWidth="1"/>
    <col min="17" max="17" width="9.109375" hidden="1" customWidth="1"/>
    <col min="18" max="18" width="7" hidden="1" customWidth="1"/>
    <col min="19" max="19" width="15.44140625" style="73" hidden="1" customWidth="1"/>
    <col min="20" max="20" width="11.44140625" hidden="1" customWidth="1"/>
  </cols>
  <sheetData>
    <row r="1" spans="1:24" ht="21" x14ac:dyDescent="0.4">
      <c r="A1" s="4" t="s">
        <v>227</v>
      </c>
      <c r="B1" s="10"/>
      <c r="C1" s="10"/>
      <c r="D1" s="10"/>
      <c r="E1" s="10"/>
      <c r="F1" s="10"/>
      <c r="G1" s="10"/>
      <c r="H1" s="10"/>
      <c r="I1" s="10"/>
      <c r="J1" s="10"/>
      <c r="K1" s="10"/>
      <c r="L1" s="10"/>
      <c r="M1" s="10"/>
      <c r="N1" s="10"/>
      <c r="O1" s="10"/>
      <c r="P1" s="165"/>
      <c r="S1"/>
    </row>
    <row r="2" spans="1:24" ht="15.6" x14ac:dyDescent="0.3">
      <c r="A2" s="11" t="str">
        <f>IF(title="&gt; Enter workbook title here","Enter workbook title in Cover sheet",title)</f>
        <v>Fire Wales - Consolidated Factor Spreadsheet</v>
      </c>
      <c r="B2" s="9"/>
      <c r="C2" s="9"/>
      <c r="D2" s="9"/>
      <c r="E2" s="9"/>
      <c r="F2" s="9"/>
      <c r="G2" s="9"/>
      <c r="H2" s="9"/>
      <c r="I2" s="9"/>
      <c r="J2" s="9"/>
      <c r="K2" s="9"/>
      <c r="L2" s="9"/>
      <c r="M2" s="9"/>
      <c r="N2" s="9"/>
      <c r="O2" s="9"/>
      <c r="P2" s="9"/>
      <c r="S2"/>
    </row>
    <row r="3" spans="1:24" ht="15.6" x14ac:dyDescent="0.3">
      <c r="A3" s="6" t="s">
        <v>238</v>
      </c>
      <c r="B3" s="9"/>
      <c r="C3" s="9"/>
      <c r="D3" s="9"/>
      <c r="E3" s="9"/>
      <c r="F3" s="9"/>
      <c r="G3" s="9"/>
      <c r="H3" s="9"/>
      <c r="I3" s="9"/>
      <c r="J3" s="9"/>
      <c r="K3" s="9"/>
      <c r="L3" s="9"/>
      <c r="M3" s="9"/>
      <c r="N3" s="9"/>
      <c r="O3" s="9"/>
      <c r="P3" s="9"/>
      <c r="S3"/>
    </row>
    <row r="4" spans="1:24" x14ac:dyDescent="0.25">
      <c r="A4" s="7"/>
      <c r="S4"/>
    </row>
    <row r="5" spans="1:24" x14ac:dyDescent="0.25">
      <c r="S5"/>
    </row>
    <row r="6" spans="1:24" x14ac:dyDescent="0.25">
      <c r="A6" s="117"/>
      <c r="B6" s="117"/>
      <c r="C6" s="117"/>
      <c r="D6" s="117"/>
      <c r="E6" s="117"/>
      <c r="F6" s="117"/>
      <c r="G6" s="117"/>
      <c r="H6" s="117"/>
      <c r="I6" s="117"/>
      <c r="J6" s="117"/>
      <c r="K6" s="117"/>
      <c r="L6" s="117"/>
      <c r="M6" s="117"/>
      <c r="N6" s="117"/>
      <c r="O6" s="117"/>
      <c r="P6" s="117"/>
      <c r="Q6" s="117"/>
      <c r="R6" s="117"/>
      <c r="S6" s="117"/>
      <c r="T6" s="117"/>
    </row>
    <row r="7" spans="1:24" s="26" customFormat="1" ht="50.25" customHeight="1" x14ac:dyDescent="0.25">
      <c r="A7" s="74" t="s">
        <v>304</v>
      </c>
      <c r="B7" s="74" t="s">
        <v>305</v>
      </c>
      <c r="C7" s="74" t="s">
        <v>306</v>
      </c>
      <c r="D7" s="74" t="s">
        <v>307</v>
      </c>
      <c r="E7" s="74" t="s">
        <v>233</v>
      </c>
      <c r="F7" s="74" t="s">
        <v>308</v>
      </c>
      <c r="G7" s="74" t="s">
        <v>309</v>
      </c>
      <c r="H7" s="74" t="s">
        <v>310</v>
      </c>
      <c r="I7" s="74" t="s">
        <v>311</v>
      </c>
      <c r="J7" s="74" t="s">
        <v>312</v>
      </c>
      <c r="K7" s="74" t="s">
        <v>313</v>
      </c>
      <c r="L7" s="74" t="s">
        <v>314</v>
      </c>
      <c r="M7" s="74" t="s">
        <v>315</v>
      </c>
      <c r="N7" s="74" t="s">
        <v>316</v>
      </c>
      <c r="O7" s="74" t="s">
        <v>317</v>
      </c>
      <c r="P7" s="74" t="s">
        <v>318</v>
      </c>
      <c r="Q7" s="74" t="s">
        <v>319</v>
      </c>
      <c r="R7" s="74" t="s">
        <v>320</v>
      </c>
      <c r="S7" s="74" t="s">
        <v>321</v>
      </c>
      <c r="T7" s="74" t="s">
        <v>322</v>
      </c>
    </row>
    <row r="8" spans="1:24" ht="26.4" x14ac:dyDescent="0.25">
      <c r="A8" s="124" t="s">
        <v>323</v>
      </c>
      <c r="B8" s="125"/>
      <c r="C8" s="125"/>
      <c r="D8" s="124" t="s">
        <v>324</v>
      </c>
      <c r="E8" s="125"/>
      <c r="F8" s="125"/>
      <c r="G8" s="125"/>
      <c r="H8" s="125"/>
      <c r="I8" s="125"/>
      <c r="J8" s="125"/>
      <c r="K8" s="125"/>
      <c r="L8" s="125"/>
      <c r="M8" s="125"/>
      <c r="N8" s="125"/>
      <c r="O8" s="125"/>
      <c r="P8" s="125"/>
      <c r="Q8" s="125"/>
      <c r="R8" s="125"/>
      <c r="S8" s="125"/>
      <c r="T8" s="75"/>
    </row>
    <row r="9" spans="1:24" ht="66" x14ac:dyDescent="0.25">
      <c r="A9" s="118" t="str">
        <f t="shared" ref="A9:A36" si="0">HYPERLINK("#'x-"&amp;I9 &amp; "'!A1","x-"&amp;I9)</f>
        <v>x-201</v>
      </c>
      <c r="B9" s="79" t="s">
        <v>325</v>
      </c>
      <c r="C9" s="79">
        <v>1992</v>
      </c>
      <c r="D9" s="79" t="s">
        <v>326</v>
      </c>
      <c r="E9" s="79" t="s">
        <v>327</v>
      </c>
      <c r="F9" s="79" t="s">
        <v>328</v>
      </c>
      <c r="G9" s="79" t="s">
        <v>329</v>
      </c>
      <c r="H9" s="79">
        <v>2</v>
      </c>
      <c r="I9" s="79">
        <v>201</v>
      </c>
      <c r="J9" s="79" t="s">
        <v>330</v>
      </c>
      <c r="K9" s="79" t="s">
        <v>331</v>
      </c>
      <c r="L9" s="79" t="s">
        <v>332</v>
      </c>
      <c r="M9" s="126">
        <v>45070</v>
      </c>
      <c r="N9" s="126">
        <v>45014</v>
      </c>
      <c r="O9" s="79" t="s">
        <v>333</v>
      </c>
      <c r="P9" s="126" t="s">
        <v>334</v>
      </c>
      <c r="Q9" s="116" t="s">
        <v>335</v>
      </c>
      <c r="R9" s="116" t="s">
        <v>336</v>
      </c>
      <c r="S9" s="116" t="s">
        <v>337</v>
      </c>
      <c r="T9" s="127">
        <v>43411.71603009259</v>
      </c>
    </row>
    <row r="10" spans="1:24" ht="66" x14ac:dyDescent="0.25">
      <c r="A10" s="118" t="str">
        <f t="shared" si="0"/>
        <v>x-202</v>
      </c>
      <c r="B10" s="79" t="s">
        <v>325</v>
      </c>
      <c r="C10" s="79">
        <v>1992</v>
      </c>
      <c r="D10" s="79" t="s">
        <v>326</v>
      </c>
      <c r="E10" s="79" t="s">
        <v>327</v>
      </c>
      <c r="F10" s="79" t="s">
        <v>338</v>
      </c>
      <c r="G10" s="79" t="s">
        <v>329</v>
      </c>
      <c r="H10" s="79">
        <v>2</v>
      </c>
      <c r="I10" s="79">
        <v>202</v>
      </c>
      <c r="J10" s="79" t="s">
        <v>339</v>
      </c>
      <c r="K10" s="79" t="s">
        <v>340</v>
      </c>
      <c r="L10" s="79" t="s">
        <v>332</v>
      </c>
      <c r="M10" s="126">
        <v>45070</v>
      </c>
      <c r="N10" s="126">
        <v>45014</v>
      </c>
      <c r="O10" s="79" t="s">
        <v>333</v>
      </c>
      <c r="P10" s="79" t="s">
        <v>334</v>
      </c>
      <c r="Q10" s="105" t="s">
        <v>341</v>
      </c>
      <c r="R10" s="105" t="s">
        <v>336</v>
      </c>
      <c r="S10" s="105" t="s">
        <v>337</v>
      </c>
      <c r="T10" s="106">
        <v>43411.71603009259</v>
      </c>
    </row>
    <row r="11" spans="1:24" ht="66" x14ac:dyDescent="0.25">
      <c r="A11" s="118" t="str">
        <f t="shared" si="0"/>
        <v>x-203</v>
      </c>
      <c r="B11" s="79" t="s">
        <v>325</v>
      </c>
      <c r="C11" s="79">
        <v>2007</v>
      </c>
      <c r="D11" s="79" t="s">
        <v>326</v>
      </c>
      <c r="E11" s="79" t="s">
        <v>342</v>
      </c>
      <c r="F11" s="79" t="s">
        <v>328</v>
      </c>
      <c r="G11" s="79" t="s">
        <v>329</v>
      </c>
      <c r="H11" s="79">
        <v>1</v>
      </c>
      <c r="I11" s="79">
        <v>203</v>
      </c>
      <c r="J11" s="79" t="s">
        <v>343</v>
      </c>
      <c r="K11" s="79" t="s">
        <v>331</v>
      </c>
      <c r="L11" s="79" t="s">
        <v>344</v>
      </c>
      <c r="M11" s="126">
        <v>45070</v>
      </c>
      <c r="N11" s="126">
        <v>45014</v>
      </c>
      <c r="O11" s="79" t="s">
        <v>333</v>
      </c>
      <c r="P11" s="126" t="s">
        <v>334</v>
      </c>
      <c r="Q11" s="105" t="s">
        <v>345</v>
      </c>
      <c r="R11" s="105" t="s">
        <v>336</v>
      </c>
      <c r="S11" s="105" t="s">
        <v>337</v>
      </c>
      <c r="T11" s="106">
        <v>43411.71603009259</v>
      </c>
    </row>
    <row r="12" spans="1:24" ht="66" x14ac:dyDescent="0.25">
      <c r="A12" s="118" t="str">
        <f t="shared" si="0"/>
        <v>x-204</v>
      </c>
      <c r="B12" s="79" t="s">
        <v>325</v>
      </c>
      <c r="C12" s="79">
        <v>2007</v>
      </c>
      <c r="D12" s="79" t="s">
        <v>326</v>
      </c>
      <c r="E12" s="79" t="s">
        <v>346</v>
      </c>
      <c r="F12" s="79" t="s">
        <v>338</v>
      </c>
      <c r="G12" s="79" t="s">
        <v>329</v>
      </c>
      <c r="H12" s="79">
        <v>1</v>
      </c>
      <c r="I12" s="79">
        <v>204</v>
      </c>
      <c r="J12" s="79" t="s">
        <v>347</v>
      </c>
      <c r="K12" s="79" t="s">
        <v>340</v>
      </c>
      <c r="L12" s="79" t="s">
        <v>344</v>
      </c>
      <c r="M12" s="126">
        <v>45070</v>
      </c>
      <c r="N12" s="126">
        <v>45014</v>
      </c>
      <c r="O12" s="79" t="s">
        <v>333</v>
      </c>
      <c r="P12" s="79" t="s">
        <v>334</v>
      </c>
      <c r="Q12" s="105" t="s">
        <v>348</v>
      </c>
      <c r="R12" s="105" t="s">
        <v>336</v>
      </c>
      <c r="S12" s="105" t="s">
        <v>337</v>
      </c>
      <c r="T12" s="106">
        <v>43411.71603009259</v>
      </c>
    </row>
    <row r="13" spans="1:24" ht="66" x14ac:dyDescent="0.25">
      <c r="A13" s="118" t="str">
        <f t="shared" si="0"/>
        <v>x-205</v>
      </c>
      <c r="B13" s="79" t="s">
        <v>325</v>
      </c>
      <c r="C13" s="79">
        <v>2007</v>
      </c>
      <c r="D13" s="79" t="s">
        <v>326</v>
      </c>
      <c r="E13" s="79" t="s">
        <v>349</v>
      </c>
      <c r="F13" s="79" t="s">
        <v>338</v>
      </c>
      <c r="G13" s="79" t="s">
        <v>329</v>
      </c>
      <c r="H13" s="79">
        <v>1</v>
      </c>
      <c r="I13" s="79">
        <v>205</v>
      </c>
      <c r="J13" s="79" t="s">
        <v>350</v>
      </c>
      <c r="K13" s="79" t="s">
        <v>351</v>
      </c>
      <c r="L13" s="79" t="s">
        <v>344</v>
      </c>
      <c r="M13" s="126">
        <v>45070</v>
      </c>
      <c r="N13" s="126">
        <v>45014</v>
      </c>
      <c r="O13" s="79" t="s">
        <v>333</v>
      </c>
      <c r="P13" s="126" t="s">
        <v>334</v>
      </c>
      <c r="Q13" s="105" t="s">
        <v>352</v>
      </c>
      <c r="R13" s="105" t="s">
        <v>336</v>
      </c>
      <c r="S13" s="105" t="s">
        <v>337</v>
      </c>
      <c r="T13" s="106">
        <v>43411.71603009259</v>
      </c>
    </row>
    <row r="14" spans="1:24" s="80" customFormat="1" ht="66" x14ac:dyDescent="0.25">
      <c r="A14" s="118" t="str">
        <f t="shared" si="0"/>
        <v>x-206</v>
      </c>
      <c r="B14" s="79" t="s">
        <v>325</v>
      </c>
      <c r="C14" s="79">
        <v>2007</v>
      </c>
      <c r="D14" s="79" t="s">
        <v>326</v>
      </c>
      <c r="E14" s="79" t="s">
        <v>327</v>
      </c>
      <c r="F14" s="79" t="s">
        <v>328</v>
      </c>
      <c r="G14" s="79" t="s">
        <v>329</v>
      </c>
      <c r="H14" s="79">
        <v>1</v>
      </c>
      <c r="I14" s="79">
        <v>206</v>
      </c>
      <c r="J14" s="79" t="s">
        <v>353</v>
      </c>
      <c r="K14" s="79" t="s">
        <v>354</v>
      </c>
      <c r="L14" s="79" t="s">
        <v>344</v>
      </c>
      <c r="M14" s="126">
        <v>45070</v>
      </c>
      <c r="N14" s="126">
        <v>45014</v>
      </c>
      <c r="O14" s="79" t="s">
        <v>333</v>
      </c>
      <c r="P14" s="79" t="s">
        <v>334</v>
      </c>
      <c r="Q14" s="105" t="s">
        <v>355</v>
      </c>
      <c r="R14" s="105" t="s">
        <v>336</v>
      </c>
      <c r="S14" s="105" t="s">
        <v>337</v>
      </c>
      <c r="T14" s="106">
        <v>43411.71603009259</v>
      </c>
      <c r="V14"/>
      <c r="W14"/>
      <c r="X14"/>
    </row>
    <row r="15" spans="1:24" s="80" customFormat="1" ht="66" x14ac:dyDescent="0.25">
      <c r="A15" s="118" t="str">
        <f t="shared" si="0"/>
        <v>x-207</v>
      </c>
      <c r="B15" s="79" t="s">
        <v>325</v>
      </c>
      <c r="C15" s="79">
        <v>2007</v>
      </c>
      <c r="D15" s="79" t="s">
        <v>326</v>
      </c>
      <c r="E15" s="79" t="s">
        <v>327</v>
      </c>
      <c r="F15" s="79" t="s">
        <v>338</v>
      </c>
      <c r="G15" s="79" t="s">
        <v>329</v>
      </c>
      <c r="H15" s="79">
        <v>1</v>
      </c>
      <c r="I15" s="79">
        <v>207</v>
      </c>
      <c r="J15" s="79" t="s">
        <v>356</v>
      </c>
      <c r="K15" s="79" t="s">
        <v>357</v>
      </c>
      <c r="L15" s="79" t="s">
        <v>344</v>
      </c>
      <c r="M15" s="126">
        <v>45070</v>
      </c>
      <c r="N15" s="126">
        <v>45014</v>
      </c>
      <c r="O15" s="79" t="s">
        <v>333</v>
      </c>
      <c r="P15" s="126" t="s">
        <v>334</v>
      </c>
      <c r="Q15" s="105" t="s">
        <v>358</v>
      </c>
      <c r="R15" s="105" t="s">
        <v>336</v>
      </c>
      <c r="S15" s="105" t="s">
        <v>337</v>
      </c>
      <c r="T15" s="106">
        <v>43411.71603009259</v>
      </c>
      <c r="V15"/>
      <c r="W15"/>
      <c r="X15"/>
    </row>
    <row r="16" spans="1:24" ht="39.6" x14ac:dyDescent="0.25">
      <c r="A16" s="118" t="str">
        <f t="shared" si="0"/>
        <v>x-208</v>
      </c>
      <c r="B16" s="79" t="s">
        <v>325</v>
      </c>
      <c r="C16" s="79">
        <v>2015</v>
      </c>
      <c r="D16" s="79" t="s">
        <v>326</v>
      </c>
      <c r="E16" s="79" t="s">
        <v>359</v>
      </c>
      <c r="F16" s="79" t="s">
        <v>328</v>
      </c>
      <c r="G16" s="79" t="s">
        <v>329</v>
      </c>
      <c r="H16" s="79">
        <v>0</v>
      </c>
      <c r="I16" s="79">
        <v>208</v>
      </c>
      <c r="J16" s="79" t="s">
        <v>360</v>
      </c>
      <c r="K16" s="79" t="s">
        <v>361</v>
      </c>
      <c r="L16" s="79" t="s">
        <v>362</v>
      </c>
      <c r="M16" s="126">
        <v>45070</v>
      </c>
      <c r="N16" s="126">
        <v>45014</v>
      </c>
      <c r="O16" s="79" t="s">
        <v>333</v>
      </c>
      <c r="P16" s="79" t="s">
        <v>334</v>
      </c>
      <c r="Q16" s="105" t="s">
        <v>363</v>
      </c>
      <c r="R16" s="105" t="s">
        <v>336</v>
      </c>
      <c r="S16" s="105" t="s">
        <v>337</v>
      </c>
      <c r="T16" s="106">
        <v>43411.71603009259</v>
      </c>
    </row>
    <row r="17" spans="1:20" ht="39.6" x14ac:dyDescent="0.25">
      <c r="A17" s="118" t="str">
        <f t="shared" si="0"/>
        <v>x-209</v>
      </c>
      <c r="B17" s="79" t="s">
        <v>325</v>
      </c>
      <c r="C17" s="79">
        <v>2015</v>
      </c>
      <c r="D17" s="79" t="s">
        <v>326</v>
      </c>
      <c r="E17" s="79" t="s">
        <v>359</v>
      </c>
      <c r="F17" s="79" t="s">
        <v>338</v>
      </c>
      <c r="G17" s="79" t="s">
        <v>329</v>
      </c>
      <c r="H17" s="79">
        <v>0</v>
      </c>
      <c r="I17" s="79">
        <v>209</v>
      </c>
      <c r="J17" s="79" t="s">
        <v>364</v>
      </c>
      <c r="K17" s="79" t="s">
        <v>365</v>
      </c>
      <c r="L17" s="79" t="s">
        <v>362</v>
      </c>
      <c r="M17" s="126">
        <v>45070</v>
      </c>
      <c r="N17" s="126">
        <v>45014</v>
      </c>
      <c r="O17" s="79" t="s">
        <v>333</v>
      </c>
      <c r="P17" s="126" t="s">
        <v>334</v>
      </c>
      <c r="Q17" s="105" t="s">
        <v>366</v>
      </c>
      <c r="R17" s="105" t="s">
        <v>336</v>
      </c>
      <c r="S17" s="105" t="s">
        <v>337</v>
      </c>
      <c r="T17" s="106">
        <v>43411.71603009259</v>
      </c>
    </row>
    <row r="18" spans="1:20" ht="39.6" x14ac:dyDescent="0.25">
      <c r="A18" s="118" t="str">
        <f t="shared" si="0"/>
        <v>x-210</v>
      </c>
      <c r="B18" s="79" t="s">
        <v>325</v>
      </c>
      <c r="C18" s="79">
        <v>2015</v>
      </c>
      <c r="D18" s="79" t="s">
        <v>326</v>
      </c>
      <c r="E18" s="79" t="s">
        <v>367</v>
      </c>
      <c r="F18" s="79" t="s">
        <v>328</v>
      </c>
      <c r="G18" s="79" t="s">
        <v>329</v>
      </c>
      <c r="H18" s="79">
        <v>0</v>
      </c>
      <c r="I18" s="79">
        <v>210</v>
      </c>
      <c r="J18" s="79" t="s">
        <v>368</v>
      </c>
      <c r="K18" s="79" t="s">
        <v>369</v>
      </c>
      <c r="L18" s="79" t="s">
        <v>362</v>
      </c>
      <c r="M18" s="126">
        <v>45070</v>
      </c>
      <c r="N18" s="126">
        <v>45014</v>
      </c>
      <c r="O18" s="79" t="s">
        <v>333</v>
      </c>
      <c r="P18" s="79" t="s">
        <v>334</v>
      </c>
      <c r="Q18" s="105" t="s">
        <v>370</v>
      </c>
      <c r="R18" s="105" t="s">
        <v>336</v>
      </c>
      <c r="S18" s="105" t="s">
        <v>337</v>
      </c>
      <c r="T18" s="106">
        <v>43411.71603009259</v>
      </c>
    </row>
    <row r="19" spans="1:20" ht="39.6" x14ac:dyDescent="0.25">
      <c r="A19" s="118" t="str">
        <f t="shared" si="0"/>
        <v>x-211</v>
      </c>
      <c r="B19" s="79" t="s">
        <v>325</v>
      </c>
      <c r="C19" s="79">
        <v>2015</v>
      </c>
      <c r="D19" s="79" t="s">
        <v>326</v>
      </c>
      <c r="E19" s="79" t="s">
        <v>367</v>
      </c>
      <c r="F19" s="79" t="s">
        <v>338</v>
      </c>
      <c r="G19" s="79" t="s">
        <v>329</v>
      </c>
      <c r="H19" s="79">
        <v>0</v>
      </c>
      <c r="I19" s="79">
        <v>211</v>
      </c>
      <c r="J19" s="79" t="s">
        <v>371</v>
      </c>
      <c r="K19" s="79" t="s">
        <v>372</v>
      </c>
      <c r="L19" s="79" t="s">
        <v>362</v>
      </c>
      <c r="M19" s="126">
        <v>45070</v>
      </c>
      <c r="N19" s="126">
        <v>45014</v>
      </c>
      <c r="O19" s="79" t="s">
        <v>333</v>
      </c>
      <c r="P19" s="126" t="s">
        <v>334</v>
      </c>
      <c r="Q19" s="105" t="s">
        <v>373</v>
      </c>
      <c r="R19" s="105" t="s">
        <v>336</v>
      </c>
      <c r="S19" s="105" t="s">
        <v>337</v>
      </c>
      <c r="T19" s="106">
        <v>43411.71603009259</v>
      </c>
    </row>
    <row r="20" spans="1:20" ht="39.6" x14ac:dyDescent="0.25">
      <c r="A20" s="118" t="str">
        <f t="shared" si="0"/>
        <v>x-212</v>
      </c>
      <c r="B20" s="79" t="s">
        <v>325</v>
      </c>
      <c r="C20" s="79">
        <v>2015</v>
      </c>
      <c r="D20" s="79" t="s">
        <v>326</v>
      </c>
      <c r="E20" s="79" t="s">
        <v>374</v>
      </c>
      <c r="F20" s="79" t="s">
        <v>328</v>
      </c>
      <c r="G20" s="79" t="s">
        <v>329</v>
      </c>
      <c r="H20" s="79">
        <v>0</v>
      </c>
      <c r="I20" s="79">
        <v>212</v>
      </c>
      <c r="J20" s="79" t="s">
        <v>375</v>
      </c>
      <c r="K20" s="79" t="s">
        <v>376</v>
      </c>
      <c r="L20" s="79" t="s">
        <v>362</v>
      </c>
      <c r="M20" s="126">
        <v>45070</v>
      </c>
      <c r="N20" s="126">
        <v>45014</v>
      </c>
      <c r="O20" s="79" t="s">
        <v>333</v>
      </c>
      <c r="P20" s="79" t="s">
        <v>334</v>
      </c>
      <c r="Q20" s="105" t="s">
        <v>377</v>
      </c>
      <c r="R20" s="105" t="s">
        <v>336</v>
      </c>
      <c r="S20" s="105" t="s">
        <v>337</v>
      </c>
      <c r="T20" s="106">
        <v>43411.71603009259</v>
      </c>
    </row>
    <row r="21" spans="1:20" ht="39.6" x14ac:dyDescent="0.25">
      <c r="A21" s="118" t="str">
        <f t="shared" si="0"/>
        <v>x-213</v>
      </c>
      <c r="B21" s="79" t="s">
        <v>325</v>
      </c>
      <c r="C21" s="79">
        <v>2015</v>
      </c>
      <c r="D21" s="79" t="s">
        <v>326</v>
      </c>
      <c r="E21" s="79" t="s">
        <v>374</v>
      </c>
      <c r="F21" s="79" t="s">
        <v>338</v>
      </c>
      <c r="G21" s="79" t="s">
        <v>329</v>
      </c>
      <c r="H21" s="79">
        <v>0</v>
      </c>
      <c r="I21" s="79">
        <v>213</v>
      </c>
      <c r="J21" s="79" t="s">
        <v>378</v>
      </c>
      <c r="K21" s="79" t="s">
        <v>379</v>
      </c>
      <c r="L21" s="79" t="s">
        <v>362</v>
      </c>
      <c r="M21" s="126">
        <v>45070</v>
      </c>
      <c r="N21" s="126">
        <v>45014</v>
      </c>
      <c r="O21" s="79" t="s">
        <v>333</v>
      </c>
      <c r="P21" s="126" t="s">
        <v>334</v>
      </c>
      <c r="Q21" s="105" t="s">
        <v>380</v>
      </c>
      <c r="R21" s="105" t="s">
        <v>336</v>
      </c>
      <c r="S21" s="105" t="s">
        <v>337</v>
      </c>
      <c r="T21" s="106">
        <v>43411.71603009259</v>
      </c>
    </row>
    <row r="22" spans="1:20" ht="39.6" x14ac:dyDescent="0.25">
      <c r="A22" s="118" t="str">
        <f t="shared" si="0"/>
        <v>x-214</v>
      </c>
      <c r="B22" s="79" t="s">
        <v>325</v>
      </c>
      <c r="C22" s="79">
        <v>2015</v>
      </c>
      <c r="D22" s="79" t="s">
        <v>326</v>
      </c>
      <c r="E22" s="79" t="s">
        <v>381</v>
      </c>
      <c r="F22" s="79" t="s">
        <v>328</v>
      </c>
      <c r="G22" s="79" t="s">
        <v>329</v>
      </c>
      <c r="H22" s="79">
        <v>0</v>
      </c>
      <c r="I22" s="79">
        <v>214</v>
      </c>
      <c r="J22" s="79" t="s">
        <v>382</v>
      </c>
      <c r="K22" s="79" t="s">
        <v>383</v>
      </c>
      <c r="L22" s="79" t="s">
        <v>362</v>
      </c>
      <c r="M22" s="126">
        <v>45070</v>
      </c>
      <c r="N22" s="126">
        <v>45014</v>
      </c>
      <c r="O22" s="79" t="s">
        <v>333</v>
      </c>
      <c r="P22" s="79" t="s">
        <v>334</v>
      </c>
      <c r="Q22" s="105" t="s">
        <v>384</v>
      </c>
      <c r="R22" s="105" t="s">
        <v>336</v>
      </c>
      <c r="S22" s="105" t="s">
        <v>337</v>
      </c>
      <c r="T22" s="106">
        <v>43411.71603009259</v>
      </c>
    </row>
    <row r="23" spans="1:20" ht="39.6" x14ac:dyDescent="0.25">
      <c r="A23" s="118" t="str">
        <f t="shared" si="0"/>
        <v>x-215</v>
      </c>
      <c r="B23" s="79" t="s">
        <v>325</v>
      </c>
      <c r="C23" s="79">
        <v>2015</v>
      </c>
      <c r="D23" s="79" t="s">
        <v>326</v>
      </c>
      <c r="E23" s="79" t="s">
        <v>381</v>
      </c>
      <c r="F23" s="79" t="s">
        <v>338</v>
      </c>
      <c r="G23" s="79" t="s">
        <v>329</v>
      </c>
      <c r="H23" s="79">
        <v>0</v>
      </c>
      <c r="I23" s="79">
        <v>215</v>
      </c>
      <c r="J23" s="79" t="s">
        <v>385</v>
      </c>
      <c r="K23" s="79" t="s">
        <v>386</v>
      </c>
      <c r="L23" s="79" t="s">
        <v>362</v>
      </c>
      <c r="M23" s="126">
        <v>45070</v>
      </c>
      <c r="N23" s="126">
        <v>45014</v>
      </c>
      <c r="O23" s="79" t="s">
        <v>333</v>
      </c>
      <c r="P23" s="126" t="s">
        <v>334</v>
      </c>
      <c r="Q23" s="105" t="s">
        <v>387</v>
      </c>
      <c r="R23" s="105" t="s">
        <v>336</v>
      </c>
      <c r="S23" s="105" t="s">
        <v>337</v>
      </c>
      <c r="T23" s="106">
        <v>43411.71603009259</v>
      </c>
    </row>
    <row r="24" spans="1:20" ht="26.4" x14ac:dyDescent="0.25">
      <c r="A24" s="118" t="str">
        <f t="shared" si="0"/>
        <v>x-220</v>
      </c>
      <c r="B24" s="79" t="s">
        <v>325</v>
      </c>
      <c r="C24" s="79">
        <v>2015</v>
      </c>
      <c r="D24" s="79" t="s">
        <v>388</v>
      </c>
      <c r="E24" s="79" t="s">
        <v>389</v>
      </c>
      <c r="F24" s="79" t="s">
        <v>328</v>
      </c>
      <c r="G24" s="79" t="s">
        <v>329</v>
      </c>
      <c r="H24" s="79">
        <v>0</v>
      </c>
      <c r="I24" s="79">
        <v>220</v>
      </c>
      <c r="J24" s="79" t="s">
        <v>390</v>
      </c>
      <c r="K24" s="79" t="s">
        <v>391</v>
      </c>
      <c r="L24" s="112" t="s">
        <v>392</v>
      </c>
      <c r="M24" s="126">
        <v>45106</v>
      </c>
      <c r="N24" s="126">
        <v>45014</v>
      </c>
      <c r="O24" s="79" t="s">
        <v>333</v>
      </c>
      <c r="P24" s="79" t="s">
        <v>334</v>
      </c>
      <c r="Q24" s="105" t="s">
        <v>393</v>
      </c>
      <c r="R24" s="105" t="s">
        <v>394</v>
      </c>
      <c r="S24" s="105" t="s">
        <v>395</v>
      </c>
      <c r="T24" s="106">
        <v>43430.436400462961</v>
      </c>
    </row>
    <row r="25" spans="1:20" ht="26.4" x14ac:dyDescent="0.25">
      <c r="A25" s="118" t="str">
        <f t="shared" si="0"/>
        <v>x-221</v>
      </c>
      <c r="B25" s="79" t="s">
        <v>325</v>
      </c>
      <c r="C25" s="79">
        <v>2015</v>
      </c>
      <c r="D25" s="79" t="s">
        <v>388</v>
      </c>
      <c r="E25" s="79" t="s">
        <v>389</v>
      </c>
      <c r="F25" s="79" t="s">
        <v>338</v>
      </c>
      <c r="G25" s="79" t="s">
        <v>329</v>
      </c>
      <c r="H25" s="79">
        <v>0</v>
      </c>
      <c r="I25" s="79">
        <v>221</v>
      </c>
      <c r="J25" s="79" t="s">
        <v>396</v>
      </c>
      <c r="K25" s="79" t="s">
        <v>397</v>
      </c>
      <c r="L25" s="112" t="s">
        <v>392</v>
      </c>
      <c r="M25" s="126">
        <v>45106</v>
      </c>
      <c r="N25" s="126">
        <v>45014</v>
      </c>
      <c r="O25" s="79" t="s">
        <v>333</v>
      </c>
      <c r="P25" s="126" t="s">
        <v>334</v>
      </c>
      <c r="Q25" s="105" t="s">
        <v>398</v>
      </c>
      <c r="R25" s="105" t="s">
        <v>394</v>
      </c>
      <c r="S25" s="105" t="s">
        <v>395</v>
      </c>
      <c r="T25" s="106">
        <v>43430.436400462961</v>
      </c>
    </row>
    <row r="26" spans="1:20" ht="66" x14ac:dyDescent="0.25">
      <c r="A26" s="118" t="str">
        <f t="shared" si="0"/>
        <v>x-301</v>
      </c>
      <c r="B26" s="79" t="s">
        <v>325</v>
      </c>
      <c r="C26" s="79">
        <v>1992</v>
      </c>
      <c r="D26" s="79" t="s">
        <v>399</v>
      </c>
      <c r="E26" s="79" t="s">
        <v>400</v>
      </c>
      <c r="F26" s="79" t="s">
        <v>328</v>
      </c>
      <c r="G26" s="79" t="s">
        <v>329</v>
      </c>
      <c r="H26" s="79">
        <v>2</v>
      </c>
      <c r="I26" s="79">
        <v>301</v>
      </c>
      <c r="J26" s="79" t="s">
        <v>401</v>
      </c>
      <c r="K26" s="79" t="s">
        <v>402</v>
      </c>
      <c r="L26" s="79" t="s">
        <v>403</v>
      </c>
      <c r="M26" s="126">
        <v>45070</v>
      </c>
      <c r="N26" s="126">
        <v>45014</v>
      </c>
      <c r="O26" s="79" t="s">
        <v>333</v>
      </c>
      <c r="P26" s="79" t="s">
        <v>334</v>
      </c>
      <c r="Q26" s="105"/>
      <c r="R26" s="105" t="s">
        <v>336</v>
      </c>
      <c r="S26" s="105" t="s">
        <v>337</v>
      </c>
      <c r="T26" s="106">
        <v>43411.71603009259</v>
      </c>
    </row>
    <row r="27" spans="1:20" ht="66" x14ac:dyDescent="0.25">
      <c r="A27" s="118" t="str">
        <f t="shared" si="0"/>
        <v>x-302</v>
      </c>
      <c r="B27" s="79" t="s">
        <v>325</v>
      </c>
      <c r="C27" s="79">
        <v>1992</v>
      </c>
      <c r="D27" s="79" t="s">
        <v>399</v>
      </c>
      <c r="E27" s="79" t="s">
        <v>400</v>
      </c>
      <c r="F27" s="79" t="s">
        <v>338</v>
      </c>
      <c r="G27" s="79" t="s">
        <v>329</v>
      </c>
      <c r="H27" s="79">
        <v>2</v>
      </c>
      <c r="I27" s="79">
        <v>302</v>
      </c>
      <c r="J27" s="79" t="s">
        <v>404</v>
      </c>
      <c r="K27" s="79" t="s">
        <v>405</v>
      </c>
      <c r="L27" s="79" t="s">
        <v>403</v>
      </c>
      <c r="M27" s="126">
        <v>45070</v>
      </c>
      <c r="N27" s="126">
        <v>45014</v>
      </c>
      <c r="O27" s="79" t="s">
        <v>333</v>
      </c>
      <c r="P27" s="126" t="s">
        <v>334</v>
      </c>
      <c r="Q27" s="105"/>
      <c r="R27" s="105" t="s">
        <v>336</v>
      </c>
      <c r="S27" s="105" t="s">
        <v>337</v>
      </c>
      <c r="T27" s="106">
        <v>43411.71603009259</v>
      </c>
    </row>
    <row r="28" spans="1:20" ht="66" x14ac:dyDescent="0.25">
      <c r="A28" s="118" t="str">
        <f t="shared" si="0"/>
        <v>x-303</v>
      </c>
      <c r="B28" s="79" t="s">
        <v>325</v>
      </c>
      <c r="C28" s="79">
        <v>1992</v>
      </c>
      <c r="D28" s="79" t="s">
        <v>399</v>
      </c>
      <c r="E28" s="79" t="s">
        <v>406</v>
      </c>
      <c r="F28" s="79" t="s">
        <v>328</v>
      </c>
      <c r="G28" s="79" t="s">
        <v>329</v>
      </c>
      <c r="H28" s="79">
        <v>2</v>
      </c>
      <c r="I28" s="79">
        <v>303</v>
      </c>
      <c r="J28" s="79" t="s">
        <v>407</v>
      </c>
      <c r="K28" s="79" t="s">
        <v>408</v>
      </c>
      <c r="L28" s="79" t="s">
        <v>403</v>
      </c>
      <c r="M28" s="126">
        <v>45070</v>
      </c>
      <c r="N28" s="126">
        <v>45014</v>
      </c>
      <c r="O28" s="79" t="s">
        <v>333</v>
      </c>
      <c r="P28" s="79" t="s">
        <v>334</v>
      </c>
      <c r="Q28" s="105" t="s">
        <v>409</v>
      </c>
      <c r="R28" s="105" t="s">
        <v>336</v>
      </c>
      <c r="S28" s="105" t="s">
        <v>337</v>
      </c>
      <c r="T28" s="106">
        <v>43411.71603009259</v>
      </c>
    </row>
    <row r="29" spans="1:20" ht="66" x14ac:dyDescent="0.25">
      <c r="A29" s="118" t="str">
        <f t="shared" si="0"/>
        <v>x-304</v>
      </c>
      <c r="B29" s="79" t="s">
        <v>325</v>
      </c>
      <c r="C29" s="79">
        <v>1992</v>
      </c>
      <c r="D29" s="79" t="s">
        <v>399</v>
      </c>
      <c r="E29" s="79" t="s">
        <v>406</v>
      </c>
      <c r="F29" s="79" t="s">
        <v>338</v>
      </c>
      <c r="G29" s="79" t="s">
        <v>329</v>
      </c>
      <c r="H29" s="79">
        <v>2</v>
      </c>
      <c r="I29" s="79">
        <v>304</v>
      </c>
      <c r="J29" s="79" t="s">
        <v>410</v>
      </c>
      <c r="K29" s="79" t="s">
        <v>411</v>
      </c>
      <c r="L29" s="79" t="s">
        <v>403</v>
      </c>
      <c r="M29" s="126">
        <v>45070</v>
      </c>
      <c r="N29" s="126">
        <v>45014</v>
      </c>
      <c r="O29" s="79" t="s">
        <v>333</v>
      </c>
      <c r="P29" s="126" t="s">
        <v>334</v>
      </c>
      <c r="Q29" s="105" t="s">
        <v>412</v>
      </c>
      <c r="R29" s="105" t="s">
        <v>336</v>
      </c>
      <c r="S29" s="105" t="s">
        <v>337</v>
      </c>
      <c r="T29" s="106">
        <v>43411.71603009259</v>
      </c>
    </row>
    <row r="30" spans="1:20" ht="66" x14ac:dyDescent="0.25">
      <c r="A30" s="118" t="str">
        <f t="shared" si="0"/>
        <v>x-305</v>
      </c>
      <c r="B30" s="79" t="s">
        <v>325</v>
      </c>
      <c r="C30" s="79">
        <v>2007</v>
      </c>
      <c r="D30" s="79" t="s">
        <v>399</v>
      </c>
      <c r="E30" s="79" t="s">
        <v>400</v>
      </c>
      <c r="F30" s="79" t="s">
        <v>328</v>
      </c>
      <c r="G30" s="79" t="s">
        <v>329</v>
      </c>
      <c r="H30" s="79">
        <v>1</v>
      </c>
      <c r="I30" s="79">
        <v>305</v>
      </c>
      <c r="J30" s="79" t="s">
        <v>413</v>
      </c>
      <c r="K30" s="79" t="s">
        <v>402</v>
      </c>
      <c r="L30" s="79" t="s">
        <v>414</v>
      </c>
      <c r="M30" s="126">
        <v>45070</v>
      </c>
      <c r="N30" s="126">
        <v>45014</v>
      </c>
      <c r="O30" s="79" t="s">
        <v>333</v>
      </c>
      <c r="P30" s="79" t="s">
        <v>334</v>
      </c>
      <c r="Q30" s="105" t="s">
        <v>415</v>
      </c>
      <c r="R30" s="105" t="s">
        <v>336</v>
      </c>
      <c r="S30" s="105" t="s">
        <v>337</v>
      </c>
      <c r="T30" s="106">
        <v>43411.71603009259</v>
      </c>
    </row>
    <row r="31" spans="1:20" ht="66" x14ac:dyDescent="0.25">
      <c r="A31" s="118" t="str">
        <f t="shared" si="0"/>
        <v>x-306</v>
      </c>
      <c r="B31" s="79" t="s">
        <v>325</v>
      </c>
      <c r="C31" s="79">
        <v>2007</v>
      </c>
      <c r="D31" s="79" t="s">
        <v>399</v>
      </c>
      <c r="E31" s="79" t="s">
        <v>400</v>
      </c>
      <c r="F31" s="79" t="s">
        <v>338</v>
      </c>
      <c r="G31" s="79" t="s">
        <v>329</v>
      </c>
      <c r="H31" s="79">
        <v>1</v>
      </c>
      <c r="I31" s="79">
        <v>306</v>
      </c>
      <c r="J31" s="79" t="s">
        <v>416</v>
      </c>
      <c r="K31" s="79" t="s">
        <v>405</v>
      </c>
      <c r="L31" s="79" t="s">
        <v>414</v>
      </c>
      <c r="M31" s="126">
        <v>45070</v>
      </c>
      <c r="N31" s="126">
        <v>45014</v>
      </c>
      <c r="O31" s="79" t="s">
        <v>333</v>
      </c>
      <c r="P31" s="126" t="s">
        <v>334</v>
      </c>
      <c r="Q31" s="105" t="s">
        <v>417</v>
      </c>
      <c r="R31" s="105" t="s">
        <v>336</v>
      </c>
      <c r="S31" s="105" t="s">
        <v>337</v>
      </c>
      <c r="T31" s="106">
        <v>43411.71603009259</v>
      </c>
    </row>
    <row r="32" spans="1:20" ht="66" x14ac:dyDescent="0.25">
      <c r="A32" s="118" t="str">
        <f t="shared" si="0"/>
        <v>x-307</v>
      </c>
      <c r="B32" s="79" t="s">
        <v>325</v>
      </c>
      <c r="C32" s="79">
        <v>2007</v>
      </c>
      <c r="D32" s="79" t="s">
        <v>399</v>
      </c>
      <c r="E32" s="79" t="s">
        <v>406</v>
      </c>
      <c r="F32" s="79" t="s">
        <v>328</v>
      </c>
      <c r="G32" s="79" t="s">
        <v>329</v>
      </c>
      <c r="H32" s="79">
        <v>1</v>
      </c>
      <c r="I32" s="79">
        <v>307</v>
      </c>
      <c r="J32" s="79" t="s">
        <v>418</v>
      </c>
      <c r="K32" s="79" t="s">
        <v>408</v>
      </c>
      <c r="L32" s="79" t="s">
        <v>414</v>
      </c>
      <c r="M32" s="126">
        <v>45070</v>
      </c>
      <c r="N32" s="126">
        <v>45014</v>
      </c>
      <c r="O32" s="79" t="s">
        <v>333</v>
      </c>
      <c r="P32" s="79" t="s">
        <v>334</v>
      </c>
      <c r="Q32" s="105" t="s">
        <v>419</v>
      </c>
      <c r="R32" s="105" t="s">
        <v>336</v>
      </c>
      <c r="S32" s="105" t="s">
        <v>337</v>
      </c>
      <c r="T32" s="106">
        <v>43411.71603009259</v>
      </c>
    </row>
    <row r="33" spans="1:20" ht="66" x14ac:dyDescent="0.25">
      <c r="A33" s="118" t="str">
        <f t="shared" si="0"/>
        <v>x-308</v>
      </c>
      <c r="B33" s="79" t="s">
        <v>325</v>
      </c>
      <c r="C33" s="79">
        <v>2007</v>
      </c>
      <c r="D33" s="79" t="s">
        <v>399</v>
      </c>
      <c r="E33" s="79" t="s">
        <v>406</v>
      </c>
      <c r="F33" s="79" t="s">
        <v>338</v>
      </c>
      <c r="G33" s="79" t="s">
        <v>329</v>
      </c>
      <c r="H33" s="79">
        <v>1</v>
      </c>
      <c r="I33" s="79">
        <v>308</v>
      </c>
      <c r="J33" s="79" t="s">
        <v>420</v>
      </c>
      <c r="K33" s="79" t="s">
        <v>411</v>
      </c>
      <c r="L33" s="79" t="s">
        <v>414</v>
      </c>
      <c r="M33" s="126">
        <v>45070</v>
      </c>
      <c r="N33" s="126">
        <v>45014</v>
      </c>
      <c r="O33" s="79" t="s">
        <v>333</v>
      </c>
      <c r="P33" s="126" t="s">
        <v>334</v>
      </c>
      <c r="Q33" s="105" t="s">
        <v>421</v>
      </c>
      <c r="R33" s="105" t="s">
        <v>336</v>
      </c>
      <c r="S33" s="105" t="s">
        <v>337</v>
      </c>
      <c r="T33" s="106">
        <v>43411.71603009259</v>
      </c>
    </row>
    <row r="34" spans="1:20" ht="52.8" x14ac:dyDescent="0.25">
      <c r="A34" s="118" t="str">
        <f t="shared" si="0"/>
        <v>x-309</v>
      </c>
      <c r="B34" s="79" t="s">
        <v>325</v>
      </c>
      <c r="C34" s="79">
        <v>2015</v>
      </c>
      <c r="D34" s="79" t="s">
        <v>399</v>
      </c>
      <c r="E34" s="79" t="s">
        <v>400</v>
      </c>
      <c r="F34" s="79" t="s">
        <v>328</v>
      </c>
      <c r="G34" s="79" t="s">
        <v>329</v>
      </c>
      <c r="H34" s="79">
        <v>0</v>
      </c>
      <c r="I34" s="79">
        <v>309</v>
      </c>
      <c r="J34" s="79" t="s">
        <v>422</v>
      </c>
      <c r="K34" s="79" t="s">
        <v>331</v>
      </c>
      <c r="L34" s="79" t="s">
        <v>423</v>
      </c>
      <c r="M34" s="126">
        <v>45070</v>
      </c>
      <c r="N34" s="126">
        <v>45014</v>
      </c>
      <c r="O34" s="79" t="s">
        <v>333</v>
      </c>
      <c r="P34" s="79" t="s">
        <v>334</v>
      </c>
      <c r="Q34" s="105" t="s">
        <v>424</v>
      </c>
      <c r="R34" s="105" t="s">
        <v>336</v>
      </c>
      <c r="S34" s="105" t="s">
        <v>337</v>
      </c>
      <c r="T34" s="106">
        <v>43411.71603009259</v>
      </c>
    </row>
    <row r="35" spans="1:20" ht="52.8" x14ac:dyDescent="0.25">
      <c r="A35" s="118" t="str">
        <f t="shared" si="0"/>
        <v>x-310</v>
      </c>
      <c r="B35" s="79" t="s">
        <v>325</v>
      </c>
      <c r="C35" s="79">
        <v>2015</v>
      </c>
      <c r="D35" s="79" t="s">
        <v>399</v>
      </c>
      <c r="E35" s="79" t="s">
        <v>400</v>
      </c>
      <c r="F35" s="79" t="s">
        <v>338</v>
      </c>
      <c r="G35" s="79" t="s">
        <v>329</v>
      </c>
      <c r="H35" s="79">
        <v>0</v>
      </c>
      <c r="I35" s="79">
        <v>310</v>
      </c>
      <c r="J35" s="79" t="s">
        <v>425</v>
      </c>
      <c r="K35" s="79" t="s">
        <v>340</v>
      </c>
      <c r="L35" s="79" t="s">
        <v>423</v>
      </c>
      <c r="M35" s="126">
        <v>45070</v>
      </c>
      <c r="N35" s="126">
        <v>45014</v>
      </c>
      <c r="O35" s="79" t="s">
        <v>333</v>
      </c>
      <c r="P35" s="126" t="s">
        <v>334</v>
      </c>
      <c r="Q35" s="105" t="s">
        <v>426</v>
      </c>
      <c r="R35" s="105" t="s">
        <v>336</v>
      </c>
      <c r="S35" s="105" t="s">
        <v>337</v>
      </c>
      <c r="T35" s="106">
        <v>43411.71603009259</v>
      </c>
    </row>
    <row r="36" spans="1:20" ht="52.8" x14ac:dyDescent="0.25">
      <c r="A36" s="118" t="str">
        <f t="shared" si="0"/>
        <v>x-311</v>
      </c>
      <c r="B36" s="79" t="s">
        <v>325</v>
      </c>
      <c r="C36" s="79">
        <v>2015</v>
      </c>
      <c r="D36" s="79" t="s">
        <v>399</v>
      </c>
      <c r="E36" s="79" t="s">
        <v>406</v>
      </c>
      <c r="F36" s="79" t="s">
        <v>328</v>
      </c>
      <c r="G36" s="79" t="s">
        <v>329</v>
      </c>
      <c r="H36" s="79">
        <v>0</v>
      </c>
      <c r="I36" s="79">
        <v>311</v>
      </c>
      <c r="J36" s="79" t="s">
        <v>427</v>
      </c>
      <c r="K36" s="79" t="s">
        <v>354</v>
      </c>
      <c r="L36" s="79" t="s">
        <v>423</v>
      </c>
      <c r="M36" s="126">
        <v>45070</v>
      </c>
      <c r="N36" s="126">
        <v>45014</v>
      </c>
      <c r="O36" s="79" t="s">
        <v>333</v>
      </c>
      <c r="P36" s="79" t="s">
        <v>334</v>
      </c>
      <c r="Q36" s="105" t="s">
        <v>428</v>
      </c>
      <c r="R36" s="105" t="s">
        <v>336</v>
      </c>
      <c r="S36" s="105" t="s">
        <v>337</v>
      </c>
      <c r="T36" s="106">
        <v>43411.71603009259</v>
      </c>
    </row>
    <row r="37" spans="1:20" ht="52.8" x14ac:dyDescent="0.25">
      <c r="A37" s="118" t="str">
        <f t="shared" ref="A37:A69" si="1">HYPERLINK("#'x-"&amp;I37 &amp; "'!A1","x-"&amp;I37)</f>
        <v>x-312</v>
      </c>
      <c r="B37" s="79" t="s">
        <v>325</v>
      </c>
      <c r="C37" s="79">
        <v>2015</v>
      </c>
      <c r="D37" s="79" t="s">
        <v>399</v>
      </c>
      <c r="E37" s="79" t="s">
        <v>406</v>
      </c>
      <c r="F37" s="79" t="s">
        <v>338</v>
      </c>
      <c r="G37" s="79" t="s">
        <v>329</v>
      </c>
      <c r="H37" s="79">
        <v>0</v>
      </c>
      <c r="I37" s="79">
        <v>312</v>
      </c>
      <c r="J37" s="79" t="s">
        <v>429</v>
      </c>
      <c r="K37" s="79" t="s">
        <v>357</v>
      </c>
      <c r="L37" s="79" t="s">
        <v>423</v>
      </c>
      <c r="M37" s="126">
        <v>45070</v>
      </c>
      <c r="N37" s="126">
        <v>45014</v>
      </c>
      <c r="O37" s="79" t="s">
        <v>333</v>
      </c>
      <c r="P37" s="126" t="s">
        <v>334</v>
      </c>
      <c r="Q37" s="105" t="s">
        <v>430</v>
      </c>
      <c r="R37" s="105" t="s">
        <v>336</v>
      </c>
      <c r="S37" s="105" t="s">
        <v>337</v>
      </c>
      <c r="T37" s="106">
        <v>43411.71603009259</v>
      </c>
    </row>
    <row r="38" spans="1:20" ht="66" x14ac:dyDescent="0.25">
      <c r="A38" s="118" t="str">
        <f t="shared" si="1"/>
        <v>x-313</v>
      </c>
      <c r="B38" s="79" t="s">
        <v>325</v>
      </c>
      <c r="C38" s="79">
        <v>1992</v>
      </c>
      <c r="D38" s="79" t="s">
        <v>431</v>
      </c>
      <c r="E38" s="79" t="s">
        <v>432</v>
      </c>
      <c r="F38" s="79" t="s">
        <v>433</v>
      </c>
      <c r="G38" s="79" t="s">
        <v>329</v>
      </c>
      <c r="H38" s="79">
        <v>2</v>
      </c>
      <c r="I38" s="79">
        <v>313</v>
      </c>
      <c r="J38" s="79" t="s">
        <v>434</v>
      </c>
      <c r="K38" s="79" t="s">
        <v>435</v>
      </c>
      <c r="L38" s="79" t="s">
        <v>403</v>
      </c>
      <c r="M38" s="126">
        <v>45070</v>
      </c>
      <c r="N38" s="126">
        <v>45014</v>
      </c>
      <c r="O38" s="79" t="s">
        <v>333</v>
      </c>
      <c r="P38" s="79" t="s">
        <v>334</v>
      </c>
      <c r="Q38" s="107"/>
      <c r="R38" s="80"/>
      <c r="S38" s="80"/>
      <c r="T38" s="98"/>
    </row>
    <row r="39" spans="1:20" ht="66" x14ac:dyDescent="0.25">
      <c r="A39" s="118" t="str">
        <f t="shared" si="1"/>
        <v>x-314</v>
      </c>
      <c r="B39" s="79" t="s">
        <v>325</v>
      </c>
      <c r="C39" s="79">
        <v>2007</v>
      </c>
      <c r="D39" s="79" t="s">
        <v>431</v>
      </c>
      <c r="E39" s="79" t="s">
        <v>432</v>
      </c>
      <c r="F39" s="79" t="s">
        <v>433</v>
      </c>
      <c r="G39" s="79" t="s">
        <v>329</v>
      </c>
      <c r="H39" s="79">
        <v>1</v>
      </c>
      <c r="I39" s="79">
        <v>314</v>
      </c>
      <c r="J39" s="79" t="s">
        <v>436</v>
      </c>
      <c r="K39" s="79" t="s">
        <v>435</v>
      </c>
      <c r="L39" s="79" t="s">
        <v>414</v>
      </c>
      <c r="M39" s="126">
        <v>45070</v>
      </c>
      <c r="N39" s="126">
        <v>45014</v>
      </c>
      <c r="O39" s="79" t="s">
        <v>333</v>
      </c>
      <c r="P39" s="126" t="s">
        <v>334</v>
      </c>
      <c r="Q39" s="107"/>
      <c r="R39" s="80"/>
      <c r="S39" s="80"/>
      <c r="T39" s="98"/>
    </row>
    <row r="40" spans="1:20" ht="66" x14ac:dyDescent="0.25">
      <c r="A40" s="118" t="str">
        <f t="shared" si="1"/>
        <v>x-315</v>
      </c>
      <c r="B40" s="79" t="s">
        <v>325</v>
      </c>
      <c r="C40" s="79">
        <v>2007</v>
      </c>
      <c r="D40" s="79" t="s">
        <v>431</v>
      </c>
      <c r="E40" s="79" t="s">
        <v>437</v>
      </c>
      <c r="F40" s="79" t="s">
        <v>433</v>
      </c>
      <c r="G40" s="79" t="s">
        <v>329</v>
      </c>
      <c r="H40" s="79">
        <v>1</v>
      </c>
      <c r="I40" s="79">
        <v>315</v>
      </c>
      <c r="J40" s="79" t="s">
        <v>438</v>
      </c>
      <c r="K40" s="79" t="s">
        <v>439</v>
      </c>
      <c r="L40" s="79" t="s">
        <v>414</v>
      </c>
      <c r="M40" s="126">
        <v>45070</v>
      </c>
      <c r="N40" s="126">
        <v>45014</v>
      </c>
      <c r="O40" s="79" t="s">
        <v>333</v>
      </c>
      <c r="P40" s="79" t="s">
        <v>334</v>
      </c>
      <c r="Q40" s="107"/>
      <c r="R40" s="80"/>
      <c r="S40" s="80"/>
      <c r="T40" s="98"/>
    </row>
    <row r="41" spans="1:20" ht="52.8" x14ac:dyDescent="0.25">
      <c r="A41" s="118" t="str">
        <f t="shared" si="1"/>
        <v>x-316</v>
      </c>
      <c r="B41" s="79" t="s">
        <v>325</v>
      </c>
      <c r="C41" s="79">
        <v>2015</v>
      </c>
      <c r="D41" s="79" t="s">
        <v>431</v>
      </c>
      <c r="E41" s="79" t="s">
        <v>440</v>
      </c>
      <c r="F41" s="79" t="s">
        <v>338</v>
      </c>
      <c r="G41" s="79" t="s">
        <v>329</v>
      </c>
      <c r="H41" s="79">
        <v>0</v>
      </c>
      <c r="I41" s="79">
        <v>316</v>
      </c>
      <c r="J41" s="79" t="s">
        <v>441</v>
      </c>
      <c r="K41" s="79" t="s">
        <v>442</v>
      </c>
      <c r="L41" s="79" t="s">
        <v>423</v>
      </c>
      <c r="M41" s="126">
        <v>45070</v>
      </c>
      <c r="N41" s="126">
        <v>45014</v>
      </c>
      <c r="O41" s="79" t="s">
        <v>333</v>
      </c>
      <c r="P41" s="126" t="s">
        <v>334</v>
      </c>
      <c r="Q41" s="107"/>
      <c r="R41" s="80"/>
      <c r="S41" s="80"/>
      <c r="T41" s="98"/>
    </row>
    <row r="42" spans="1:20" ht="52.8" x14ac:dyDescent="0.25">
      <c r="A42" s="118" t="str">
        <f t="shared" si="1"/>
        <v>x-317</v>
      </c>
      <c r="B42" s="79" t="s">
        <v>325</v>
      </c>
      <c r="C42" s="79">
        <v>2015</v>
      </c>
      <c r="D42" s="79" t="s">
        <v>431</v>
      </c>
      <c r="E42" s="79" t="s">
        <v>443</v>
      </c>
      <c r="F42" s="79" t="s">
        <v>328</v>
      </c>
      <c r="G42" s="79" t="s">
        <v>329</v>
      </c>
      <c r="H42" s="79">
        <v>0</v>
      </c>
      <c r="I42" s="79">
        <v>317</v>
      </c>
      <c r="J42" s="79" t="s">
        <v>444</v>
      </c>
      <c r="K42" s="79" t="s">
        <v>445</v>
      </c>
      <c r="L42" s="79" t="s">
        <v>423</v>
      </c>
      <c r="M42" s="126">
        <v>45070</v>
      </c>
      <c r="N42" s="126">
        <v>45014</v>
      </c>
      <c r="O42" s="79" t="s">
        <v>333</v>
      </c>
      <c r="P42" s="79" t="s">
        <v>334</v>
      </c>
      <c r="Q42" s="107"/>
      <c r="R42" s="80"/>
      <c r="S42" s="80"/>
      <c r="T42" s="98"/>
    </row>
    <row r="43" spans="1:20" ht="66" x14ac:dyDescent="0.25">
      <c r="A43" s="118" t="str">
        <f t="shared" si="1"/>
        <v>x-318</v>
      </c>
      <c r="B43" s="79" t="s">
        <v>325</v>
      </c>
      <c r="C43" s="79">
        <v>1992</v>
      </c>
      <c r="D43" s="79" t="s">
        <v>446</v>
      </c>
      <c r="E43" s="79" t="s">
        <v>447</v>
      </c>
      <c r="F43" s="79" t="s">
        <v>448</v>
      </c>
      <c r="G43" s="79" t="s">
        <v>449</v>
      </c>
      <c r="H43" s="79">
        <v>2</v>
      </c>
      <c r="I43" s="79">
        <v>318</v>
      </c>
      <c r="J43" s="79" t="s">
        <v>450</v>
      </c>
      <c r="K43" s="79" t="s">
        <v>451</v>
      </c>
      <c r="L43" s="79" t="s">
        <v>403</v>
      </c>
      <c r="M43" s="126">
        <v>45070</v>
      </c>
      <c r="N43" s="126">
        <v>45014</v>
      </c>
      <c r="O43" s="79" t="s">
        <v>333</v>
      </c>
      <c r="P43" s="126" t="s">
        <v>334</v>
      </c>
      <c r="Q43" s="107"/>
      <c r="R43" s="80"/>
      <c r="S43" s="80"/>
      <c r="T43" s="98"/>
    </row>
    <row r="44" spans="1:20" ht="66" x14ac:dyDescent="0.25">
      <c r="A44" s="118" t="str">
        <f t="shared" si="1"/>
        <v>x-319</v>
      </c>
      <c r="B44" s="79" t="s">
        <v>325</v>
      </c>
      <c r="C44" s="79">
        <v>1992</v>
      </c>
      <c r="D44" s="79" t="s">
        <v>446</v>
      </c>
      <c r="E44" s="79" t="s">
        <v>452</v>
      </c>
      <c r="F44" s="79" t="s">
        <v>448</v>
      </c>
      <c r="G44" s="79" t="s">
        <v>449</v>
      </c>
      <c r="H44" s="79">
        <v>2</v>
      </c>
      <c r="I44" s="79">
        <v>319</v>
      </c>
      <c r="J44" s="79" t="s">
        <v>453</v>
      </c>
      <c r="K44" s="79" t="s">
        <v>454</v>
      </c>
      <c r="L44" s="79" t="s">
        <v>403</v>
      </c>
      <c r="M44" s="126">
        <v>45070</v>
      </c>
      <c r="N44" s="126">
        <v>45014</v>
      </c>
      <c r="O44" s="79" t="s">
        <v>333</v>
      </c>
      <c r="P44" s="79" t="s">
        <v>334</v>
      </c>
      <c r="Q44" s="107"/>
      <c r="R44" s="80"/>
      <c r="S44" s="80"/>
      <c r="T44" s="98"/>
    </row>
    <row r="45" spans="1:20" ht="66" x14ac:dyDescent="0.25">
      <c r="A45" s="118" t="str">
        <f t="shared" si="1"/>
        <v>x-320</v>
      </c>
      <c r="B45" s="79" t="s">
        <v>325</v>
      </c>
      <c r="C45" s="79">
        <v>1992</v>
      </c>
      <c r="D45" s="79" t="s">
        <v>446</v>
      </c>
      <c r="E45" s="79" t="s">
        <v>455</v>
      </c>
      <c r="F45" s="79" t="s">
        <v>448</v>
      </c>
      <c r="G45" s="79" t="s">
        <v>449</v>
      </c>
      <c r="H45" s="79">
        <v>2</v>
      </c>
      <c r="I45" s="79">
        <v>320</v>
      </c>
      <c r="J45" s="79" t="s">
        <v>456</v>
      </c>
      <c r="K45" s="79" t="s">
        <v>457</v>
      </c>
      <c r="L45" s="79" t="s">
        <v>403</v>
      </c>
      <c r="M45" s="126">
        <v>45070</v>
      </c>
      <c r="N45" s="126">
        <v>45014</v>
      </c>
      <c r="O45" s="79" t="s">
        <v>333</v>
      </c>
      <c r="P45" s="126" t="s">
        <v>334</v>
      </c>
      <c r="Q45" s="107"/>
      <c r="R45" s="80"/>
      <c r="S45" s="80"/>
      <c r="T45" s="98"/>
    </row>
    <row r="46" spans="1:20" ht="66" x14ac:dyDescent="0.25">
      <c r="A46" s="118" t="str">
        <f t="shared" si="1"/>
        <v>x-321</v>
      </c>
      <c r="B46" s="79" t="s">
        <v>325</v>
      </c>
      <c r="C46" s="79">
        <v>2007</v>
      </c>
      <c r="D46" s="79" t="s">
        <v>446</v>
      </c>
      <c r="E46" s="79" t="s">
        <v>458</v>
      </c>
      <c r="F46" s="79" t="s">
        <v>448</v>
      </c>
      <c r="G46" s="79" t="s">
        <v>459</v>
      </c>
      <c r="H46" s="79">
        <v>1</v>
      </c>
      <c r="I46" s="79">
        <v>321</v>
      </c>
      <c r="J46" s="79" t="s">
        <v>460</v>
      </c>
      <c r="K46" s="79" t="s">
        <v>451</v>
      </c>
      <c r="L46" s="79" t="s">
        <v>414</v>
      </c>
      <c r="M46" s="126">
        <v>45070</v>
      </c>
      <c r="N46" s="126">
        <v>45014</v>
      </c>
      <c r="O46" s="79" t="s">
        <v>333</v>
      </c>
      <c r="P46" s="79" t="s">
        <v>334</v>
      </c>
      <c r="Q46" s="107"/>
      <c r="R46" s="80"/>
      <c r="S46" s="80"/>
      <c r="T46" s="98"/>
    </row>
    <row r="47" spans="1:20" ht="66" x14ac:dyDescent="0.25">
      <c r="A47" s="118" t="str">
        <f t="shared" si="1"/>
        <v>x-322</v>
      </c>
      <c r="B47" s="79" t="s">
        <v>325</v>
      </c>
      <c r="C47" s="79">
        <v>2007</v>
      </c>
      <c r="D47" s="79" t="s">
        <v>446</v>
      </c>
      <c r="E47" s="79" t="s">
        <v>461</v>
      </c>
      <c r="F47" s="79" t="s">
        <v>448</v>
      </c>
      <c r="G47" s="79" t="s">
        <v>459</v>
      </c>
      <c r="H47" s="79">
        <v>1</v>
      </c>
      <c r="I47" s="79">
        <v>322</v>
      </c>
      <c r="J47" s="79" t="s">
        <v>462</v>
      </c>
      <c r="K47" s="79" t="s">
        <v>463</v>
      </c>
      <c r="L47" s="79" t="s">
        <v>414</v>
      </c>
      <c r="M47" s="126">
        <v>45070</v>
      </c>
      <c r="N47" s="126">
        <v>45014</v>
      </c>
      <c r="O47" s="79" t="s">
        <v>333</v>
      </c>
      <c r="P47" s="126" t="s">
        <v>334</v>
      </c>
      <c r="Q47" s="107"/>
      <c r="R47" s="80"/>
      <c r="S47" s="80"/>
      <c r="T47" s="98"/>
    </row>
    <row r="48" spans="1:20" ht="66" x14ac:dyDescent="0.25">
      <c r="A48" s="118" t="str">
        <f t="shared" si="1"/>
        <v>x-323</v>
      </c>
      <c r="B48" s="79" t="s">
        <v>325</v>
      </c>
      <c r="C48" s="79">
        <v>2007</v>
      </c>
      <c r="D48" s="79" t="s">
        <v>446</v>
      </c>
      <c r="E48" s="79" t="s">
        <v>464</v>
      </c>
      <c r="F48" s="79" t="s">
        <v>448</v>
      </c>
      <c r="G48" s="79" t="s">
        <v>459</v>
      </c>
      <c r="H48" s="79">
        <v>1</v>
      </c>
      <c r="I48" s="79">
        <v>323</v>
      </c>
      <c r="J48" s="79" t="s">
        <v>465</v>
      </c>
      <c r="K48" s="79" t="s">
        <v>454</v>
      </c>
      <c r="L48" s="79" t="s">
        <v>414</v>
      </c>
      <c r="M48" s="126">
        <v>45070</v>
      </c>
      <c r="N48" s="126">
        <v>45014</v>
      </c>
      <c r="O48" s="79" t="s">
        <v>333</v>
      </c>
      <c r="P48" s="79" t="s">
        <v>334</v>
      </c>
      <c r="Q48" s="107"/>
      <c r="R48" s="80"/>
      <c r="S48" s="80"/>
      <c r="T48" s="98"/>
    </row>
    <row r="49" spans="1:20" ht="66" x14ac:dyDescent="0.25">
      <c r="A49" s="118" t="str">
        <f t="shared" si="1"/>
        <v>x-324</v>
      </c>
      <c r="B49" s="79" t="s">
        <v>325</v>
      </c>
      <c r="C49" s="79">
        <v>2007</v>
      </c>
      <c r="D49" s="79" t="s">
        <v>446</v>
      </c>
      <c r="E49" s="79" t="s">
        <v>466</v>
      </c>
      <c r="F49" s="79" t="s">
        <v>448</v>
      </c>
      <c r="G49" s="79" t="s">
        <v>459</v>
      </c>
      <c r="H49" s="79">
        <v>1</v>
      </c>
      <c r="I49" s="79">
        <v>324</v>
      </c>
      <c r="J49" s="79" t="s">
        <v>467</v>
      </c>
      <c r="K49" s="79" t="s">
        <v>468</v>
      </c>
      <c r="L49" s="79" t="s">
        <v>414</v>
      </c>
      <c r="M49" s="126">
        <v>45070</v>
      </c>
      <c r="N49" s="126">
        <v>45014</v>
      </c>
      <c r="O49" s="79" t="s">
        <v>333</v>
      </c>
      <c r="P49" s="126" t="s">
        <v>334</v>
      </c>
      <c r="Q49" s="107"/>
      <c r="R49" s="80"/>
      <c r="S49" s="80"/>
      <c r="T49" s="98"/>
    </row>
    <row r="50" spans="1:20" ht="66" x14ac:dyDescent="0.25">
      <c r="A50" s="118" t="str">
        <f t="shared" si="1"/>
        <v>x-325</v>
      </c>
      <c r="B50" s="79" t="s">
        <v>325</v>
      </c>
      <c r="C50" s="79">
        <v>2007</v>
      </c>
      <c r="D50" s="79" t="s">
        <v>446</v>
      </c>
      <c r="E50" s="79" t="s">
        <v>469</v>
      </c>
      <c r="F50" s="79" t="s">
        <v>448</v>
      </c>
      <c r="G50" s="79" t="s">
        <v>459</v>
      </c>
      <c r="H50" s="79">
        <v>1</v>
      </c>
      <c r="I50" s="79">
        <v>325</v>
      </c>
      <c r="J50" s="79" t="s">
        <v>470</v>
      </c>
      <c r="K50" s="79" t="s">
        <v>457</v>
      </c>
      <c r="L50" s="79" t="s">
        <v>414</v>
      </c>
      <c r="M50" s="126">
        <v>45070</v>
      </c>
      <c r="N50" s="126">
        <v>45014</v>
      </c>
      <c r="O50" s="79" t="s">
        <v>333</v>
      </c>
      <c r="P50" s="79" t="s">
        <v>334</v>
      </c>
      <c r="Q50" s="107"/>
      <c r="R50" s="80"/>
      <c r="S50" s="80"/>
      <c r="T50" s="98"/>
    </row>
    <row r="51" spans="1:20" ht="66" x14ac:dyDescent="0.25">
      <c r="A51" s="118" t="str">
        <f t="shared" si="1"/>
        <v>x-326</v>
      </c>
      <c r="B51" s="79" t="s">
        <v>325</v>
      </c>
      <c r="C51" s="79">
        <v>2007</v>
      </c>
      <c r="D51" s="79" t="s">
        <v>446</v>
      </c>
      <c r="E51" s="79" t="s">
        <v>471</v>
      </c>
      <c r="F51" s="79" t="s">
        <v>448</v>
      </c>
      <c r="G51" s="79" t="s">
        <v>459</v>
      </c>
      <c r="H51" s="79">
        <v>1</v>
      </c>
      <c r="I51" s="79">
        <v>326</v>
      </c>
      <c r="J51" s="79" t="s">
        <v>472</v>
      </c>
      <c r="K51" s="79" t="s">
        <v>473</v>
      </c>
      <c r="L51" s="79" t="s">
        <v>414</v>
      </c>
      <c r="M51" s="126">
        <v>45070</v>
      </c>
      <c r="N51" s="126">
        <v>45014</v>
      </c>
      <c r="O51" s="79" t="s">
        <v>333</v>
      </c>
      <c r="P51" s="126" t="s">
        <v>334</v>
      </c>
      <c r="Q51" s="107"/>
      <c r="R51" s="80"/>
      <c r="S51" s="80"/>
      <c r="T51" s="98"/>
    </row>
    <row r="52" spans="1:20" ht="52.8" x14ac:dyDescent="0.25">
      <c r="A52" s="118" t="str">
        <f t="shared" si="1"/>
        <v>x-327</v>
      </c>
      <c r="B52" s="79" t="s">
        <v>325</v>
      </c>
      <c r="C52" s="79">
        <v>2015</v>
      </c>
      <c r="D52" s="79" t="s">
        <v>446</v>
      </c>
      <c r="E52" s="79" t="s">
        <v>474</v>
      </c>
      <c r="F52" s="79" t="s">
        <v>448</v>
      </c>
      <c r="G52" s="79" t="s">
        <v>475</v>
      </c>
      <c r="H52" s="79">
        <v>0</v>
      </c>
      <c r="I52" s="79">
        <v>327</v>
      </c>
      <c r="J52" s="79" t="s">
        <v>476</v>
      </c>
      <c r="K52" s="79" t="s">
        <v>477</v>
      </c>
      <c r="L52" s="79" t="s">
        <v>423</v>
      </c>
      <c r="M52" s="126">
        <v>45070</v>
      </c>
      <c r="N52" s="126">
        <v>45014</v>
      </c>
      <c r="O52" s="79" t="s">
        <v>333</v>
      </c>
      <c r="P52" s="79" t="s">
        <v>334</v>
      </c>
      <c r="Q52" s="107"/>
      <c r="R52" s="80"/>
      <c r="S52" s="80"/>
      <c r="T52" s="98"/>
    </row>
    <row r="53" spans="1:20" ht="52.8" x14ac:dyDescent="0.25">
      <c r="A53" s="118" t="str">
        <f t="shared" si="1"/>
        <v>x-328</v>
      </c>
      <c r="B53" s="79" t="s">
        <v>325</v>
      </c>
      <c r="C53" s="79">
        <v>2015</v>
      </c>
      <c r="D53" s="79" t="s">
        <v>446</v>
      </c>
      <c r="E53" s="79" t="s">
        <v>478</v>
      </c>
      <c r="F53" s="79" t="s">
        <v>448</v>
      </c>
      <c r="G53" s="79" t="s">
        <v>475</v>
      </c>
      <c r="H53" s="79">
        <v>0</v>
      </c>
      <c r="I53" s="79">
        <v>328</v>
      </c>
      <c r="J53" s="79" t="s">
        <v>479</v>
      </c>
      <c r="K53" s="79" t="s">
        <v>480</v>
      </c>
      <c r="L53" s="79" t="s">
        <v>423</v>
      </c>
      <c r="M53" s="126">
        <v>45070</v>
      </c>
      <c r="N53" s="126">
        <v>45014</v>
      </c>
      <c r="O53" s="79" t="s">
        <v>333</v>
      </c>
      <c r="P53" s="126" t="s">
        <v>334</v>
      </c>
      <c r="Q53" s="107"/>
      <c r="R53" s="80"/>
      <c r="S53" s="80"/>
      <c r="T53" s="98"/>
    </row>
    <row r="54" spans="1:20" ht="79.2" x14ac:dyDescent="0.25">
      <c r="A54" s="118" t="str">
        <f t="shared" si="1"/>
        <v>x-401</v>
      </c>
      <c r="B54" s="79" t="s">
        <v>325</v>
      </c>
      <c r="C54" s="79">
        <v>2007</v>
      </c>
      <c r="D54" s="79" t="s">
        <v>481</v>
      </c>
      <c r="E54" s="79" t="s">
        <v>482</v>
      </c>
      <c r="F54" s="79" t="s">
        <v>448</v>
      </c>
      <c r="G54" s="79" t="s">
        <v>459</v>
      </c>
      <c r="H54" s="79">
        <v>1</v>
      </c>
      <c r="I54" s="79">
        <v>401</v>
      </c>
      <c r="J54" s="79" t="s">
        <v>483</v>
      </c>
      <c r="K54" s="79" t="s">
        <v>484</v>
      </c>
      <c r="L54" s="79" t="s">
        <v>485</v>
      </c>
      <c r="M54" s="126">
        <v>45106</v>
      </c>
      <c r="N54" s="126">
        <v>45106</v>
      </c>
      <c r="O54" s="79" t="s">
        <v>333</v>
      </c>
      <c r="P54" s="79" t="s">
        <v>334</v>
      </c>
      <c r="Q54" s="107"/>
      <c r="R54" s="80"/>
      <c r="S54" s="80"/>
      <c r="T54" s="98"/>
    </row>
    <row r="55" spans="1:20" ht="52.8" x14ac:dyDescent="0.25">
      <c r="A55" s="118" t="str">
        <f t="shared" si="1"/>
        <v>x-402</v>
      </c>
      <c r="B55" s="79" t="s">
        <v>325</v>
      </c>
      <c r="C55" s="79">
        <v>2015</v>
      </c>
      <c r="D55" s="79" t="s">
        <v>481</v>
      </c>
      <c r="E55" s="79" t="s">
        <v>486</v>
      </c>
      <c r="F55" s="79" t="s">
        <v>448</v>
      </c>
      <c r="G55" s="79" t="s">
        <v>487</v>
      </c>
      <c r="H55" s="79">
        <v>0</v>
      </c>
      <c r="I55" s="79">
        <v>402</v>
      </c>
      <c r="J55" s="79" t="s">
        <v>488</v>
      </c>
      <c r="K55" s="79" t="s">
        <v>484</v>
      </c>
      <c r="L55" s="79" t="s">
        <v>489</v>
      </c>
      <c r="M55" s="126">
        <v>45106</v>
      </c>
      <c r="N55" s="126">
        <v>45106</v>
      </c>
      <c r="O55" s="79" t="s">
        <v>333</v>
      </c>
      <c r="P55" s="126" t="s">
        <v>334</v>
      </c>
      <c r="Q55" s="107"/>
      <c r="R55" s="80"/>
      <c r="S55" s="80"/>
      <c r="T55" s="98"/>
    </row>
    <row r="56" spans="1:20" ht="52.8" x14ac:dyDescent="0.25">
      <c r="A56" s="118" t="str">
        <f t="shared" si="1"/>
        <v>x-403</v>
      </c>
      <c r="B56" s="79" t="s">
        <v>325</v>
      </c>
      <c r="C56" s="79">
        <v>2015</v>
      </c>
      <c r="D56" s="79" t="s">
        <v>481</v>
      </c>
      <c r="E56" s="79" t="s">
        <v>490</v>
      </c>
      <c r="F56" s="79" t="s">
        <v>448</v>
      </c>
      <c r="G56" s="79" t="s">
        <v>487</v>
      </c>
      <c r="H56" s="79">
        <v>0</v>
      </c>
      <c r="I56" s="79">
        <v>403</v>
      </c>
      <c r="J56" s="79" t="s">
        <v>491</v>
      </c>
      <c r="K56" s="79" t="s">
        <v>492</v>
      </c>
      <c r="L56" s="79" t="s">
        <v>489</v>
      </c>
      <c r="M56" s="126">
        <v>45106</v>
      </c>
      <c r="N56" s="126">
        <v>45106</v>
      </c>
      <c r="O56" s="79" t="s">
        <v>333</v>
      </c>
      <c r="P56" s="79" t="s">
        <v>334</v>
      </c>
      <c r="Q56" s="107"/>
      <c r="R56" s="80"/>
      <c r="S56" s="80"/>
      <c r="T56" s="98"/>
    </row>
    <row r="57" spans="1:20" ht="52.8" x14ac:dyDescent="0.25">
      <c r="A57" s="118" t="str">
        <f t="shared" si="1"/>
        <v>x-404</v>
      </c>
      <c r="B57" s="79" t="s">
        <v>325</v>
      </c>
      <c r="C57" s="79">
        <v>2015</v>
      </c>
      <c r="D57" s="79" t="s">
        <v>493</v>
      </c>
      <c r="E57" s="79" t="s">
        <v>494</v>
      </c>
      <c r="F57" s="79" t="s">
        <v>448</v>
      </c>
      <c r="G57" s="79" t="s">
        <v>495</v>
      </c>
      <c r="H57" s="79">
        <v>0</v>
      </c>
      <c r="I57" s="79">
        <v>404</v>
      </c>
      <c r="J57" s="79" t="s">
        <v>496</v>
      </c>
      <c r="K57" s="79" t="s">
        <v>484</v>
      </c>
      <c r="L57" s="79" t="s">
        <v>497</v>
      </c>
      <c r="M57" s="126">
        <v>45106</v>
      </c>
      <c r="N57" s="126">
        <v>45106</v>
      </c>
      <c r="O57" s="79" t="s">
        <v>333</v>
      </c>
      <c r="P57" s="126" t="s">
        <v>334</v>
      </c>
      <c r="Q57" s="107"/>
      <c r="R57" s="80"/>
      <c r="S57" s="80"/>
      <c r="T57" s="98"/>
    </row>
    <row r="58" spans="1:20" ht="52.8" x14ac:dyDescent="0.25">
      <c r="A58" s="118" t="str">
        <f t="shared" si="1"/>
        <v>x-405</v>
      </c>
      <c r="B58" s="79" t="s">
        <v>325</v>
      </c>
      <c r="C58" s="79">
        <v>2015</v>
      </c>
      <c r="D58" s="79" t="s">
        <v>493</v>
      </c>
      <c r="E58" s="79" t="s">
        <v>498</v>
      </c>
      <c r="F58" s="79" t="s">
        <v>448</v>
      </c>
      <c r="G58" s="79" t="s">
        <v>499</v>
      </c>
      <c r="H58" s="79">
        <v>0</v>
      </c>
      <c r="I58" s="79">
        <v>405</v>
      </c>
      <c r="J58" s="79" t="s">
        <v>500</v>
      </c>
      <c r="K58" s="79" t="s">
        <v>492</v>
      </c>
      <c r="L58" s="79" t="s">
        <v>497</v>
      </c>
      <c r="M58" s="126">
        <v>45106</v>
      </c>
      <c r="N58" s="126">
        <v>45106</v>
      </c>
      <c r="O58" s="79" t="s">
        <v>333</v>
      </c>
      <c r="P58" s="79" t="s">
        <v>334</v>
      </c>
      <c r="Q58" s="107"/>
      <c r="R58" s="80"/>
      <c r="S58" s="80"/>
      <c r="T58" s="98"/>
    </row>
    <row r="59" spans="1:20" ht="118.8" x14ac:dyDescent="0.25">
      <c r="A59" s="118" t="str">
        <f t="shared" si="1"/>
        <v>x-406</v>
      </c>
      <c r="B59" s="79" t="s">
        <v>325</v>
      </c>
      <c r="C59" s="79">
        <v>2015</v>
      </c>
      <c r="D59" s="79" t="s">
        <v>493</v>
      </c>
      <c r="E59" s="79" t="s">
        <v>501</v>
      </c>
      <c r="F59" s="79" t="s">
        <v>448</v>
      </c>
      <c r="G59" s="79" t="s">
        <v>502</v>
      </c>
      <c r="H59" s="79">
        <v>0</v>
      </c>
      <c r="I59" s="79">
        <v>406</v>
      </c>
      <c r="J59" s="79" t="s">
        <v>503</v>
      </c>
      <c r="K59" s="79" t="s">
        <v>504</v>
      </c>
      <c r="L59" s="79" t="s">
        <v>497</v>
      </c>
      <c r="M59" s="126">
        <v>45106</v>
      </c>
      <c r="N59" s="126">
        <v>45106</v>
      </c>
      <c r="O59" s="79" t="s">
        <v>333</v>
      </c>
      <c r="P59" s="126" t="s">
        <v>334</v>
      </c>
      <c r="Q59" s="107"/>
      <c r="R59" s="80"/>
      <c r="S59" s="80"/>
      <c r="T59" s="98"/>
    </row>
    <row r="60" spans="1:20" ht="118.8" x14ac:dyDescent="0.25">
      <c r="A60" s="118" t="str">
        <f t="shared" si="1"/>
        <v>x-407</v>
      </c>
      <c r="B60" s="79" t="s">
        <v>325</v>
      </c>
      <c r="C60" s="79">
        <v>2015</v>
      </c>
      <c r="D60" s="79" t="s">
        <v>493</v>
      </c>
      <c r="E60" s="79" t="s">
        <v>505</v>
      </c>
      <c r="F60" s="79" t="s">
        <v>448</v>
      </c>
      <c r="G60" s="79" t="s">
        <v>502</v>
      </c>
      <c r="H60" s="79">
        <v>0</v>
      </c>
      <c r="I60" s="79">
        <v>407</v>
      </c>
      <c r="J60" s="79" t="s">
        <v>506</v>
      </c>
      <c r="K60" s="79" t="s">
        <v>477</v>
      </c>
      <c r="L60" s="79" t="s">
        <v>497</v>
      </c>
      <c r="M60" s="126">
        <v>45106</v>
      </c>
      <c r="N60" s="126">
        <v>45106</v>
      </c>
      <c r="O60" s="79" t="s">
        <v>333</v>
      </c>
      <c r="P60" s="79" t="s">
        <v>334</v>
      </c>
      <c r="Q60" s="107"/>
      <c r="R60" s="80"/>
      <c r="S60" s="80"/>
      <c r="T60" s="98"/>
    </row>
    <row r="61" spans="1:20" ht="66" x14ac:dyDescent="0.25">
      <c r="A61" s="118" t="str">
        <f t="shared" si="1"/>
        <v>x-501</v>
      </c>
      <c r="B61" s="79" t="s">
        <v>325</v>
      </c>
      <c r="C61" s="79" t="s">
        <v>507</v>
      </c>
      <c r="D61" s="79" t="s">
        <v>508</v>
      </c>
      <c r="E61" s="79" t="s">
        <v>509</v>
      </c>
      <c r="F61" s="79" t="s">
        <v>448</v>
      </c>
      <c r="G61" s="79" t="s">
        <v>510</v>
      </c>
      <c r="H61" s="79">
        <v>1</v>
      </c>
      <c r="I61" s="79">
        <v>501</v>
      </c>
      <c r="J61" s="79" t="s">
        <v>511</v>
      </c>
      <c r="K61" s="79" t="s">
        <v>512</v>
      </c>
      <c r="L61" s="79" t="s">
        <v>513</v>
      </c>
      <c r="M61" s="126">
        <v>45135</v>
      </c>
      <c r="N61" s="126">
        <v>45135</v>
      </c>
      <c r="O61" s="79" t="s">
        <v>333</v>
      </c>
      <c r="P61" s="126" t="s">
        <v>334</v>
      </c>
      <c r="Q61" s="107"/>
      <c r="R61" s="80"/>
      <c r="S61" s="80"/>
      <c r="T61" s="98"/>
    </row>
    <row r="62" spans="1:20" ht="66" x14ac:dyDescent="0.25">
      <c r="A62" s="118" t="str">
        <f t="shared" si="1"/>
        <v>x-502</v>
      </c>
      <c r="B62" s="79" t="s">
        <v>325</v>
      </c>
      <c r="C62" s="79" t="s">
        <v>507</v>
      </c>
      <c r="D62" s="79" t="s">
        <v>508</v>
      </c>
      <c r="E62" s="79" t="s">
        <v>514</v>
      </c>
      <c r="F62" s="79" t="s">
        <v>448</v>
      </c>
      <c r="G62" s="79" t="s">
        <v>510</v>
      </c>
      <c r="H62" s="79">
        <v>1</v>
      </c>
      <c r="I62" s="79">
        <v>502</v>
      </c>
      <c r="J62" s="79" t="s">
        <v>515</v>
      </c>
      <c r="K62" s="79" t="s">
        <v>516</v>
      </c>
      <c r="L62" s="79" t="s">
        <v>513</v>
      </c>
      <c r="M62" s="126">
        <v>45135</v>
      </c>
      <c r="N62" s="126">
        <v>45135</v>
      </c>
      <c r="O62" s="79" t="s">
        <v>333</v>
      </c>
      <c r="P62" s="79" t="s">
        <v>334</v>
      </c>
      <c r="Q62" s="107"/>
      <c r="R62" s="80"/>
      <c r="S62" s="80"/>
      <c r="T62" s="98"/>
    </row>
    <row r="63" spans="1:20" ht="52.8" x14ac:dyDescent="0.25">
      <c r="A63" s="118" t="str">
        <f t="shared" si="1"/>
        <v>x-503</v>
      </c>
      <c r="B63" s="79" t="s">
        <v>325</v>
      </c>
      <c r="C63" s="79">
        <v>2015</v>
      </c>
      <c r="D63" s="79" t="s">
        <v>508</v>
      </c>
      <c r="E63" s="79" t="s">
        <v>517</v>
      </c>
      <c r="F63" s="79" t="s">
        <v>448</v>
      </c>
      <c r="G63" s="79" t="s">
        <v>510</v>
      </c>
      <c r="H63" s="79">
        <v>0</v>
      </c>
      <c r="I63" s="79">
        <v>503</v>
      </c>
      <c r="J63" s="79" t="s">
        <v>518</v>
      </c>
      <c r="K63" s="79" t="s">
        <v>512</v>
      </c>
      <c r="L63" s="79" t="s">
        <v>519</v>
      </c>
      <c r="M63" s="126">
        <v>45135</v>
      </c>
      <c r="N63" s="126">
        <v>45135</v>
      </c>
      <c r="O63" s="79" t="s">
        <v>333</v>
      </c>
      <c r="P63" s="126" t="s">
        <v>334</v>
      </c>
      <c r="Q63" s="107"/>
      <c r="R63" s="80"/>
      <c r="S63" s="80"/>
      <c r="T63" s="98"/>
    </row>
    <row r="64" spans="1:20" ht="52.8" x14ac:dyDescent="0.25">
      <c r="A64" s="118" t="str">
        <f t="shared" si="1"/>
        <v>x-504</v>
      </c>
      <c r="B64" s="79" t="s">
        <v>325</v>
      </c>
      <c r="C64" s="79">
        <v>2015</v>
      </c>
      <c r="D64" s="79" t="s">
        <v>508</v>
      </c>
      <c r="E64" s="79" t="s">
        <v>520</v>
      </c>
      <c r="F64" s="79" t="s">
        <v>448</v>
      </c>
      <c r="G64" s="79" t="s">
        <v>510</v>
      </c>
      <c r="H64" s="79">
        <v>0</v>
      </c>
      <c r="I64" s="79">
        <v>504</v>
      </c>
      <c r="J64" s="79" t="s">
        <v>521</v>
      </c>
      <c r="K64" s="79" t="s">
        <v>516</v>
      </c>
      <c r="L64" s="79" t="s">
        <v>519</v>
      </c>
      <c r="M64" s="126">
        <v>45135</v>
      </c>
      <c r="N64" s="126">
        <v>45135</v>
      </c>
      <c r="O64" s="79" t="s">
        <v>333</v>
      </c>
      <c r="P64" s="79" t="s">
        <v>334</v>
      </c>
      <c r="Q64" s="107"/>
      <c r="R64" s="80"/>
      <c r="S64" s="80"/>
      <c r="T64" s="98"/>
    </row>
    <row r="65" spans="1:20" ht="52.8" x14ac:dyDescent="0.25">
      <c r="A65" s="118" t="str">
        <f t="shared" si="1"/>
        <v>x-505</v>
      </c>
      <c r="B65" s="79" t="s">
        <v>325</v>
      </c>
      <c r="C65" s="79">
        <v>1992</v>
      </c>
      <c r="D65" s="79" t="s">
        <v>522</v>
      </c>
      <c r="E65" s="79" t="s">
        <v>523</v>
      </c>
      <c r="F65" s="79" t="s">
        <v>448</v>
      </c>
      <c r="G65" s="79" t="s">
        <v>524</v>
      </c>
      <c r="H65" s="79"/>
      <c r="I65" s="79">
        <v>505</v>
      </c>
      <c r="J65" s="79" t="s">
        <v>525</v>
      </c>
      <c r="K65" s="79" t="s">
        <v>512</v>
      </c>
      <c r="L65" s="79" t="s">
        <v>526</v>
      </c>
      <c r="M65" s="126">
        <v>45019</v>
      </c>
      <c r="N65" s="126">
        <v>45019</v>
      </c>
      <c r="O65" s="79" t="s">
        <v>333</v>
      </c>
      <c r="P65" s="126" t="s">
        <v>334</v>
      </c>
      <c r="Q65" s="107"/>
      <c r="R65" s="80"/>
      <c r="S65" s="80"/>
      <c r="T65" s="98"/>
    </row>
    <row r="66" spans="1:20" ht="66" x14ac:dyDescent="0.25">
      <c r="A66" s="118" t="str">
        <f t="shared" ref="A66" si="2">HYPERLINK("#'x-"&amp;I66 &amp; "'!A1","x-"&amp;I66)</f>
        <v>x-506</v>
      </c>
      <c r="B66" s="79" t="s">
        <v>325</v>
      </c>
      <c r="C66" s="79" t="s">
        <v>507</v>
      </c>
      <c r="D66" s="79" t="s">
        <v>508</v>
      </c>
      <c r="E66" s="79" t="s">
        <v>514</v>
      </c>
      <c r="F66" s="79" t="s">
        <v>448</v>
      </c>
      <c r="G66" s="79" t="s">
        <v>510</v>
      </c>
      <c r="H66" s="79">
        <v>1</v>
      </c>
      <c r="I66" s="79">
        <v>506</v>
      </c>
      <c r="J66" s="79" t="s">
        <v>527</v>
      </c>
      <c r="K66" s="79" t="s">
        <v>516</v>
      </c>
      <c r="L66" s="79" t="s">
        <v>513</v>
      </c>
      <c r="M66" s="126">
        <v>45135</v>
      </c>
      <c r="N66" s="126">
        <v>45135</v>
      </c>
      <c r="O66" s="79" t="s">
        <v>333</v>
      </c>
      <c r="P66" s="79" t="s">
        <v>334</v>
      </c>
      <c r="Q66" s="107"/>
      <c r="R66" s="80"/>
      <c r="S66" s="80"/>
      <c r="T66" s="98"/>
    </row>
    <row r="67" spans="1:20" ht="79.2" x14ac:dyDescent="0.25">
      <c r="A67" s="118" t="str">
        <f t="shared" si="1"/>
        <v>x-603</v>
      </c>
      <c r="B67" s="79" t="s">
        <v>325</v>
      </c>
      <c r="C67" s="79">
        <v>1992</v>
      </c>
      <c r="D67" s="79" t="s">
        <v>528</v>
      </c>
      <c r="E67" s="79" t="s">
        <v>529</v>
      </c>
      <c r="F67" s="79" t="s">
        <v>530</v>
      </c>
      <c r="G67" s="79" t="s">
        <v>531</v>
      </c>
      <c r="H67" s="79">
        <v>2</v>
      </c>
      <c r="I67" s="79">
        <v>603</v>
      </c>
      <c r="J67" s="79" t="s">
        <v>532</v>
      </c>
      <c r="K67" s="79" t="s">
        <v>331</v>
      </c>
      <c r="L67" s="79" t="s">
        <v>533</v>
      </c>
      <c r="M67" s="126">
        <v>45135</v>
      </c>
      <c r="N67" s="126">
        <v>45135</v>
      </c>
      <c r="O67" s="79" t="s">
        <v>333</v>
      </c>
      <c r="P67" s="79" t="s">
        <v>334</v>
      </c>
      <c r="Q67" s="107"/>
      <c r="R67" s="80"/>
      <c r="S67" s="80"/>
      <c r="T67" s="98"/>
    </row>
    <row r="68" spans="1:20" ht="79.2" x14ac:dyDescent="0.25">
      <c r="A68" s="118" t="str">
        <f t="shared" si="1"/>
        <v>x-604</v>
      </c>
      <c r="B68" s="79" t="s">
        <v>325</v>
      </c>
      <c r="C68" s="79">
        <v>1992</v>
      </c>
      <c r="D68" s="79" t="s">
        <v>528</v>
      </c>
      <c r="E68" s="79" t="s">
        <v>534</v>
      </c>
      <c r="F68" s="79" t="s">
        <v>530</v>
      </c>
      <c r="G68" s="79" t="s">
        <v>531</v>
      </c>
      <c r="H68" s="79">
        <v>2</v>
      </c>
      <c r="I68" s="79">
        <v>604</v>
      </c>
      <c r="J68" s="79" t="s">
        <v>535</v>
      </c>
      <c r="K68" s="79" t="s">
        <v>340</v>
      </c>
      <c r="L68" s="79" t="s">
        <v>533</v>
      </c>
      <c r="M68" s="126">
        <v>45135</v>
      </c>
      <c r="N68" s="126">
        <v>45135</v>
      </c>
      <c r="O68" s="79" t="s">
        <v>333</v>
      </c>
      <c r="P68" s="126" t="s">
        <v>334</v>
      </c>
      <c r="Q68" s="107"/>
      <c r="R68" s="80"/>
      <c r="S68" s="80"/>
      <c r="T68" s="98"/>
    </row>
    <row r="69" spans="1:20" ht="79.2" x14ac:dyDescent="0.25">
      <c r="A69" s="118" t="str">
        <f t="shared" si="1"/>
        <v>x-605</v>
      </c>
      <c r="B69" s="79" t="s">
        <v>325</v>
      </c>
      <c r="C69" s="79">
        <v>2007</v>
      </c>
      <c r="D69" s="79" t="s">
        <v>528</v>
      </c>
      <c r="E69" s="79" t="s">
        <v>536</v>
      </c>
      <c r="F69" s="79" t="s">
        <v>530</v>
      </c>
      <c r="G69" s="79" t="s">
        <v>531</v>
      </c>
      <c r="H69" s="79">
        <v>1</v>
      </c>
      <c r="I69" s="79">
        <v>605</v>
      </c>
      <c r="J69" s="79" t="s">
        <v>537</v>
      </c>
      <c r="K69" s="79" t="s">
        <v>331</v>
      </c>
      <c r="L69" s="79" t="s">
        <v>538</v>
      </c>
      <c r="M69" s="126">
        <v>45135</v>
      </c>
      <c r="N69" s="126">
        <v>45135</v>
      </c>
      <c r="O69" s="79" t="s">
        <v>333</v>
      </c>
      <c r="P69" s="79" t="s">
        <v>334</v>
      </c>
      <c r="Q69" s="107"/>
      <c r="R69" s="80"/>
      <c r="S69" s="80"/>
      <c r="T69" s="98"/>
    </row>
    <row r="70" spans="1:20" ht="79.2" x14ac:dyDescent="0.25">
      <c r="A70" s="118" t="str">
        <f t="shared" ref="A70:A94" si="3">HYPERLINK("#'x-"&amp;I70 &amp; "'!A1","x-"&amp;I70)</f>
        <v>x-606</v>
      </c>
      <c r="B70" s="79" t="s">
        <v>325</v>
      </c>
      <c r="C70" s="79">
        <v>2007</v>
      </c>
      <c r="D70" s="79" t="s">
        <v>528</v>
      </c>
      <c r="E70" s="79" t="s">
        <v>791</v>
      </c>
      <c r="F70" s="79" t="s">
        <v>530</v>
      </c>
      <c r="G70" s="79" t="s">
        <v>531</v>
      </c>
      <c r="H70" s="79">
        <v>1</v>
      </c>
      <c r="I70" s="79">
        <v>606</v>
      </c>
      <c r="J70" s="79" t="s">
        <v>539</v>
      </c>
      <c r="K70" s="79" t="s">
        <v>340</v>
      </c>
      <c r="L70" s="79" t="s">
        <v>538</v>
      </c>
      <c r="M70" s="126">
        <v>45135</v>
      </c>
      <c r="N70" s="126">
        <v>45135</v>
      </c>
      <c r="O70" s="79" t="s">
        <v>333</v>
      </c>
      <c r="P70" s="126" t="s">
        <v>334</v>
      </c>
      <c r="Q70" s="107"/>
      <c r="R70" s="80"/>
      <c r="S70" s="80"/>
      <c r="T70" s="98"/>
    </row>
    <row r="71" spans="1:20" ht="52.8" x14ac:dyDescent="0.25">
      <c r="A71" s="118" t="str">
        <f t="shared" si="3"/>
        <v>x-607</v>
      </c>
      <c r="B71" s="79" t="s">
        <v>325</v>
      </c>
      <c r="C71" s="79">
        <v>2015</v>
      </c>
      <c r="D71" s="79" t="s">
        <v>528</v>
      </c>
      <c r="E71" s="79" t="s">
        <v>540</v>
      </c>
      <c r="F71" s="79" t="s">
        <v>328</v>
      </c>
      <c r="G71" s="79" t="s">
        <v>531</v>
      </c>
      <c r="H71" s="79">
        <v>0</v>
      </c>
      <c r="I71" s="79">
        <v>607</v>
      </c>
      <c r="J71" s="79" t="s">
        <v>541</v>
      </c>
      <c r="K71" s="79" t="s">
        <v>331</v>
      </c>
      <c r="L71" s="79" t="s">
        <v>542</v>
      </c>
      <c r="M71" s="126">
        <v>45135</v>
      </c>
      <c r="N71" s="126">
        <v>45135</v>
      </c>
      <c r="O71" s="79" t="s">
        <v>333</v>
      </c>
      <c r="P71" s="79" t="s">
        <v>334</v>
      </c>
      <c r="Q71" s="107"/>
      <c r="R71" s="80"/>
      <c r="S71" s="80"/>
      <c r="T71" s="98"/>
    </row>
    <row r="72" spans="1:20" ht="52.8" x14ac:dyDescent="0.25">
      <c r="A72" s="118" t="str">
        <f t="shared" si="3"/>
        <v>x-608</v>
      </c>
      <c r="B72" s="79" t="s">
        <v>325</v>
      </c>
      <c r="C72" s="79">
        <v>2015</v>
      </c>
      <c r="D72" s="79" t="s">
        <v>528</v>
      </c>
      <c r="E72" s="79" t="s">
        <v>540</v>
      </c>
      <c r="F72" s="79" t="s">
        <v>338</v>
      </c>
      <c r="G72" s="79" t="s">
        <v>531</v>
      </c>
      <c r="H72" s="79">
        <v>0</v>
      </c>
      <c r="I72" s="79">
        <v>608</v>
      </c>
      <c r="J72" s="79" t="s">
        <v>543</v>
      </c>
      <c r="K72" s="79" t="s">
        <v>340</v>
      </c>
      <c r="L72" s="79" t="s">
        <v>542</v>
      </c>
      <c r="M72" s="126">
        <v>45135</v>
      </c>
      <c r="N72" s="126">
        <v>45135</v>
      </c>
      <c r="O72" s="79" t="s">
        <v>333</v>
      </c>
      <c r="P72" s="126" t="s">
        <v>334</v>
      </c>
      <c r="Q72" s="107"/>
      <c r="R72" s="80"/>
      <c r="S72" s="80"/>
      <c r="T72" s="98"/>
    </row>
    <row r="73" spans="1:20" ht="52.8" x14ac:dyDescent="0.25">
      <c r="A73" s="118" t="str">
        <f t="shared" si="3"/>
        <v>x-609</v>
      </c>
      <c r="B73" s="79" t="s">
        <v>325</v>
      </c>
      <c r="C73" s="79">
        <v>2015</v>
      </c>
      <c r="D73" s="79" t="s">
        <v>528</v>
      </c>
      <c r="E73" s="79" t="s">
        <v>544</v>
      </c>
      <c r="F73" s="79" t="s">
        <v>530</v>
      </c>
      <c r="G73" s="79" t="s">
        <v>329</v>
      </c>
      <c r="H73" s="79">
        <v>0</v>
      </c>
      <c r="I73" s="79">
        <v>609</v>
      </c>
      <c r="J73" s="79" t="s">
        <v>545</v>
      </c>
      <c r="K73" s="79" t="s">
        <v>442</v>
      </c>
      <c r="L73" s="79" t="s">
        <v>542</v>
      </c>
      <c r="M73" s="126">
        <v>45135</v>
      </c>
      <c r="N73" s="126">
        <v>45135</v>
      </c>
      <c r="O73" s="79" t="s">
        <v>333</v>
      </c>
      <c r="P73" s="79" t="s">
        <v>334</v>
      </c>
      <c r="Q73" s="107"/>
      <c r="R73" s="80"/>
      <c r="S73" s="80"/>
      <c r="T73" s="98"/>
    </row>
    <row r="74" spans="1:20" ht="52.8" x14ac:dyDescent="0.25">
      <c r="A74" s="118" t="str">
        <f t="shared" si="3"/>
        <v>x-610</v>
      </c>
      <c r="B74" s="79" t="s">
        <v>325</v>
      </c>
      <c r="C74" s="79">
        <v>2015</v>
      </c>
      <c r="D74" s="79" t="s">
        <v>528</v>
      </c>
      <c r="E74" s="79" t="s">
        <v>546</v>
      </c>
      <c r="F74" s="79" t="s">
        <v>530</v>
      </c>
      <c r="G74" s="79" t="s">
        <v>329</v>
      </c>
      <c r="H74" s="79">
        <v>0</v>
      </c>
      <c r="I74" s="79">
        <v>610</v>
      </c>
      <c r="J74" s="79" t="s">
        <v>547</v>
      </c>
      <c r="K74" s="79" t="s">
        <v>548</v>
      </c>
      <c r="L74" s="79" t="s">
        <v>542</v>
      </c>
      <c r="M74" s="126">
        <v>45135</v>
      </c>
      <c r="N74" s="126">
        <v>45135</v>
      </c>
      <c r="O74" s="79" t="s">
        <v>333</v>
      </c>
      <c r="P74" s="126" t="s">
        <v>334</v>
      </c>
      <c r="Q74" s="107"/>
      <c r="R74" s="80"/>
      <c r="S74" s="80"/>
      <c r="T74" s="98"/>
    </row>
    <row r="75" spans="1:20" ht="79.2" x14ac:dyDescent="0.25">
      <c r="A75" s="118" t="str">
        <f t="shared" si="3"/>
        <v>x-611</v>
      </c>
      <c r="B75" s="79" t="s">
        <v>325</v>
      </c>
      <c r="C75" s="79">
        <v>1992</v>
      </c>
      <c r="D75" s="79" t="s">
        <v>528</v>
      </c>
      <c r="E75" s="79" t="s">
        <v>549</v>
      </c>
      <c r="F75" s="79" t="s">
        <v>448</v>
      </c>
      <c r="G75" s="79" t="s">
        <v>449</v>
      </c>
      <c r="H75" s="79">
        <v>2</v>
      </c>
      <c r="I75" s="79">
        <v>611</v>
      </c>
      <c r="J75" s="79" t="s">
        <v>550</v>
      </c>
      <c r="K75" s="79" t="s">
        <v>354</v>
      </c>
      <c r="L75" s="79" t="s">
        <v>533</v>
      </c>
      <c r="M75" s="126">
        <v>45135</v>
      </c>
      <c r="N75" s="126">
        <v>45135</v>
      </c>
      <c r="O75" s="79" t="s">
        <v>333</v>
      </c>
      <c r="P75" s="79" t="s">
        <v>334</v>
      </c>
      <c r="Q75" s="107"/>
      <c r="R75" s="80"/>
      <c r="S75" s="80"/>
      <c r="T75" s="98"/>
    </row>
    <row r="76" spans="1:20" ht="79.2" x14ac:dyDescent="0.25">
      <c r="A76" s="118" t="str">
        <f t="shared" si="3"/>
        <v>x-612</v>
      </c>
      <c r="B76" s="79" t="s">
        <v>325</v>
      </c>
      <c r="C76" s="79">
        <v>1992</v>
      </c>
      <c r="D76" s="79" t="s">
        <v>528</v>
      </c>
      <c r="E76" s="79" t="s">
        <v>551</v>
      </c>
      <c r="F76" s="79" t="s">
        <v>448</v>
      </c>
      <c r="G76" s="79" t="s">
        <v>449</v>
      </c>
      <c r="H76" s="79">
        <v>2</v>
      </c>
      <c r="I76" s="79">
        <v>612</v>
      </c>
      <c r="J76" s="79" t="s">
        <v>552</v>
      </c>
      <c r="K76" s="79" t="s">
        <v>357</v>
      </c>
      <c r="L76" s="79" t="s">
        <v>533</v>
      </c>
      <c r="M76" s="126">
        <v>45135</v>
      </c>
      <c r="N76" s="126">
        <v>45135</v>
      </c>
      <c r="O76" s="79" t="s">
        <v>333</v>
      </c>
      <c r="P76" s="126" t="s">
        <v>334</v>
      </c>
      <c r="Q76" s="107"/>
      <c r="R76" s="80"/>
      <c r="S76" s="80"/>
      <c r="T76" s="98"/>
    </row>
    <row r="77" spans="1:20" ht="79.2" x14ac:dyDescent="0.25">
      <c r="A77" s="118" t="str">
        <f t="shared" si="3"/>
        <v>x-613</v>
      </c>
      <c r="B77" s="79" t="s">
        <v>325</v>
      </c>
      <c r="C77" s="79">
        <v>1992</v>
      </c>
      <c r="D77" s="79" t="s">
        <v>528</v>
      </c>
      <c r="E77" s="79" t="s">
        <v>553</v>
      </c>
      <c r="F77" s="79" t="s">
        <v>448</v>
      </c>
      <c r="G77" s="79" t="s">
        <v>449</v>
      </c>
      <c r="H77" s="79">
        <v>2</v>
      </c>
      <c r="I77" s="79">
        <v>613</v>
      </c>
      <c r="J77" s="79" t="s">
        <v>554</v>
      </c>
      <c r="K77" s="79" t="s">
        <v>504</v>
      </c>
      <c r="L77" s="79" t="s">
        <v>533</v>
      </c>
      <c r="M77" s="126">
        <v>45135</v>
      </c>
      <c r="N77" s="126">
        <v>45135</v>
      </c>
      <c r="O77" s="79" t="s">
        <v>333</v>
      </c>
      <c r="P77" s="79" t="s">
        <v>334</v>
      </c>
      <c r="Q77" s="107"/>
      <c r="R77" s="80"/>
      <c r="S77" s="80"/>
      <c r="T77" s="98"/>
    </row>
    <row r="78" spans="1:20" ht="79.2" x14ac:dyDescent="0.25">
      <c r="A78" s="118" t="str">
        <f t="shared" si="3"/>
        <v>x-614</v>
      </c>
      <c r="B78" s="79" t="s">
        <v>325</v>
      </c>
      <c r="C78" s="79">
        <v>2007</v>
      </c>
      <c r="D78" s="79" t="s">
        <v>528</v>
      </c>
      <c r="E78" s="79" t="s">
        <v>555</v>
      </c>
      <c r="F78" s="79" t="s">
        <v>448</v>
      </c>
      <c r="G78" s="79" t="s">
        <v>556</v>
      </c>
      <c r="H78" s="79">
        <v>1</v>
      </c>
      <c r="I78" s="79">
        <v>614</v>
      </c>
      <c r="J78" s="79" t="s">
        <v>557</v>
      </c>
      <c r="K78" s="79" t="s">
        <v>354</v>
      </c>
      <c r="L78" s="79" t="s">
        <v>538</v>
      </c>
      <c r="M78" s="126">
        <v>45135</v>
      </c>
      <c r="N78" s="126">
        <v>45135</v>
      </c>
      <c r="O78" s="79" t="s">
        <v>333</v>
      </c>
      <c r="P78" s="126" t="s">
        <v>334</v>
      </c>
      <c r="Q78" s="107"/>
      <c r="R78" s="80"/>
      <c r="S78" s="80"/>
      <c r="T78" s="98"/>
    </row>
    <row r="79" spans="1:20" ht="79.2" x14ac:dyDescent="0.25">
      <c r="A79" s="118" t="str">
        <f t="shared" si="3"/>
        <v>x-615</v>
      </c>
      <c r="B79" s="79" t="s">
        <v>325</v>
      </c>
      <c r="C79" s="79">
        <v>2007</v>
      </c>
      <c r="D79" s="79" t="s">
        <v>528</v>
      </c>
      <c r="E79" s="79" t="s">
        <v>558</v>
      </c>
      <c r="F79" s="79" t="s">
        <v>448</v>
      </c>
      <c r="G79" s="79" t="s">
        <v>556</v>
      </c>
      <c r="H79" s="79">
        <v>1</v>
      </c>
      <c r="I79" s="79">
        <v>615</v>
      </c>
      <c r="J79" s="79" t="s">
        <v>559</v>
      </c>
      <c r="K79" s="79" t="s">
        <v>357</v>
      </c>
      <c r="L79" s="79" t="s">
        <v>538</v>
      </c>
      <c r="M79" s="126">
        <v>45135</v>
      </c>
      <c r="N79" s="126">
        <v>45135</v>
      </c>
      <c r="O79" s="79" t="s">
        <v>333</v>
      </c>
      <c r="P79" s="79" t="s">
        <v>334</v>
      </c>
      <c r="Q79" s="107"/>
      <c r="R79" s="80"/>
      <c r="S79" s="80"/>
      <c r="T79" s="98"/>
    </row>
    <row r="80" spans="1:20" ht="79.2" x14ac:dyDescent="0.25">
      <c r="A80" s="118" t="str">
        <f t="shared" si="3"/>
        <v>x-616</v>
      </c>
      <c r="B80" s="79" t="s">
        <v>325</v>
      </c>
      <c r="C80" s="79">
        <v>2007</v>
      </c>
      <c r="D80" s="79" t="s">
        <v>528</v>
      </c>
      <c r="E80" s="79" t="s">
        <v>560</v>
      </c>
      <c r="F80" s="79" t="s">
        <v>448</v>
      </c>
      <c r="G80" s="79" t="s">
        <v>556</v>
      </c>
      <c r="H80" s="79">
        <v>1</v>
      </c>
      <c r="I80" s="79">
        <v>616</v>
      </c>
      <c r="J80" s="79" t="s">
        <v>561</v>
      </c>
      <c r="K80" s="79" t="s">
        <v>562</v>
      </c>
      <c r="L80" s="79" t="s">
        <v>538</v>
      </c>
      <c r="M80" s="126">
        <v>45135</v>
      </c>
      <c r="N80" s="126">
        <v>45135</v>
      </c>
      <c r="O80" s="79" t="s">
        <v>333</v>
      </c>
      <c r="P80" s="126" t="s">
        <v>334</v>
      </c>
      <c r="Q80" s="107"/>
      <c r="R80" s="80"/>
      <c r="S80" s="80"/>
      <c r="T80" s="98"/>
    </row>
    <row r="81" spans="1:20" ht="79.2" x14ac:dyDescent="0.25">
      <c r="A81" s="118" t="str">
        <f t="shared" si="3"/>
        <v>x-617</v>
      </c>
      <c r="B81" s="79" t="s">
        <v>325</v>
      </c>
      <c r="C81" s="79">
        <v>2007</v>
      </c>
      <c r="D81" s="79" t="s">
        <v>528</v>
      </c>
      <c r="E81" s="79" t="s">
        <v>563</v>
      </c>
      <c r="F81" s="79" t="s">
        <v>448</v>
      </c>
      <c r="G81" s="79" t="s">
        <v>556</v>
      </c>
      <c r="H81" s="79">
        <v>1</v>
      </c>
      <c r="I81" s="79">
        <v>617</v>
      </c>
      <c r="J81" s="79" t="s">
        <v>564</v>
      </c>
      <c r="K81" s="79" t="s">
        <v>565</v>
      </c>
      <c r="L81" s="79" t="s">
        <v>538</v>
      </c>
      <c r="M81" s="126">
        <v>45135</v>
      </c>
      <c r="N81" s="126">
        <v>45135</v>
      </c>
      <c r="O81" s="79" t="s">
        <v>333</v>
      </c>
      <c r="P81" s="79" t="s">
        <v>334</v>
      </c>
      <c r="Q81" s="107"/>
      <c r="R81" s="80"/>
      <c r="S81" s="80"/>
      <c r="T81" s="98"/>
    </row>
    <row r="82" spans="1:20" ht="79.2" x14ac:dyDescent="0.25">
      <c r="A82" s="118" t="str">
        <f t="shared" si="3"/>
        <v>x-618</v>
      </c>
      <c r="B82" s="79" t="s">
        <v>325</v>
      </c>
      <c r="C82" s="79">
        <v>2007</v>
      </c>
      <c r="D82" s="79" t="s">
        <v>528</v>
      </c>
      <c r="E82" s="79" t="s">
        <v>566</v>
      </c>
      <c r="F82" s="79" t="s">
        <v>448</v>
      </c>
      <c r="G82" s="79" t="s">
        <v>556</v>
      </c>
      <c r="H82" s="79">
        <v>1</v>
      </c>
      <c r="I82" s="79">
        <v>618</v>
      </c>
      <c r="J82" s="79" t="s">
        <v>567</v>
      </c>
      <c r="K82" s="79" t="s">
        <v>504</v>
      </c>
      <c r="L82" s="79" t="s">
        <v>538</v>
      </c>
      <c r="M82" s="126">
        <v>45135</v>
      </c>
      <c r="N82" s="126">
        <v>45135</v>
      </c>
      <c r="O82" s="79" t="s">
        <v>333</v>
      </c>
      <c r="P82" s="126" t="s">
        <v>334</v>
      </c>
      <c r="Q82" s="107"/>
      <c r="R82" s="80"/>
      <c r="S82" s="80"/>
      <c r="T82" s="98"/>
    </row>
    <row r="83" spans="1:20" ht="79.2" x14ac:dyDescent="0.25">
      <c r="A83" s="118" t="str">
        <f t="shared" si="3"/>
        <v>x-619</v>
      </c>
      <c r="B83" s="79" t="s">
        <v>325</v>
      </c>
      <c r="C83" s="79">
        <v>2007</v>
      </c>
      <c r="D83" s="79" t="s">
        <v>528</v>
      </c>
      <c r="E83" s="79" t="s">
        <v>568</v>
      </c>
      <c r="F83" s="79" t="s">
        <v>448</v>
      </c>
      <c r="G83" s="79" t="s">
        <v>556</v>
      </c>
      <c r="H83" s="79">
        <v>1</v>
      </c>
      <c r="I83" s="79">
        <v>619</v>
      </c>
      <c r="J83" s="79" t="s">
        <v>569</v>
      </c>
      <c r="K83" s="79" t="s">
        <v>570</v>
      </c>
      <c r="L83" s="79" t="s">
        <v>538</v>
      </c>
      <c r="M83" s="126">
        <v>45135</v>
      </c>
      <c r="N83" s="126">
        <v>45135</v>
      </c>
      <c r="O83" s="79" t="s">
        <v>333</v>
      </c>
      <c r="P83" s="79" t="s">
        <v>334</v>
      </c>
      <c r="Q83" s="107"/>
      <c r="R83" s="80"/>
      <c r="S83" s="80"/>
      <c r="T83" s="98"/>
    </row>
    <row r="84" spans="1:20" ht="52.8" x14ac:dyDescent="0.25">
      <c r="A84" s="118" t="str">
        <f t="shared" si="3"/>
        <v>x-620</v>
      </c>
      <c r="B84" s="79" t="s">
        <v>325</v>
      </c>
      <c r="C84" s="79">
        <v>2015</v>
      </c>
      <c r="D84" s="79" t="s">
        <v>528</v>
      </c>
      <c r="E84" s="79" t="s">
        <v>571</v>
      </c>
      <c r="F84" s="79" t="s">
        <v>448</v>
      </c>
      <c r="G84" s="79" t="s">
        <v>475</v>
      </c>
      <c r="H84" s="79">
        <v>0</v>
      </c>
      <c r="I84" s="79">
        <v>620</v>
      </c>
      <c r="J84" s="79" t="s">
        <v>572</v>
      </c>
      <c r="K84" s="79" t="s">
        <v>354</v>
      </c>
      <c r="L84" s="79" t="s">
        <v>542</v>
      </c>
      <c r="M84" s="126">
        <v>45135</v>
      </c>
      <c r="N84" s="126">
        <v>45135</v>
      </c>
      <c r="O84" s="79" t="s">
        <v>333</v>
      </c>
      <c r="P84" s="126" t="s">
        <v>334</v>
      </c>
      <c r="Q84" s="107"/>
      <c r="R84" s="80"/>
      <c r="S84" s="80"/>
      <c r="T84" s="98"/>
    </row>
    <row r="85" spans="1:20" ht="52.8" x14ac:dyDescent="0.25">
      <c r="A85" s="118" t="str">
        <f t="shared" si="3"/>
        <v>x-621</v>
      </c>
      <c r="B85" s="79" t="s">
        <v>325</v>
      </c>
      <c r="C85" s="79">
        <v>2015</v>
      </c>
      <c r="D85" s="79" t="s">
        <v>528</v>
      </c>
      <c r="E85" s="79" t="s">
        <v>792</v>
      </c>
      <c r="F85" s="79" t="s">
        <v>448</v>
      </c>
      <c r="G85" s="79" t="s">
        <v>475</v>
      </c>
      <c r="H85" s="79">
        <v>0</v>
      </c>
      <c r="I85" s="79">
        <v>621</v>
      </c>
      <c r="J85" s="79" t="s">
        <v>573</v>
      </c>
      <c r="K85" s="79" t="s">
        <v>357</v>
      </c>
      <c r="L85" s="79" t="s">
        <v>542</v>
      </c>
      <c r="M85" s="126">
        <v>45135</v>
      </c>
      <c r="N85" s="126">
        <v>45135</v>
      </c>
      <c r="O85" s="79" t="s">
        <v>333</v>
      </c>
      <c r="P85" s="79" t="s">
        <v>334</v>
      </c>
      <c r="Q85" s="107"/>
      <c r="R85" s="80"/>
      <c r="S85" s="80"/>
      <c r="T85" s="98"/>
    </row>
    <row r="86" spans="1:20" ht="79.2" x14ac:dyDescent="0.25">
      <c r="A86" s="118" t="str">
        <f t="shared" si="3"/>
        <v>x-622</v>
      </c>
      <c r="B86" s="79" t="s">
        <v>325</v>
      </c>
      <c r="C86" s="79">
        <v>1992</v>
      </c>
      <c r="D86" s="79" t="s">
        <v>574</v>
      </c>
      <c r="E86" s="79" t="s">
        <v>575</v>
      </c>
      <c r="F86" s="79" t="s">
        <v>530</v>
      </c>
      <c r="G86" s="79" t="s">
        <v>576</v>
      </c>
      <c r="H86" s="79">
        <v>2</v>
      </c>
      <c r="I86" s="79">
        <v>622</v>
      </c>
      <c r="J86" s="79" t="s">
        <v>577</v>
      </c>
      <c r="K86" s="79" t="s">
        <v>477</v>
      </c>
      <c r="L86" s="79" t="s">
        <v>533</v>
      </c>
      <c r="M86" s="126">
        <v>45135</v>
      </c>
      <c r="N86" s="126">
        <v>45135</v>
      </c>
      <c r="O86" s="79" t="s">
        <v>578</v>
      </c>
      <c r="P86" s="126" t="s">
        <v>334</v>
      </c>
      <c r="Q86" s="107"/>
      <c r="R86" s="80"/>
      <c r="S86" s="80"/>
      <c r="T86" s="98"/>
    </row>
    <row r="87" spans="1:20" ht="79.2" x14ac:dyDescent="0.25">
      <c r="A87" s="118" t="str">
        <f t="shared" si="3"/>
        <v>x-623</v>
      </c>
      <c r="B87" s="79" t="s">
        <v>325</v>
      </c>
      <c r="C87" s="79">
        <v>1992</v>
      </c>
      <c r="D87" s="79" t="s">
        <v>574</v>
      </c>
      <c r="E87" s="79" t="s">
        <v>579</v>
      </c>
      <c r="F87" s="79" t="s">
        <v>530</v>
      </c>
      <c r="G87" s="79" t="s">
        <v>576</v>
      </c>
      <c r="H87" s="79">
        <v>2</v>
      </c>
      <c r="I87" s="79">
        <v>623</v>
      </c>
      <c r="J87" s="79" t="s">
        <v>580</v>
      </c>
      <c r="K87" s="79" t="s">
        <v>480</v>
      </c>
      <c r="L87" s="79" t="s">
        <v>533</v>
      </c>
      <c r="M87" s="126">
        <v>45135</v>
      </c>
      <c r="N87" s="126">
        <v>45135</v>
      </c>
      <c r="O87" s="79" t="s">
        <v>578</v>
      </c>
      <c r="P87" s="79" t="s">
        <v>334</v>
      </c>
      <c r="Q87" s="107"/>
      <c r="R87" s="80"/>
      <c r="S87" s="80"/>
      <c r="T87" s="98"/>
    </row>
    <row r="88" spans="1:20" ht="79.2" x14ac:dyDescent="0.25">
      <c r="A88" s="118" t="str">
        <f t="shared" si="3"/>
        <v>x-624</v>
      </c>
      <c r="B88" s="79" t="s">
        <v>325</v>
      </c>
      <c r="C88" s="79">
        <v>2007</v>
      </c>
      <c r="D88" s="79" t="s">
        <v>574</v>
      </c>
      <c r="E88" s="79" t="s">
        <v>581</v>
      </c>
      <c r="F88" s="79" t="s">
        <v>530</v>
      </c>
      <c r="G88" s="79" t="s">
        <v>576</v>
      </c>
      <c r="H88" s="79">
        <v>1</v>
      </c>
      <c r="I88" s="79">
        <v>624</v>
      </c>
      <c r="J88" s="79" t="s">
        <v>582</v>
      </c>
      <c r="K88" s="79" t="s">
        <v>477</v>
      </c>
      <c r="L88" s="79" t="s">
        <v>538</v>
      </c>
      <c r="M88" s="126">
        <v>45135</v>
      </c>
      <c r="N88" s="126">
        <v>45135</v>
      </c>
      <c r="O88" s="79" t="s">
        <v>578</v>
      </c>
      <c r="P88" s="126" t="s">
        <v>334</v>
      </c>
      <c r="Q88" s="107"/>
      <c r="R88" s="80"/>
      <c r="S88" s="80"/>
      <c r="T88" s="98"/>
    </row>
    <row r="89" spans="1:20" ht="79.2" x14ac:dyDescent="0.25">
      <c r="A89" s="118" t="str">
        <f t="shared" si="3"/>
        <v>x-625</v>
      </c>
      <c r="B89" s="79" t="s">
        <v>325</v>
      </c>
      <c r="C89" s="79">
        <v>2007</v>
      </c>
      <c r="D89" s="79" t="s">
        <v>574</v>
      </c>
      <c r="E89" s="79" t="s">
        <v>583</v>
      </c>
      <c r="F89" s="79" t="s">
        <v>530</v>
      </c>
      <c r="G89" s="79" t="s">
        <v>576</v>
      </c>
      <c r="H89" s="79">
        <v>1</v>
      </c>
      <c r="I89" s="79">
        <v>625</v>
      </c>
      <c r="J89" s="79" t="s">
        <v>584</v>
      </c>
      <c r="K89" s="79" t="s">
        <v>480</v>
      </c>
      <c r="L89" s="79" t="s">
        <v>538</v>
      </c>
      <c r="M89" s="126">
        <v>45135</v>
      </c>
      <c r="N89" s="126">
        <v>45135</v>
      </c>
      <c r="O89" s="79" t="s">
        <v>578</v>
      </c>
      <c r="P89" s="79" t="s">
        <v>334</v>
      </c>
      <c r="Q89" s="107"/>
      <c r="R89" s="80"/>
      <c r="S89" s="80"/>
      <c r="T89" s="98"/>
    </row>
    <row r="90" spans="1:20" ht="52.8" x14ac:dyDescent="0.25">
      <c r="A90" s="118" t="str">
        <f t="shared" si="3"/>
        <v>x-626</v>
      </c>
      <c r="B90" s="79" t="s">
        <v>325</v>
      </c>
      <c r="C90" s="79">
        <v>2015</v>
      </c>
      <c r="D90" s="79" t="s">
        <v>574</v>
      </c>
      <c r="E90" s="79" t="s">
        <v>581</v>
      </c>
      <c r="F90" s="79" t="s">
        <v>530</v>
      </c>
      <c r="G90" s="79" t="s">
        <v>576</v>
      </c>
      <c r="H90" s="79">
        <v>0</v>
      </c>
      <c r="I90" s="79">
        <v>626</v>
      </c>
      <c r="J90" s="79" t="s">
        <v>585</v>
      </c>
      <c r="K90" s="79" t="s">
        <v>484</v>
      </c>
      <c r="L90" s="79" t="s">
        <v>586</v>
      </c>
      <c r="M90" s="126">
        <v>45135</v>
      </c>
      <c r="N90" s="126">
        <v>45135</v>
      </c>
      <c r="O90" s="79" t="s">
        <v>578</v>
      </c>
      <c r="P90" s="126" t="s">
        <v>334</v>
      </c>
      <c r="Q90" s="107"/>
      <c r="R90" s="80"/>
      <c r="S90" s="80"/>
      <c r="T90" s="98"/>
    </row>
    <row r="91" spans="1:20" ht="52.8" x14ac:dyDescent="0.25">
      <c r="A91" s="118" t="str">
        <f t="shared" si="3"/>
        <v>x-627</v>
      </c>
      <c r="B91" s="79" t="s">
        <v>325</v>
      </c>
      <c r="C91" s="79">
        <v>2015</v>
      </c>
      <c r="D91" s="79" t="s">
        <v>574</v>
      </c>
      <c r="E91" s="79" t="s">
        <v>587</v>
      </c>
      <c r="F91" s="79" t="s">
        <v>530</v>
      </c>
      <c r="G91" s="79" t="s">
        <v>576</v>
      </c>
      <c r="H91" s="79">
        <v>0</v>
      </c>
      <c r="I91" s="79">
        <v>627</v>
      </c>
      <c r="J91" s="79" t="s">
        <v>588</v>
      </c>
      <c r="K91" s="79" t="s">
        <v>492</v>
      </c>
      <c r="L91" s="79" t="s">
        <v>586</v>
      </c>
      <c r="M91" s="126">
        <v>45135</v>
      </c>
      <c r="N91" s="126">
        <v>45135</v>
      </c>
      <c r="O91" s="79" t="s">
        <v>578</v>
      </c>
      <c r="P91" s="79" t="s">
        <v>334</v>
      </c>
      <c r="Q91" s="107"/>
      <c r="R91" s="80"/>
      <c r="S91" s="80"/>
      <c r="T91" s="98"/>
    </row>
    <row r="92" spans="1:20" ht="52.8" x14ac:dyDescent="0.25">
      <c r="A92" s="118" t="str">
        <f t="shared" si="3"/>
        <v>x-701</v>
      </c>
      <c r="B92" s="79" t="s">
        <v>325</v>
      </c>
      <c r="C92" s="79">
        <v>2015</v>
      </c>
      <c r="D92" s="79" t="s">
        <v>589</v>
      </c>
      <c r="E92" s="79" t="s">
        <v>590</v>
      </c>
      <c r="F92" s="79" t="s">
        <v>448</v>
      </c>
      <c r="G92" s="79" t="s">
        <v>591</v>
      </c>
      <c r="H92" s="79">
        <v>0</v>
      </c>
      <c r="I92" s="79">
        <v>701</v>
      </c>
      <c r="J92" s="79" t="s">
        <v>592</v>
      </c>
      <c r="K92" s="79" t="s">
        <v>512</v>
      </c>
      <c r="L92" s="79" t="s">
        <v>593</v>
      </c>
      <c r="M92" s="126">
        <v>45196</v>
      </c>
      <c r="N92" s="126">
        <v>45197</v>
      </c>
      <c r="O92" s="79" t="s">
        <v>333</v>
      </c>
      <c r="P92" s="126" t="s">
        <v>334</v>
      </c>
      <c r="Q92" s="107"/>
      <c r="R92" s="80"/>
      <c r="S92" s="80"/>
      <c r="T92" s="98"/>
    </row>
    <row r="93" spans="1:20" ht="52.8" x14ac:dyDescent="0.25">
      <c r="A93" s="118" t="str">
        <f t="shared" si="3"/>
        <v>x-702</v>
      </c>
      <c r="B93" s="79" t="s">
        <v>325</v>
      </c>
      <c r="C93" s="79">
        <v>2015</v>
      </c>
      <c r="D93" s="79" t="s">
        <v>589</v>
      </c>
      <c r="E93" s="79" t="s">
        <v>594</v>
      </c>
      <c r="F93" s="79" t="s">
        <v>448</v>
      </c>
      <c r="G93" s="79" t="s">
        <v>595</v>
      </c>
      <c r="H93" s="79">
        <v>0</v>
      </c>
      <c r="I93" s="79">
        <v>702</v>
      </c>
      <c r="J93" s="79" t="s">
        <v>596</v>
      </c>
      <c r="K93" s="79" t="s">
        <v>516</v>
      </c>
      <c r="L93" s="79" t="s">
        <v>593</v>
      </c>
      <c r="M93" s="126">
        <v>45196</v>
      </c>
      <c r="N93" s="126">
        <v>45197</v>
      </c>
      <c r="O93" s="79" t="s">
        <v>333</v>
      </c>
      <c r="P93" s="79" t="s">
        <v>334</v>
      </c>
      <c r="Q93" s="107"/>
      <c r="R93" s="80"/>
      <c r="S93" s="80"/>
      <c r="T93" s="98"/>
    </row>
    <row r="94" spans="1:20" ht="26.4" x14ac:dyDescent="0.25">
      <c r="A94" s="118" t="str">
        <f t="shared" si="3"/>
        <v>x-802</v>
      </c>
      <c r="B94" s="79" t="s">
        <v>325</v>
      </c>
      <c r="C94" s="79">
        <v>2007</v>
      </c>
      <c r="D94" s="168" t="s">
        <v>597</v>
      </c>
      <c r="E94" s="168" t="s">
        <v>598</v>
      </c>
      <c r="F94" s="79" t="s">
        <v>448</v>
      </c>
      <c r="G94" s="79" t="s">
        <v>576</v>
      </c>
      <c r="H94" s="79">
        <v>0</v>
      </c>
      <c r="I94" s="79">
        <v>802</v>
      </c>
      <c r="J94" s="79" t="s">
        <v>786</v>
      </c>
      <c r="K94" s="79" t="s">
        <v>484</v>
      </c>
      <c r="L94" s="84" t="s">
        <v>599</v>
      </c>
      <c r="M94" s="169"/>
      <c r="N94" s="170"/>
      <c r="O94" s="79" t="s">
        <v>789</v>
      </c>
      <c r="P94" s="171"/>
      <c r="Q94" s="107"/>
      <c r="R94" s="80"/>
      <c r="S94" s="80"/>
      <c r="T94" s="98"/>
    </row>
    <row r="95" spans="1:20" ht="26.4" x14ac:dyDescent="0.25">
      <c r="A95" s="118" t="str">
        <f t="shared" ref="A95:A96" si="4">HYPERLINK("#'x-"&amp;I95 &amp; "'!A1","x-"&amp;I95)</f>
        <v>x-802</v>
      </c>
      <c r="B95" s="79" t="s">
        <v>325</v>
      </c>
      <c r="C95" s="79">
        <v>2007</v>
      </c>
      <c r="D95" s="168" t="s">
        <v>597</v>
      </c>
      <c r="E95" s="168" t="s">
        <v>598</v>
      </c>
      <c r="F95" s="79" t="s">
        <v>448</v>
      </c>
      <c r="G95" s="79" t="s">
        <v>576</v>
      </c>
      <c r="H95" s="79">
        <v>0</v>
      </c>
      <c r="I95" s="79">
        <v>802</v>
      </c>
      <c r="J95" s="79" t="s">
        <v>787</v>
      </c>
      <c r="K95" s="79" t="s">
        <v>492</v>
      </c>
      <c r="L95" s="84" t="s">
        <v>599</v>
      </c>
      <c r="M95" s="169"/>
      <c r="N95" s="170"/>
      <c r="O95" s="79" t="s">
        <v>789</v>
      </c>
      <c r="P95" s="171"/>
      <c r="Q95" s="107"/>
      <c r="R95" s="80"/>
      <c r="S95" s="80"/>
      <c r="T95" s="98"/>
    </row>
    <row r="96" spans="1:20" ht="26.4" x14ac:dyDescent="0.25">
      <c r="A96" s="118" t="str">
        <f t="shared" si="4"/>
        <v>x-802</v>
      </c>
      <c r="B96" s="79" t="s">
        <v>325</v>
      </c>
      <c r="C96" s="79">
        <v>2007</v>
      </c>
      <c r="D96" s="168" t="s">
        <v>597</v>
      </c>
      <c r="E96" s="168" t="s">
        <v>598</v>
      </c>
      <c r="F96" s="79" t="s">
        <v>448</v>
      </c>
      <c r="G96" s="79" t="s">
        <v>576</v>
      </c>
      <c r="H96" s="79">
        <v>0</v>
      </c>
      <c r="I96" s="79">
        <v>802</v>
      </c>
      <c r="J96" s="79" t="s">
        <v>788</v>
      </c>
      <c r="K96" s="79" t="s">
        <v>504</v>
      </c>
      <c r="L96" s="84" t="s">
        <v>599</v>
      </c>
      <c r="M96" s="169"/>
      <c r="N96" s="170"/>
      <c r="O96" s="79" t="s">
        <v>789</v>
      </c>
      <c r="P96" s="171"/>
      <c r="Q96" s="107"/>
      <c r="R96" s="80"/>
      <c r="S96" s="80"/>
      <c r="T96" s="98"/>
    </row>
    <row r="97" spans="1:19" x14ac:dyDescent="0.25">
      <c r="A97" s="12"/>
      <c r="B97" s="119"/>
      <c r="C97" s="12"/>
      <c r="D97" s="12"/>
      <c r="E97" s="12"/>
      <c r="F97" s="12"/>
      <c r="G97" s="12"/>
      <c r="H97" s="12"/>
      <c r="I97" s="12"/>
      <c r="J97" s="12"/>
      <c r="K97" s="12"/>
      <c r="L97" s="12"/>
      <c r="M97" s="12"/>
      <c r="N97" s="12"/>
      <c r="O97" s="12"/>
      <c r="P97" s="12"/>
      <c r="Q97" s="80"/>
      <c r="R97" s="80"/>
      <c r="S97" s="98"/>
    </row>
    <row r="98" spans="1:19" x14ac:dyDescent="0.25">
      <c r="A98" s="12"/>
      <c r="B98" s="119"/>
      <c r="C98" s="12"/>
      <c r="D98" s="12"/>
      <c r="E98" s="12"/>
      <c r="F98" s="12"/>
      <c r="G98" s="12"/>
      <c r="H98" s="12"/>
      <c r="I98" s="12"/>
      <c r="J98" s="12"/>
      <c r="K98" s="12"/>
      <c r="L98" s="12"/>
      <c r="M98" s="12"/>
      <c r="N98" s="12"/>
      <c r="O98" s="12"/>
      <c r="P98" s="12"/>
      <c r="Q98" s="80"/>
      <c r="R98" s="80"/>
      <c r="S98" s="98"/>
    </row>
    <row r="99" spans="1:19" x14ac:dyDescent="0.25">
      <c r="A99" s="12"/>
      <c r="B99" s="119"/>
      <c r="C99" s="12"/>
      <c r="D99" s="12"/>
      <c r="E99" s="12"/>
      <c r="F99" s="12"/>
      <c r="G99" s="12"/>
      <c r="H99" s="12"/>
      <c r="I99" s="12"/>
      <c r="J99" s="12"/>
      <c r="K99" s="12"/>
      <c r="L99" s="12"/>
      <c r="M99" s="12"/>
      <c r="N99" s="12"/>
      <c r="O99" s="12"/>
      <c r="P99" s="12"/>
      <c r="Q99" s="80"/>
      <c r="R99" s="80"/>
      <c r="S99" s="98"/>
    </row>
    <row r="100" spans="1:19" x14ac:dyDescent="0.25">
      <c r="A100" s="12"/>
      <c r="B100" s="119"/>
      <c r="C100" s="12"/>
      <c r="D100" s="12"/>
      <c r="E100" s="12"/>
      <c r="F100" s="12"/>
      <c r="G100" s="12"/>
      <c r="H100" s="12"/>
      <c r="I100" s="12"/>
      <c r="J100" s="12"/>
      <c r="K100" s="12"/>
      <c r="L100" s="12"/>
      <c r="M100" s="12"/>
      <c r="N100" s="12"/>
      <c r="O100" s="12"/>
      <c r="P100" s="12"/>
      <c r="Q100" s="80"/>
      <c r="R100" s="80"/>
      <c r="S100" s="98"/>
    </row>
    <row r="101" spans="1:19" x14ac:dyDescent="0.25">
      <c r="A101" s="12"/>
      <c r="B101" s="119"/>
      <c r="C101" s="12"/>
      <c r="D101" s="12"/>
      <c r="E101" s="12"/>
      <c r="F101" s="12"/>
      <c r="G101" s="12"/>
      <c r="H101" s="12"/>
      <c r="I101" s="12"/>
      <c r="J101" s="12"/>
      <c r="K101" s="12"/>
      <c r="L101" s="12"/>
      <c r="M101" s="12"/>
      <c r="N101" s="12"/>
      <c r="O101" s="12"/>
      <c r="P101" s="12"/>
      <c r="Q101" s="80"/>
      <c r="R101" s="80"/>
      <c r="S101" s="98"/>
    </row>
    <row r="102" spans="1:19" x14ac:dyDescent="0.25">
      <c r="A102" s="12"/>
      <c r="B102" s="119"/>
      <c r="C102" s="12"/>
      <c r="D102" s="12"/>
      <c r="E102" s="12"/>
      <c r="F102" s="12"/>
      <c r="G102" s="12"/>
      <c r="H102" s="12"/>
      <c r="I102" s="12"/>
      <c r="J102" s="12"/>
      <c r="K102" s="12"/>
      <c r="L102" s="12"/>
      <c r="M102" s="12"/>
      <c r="N102" s="12"/>
      <c r="O102" s="12"/>
      <c r="P102" s="12"/>
      <c r="Q102" s="80"/>
      <c r="R102" s="80"/>
      <c r="S102" s="98"/>
    </row>
    <row r="103" spans="1:19" x14ac:dyDescent="0.25">
      <c r="A103" s="12"/>
      <c r="B103" s="119"/>
      <c r="C103" s="12"/>
      <c r="D103" s="12"/>
      <c r="E103" s="12"/>
      <c r="F103" s="12"/>
      <c r="G103" s="12"/>
      <c r="H103" s="12"/>
      <c r="I103" s="12"/>
      <c r="J103" s="12"/>
      <c r="K103" s="12"/>
      <c r="L103" s="12"/>
      <c r="M103" s="12"/>
      <c r="N103" s="12"/>
      <c r="O103" s="12"/>
      <c r="P103" s="12"/>
      <c r="Q103" s="80"/>
      <c r="R103" s="80"/>
      <c r="S103" s="98"/>
    </row>
    <row r="104" spans="1:19" x14ac:dyDescent="0.25">
      <c r="A104" s="12"/>
      <c r="B104" s="119"/>
      <c r="C104" s="12"/>
      <c r="D104" s="12"/>
      <c r="E104" s="12"/>
      <c r="F104" s="12"/>
      <c r="G104" s="12"/>
      <c r="H104" s="12"/>
      <c r="I104" s="12"/>
      <c r="J104" s="12"/>
      <c r="K104" s="12"/>
      <c r="L104" s="12"/>
      <c r="M104" s="12"/>
      <c r="N104" s="12"/>
      <c r="O104" s="12"/>
      <c r="P104" s="12"/>
      <c r="Q104" s="80"/>
      <c r="R104" s="80"/>
      <c r="S104" s="98"/>
    </row>
    <row r="105" spans="1:19" x14ac:dyDescent="0.25">
      <c r="A105" s="12"/>
      <c r="B105" s="119"/>
      <c r="C105" s="12"/>
      <c r="D105" s="12"/>
      <c r="E105" s="12"/>
      <c r="F105" s="12"/>
      <c r="G105" s="12"/>
      <c r="H105" s="12"/>
      <c r="I105" s="12"/>
      <c r="J105" s="12"/>
      <c r="K105" s="12"/>
      <c r="L105" s="12"/>
      <c r="M105" s="12"/>
      <c r="N105" s="12"/>
      <c r="O105" s="12"/>
      <c r="P105" s="12"/>
      <c r="Q105" s="80"/>
      <c r="R105" s="80"/>
      <c r="S105" s="98"/>
    </row>
    <row r="106" spans="1:19" x14ac:dyDescent="0.25">
      <c r="A106" s="12"/>
      <c r="B106" s="119"/>
      <c r="C106" s="12"/>
      <c r="D106" s="12"/>
      <c r="E106" s="12"/>
      <c r="F106" s="12"/>
      <c r="G106" s="12"/>
      <c r="H106" s="12"/>
      <c r="I106" s="12"/>
      <c r="J106" s="12"/>
      <c r="K106" s="12"/>
      <c r="L106" s="12"/>
      <c r="M106" s="12"/>
      <c r="N106" s="12"/>
      <c r="O106" s="12"/>
      <c r="P106" s="12"/>
      <c r="Q106" s="80"/>
      <c r="R106" s="80"/>
      <c r="S106" s="98"/>
    </row>
    <row r="107" spans="1:19" x14ac:dyDescent="0.25">
      <c r="A107" s="12"/>
      <c r="B107" s="119"/>
      <c r="C107" s="12"/>
      <c r="D107" s="12"/>
      <c r="E107" s="12"/>
      <c r="F107" s="12"/>
      <c r="G107" s="12"/>
      <c r="H107" s="12"/>
      <c r="I107" s="12"/>
      <c r="J107" s="12"/>
      <c r="K107" s="12"/>
      <c r="L107" s="12"/>
      <c r="M107" s="12"/>
      <c r="N107" s="12"/>
      <c r="O107" s="12"/>
      <c r="P107" s="12"/>
      <c r="Q107" s="80"/>
      <c r="R107" s="80"/>
      <c r="S107" s="98"/>
    </row>
    <row r="108" spans="1:19" x14ac:dyDescent="0.25">
      <c r="A108" s="12"/>
      <c r="B108" s="119"/>
      <c r="C108" s="12"/>
      <c r="D108" s="12"/>
      <c r="E108" s="12"/>
      <c r="F108" s="12"/>
      <c r="G108" s="12"/>
      <c r="H108" s="12"/>
      <c r="I108" s="12"/>
      <c r="J108" s="12"/>
      <c r="K108" s="12"/>
      <c r="L108" s="12"/>
      <c r="M108" s="12"/>
      <c r="N108" s="12"/>
      <c r="O108" s="12"/>
      <c r="P108" s="12"/>
      <c r="Q108" s="80"/>
      <c r="R108" s="80"/>
      <c r="S108" s="98"/>
    </row>
    <row r="109" spans="1:19" x14ac:dyDescent="0.25">
      <c r="A109" s="12"/>
      <c r="B109" s="119"/>
      <c r="C109" s="12"/>
      <c r="D109" s="12"/>
      <c r="E109" s="12"/>
      <c r="F109" s="12"/>
      <c r="G109" s="12"/>
      <c r="H109" s="12"/>
      <c r="I109" s="12"/>
      <c r="J109" s="12"/>
      <c r="K109" s="12"/>
      <c r="L109" s="12"/>
      <c r="M109" s="12"/>
      <c r="N109" s="12"/>
      <c r="O109" s="12"/>
      <c r="P109" s="12"/>
      <c r="Q109" s="80"/>
      <c r="R109" s="80"/>
      <c r="S109" s="98"/>
    </row>
    <row r="110" spans="1:19" x14ac:dyDescent="0.25">
      <c r="A110" s="12"/>
      <c r="B110" s="119"/>
      <c r="C110" s="12"/>
      <c r="D110" s="12"/>
      <c r="E110" s="12"/>
      <c r="F110" s="12"/>
      <c r="G110" s="12"/>
      <c r="H110" s="12"/>
      <c r="I110" s="12"/>
      <c r="J110" s="12"/>
      <c r="K110" s="12"/>
      <c r="L110" s="12"/>
      <c r="M110" s="12"/>
      <c r="N110" s="12"/>
      <c r="O110" s="12"/>
      <c r="P110" s="12"/>
      <c r="Q110" s="80"/>
      <c r="R110" s="80"/>
      <c r="S110" s="98"/>
    </row>
    <row r="111" spans="1:19" x14ac:dyDescent="0.25">
      <c r="A111" s="12"/>
      <c r="B111" s="119"/>
      <c r="C111" s="12"/>
      <c r="D111" s="12"/>
      <c r="E111" s="12"/>
      <c r="F111" s="12"/>
      <c r="G111" s="12"/>
      <c r="H111" s="12"/>
      <c r="I111" s="12"/>
      <c r="J111" s="12"/>
      <c r="K111" s="12"/>
      <c r="L111" s="12"/>
      <c r="M111" s="12"/>
      <c r="N111" s="12"/>
      <c r="O111" s="12"/>
      <c r="P111" s="12"/>
      <c r="Q111" s="80"/>
      <c r="R111" s="80"/>
      <c r="S111" s="98"/>
    </row>
    <row r="112" spans="1:19" x14ac:dyDescent="0.25">
      <c r="A112" s="12"/>
      <c r="B112" s="119"/>
      <c r="C112" s="12"/>
      <c r="D112" s="12"/>
      <c r="E112" s="12"/>
      <c r="F112" s="12"/>
      <c r="G112" s="12"/>
      <c r="H112" s="12"/>
      <c r="I112" s="12"/>
      <c r="J112" s="12"/>
      <c r="K112" s="12"/>
      <c r="L112" s="12"/>
      <c r="M112" s="12"/>
      <c r="N112" s="12"/>
      <c r="O112" s="12"/>
      <c r="P112" s="12"/>
      <c r="Q112" s="80"/>
      <c r="R112" s="80"/>
      <c r="S112" s="98"/>
    </row>
    <row r="113" spans="1:19" x14ac:dyDescent="0.25">
      <c r="A113" s="12"/>
      <c r="B113" s="119"/>
      <c r="C113" s="12"/>
      <c r="D113" s="12"/>
      <c r="E113" s="12"/>
      <c r="F113" s="12"/>
      <c r="G113" s="12"/>
      <c r="H113" s="12"/>
      <c r="I113" s="12"/>
      <c r="J113" s="12"/>
      <c r="K113" s="12"/>
      <c r="L113" s="12"/>
      <c r="M113" s="12"/>
      <c r="N113" s="12"/>
      <c r="O113" s="12"/>
      <c r="P113" s="12"/>
      <c r="Q113" s="80"/>
      <c r="R113" s="80"/>
      <c r="S113" s="98"/>
    </row>
    <row r="114" spans="1:19" x14ac:dyDescent="0.25">
      <c r="A114" s="12"/>
      <c r="B114" s="119"/>
      <c r="C114" s="12"/>
      <c r="D114" s="12"/>
      <c r="E114" s="12"/>
      <c r="F114" s="12"/>
      <c r="G114" s="12"/>
      <c r="H114" s="12"/>
      <c r="I114" s="12"/>
      <c r="J114" s="12"/>
      <c r="K114" s="12"/>
      <c r="L114" s="12"/>
      <c r="M114" s="12"/>
      <c r="N114" s="12"/>
      <c r="O114" s="12"/>
      <c r="P114" s="12"/>
      <c r="Q114" s="80"/>
      <c r="R114" s="80"/>
      <c r="S114" s="98"/>
    </row>
    <row r="115" spans="1:19" x14ac:dyDescent="0.25">
      <c r="A115" s="12"/>
      <c r="B115" s="119"/>
      <c r="C115" s="12"/>
      <c r="D115" s="12"/>
      <c r="E115" s="12"/>
      <c r="F115" s="12"/>
      <c r="G115" s="12"/>
      <c r="H115" s="12"/>
      <c r="I115" s="12"/>
      <c r="J115" s="12"/>
      <c r="K115" s="12"/>
      <c r="L115" s="12"/>
      <c r="M115" s="12"/>
      <c r="N115" s="12"/>
      <c r="O115" s="12"/>
      <c r="P115" s="12"/>
      <c r="Q115" s="80"/>
      <c r="R115" s="80"/>
      <c r="S115" s="98"/>
    </row>
    <row r="116" spans="1:19" x14ac:dyDescent="0.25">
      <c r="A116" s="12"/>
      <c r="B116" s="119"/>
      <c r="C116" s="12"/>
      <c r="D116" s="12"/>
      <c r="E116" s="12"/>
      <c r="F116" s="12"/>
      <c r="G116" s="12"/>
      <c r="H116" s="12"/>
      <c r="I116" s="12"/>
      <c r="J116" s="12"/>
      <c r="K116" s="12"/>
      <c r="L116" s="12"/>
      <c r="M116" s="12"/>
      <c r="N116" s="12"/>
      <c r="O116" s="12"/>
      <c r="P116" s="12"/>
      <c r="Q116" s="80"/>
      <c r="R116" s="80"/>
      <c r="S116" s="98"/>
    </row>
    <row r="117" spans="1:19" x14ac:dyDescent="0.25">
      <c r="A117" s="12"/>
      <c r="B117" s="119"/>
      <c r="C117" s="12"/>
      <c r="D117" s="12"/>
      <c r="E117" s="12"/>
      <c r="F117" s="12"/>
      <c r="G117" s="12"/>
      <c r="H117" s="12"/>
      <c r="I117" s="12"/>
      <c r="J117" s="12"/>
      <c r="K117" s="12"/>
      <c r="L117" s="12"/>
      <c r="M117" s="12"/>
      <c r="N117" s="12"/>
      <c r="O117" s="12"/>
      <c r="P117" s="12"/>
      <c r="Q117" s="80"/>
      <c r="R117" s="80"/>
      <c r="S117" s="98"/>
    </row>
    <row r="118" spans="1:19" x14ac:dyDescent="0.25">
      <c r="A118" s="12"/>
      <c r="B118" s="119"/>
      <c r="C118" s="12"/>
      <c r="D118" s="12"/>
      <c r="E118" s="12"/>
      <c r="F118" s="12"/>
      <c r="G118" s="12"/>
      <c r="H118" s="12"/>
      <c r="I118" s="12"/>
      <c r="J118" s="12"/>
      <c r="K118" s="12"/>
      <c r="L118" s="12"/>
      <c r="M118" s="12"/>
      <c r="N118" s="12"/>
      <c r="O118" s="12"/>
      <c r="P118" s="12"/>
      <c r="Q118" s="80"/>
      <c r="R118" s="80"/>
      <c r="S118" s="98"/>
    </row>
    <row r="119" spans="1:19" x14ac:dyDescent="0.25">
      <c r="A119" s="12"/>
      <c r="B119" s="119"/>
      <c r="C119" s="12"/>
      <c r="D119" s="12"/>
      <c r="E119" s="12"/>
      <c r="F119" s="12"/>
      <c r="G119" s="12"/>
      <c r="H119" s="12"/>
      <c r="I119" s="12"/>
      <c r="J119" s="12"/>
      <c r="K119" s="12"/>
      <c r="L119" s="12"/>
      <c r="M119" s="12"/>
      <c r="N119" s="12"/>
      <c r="O119" s="12"/>
      <c r="P119" s="12"/>
      <c r="Q119" s="80"/>
      <c r="R119" s="80"/>
      <c r="S119" s="98"/>
    </row>
    <row r="120" spans="1:19" x14ac:dyDescent="0.25">
      <c r="A120" s="12"/>
      <c r="B120" s="119"/>
      <c r="C120" s="12"/>
      <c r="D120" s="12"/>
      <c r="E120" s="12"/>
      <c r="F120" s="12"/>
      <c r="G120" s="12"/>
      <c r="H120" s="12"/>
      <c r="I120" s="12"/>
      <c r="J120" s="12"/>
      <c r="K120" s="12"/>
      <c r="L120" s="12"/>
      <c r="M120" s="12"/>
      <c r="N120" s="12"/>
      <c r="O120" s="12"/>
      <c r="P120" s="12"/>
      <c r="Q120" s="80"/>
      <c r="R120" s="80"/>
      <c r="S120" s="98"/>
    </row>
    <row r="121" spans="1:19" x14ac:dyDescent="0.25">
      <c r="A121" s="12"/>
      <c r="B121" s="119"/>
      <c r="C121" s="12"/>
      <c r="D121" s="12"/>
      <c r="E121" s="12"/>
      <c r="F121" s="12"/>
      <c r="G121" s="12"/>
      <c r="H121" s="12"/>
      <c r="I121" s="12"/>
      <c r="J121" s="12"/>
      <c r="K121" s="12"/>
      <c r="L121" s="12"/>
      <c r="M121" s="12"/>
      <c r="N121" s="12"/>
      <c r="O121" s="12"/>
      <c r="P121" s="12"/>
      <c r="Q121" s="80"/>
      <c r="R121" s="80"/>
      <c r="S121" s="98"/>
    </row>
    <row r="122" spans="1:19" x14ac:dyDescent="0.25">
      <c r="A122" s="12"/>
      <c r="B122" s="119"/>
      <c r="C122" s="12"/>
      <c r="D122" s="12"/>
      <c r="E122" s="12"/>
      <c r="F122" s="12"/>
      <c r="G122" s="12"/>
      <c r="H122" s="12"/>
      <c r="I122" s="12"/>
      <c r="J122" s="12"/>
      <c r="K122" s="12"/>
      <c r="L122" s="12"/>
      <c r="M122" s="12"/>
      <c r="N122" s="12"/>
      <c r="O122" s="12"/>
      <c r="P122" s="12"/>
      <c r="Q122" s="80"/>
      <c r="R122" s="80"/>
      <c r="S122" s="98"/>
    </row>
    <row r="123" spans="1:19" x14ac:dyDescent="0.25">
      <c r="A123" s="12"/>
      <c r="B123" s="119"/>
      <c r="C123" s="12"/>
      <c r="D123" s="12"/>
      <c r="E123" s="12"/>
      <c r="F123" s="12"/>
      <c r="G123" s="12"/>
      <c r="H123" s="12"/>
      <c r="I123" s="12"/>
      <c r="J123" s="12"/>
      <c r="K123" s="12"/>
      <c r="L123" s="12"/>
      <c r="M123" s="12"/>
      <c r="N123" s="12"/>
      <c r="O123" s="12"/>
      <c r="P123" s="12"/>
      <c r="Q123" s="80"/>
      <c r="R123" s="80"/>
      <c r="S123" s="98"/>
    </row>
    <row r="124" spans="1:19" x14ac:dyDescent="0.25">
      <c r="A124" s="12"/>
      <c r="B124" s="119"/>
      <c r="C124" s="12"/>
      <c r="D124" s="12"/>
      <c r="E124" s="12"/>
      <c r="F124" s="12"/>
      <c r="G124" s="12"/>
      <c r="H124" s="12"/>
      <c r="I124" s="12"/>
      <c r="J124" s="12"/>
      <c r="K124" s="12"/>
      <c r="L124" s="12"/>
      <c r="M124" s="12"/>
      <c r="N124" s="12"/>
      <c r="O124" s="12"/>
      <c r="P124" s="12"/>
      <c r="Q124" s="80"/>
      <c r="R124" s="80"/>
      <c r="S124" s="98"/>
    </row>
    <row r="125" spans="1:19" x14ac:dyDescent="0.25">
      <c r="A125" s="12"/>
      <c r="B125" s="119"/>
      <c r="C125" s="12"/>
      <c r="D125" s="12"/>
      <c r="E125" s="12"/>
      <c r="F125" s="12"/>
      <c r="G125" s="12"/>
      <c r="H125" s="12"/>
      <c r="I125" s="12"/>
      <c r="J125" s="12"/>
      <c r="K125" s="12"/>
      <c r="L125" s="12"/>
      <c r="M125" s="12"/>
      <c r="N125" s="12"/>
      <c r="O125" s="12"/>
      <c r="P125" s="12"/>
      <c r="Q125" s="80"/>
      <c r="R125" s="80"/>
      <c r="S125" s="98"/>
    </row>
    <row r="126" spans="1:19" x14ac:dyDescent="0.25">
      <c r="A126" s="12"/>
      <c r="B126" s="119"/>
      <c r="C126" s="12"/>
      <c r="D126" s="12"/>
      <c r="E126" s="12"/>
      <c r="F126" s="12"/>
      <c r="G126" s="12"/>
      <c r="H126" s="12"/>
      <c r="I126" s="12"/>
      <c r="J126" s="12"/>
      <c r="K126" s="12"/>
      <c r="L126" s="12"/>
      <c r="M126" s="12"/>
      <c r="N126" s="12"/>
      <c r="O126" s="12"/>
      <c r="P126" s="12"/>
      <c r="Q126" s="80"/>
      <c r="R126" s="80"/>
      <c r="S126" s="98"/>
    </row>
    <row r="127" spans="1:19" x14ac:dyDescent="0.25">
      <c r="A127" s="12"/>
      <c r="B127" s="119"/>
      <c r="C127" s="12"/>
      <c r="D127" s="12"/>
      <c r="E127" s="12"/>
      <c r="F127" s="12"/>
      <c r="G127" s="12"/>
      <c r="H127" s="12"/>
      <c r="I127" s="12"/>
      <c r="J127" s="12"/>
      <c r="K127" s="12"/>
      <c r="L127" s="12"/>
      <c r="M127" s="12"/>
      <c r="N127" s="12"/>
      <c r="O127" s="12"/>
      <c r="P127" s="12"/>
      <c r="Q127" s="80"/>
      <c r="R127" s="80"/>
      <c r="S127" s="98"/>
    </row>
    <row r="128" spans="1:19" x14ac:dyDescent="0.25">
      <c r="A128" s="12"/>
      <c r="B128" s="119"/>
      <c r="C128" s="12"/>
      <c r="D128" s="12"/>
      <c r="E128" s="12"/>
      <c r="F128" s="12"/>
      <c r="G128" s="12"/>
      <c r="H128" s="12"/>
      <c r="I128" s="12"/>
      <c r="J128" s="12"/>
      <c r="K128" s="12"/>
      <c r="L128" s="12"/>
      <c r="M128" s="12"/>
      <c r="N128" s="12"/>
      <c r="O128" s="12"/>
      <c r="P128" s="12"/>
      <c r="Q128" s="80"/>
      <c r="R128" s="80"/>
      <c r="S128" s="98"/>
    </row>
    <row r="129" spans="1:19" x14ac:dyDescent="0.25">
      <c r="A129" s="12"/>
      <c r="B129" s="119"/>
      <c r="C129" s="12"/>
      <c r="D129" s="12"/>
      <c r="E129" s="12"/>
      <c r="F129" s="12"/>
      <c r="G129" s="12"/>
      <c r="H129" s="12"/>
      <c r="I129" s="12"/>
      <c r="J129" s="12"/>
      <c r="K129" s="12"/>
      <c r="L129" s="12"/>
      <c r="M129" s="12"/>
      <c r="N129" s="12"/>
      <c r="O129" s="12"/>
      <c r="P129" s="12"/>
      <c r="Q129" s="80"/>
      <c r="R129" s="80"/>
      <c r="S129" s="98"/>
    </row>
    <row r="130" spans="1:19" x14ac:dyDescent="0.25">
      <c r="A130" s="12"/>
      <c r="B130" s="119"/>
      <c r="C130" s="12"/>
      <c r="D130" s="12"/>
      <c r="E130" s="12"/>
      <c r="F130" s="12"/>
      <c r="G130" s="12"/>
      <c r="H130" s="12"/>
      <c r="I130" s="12"/>
      <c r="J130" s="12"/>
      <c r="K130" s="12"/>
      <c r="L130" s="12"/>
      <c r="M130" s="12"/>
      <c r="N130" s="12"/>
      <c r="O130" s="12"/>
      <c r="P130" s="12"/>
      <c r="Q130" s="80"/>
      <c r="R130" s="80"/>
      <c r="S130" s="98"/>
    </row>
    <row r="131" spans="1:19" x14ac:dyDescent="0.25">
      <c r="A131" s="12"/>
      <c r="B131" s="119"/>
      <c r="C131" s="12"/>
      <c r="D131" s="12"/>
      <c r="E131" s="12"/>
      <c r="F131" s="12"/>
      <c r="G131" s="12"/>
      <c r="H131" s="12"/>
      <c r="I131" s="12"/>
      <c r="J131" s="12"/>
      <c r="K131" s="12"/>
      <c r="L131" s="12"/>
      <c r="M131" s="12"/>
      <c r="N131" s="12"/>
      <c r="O131" s="12"/>
      <c r="P131" s="12"/>
      <c r="Q131" s="80"/>
      <c r="R131" s="80"/>
      <c r="S131" s="98"/>
    </row>
    <row r="132" spans="1:19" x14ac:dyDescent="0.25">
      <c r="A132" s="12"/>
      <c r="B132" s="119"/>
      <c r="C132" s="12"/>
      <c r="D132" s="12"/>
      <c r="E132" s="12"/>
      <c r="F132" s="12"/>
      <c r="G132" s="12"/>
      <c r="H132" s="12"/>
      <c r="I132" s="12"/>
      <c r="J132" s="12"/>
      <c r="K132" s="12"/>
      <c r="L132" s="12"/>
      <c r="M132" s="12"/>
      <c r="N132" s="12"/>
      <c r="O132" s="12"/>
      <c r="P132" s="12"/>
      <c r="Q132" s="80"/>
      <c r="R132" s="80"/>
      <c r="S132" s="98"/>
    </row>
    <row r="133" spans="1:19" x14ac:dyDescent="0.25">
      <c r="A133" s="12"/>
      <c r="B133" s="119"/>
      <c r="C133" s="12"/>
      <c r="D133" s="12"/>
      <c r="E133" s="12"/>
      <c r="F133" s="12"/>
      <c r="G133" s="12"/>
      <c r="H133" s="12"/>
      <c r="I133" s="12"/>
      <c r="J133" s="12"/>
      <c r="K133" s="12"/>
      <c r="L133" s="12"/>
      <c r="M133" s="12"/>
      <c r="N133" s="12"/>
      <c r="O133" s="12"/>
      <c r="P133" s="12"/>
      <c r="Q133" s="80"/>
      <c r="R133" s="80"/>
      <c r="S133" s="98"/>
    </row>
    <row r="134" spans="1:19" x14ac:dyDescent="0.25">
      <c r="A134" s="12"/>
      <c r="B134" s="119"/>
      <c r="C134" s="12"/>
      <c r="D134" s="12"/>
      <c r="E134" s="12"/>
      <c r="F134" s="12"/>
      <c r="G134" s="12"/>
      <c r="H134" s="12"/>
      <c r="I134" s="12"/>
      <c r="J134" s="12"/>
      <c r="K134" s="12"/>
      <c r="L134" s="12"/>
      <c r="M134" s="12"/>
      <c r="N134" s="12"/>
      <c r="O134" s="12"/>
      <c r="P134" s="12"/>
      <c r="Q134" s="80"/>
      <c r="R134" s="80"/>
      <c r="S134" s="98"/>
    </row>
    <row r="135" spans="1:19" x14ac:dyDescent="0.25">
      <c r="A135" s="12"/>
      <c r="B135" s="119"/>
      <c r="C135" s="12"/>
      <c r="D135" s="12"/>
      <c r="E135" s="12"/>
      <c r="F135" s="12"/>
      <c r="G135" s="12"/>
      <c r="H135" s="12"/>
      <c r="I135" s="12"/>
      <c r="J135" s="12"/>
      <c r="K135" s="12"/>
      <c r="L135" s="12"/>
      <c r="M135" s="12"/>
      <c r="N135" s="12"/>
      <c r="O135" s="12"/>
      <c r="P135" s="12"/>
      <c r="Q135" s="80"/>
      <c r="R135" s="80"/>
      <c r="S135" s="98"/>
    </row>
    <row r="136" spans="1:19" x14ac:dyDescent="0.25">
      <c r="A136" s="12"/>
      <c r="B136" s="119"/>
      <c r="C136" s="12"/>
      <c r="D136" s="12"/>
      <c r="E136" s="12"/>
      <c r="F136" s="12"/>
      <c r="G136" s="12"/>
      <c r="H136" s="12"/>
      <c r="I136" s="12"/>
      <c r="J136" s="12"/>
      <c r="K136" s="12"/>
      <c r="L136" s="12"/>
      <c r="M136" s="12"/>
      <c r="N136" s="12"/>
      <c r="O136" s="12"/>
      <c r="P136" s="12"/>
      <c r="Q136" s="80"/>
      <c r="R136" s="80"/>
      <c r="S136" s="98"/>
    </row>
    <row r="137" spans="1:19" x14ac:dyDescent="0.25">
      <c r="A137" s="12"/>
      <c r="B137" s="119"/>
      <c r="C137" s="12"/>
      <c r="D137" s="12"/>
      <c r="E137" s="12"/>
      <c r="F137" s="12"/>
      <c r="G137" s="12"/>
      <c r="H137" s="12"/>
      <c r="I137" s="12"/>
      <c r="J137" s="12"/>
      <c r="K137" s="12"/>
      <c r="L137" s="12"/>
      <c r="M137" s="12"/>
      <c r="N137" s="12"/>
      <c r="O137" s="12"/>
      <c r="P137" s="12"/>
      <c r="Q137" s="80"/>
      <c r="R137" s="80"/>
      <c r="S137" s="98"/>
    </row>
    <row r="138" spans="1:19" x14ac:dyDescent="0.25">
      <c r="A138" s="12"/>
      <c r="B138" s="119"/>
      <c r="C138" s="12"/>
      <c r="D138" s="12"/>
      <c r="E138" s="12"/>
      <c r="F138" s="12"/>
      <c r="G138" s="12"/>
      <c r="H138" s="12"/>
      <c r="I138" s="12"/>
      <c r="J138" s="12"/>
      <c r="K138" s="12"/>
      <c r="L138" s="12"/>
      <c r="M138" s="12"/>
      <c r="N138" s="12"/>
      <c r="O138" s="12"/>
      <c r="P138" s="12"/>
      <c r="Q138" s="80"/>
      <c r="R138" s="80"/>
      <c r="S138" s="98"/>
    </row>
    <row r="139" spans="1:19" x14ac:dyDescent="0.25">
      <c r="A139" s="12"/>
      <c r="B139" s="119"/>
      <c r="C139" s="12"/>
      <c r="D139" s="12"/>
      <c r="E139" s="12"/>
      <c r="F139" s="12"/>
      <c r="G139" s="12"/>
      <c r="H139" s="12"/>
      <c r="I139" s="12"/>
      <c r="J139" s="12"/>
      <c r="K139" s="12"/>
      <c r="L139" s="12"/>
      <c r="M139" s="12"/>
      <c r="N139" s="12"/>
      <c r="O139" s="12"/>
      <c r="P139" s="12"/>
      <c r="Q139" s="80"/>
      <c r="R139" s="80"/>
      <c r="S139" s="98"/>
    </row>
    <row r="140" spans="1:19" x14ac:dyDescent="0.25">
      <c r="A140" s="12"/>
      <c r="B140" s="119"/>
      <c r="C140" s="12"/>
      <c r="D140" s="12"/>
      <c r="E140" s="12"/>
      <c r="F140" s="12"/>
      <c r="G140" s="12"/>
      <c r="H140" s="12"/>
      <c r="I140" s="12"/>
      <c r="J140" s="12"/>
      <c r="K140" s="12"/>
      <c r="L140" s="12"/>
      <c r="M140" s="12"/>
      <c r="N140" s="12"/>
      <c r="O140" s="12"/>
      <c r="P140" s="12"/>
      <c r="Q140" s="80"/>
      <c r="R140" s="80"/>
      <c r="S140" s="98"/>
    </row>
    <row r="141" spans="1:19" x14ac:dyDescent="0.25">
      <c r="A141" s="12"/>
      <c r="B141" s="119"/>
      <c r="C141" s="12"/>
      <c r="D141" s="12"/>
      <c r="E141" s="12"/>
      <c r="F141" s="12"/>
      <c r="G141" s="12"/>
      <c r="H141" s="12"/>
      <c r="I141" s="12"/>
      <c r="J141" s="12"/>
      <c r="K141" s="12"/>
      <c r="L141" s="12"/>
      <c r="M141" s="12"/>
      <c r="N141" s="12"/>
      <c r="O141" s="12"/>
      <c r="P141" s="12"/>
      <c r="Q141" s="80"/>
      <c r="R141" s="80"/>
      <c r="S141" s="98"/>
    </row>
    <row r="142" spans="1:19" x14ac:dyDescent="0.25">
      <c r="A142" s="12"/>
      <c r="B142" s="119"/>
      <c r="C142" s="12"/>
      <c r="D142" s="12"/>
      <c r="E142" s="12"/>
      <c r="F142" s="12"/>
      <c r="G142" s="12"/>
      <c r="H142" s="12"/>
      <c r="I142" s="12"/>
      <c r="J142" s="12"/>
      <c r="K142" s="12"/>
      <c r="L142" s="12"/>
      <c r="M142" s="12"/>
      <c r="N142" s="12"/>
      <c r="O142" s="12"/>
      <c r="P142" s="12"/>
      <c r="Q142" s="80"/>
      <c r="R142" s="80"/>
      <c r="S142" s="98"/>
    </row>
    <row r="143" spans="1:19" x14ac:dyDescent="0.25">
      <c r="A143" s="12"/>
      <c r="B143" s="119"/>
      <c r="C143" s="12"/>
      <c r="D143" s="12"/>
      <c r="E143" s="12"/>
      <c r="F143" s="12"/>
      <c r="G143" s="12"/>
      <c r="H143" s="12"/>
      <c r="I143" s="12"/>
      <c r="J143" s="12"/>
      <c r="K143" s="12"/>
      <c r="L143" s="12"/>
      <c r="M143" s="12"/>
      <c r="N143" s="12"/>
      <c r="O143" s="12"/>
      <c r="P143" s="12"/>
      <c r="Q143" s="80"/>
      <c r="R143" s="80"/>
      <c r="S143" s="98"/>
    </row>
    <row r="144" spans="1:19" x14ac:dyDescent="0.25">
      <c r="A144" s="12"/>
      <c r="B144" s="119"/>
      <c r="C144" s="12"/>
      <c r="D144" s="12"/>
      <c r="E144" s="12"/>
      <c r="F144" s="12"/>
      <c r="G144" s="12"/>
      <c r="H144" s="12"/>
      <c r="I144" s="12"/>
      <c r="J144" s="12"/>
      <c r="K144" s="12"/>
      <c r="L144" s="12"/>
      <c r="M144" s="12"/>
      <c r="N144" s="12"/>
      <c r="O144" s="12"/>
      <c r="P144" s="12"/>
      <c r="Q144" s="80"/>
      <c r="R144" s="80"/>
      <c r="S144" s="98"/>
    </row>
    <row r="145" spans="1:19" x14ac:dyDescent="0.25">
      <c r="A145" s="12"/>
      <c r="B145" s="119"/>
      <c r="C145" s="12"/>
      <c r="D145" s="12"/>
      <c r="E145" s="12"/>
      <c r="F145" s="12"/>
      <c r="G145" s="12"/>
      <c r="H145" s="12"/>
      <c r="I145" s="12"/>
      <c r="J145" s="12"/>
      <c r="K145" s="12"/>
      <c r="L145" s="12"/>
      <c r="M145" s="12"/>
      <c r="N145" s="12"/>
      <c r="O145" s="12"/>
      <c r="P145" s="12"/>
      <c r="Q145" s="80"/>
      <c r="R145" s="80"/>
      <c r="S145" s="98"/>
    </row>
    <row r="146" spans="1:19" x14ac:dyDescent="0.25">
      <c r="A146" s="12"/>
      <c r="B146" s="119"/>
      <c r="C146" s="12"/>
      <c r="D146" s="12"/>
      <c r="E146" s="12"/>
      <c r="F146" s="12"/>
      <c r="G146" s="12"/>
      <c r="H146" s="12"/>
      <c r="I146" s="12"/>
      <c r="J146" s="12"/>
      <c r="K146" s="12"/>
      <c r="L146" s="12"/>
      <c r="M146" s="12"/>
      <c r="N146" s="12"/>
      <c r="O146" s="12"/>
      <c r="P146" s="12"/>
      <c r="Q146" s="80"/>
      <c r="R146" s="80"/>
      <c r="S146" s="98"/>
    </row>
    <row r="147" spans="1:19" x14ac:dyDescent="0.25">
      <c r="A147" s="12"/>
      <c r="B147" s="119"/>
      <c r="C147" s="12"/>
      <c r="D147" s="12"/>
      <c r="E147" s="12"/>
      <c r="F147" s="12"/>
      <c r="G147" s="12"/>
      <c r="H147" s="12"/>
      <c r="I147" s="12"/>
      <c r="J147" s="12"/>
      <c r="K147" s="12"/>
      <c r="L147" s="12"/>
      <c r="M147" s="12"/>
      <c r="N147" s="12"/>
      <c r="O147" s="12"/>
      <c r="P147" s="12"/>
      <c r="Q147" s="80"/>
      <c r="R147" s="80"/>
      <c r="S147" s="98"/>
    </row>
    <row r="148" spans="1:19" x14ac:dyDescent="0.25">
      <c r="A148" s="12"/>
      <c r="B148" s="119"/>
      <c r="C148" s="12"/>
      <c r="D148" s="12"/>
      <c r="E148" s="12"/>
      <c r="F148" s="12"/>
      <c r="G148" s="12"/>
      <c r="H148" s="12"/>
      <c r="I148" s="12"/>
      <c r="J148" s="12"/>
      <c r="K148" s="12"/>
      <c r="L148" s="12"/>
      <c r="M148" s="12"/>
      <c r="N148" s="12"/>
      <c r="O148" s="12"/>
      <c r="P148" s="12"/>
      <c r="Q148" s="80"/>
      <c r="R148" s="80"/>
      <c r="S148" s="98"/>
    </row>
    <row r="149" spans="1:19" x14ac:dyDescent="0.25">
      <c r="A149" s="12"/>
      <c r="B149" s="119"/>
      <c r="C149" s="12"/>
      <c r="D149" s="12"/>
      <c r="E149" s="12"/>
      <c r="F149" s="12"/>
      <c r="G149" s="12"/>
      <c r="H149" s="12"/>
      <c r="I149" s="12"/>
      <c r="J149" s="12"/>
      <c r="K149" s="12"/>
      <c r="L149" s="12"/>
      <c r="M149" s="12"/>
      <c r="N149" s="12"/>
      <c r="O149" s="12"/>
      <c r="P149" s="12"/>
      <c r="Q149" s="80"/>
      <c r="R149" s="80"/>
      <c r="S149" s="98"/>
    </row>
    <row r="150" spans="1:19" x14ac:dyDescent="0.25">
      <c r="A150" s="12"/>
      <c r="B150" s="119"/>
      <c r="C150" s="12"/>
      <c r="D150" s="12"/>
      <c r="E150" s="12"/>
      <c r="F150" s="12"/>
      <c r="G150" s="12"/>
      <c r="H150" s="12"/>
      <c r="I150" s="12"/>
      <c r="J150" s="12"/>
      <c r="K150" s="12"/>
      <c r="L150" s="12"/>
      <c r="M150" s="12"/>
      <c r="N150" s="12"/>
      <c r="O150" s="12"/>
      <c r="P150" s="12"/>
      <c r="Q150" s="80"/>
      <c r="R150" s="80"/>
      <c r="S150" s="98"/>
    </row>
    <row r="151" spans="1:19" x14ac:dyDescent="0.25">
      <c r="A151" s="12"/>
      <c r="B151" s="119"/>
      <c r="C151" s="12"/>
      <c r="D151" s="12"/>
      <c r="E151" s="12"/>
      <c r="F151" s="12"/>
      <c r="G151" s="12"/>
      <c r="H151" s="12"/>
      <c r="I151" s="12"/>
      <c r="J151" s="12"/>
      <c r="K151" s="12"/>
      <c r="L151" s="12"/>
      <c r="M151" s="12"/>
      <c r="N151" s="12"/>
      <c r="O151" s="12"/>
      <c r="P151" s="12"/>
      <c r="Q151" s="80"/>
      <c r="R151" s="80"/>
      <c r="S151" s="98"/>
    </row>
    <row r="152" spans="1:19" x14ac:dyDescent="0.25">
      <c r="A152" s="12"/>
      <c r="B152" s="119"/>
      <c r="C152" s="12"/>
      <c r="D152" s="12"/>
      <c r="E152" s="12"/>
      <c r="F152" s="12"/>
      <c r="G152" s="12"/>
      <c r="H152" s="12"/>
      <c r="I152" s="12"/>
      <c r="J152" s="12"/>
      <c r="K152" s="12"/>
      <c r="L152" s="12"/>
      <c r="M152" s="12"/>
      <c r="N152" s="12"/>
      <c r="O152" s="12"/>
      <c r="P152" s="12"/>
      <c r="Q152" s="80"/>
      <c r="R152" s="80"/>
      <c r="S152" s="98"/>
    </row>
    <row r="153" spans="1:19" x14ac:dyDescent="0.25">
      <c r="A153" s="12"/>
      <c r="B153" s="119"/>
      <c r="C153" s="12"/>
      <c r="D153" s="12"/>
      <c r="E153" s="12"/>
      <c r="F153" s="12"/>
      <c r="G153" s="12"/>
      <c r="H153" s="12"/>
      <c r="I153" s="12"/>
      <c r="J153" s="12"/>
      <c r="K153" s="12"/>
      <c r="L153" s="12"/>
      <c r="M153" s="12"/>
      <c r="N153" s="12"/>
      <c r="O153" s="12"/>
      <c r="P153" s="12"/>
      <c r="Q153" s="80"/>
      <c r="R153" s="80"/>
      <c r="S153" s="98"/>
    </row>
    <row r="154" spans="1:19" x14ac:dyDescent="0.25">
      <c r="A154" s="12"/>
      <c r="B154" s="119"/>
      <c r="C154" s="12"/>
      <c r="D154" s="12"/>
      <c r="E154" s="12"/>
      <c r="F154" s="12"/>
      <c r="G154" s="12"/>
      <c r="H154" s="12"/>
      <c r="I154" s="12"/>
      <c r="J154" s="12"/>
      <c r="K154" s="12"/>
      <c r="L154" s="12"/>
      <c r="M154" s="12"/>
      <c r="N154" s="12"/>
      <c r="O154" s="12"/>
      <c r="P154" s="12"/>
      <c r="Q154" s="80"/>
      <c r="R154" s="80"/>
      <c r="S154" s="98"/>
    </row>
    <row r="155" spans="1:19" x14ac:dyDescent="0.25">
      <c r="A155" s="12"/>
      <c r="B155" s="119"/>
      <c r="C155" s="12"/>
      <c r="D155" s="12"/>
      <c r="E155" s="12"/>
      <c r="F155" s="12"/>
      <c r="G155" s="12"/>
      <c r="H155" s="12"/>
      <c r="I155" s="12"/>
      <c r="J155" s="12"/>
      <c r="K155" s="12"/>
      <c r="L155" s="12"/>
      <c r="M155" s="12"/>
      <c r="N155" s="12"/>
      <c r="O155" s="12"/>
      <c r="P155" s="12"/>
      <c r="Q155" s="80"/>
      <c r="R155" s="80"/>
      <c r="S155" s="98"/>
    </row>
    <row r="156" spans="1:19" x14ac:dyDescent="0.25">
      <c r="A156" s="12"/>
      <c r="B156" s="119"/>
      <c r="C156" s="12"/>
      <c r="D156" s="12"/>
      <c r="E156" s="12"/>
      <c r="F156" s="12"/>
      <c r="G156" s="12"/>
      <c r="H156" s="12"/>
      <c r="I156" s="12"/>
      <c r="J156" s="12"/>
      <c r="K156" s="12"/>
      <c r="L156" s="12"/>
      <c r="M156" s="12"/>
      <c r="N156" s="12"/>
      <c r="O156" s="12"/>
      <c r="P156" s="12"/>
      <c r="Q156" s="80"/>
      <c r="R156" s="80"/>
      <c r="S156" s="98"/>
    </row>
    <row r="157" spans="1:19" x14ac:dyDescent="0.25">
      <c r="A157" s="12"/>
      <c r="B157" s="119"/>
      <c r="C157" s="12"/>
      <c r="D157" s="12"/>
      <c r="E157" s="12"/>
      <c r="F157" s="12"/>
      <c r="G157" s="12"/>
      <c r="H157" s="12"/>
      <c r="I157" s="12"/>
      <c r="J157" s="12"/>
      <c r="K157" s="12"/>
      <c r="L157" s="12"/>
      <c r="M157" s="12"/>
      <c r="N157" s="12"/>
      <c r="O157" s="12"/>
      <c r="P157" s="12"/>
      <c r="Q157" s="80"/>
      <c r="R157" s="80"/>
      <c r="S157" s="98"/>
    </row>
    <row r="158" spans="1:19" x14ac:dyDescent="0.25">
      <c r="A158" s="12"/>
      <c r="B158" s="119"/>
      <c r="C158" s="12"/>
      <c r="D158" s="12"/>
      <c r="E158" s="12"/>
      <c r="F158" s="12"/>
      <c r="G158" s="12"/>
      <c r="H158" s="12"/>
      <c r="I158" s="12"/>
      <c r="J158" s="12"/>
      <c r="K158" s="12"/>
      <c r="L158" s="12"/>
      <c r="M158" s="12"/>
      <c r="N158" s="12"/>
      <c r="O158" s="12"/>
      <c r="P158" s="12"/>
      <c r="Q158" s="80"/>
      <c r="R158" s="80"/>
      <c r="S158" s="98"/>
    </row>
    <row r="159" spans="1:19" x14ac:dyDescent="0.25">
      <c r="A159" s="12"/>
      <c r="B159" s="119"/>
      <c r="C159" s="12"/>
      <c r="D159" s="12"/>
      <c r="E159" s="12"/>
      <c r="F159" s="12"/>
      <c r="G159" s="12"/>
      <c r="H159" s="12"/>
      <c r="I159" s="12"/>
      <c r="J159" s="12"/>
      <c r="K159" s="12"/>
      <c r="L159" s="12"/>
      <c r="M159" s="12"/>
      <c r="N159" s="12"/>
      <c r="O159" s="12"/>
      <c r="P159" s="12"/>
      <c r="Q159" s="80"/>
      <c r="R159" s="80"/>
      <c r="S159" s="98"/>
    </row>
    <row r="160" spans="1:19" x14ac:dyDescent="0.25">
      <c r="A160" s="12"/>
      <c r="B160" s="119"/>
      <c r="C160" s="12"/>
      <c r="D160" s="12"/>
      <c r="E160" s="12"/>
      <c r="F160" s="12"/>
      <c r="G160" s="12"/>
      <c r="H160" s="12"/>
      <c r="I160" s="12"/>
      <c r="J160" s="12"/>
      <c r="K160" s="12"/>
      <c r="L160" s="12"/>
      <c r="M160" s="12"/>
      <c r="N160" s="12"/>
      <c r="O160" s="12"/>
      <c r="P160" s="12"/>
      <c r="Q160" s="80"/>
      <c r="R160" s="80"/>
      <c r="S160" s="98"/>
    </row>
    <row r="161" spans="1:19" x14ac:dyDescent="0.25">
      <c r="A161" s="12"/>
      <c r="B161" s="119"/>
      <c r="C161" s="12"/>
      <c r="D161" s="12"/>
      <c r="E161" s="12"/>
      <c r="F161" s="12"/>
      <c r="G161" s="12"/>
      <c r="H161" s="12"/>
      <c r="I161" s="12"/>
      <c r="J161" s="12"/>
      <c r="K161" s="12"/>
      <c r="L161" s="12"/>
      <c r="M161" s="12"/>
      <c r="N161" s="12"/>
      <c r="O161" s="12"/>
      <c r="P161" s="12"/>
      <c r="Q161" s="80"/>
      <c r="R161" s="80"/>
      <c r="S161" s="98"/>
    </row>
    <row r="162" spans="1:19" x14ac:dyDescent="0.25">
      <c r="A162" s="12"/>
      <c r="B162" s="119"/>
      <c r="C162" s="12"/>
      <c r="D162" s="12"/>
      <c r="E162" s="12"/>
      <c r="F162" s="12"/>
      <c r="G162" s="12"/>
      <c r="H162" s="12"/>
      <c r="I162" s="12"/>
      <c r="J162" s="12"/>
      <c r="K162" s="12"/>
      <c r="L162" s="12"/>
      <c r="M162" s="12"/>
      <c r="N162" s="12"/>
      <c r="O162" s="12"/>
      <c r="P162" s="12"/>
      <c r="Q162" s="80"/>
      <c r="R162" s="80"/>
      <c r="S162" s="98"/>
    </row>
    <row r="163" spans="1:19" x14ac:dyDescent="0.25">
      <c r="A163" s="12"/>
      <c r="B163" s="119"/>
      <c r="C163" s="12"/>
      <c r="D163" s="12"/>
      <c r="E163" s="12"/>
      <c r="F163" s="12"/>
      <c r="G163" s="12"/>
      <c r="H163" s="12"/>
      <c r="I163" s="12"/>
      <c r="J163" s="12"/>
      <c r="K163" s="12"/>
      <c r="L163" s="12"/>
      <c r="M163" s="12"/>
      <c r="N163" s="12"/>
      <c r="O163" s="12"/>
      <c r="P163" s="12"/>
      <c r="Q163" s="80"/>
      <c r="R163" s="80"/>
      <c r="S163" s="98"/>
    </row>
    <row r="164" spans="1:19" x14ac:dyDescent="0.25">
      <c r="A164" s="12"/>
      <c r="B164" s="119"/>
      <c r="C164" s="12"/>
      <c r="D164" s="12"/>
      <c r="E164" s="12"/>
      <c r="F164" s="12"/>
      <c r="G164" s="12"/>
      <c r="H164" s="12"/>
      <c r="I164" s="12"/>
      <c r="J164" s="12"/>
      <c r="K164" s="12"/>
      <c r="L164" s="12"/>
      <c r="M164" s="12"/>
      <c r="N164" s="12"/>
      <c r="O164" s="12"/>
      <c r="P164" s="12"/>
      <c r="Q164" s="80"/>
      <c r="R164" s="80"/>
      <c r="S164" s="98"/>
    </row>
    <row r="165" spans="1:19" x14ac:dyDescent="0.25">
      <c r="A165" s="12"/>
      <c r="B165" s="119"/>
      <c r="C165" s="12"/>
      <c r="D165" s="12"/>
      <c r="E165" s="12"/>
      <c r="F165" s="12"/>
      <c r="G165" s="12"/>
      <c r="H165" s="12"/>
      <c r="I165" s="12"/>
      <c r="J165" s="12"/>
      <c r="K165" s="12"/>
      <c r="L165" s="12"/>
      <c r="M165" s="12"/>
      <c r="N165" s="12"/>
      <c r="O165" s="12"/>
      <c r="P165" s="12"/>
      <c r="Q165" s="80"/>
      <c r="R165" s="80"/>
      <c r="S165" s="98"/>
    </row>
    <row r="166" spans="1:19" x14ac:dyDescent="0.25">
      <c r="A166" s="12"/>
      <c r="B166" s="119"/>
      <c r="C166" s="12"/>
      <c r="D166" s="12"/>
      <c r="E166" s="12"/>
      <c r="F166" s="12"/>
      <c r="G166" s="12"/>
      <c r="H166" s="12"/>
      <c r="I166" s="12"/>
      <c r="J166" s="12"/>
      <c r="K166" s="12"/>
      <c r="L166" s="12"/>
      <c r="M166" s="12"/>
      <c r="N166" s="12"/>
      <c r="O166" s="12"/>
      <c r="P166" s="12"/>
      <c r="Q166" s="80"/>
      <c r="R166" s="80"/>
      <c r="S166" s="98"/>
    </row>
    <row r="167" spans="1:19" x14ac:dyDescent="0.25">
      <c r="A167" s="12"/>
      <c r="B167" s="119"/>
      <c r="C167" s="12"/>
      <c r="D167" s="12"/>
      <c r="E167" s="12"/>
      <c r="F167" s="12"/>
      <c r="G167" s="12"/>
      <c r="H167" s="12"/>
      <c r="I167" s="12"/>
      <c r="J167" s="12"/>
      <c r="K167" s="12"/>
      <c r="L167" s="12"/>
      <c r="M167" s="12"/>
      <c r="N167" s="12"/>
      <c r="O167" s="12"/>
      <c r="P167" s="12"/>
      <c r="Q167" s="80"/>
      <c r="R167" s="80"/>
      <c r="S167" s="98"/>
    </row>
    <row r="168" spans="1:19" x14ac:dyDescent="0.25">
      <c r="A168" s="12"/>
      <c r="B168" s="119"/>
      <c r="C168" s="12"/>
      <c r="D168" s="12"/>
      <c r="E168" s="12"/>
      <c r="F168" s="12"/>
      <c r="G168" s="12"/>
      <c r="H168" s="12"/>
      <c r="I168" s="12"/>
      <c r="J168" s="12"/>
      <c r="K168" s="12"/>
      <c r="L168" s="12"/>
      <c r="M168" s="12"/>
      <c r="N168" s="12"/>
      <c r="O168" s="12"/>
      <c r="P168" s="12"/>
      <c r="Q168" s="80"/>
      <c r="R168" s="80"/>
      <c r="S168" s="98"/>
    </row>
    <row r="169" spans="1:19" x14ac:dyDescent="0.25">
      <c r="A169" s="12"/>
      <c r="B169" s="119"/>
      <c r="C169" s="12"/>
      <c r="D169" s="12"/>
      <c r="E169" s="12"/>
      <c r="F169" s="12"/>
      <c r="G169" s="12"/>
      <c r="H169" s="12"/>
      <c r="I169" s="12"/>
      <c r="J169" s="12"/>
      <c r="K169" s="12"/>
      <c r="L169" s="12"/>
      <c r="M169" s="12"/>
      <c r="N169" s="12"/>
      <c r="O169" s="12"/>
      <c r="P169" s="12"/>
      <c r="Q169" s="80"/>
      <c r="R169" s="80"/>
      <c r="S169" s="98"/>
    </row>
    <row r="170" spans="1:19" x14ac:dyDescent="0.25">
      <c r="A170" s="12"/>
      <c r="B170" s="119"/>
      <c r="C170" s="12"/>
      <c r="D170" s="12"/>
      <c r="E170" s="12"/>
      <c r="F170" s="12"/>
      <c r="G170" s="12"/>
      <c r="H170" s="12"/>
      <c r="I170" s="12"/>
      <c r="J170" s="12"/>
      <c r="K170" s="12"/>
      <c r="L170" s="12"/>
      <c r="M170" s="12"/>
      <c r="N170" s="12"/>
      <c r="O170" s="12"/>
      <c r="P170" s="12"/>
      <c r="Q170" s="80"/>
      <c r="R170" s="80"/>
      <c r="S170" s="98"/>
    </row>
    <row r="171" spans="1:19" x14ac:dyDescent="0.25">
      <c r="A171" s="12"/>
      <c r="B171" s="119"/>
      <c r="C171" s="12"/>
      <c r="D171" s="12"/>
      <c r="E171" s="12"/>
      <c r="F171" s="12"/>
      <c r="G171" s="12"/>
      <c r="H171" s="12"/>
      <c r="I171" s="12"/>
      <c r="J171" s="12"/>
      <c r="K171" s="12"/>
      <c r="L171" s="12"/>
      <c r="M171" s="12"/>
      <c r="N171" s="12"/>
      <c r="O171" s="12"/>
      <c r="P171" s="12"/>
      <c r="Q171" s="80"/>
      <c r="R171" s="80"/>
      <c r="S171" s="98"/>
    </row>
    <row r="172" spans="1:19" x14ac:dyDescent="0.25">
      <c r="A172" s="12"/>
      <c r="B172" s="119"/>
      <c r="C172" s="12"/>
      <c r="D172" s="12"/>
      <c r="E172" s="12"/>
      <c r="F172" s="12"/>
      <c r="G172" s="12"/>
      <c r="H172" s="12"/>
      <c r="I172" s="12"/>
      <c r="J172" s="12"/>
      <c r="K172" s="12"/>
      <c r="L172" s="12"/>
      <c r="M172" s="12"/>
      <c r="N172" s="12"/>
      <c r="O172" s="12"/>
      <c r="P172" s="12"/>
      <c r="Q172" s="80"/>
      <c r="R172" s="80"/>
      <c r="S172" s="98"/>
    </row>
    <row r="173" spans="1:19" x14ac:dyDescent="0.25">
      <c r="A173" s="12"/>
      <c r="B173" s="119"/>
      <c r="C173" s="12"/>
      <c r="D173" s="12"/>
      <c r="E173" s="12"/>
      <c r="F173" s="12"/>
      <c r="G173" s="12"/>
      <c r="H173" s="12"/>
      <c r="I173" s="12"/>
      <c r="J173" s="12"/>
      <c r="K173" s="12"/>
      <c r="L173" s="12"/>
      <c r="M173" s="12"/>
      <c r="N173" s="12"/>
      <c r="O173" s="12"/>
      <c r="P173" s="12"/>
      <c r="Q173" s="80"/>
      <c r="R173" s="80"/>
      <c r="S173" s="98"/>
    </row>
    <row r="174" spans="1:19" x14ac:dyDescent="0.25">
      <c r="A174" s="12"/>
      <c r="B174" s="119"/>
      <c r="C174" s="12"/>
      <c r="D174" s="12"/>
      <c r="E174" s="12"/>
      <c r="F174" s="12"/>
      <c r="G174" s="12"/>
      <c r="H174" s="12"/>
      <c r="I174" s="12"/>
      <c r="J174" s="12"/>
      <c r="K174" s="12"/>
      <c r="L174" s="12"/>
      <c r="M174" s="12"/>
      <c r="N174" s="12"/>
      <c r="O174" s="12"/>
      <c r="P174" s="12"/>
      <c r="Q174" s="80"/>
      <c r="R174" s="80"/>
      <c r="S174" s="98"/>
    </row>
    <row r="175" spans="1:19" x14ac:dyDescent="0.25">
      <c r="A175" s="12"/>
      <c r="B175" s="119"/>
      <c r="C175" s="12"/>
      <c r="D175" s="12"/>
      <c r="E175" s="12"/>
      <c r="F175" s="12"/>
      <c r="G175" s="12"/>
      <c r="H175" s="12"/>
      <c r="I175" s="12"/>
      <c r="J175" s="12"/>
      <c r="K175" s="12"/>
      <c r="L175" s="12"/>
      <c r="M175" s="12"/>
      <c r="N175" s="12"/>
      <c r="O175" s="12"/>
      <c r="P175" s="12"/>
      <c r="Q175" s="80"/>
      <c r="R175" s="80"/>
      <c r="S175" s="98"/>
    </row>
    <row r="176" spans="1:19" x14ac:dyDescent="0.25">
      <c r="A176" s="12"/>
      <c r="B176" s="119"/>
      <c r="C176" s="12"/>
      <c r="D176" s="12"/>
      <c r="E176" s="12"/>
      <c r="F176" s="12"/>
      <c r="G176" s="12"/>
      <c r="H176" s="12"/>
      <c r="I176" s="12"/>
      <c r="J176" s="12"/>
      <c r="K176" s="12"/>
      <c r="L176" s="12"/>
      <c r="M176" s="12"/>
      <c r="N176" s="12"/>
      <c r="O176" s="12"/>
      <c r="P176" s="12"/>
      <c r="Q176" s="80"/>
      <c r="R176" s="80"/>
      <c r="S176" s="98"/>
    </row>
    <row r="177" spans="1:19" x14ac:dyDescent="0.25">
      <c r="A177" s="12"/>
      <c r="B177" s="119"/>
      <c r="C177" s="12"/>
      <c r="D177" s="12"/>
      <c r="E177" s="12"/>
      <c r="F177" s="12"/>
      <c r="G177" s="12"/>
      <c r="H177" s="12"/>
      <c r="I177" s="12"/>
      <c r="J177" s="12"/>
      <c r="K177" s="12"/>
      <c r="L177" s="12"/>
      <c r="M177" s="12"/>
      <c r="N177" s="12"/>
      <c r="O177" s="12"/>
      <c r="P177" s="12"/>
      <c r="Q177" s="80"/>
      <c r="R177" s="80"/>
      <c r="S177" s="98"/>
    </row>
    <row r="178" spans="1:19" x14ac:dyDescent="0.25">
      <c r="A178" s="12"/>
      <c r="B178" s="119"/>
      <c r="C178" s="12"/>
      <c r="D178" s="12"/>
      <c r="E178" s="12"/>
      <c r="F178" s="12"/>
      <c r="G178" s="12"/>
      <c r="H178" s="12"/>
      <c r="I178" s="12"/>
      <c r="J178" s="12"/>
      <c r="K178" s="12"/>
      <c r="L178" s="12"/>
      <c r="M178" s="12"/>
      <c r="N178" s="12"/>
      <c r="O178" s="12"/>
      <c r="P178" s="12"/>
      <c r="Q178" s="80"/>
      <c r="R178" s="80"/>
      <c r="S178" s="98"/>
    </row>
    <row r="179" spans="1:19" x14ac:dyDescent="0.25">
      <c r="A179" s="12"/>
      <c r="B179" s="119"/>
      <c r="C179" s="12"/>
      <c r="D179" s="12"/>
      <c r="E179" s="12"/>
      <c r="F179" s="12"/>
      <c r="G179" s="12"/>
      <c r="H179" s="12"/>
      <c r="I179" s="12"/>
      <c r="J179" s="12"/>
      <c r="K179" s="12"/>
      <c r="L179" s="12"/>
      <c r="M179" s="12"/>
      <c r="N179" s="12"/>
      <c r="O179" s="12"/>
      <c r="P179" s="12"/>
      <c r="Q179" s="80"/>
      <c r="R179" s="80"/>
      <c r="S179" s="98"/>
    </row>
    <row r="180" spans="1:19" x14ac:dyDescent="0.25">
      <c r="A180" s="12"/>
      <c r="B180" s="119"/>
      <c r="C180" s="12"/>
      <c r="D180" s="12"/>
      <c r="E180" s="12"/>
      <c r="F180" s="12"/>
      <c r="G180" s="12"/>
      <c r="H180" s="12"/>
      <c r="I180" s="12"/>
      <c r="J180" s="12"/>
      <c r="K180" s="12"/>
      <c r="L180" s="12"/>
      <c r="M180" s="12"/>
      <c r="N180" s="12"/>
      <c r="O180" s="12"/>
      <c r="P180" s="12"/>
      <c r="Q180" s="80"/>
      <c r="R180" s="80"/>
      <c r="S180" s="98"/>
    </row>
    <row r="181" spans="1:19" x14ac:dyDescent="0.25">
      <c r="A181" s="12"/>
      <c r="B181" s="119"/>
      <c r="C181" s="12"/>
      <c r="D181" s="12"/>
      <c r="E181" s="12"/>
      <c r="F181" s="12"/>
      <c r="G181" s="12"/>
      <c r="H181" s="12"/>
      <c r="I181" s="12"/>
      <c r="J181" s="12"/>
      <c r="K181" s="12"/>
      <c r="L181" s="12"/>
      <c r="M181" s="12"/>
      <c r="N181" s="12"/>
      <c r="O181" s="12"/>
      <c r="P181" s="12"/>
      <c r="Q181" s="80"/>
      <c r="R181" s="80"/>
      <c r="S181" s="98"/>
    </row>
    <row r="182" spans="1:19" x14ac:dyDescent="0.25">
      <c r="A182" s="12"/>
      <c r="B182" s="119"/>
      <c r="C182" s="12"/>
      <c r="D182" s="12"/>
      <c r="E182" s="12"/>
      <c r="F182" s="12"/>
      <c r="G182" s="12"/>
      <c r="H182" s="12"/>
      <c r="I182" s="12"/>
      <c r="J182" s="12"/>
      <c r="K182" s="12"/>
      <c r="L182" s="12"/>
      <c r="M182" s="12"/>
      <c r="N182" s="12"/>
      <c r="O182" s="12"/>
      <c r="P182" s="12"/>
      <c r="Q182" s="80"/>
      <c r="R182" s="80"/>
      <c r="S182" s="98"/>
    </row>
    <row r="183" spans="1:19" x14ac:dyDescent="0.25">
      <c r="A183" s="12"/>
      <c r="B183" s="119"/>
      <c r="C183" s="12"/>
      <c r="D183" s="12"/>
      <c r="E183" s="12"/>
      <c r="F183" s="12"/>
      <c r="G183" s="12"/>
      <c r="H183" s="12"/>
      <c r="I183" s="12"/>
      <c r="J183" s="12"/>
      <c r="K183" s="12"/>
      <c r="L183" s="12"/>
      <c r="M183" s="12"/>
      <c r="N183" s="12"/>
      <c r="O183" s="12"/>
      <c r="P183" s="12"/>
      <c r="Q183" s="80"/>
      <c r="R183" s="80"/>
      <c r="S183" s="98"/>
    </row>
    <row r="184" spans="1:19" x14ac:dyDescent="0.25">
      <c r="A184" s="12"/>
      <c r="B184" s="119"/>
      <c r="C184" s="12"/>
      <c r="D184" s="12"/>
      <c r="E184" s="12"/>
      <c r="F184" s="12"/>
      <c r="G184" s="12"/>
      <c r="H184" s="12"/>
      <c r="I184" s="12"/>
      <c r="J184" s="12"/>
      <c r="K184" s="12"/>
      <c r="L184" s="12"/>
      <c r="M184" s="12"/>
      <c r="N184" s="12"/>
      <c r="O184" s="12"/>
      <c r="P184" s="12"/>
      <c r="Q184" s="80"/>
      <c r="R184" s="80"/>
      <c r="S184" s="98"/>
    </row>
    <row r="185" spans="1:19" x14ac:dyDescent="0.25">
      <c r="A185" s="12"/>
      <c r="B185" s="119"/>
      <c r="C185" s="12"/>
      <c r="D185" s="12"/>
      <c r="E185" s="12"/>
      <c r="F185" s="12"/>
      <c r="G185" s="12"/>
      <c r="H185" s="12"/>
      <c r="I185" s="12"/>
      <c r="J185" s="12"/>
      <c r="K185" s="12"/>
      <c r="L185" s="12"/>
      <c r="M185" s="12"/>
      <c r="N185" s="12"/>
      <c r="O185" s="12"/>
      <c r="P185" s="12"/>
      <c r="Q185" s="80"/>
      <c r="R185" s="80"/>
      <c r="S185" s="98"/>
    </row>
    <row r="186" spans="1:19" x14ac:dyDescent="0.25">
      <c r="A186" s="12"/>
      <c r="B186" s="119"/>
      <c r="C186" s="12"/>
      <c r="D186" s="12"/>
      <c r="E186" s="12"/>
      <c r="F186" s="12"/>
      <c r="G186" s="12"/>
      <c r="H186" s="12"/>
      <c r="I186" s="12"/>
      <c r="J186" s="12"/>
      <c r="K186" s="12"/>
      <c r="L186" s="12"/>
      <c r="M186" s="12"/>
      <c r="N186" s="12"/>
      <c r="O186" s="12"/>
      <c r="P186" s="12"/>
      <c r="Q186" s="80"/>
      <c r="R186" s="80"/>
      <c r="S186" s="98"/>
    </row>
    <row r="187" spans="1:19" x14ac:dyDescent="0.25">
      <c r="A187" s="12"/>
      <c r="B187" s="119"/>
      <c r="C187" s="12"/>
      <c r="D187" s="12"/>
      <c r="E187" s="12"/>
      <c r="F187" s="12"/>
      <c r="G187" s="12"/>
      <c r="H187" s="12"/>
      <c r="I187" s="12"/>
      <c r="J187" s="12"/>
      <c r="K187" s="12"/>
      <c r="L187" s="12"/>
      <c r="M187" s="12"/>
      <c r="N187" s="12"/>
      <c r="O187" s="12"/>
      <c r="P187" s="12"/>
      <c r="Q187" s="80"/>
      <c r="R187" s="80"/>
      <c r="S187" s="98"/>
    </row>
    <row r="188" spans="1:19" x14ac:dyDescent="0.25">
      <c r="A188" s="12"/>
      <c r="B188" s="119"/>
      <c r="C188" s="12"/>
      <c r="D188" s="12"/>
      <c r="E188" s="12"/>
      <c r="F188" s="12"/>
      <c r="G188" s="12"/>
      <c r="H188" s="12"/>
      <c r="I188" s="12"/>
      <c r="J188" s="12"/>
      <c r="K188" s="12"/>
      <c r="L188" s="12"/>
      <c r="M188" s="12"/>
      <c r="N188" s="12"/>
      <c r="O188" s="12"/>
      <c r="P188" s="12"/>
      <c r="Q188" s="80"/>
      <c r="R188" s="80"/>
      <c r="S188" s="98"/>
    </row>
    <row r="189" spans="1:19" x14ac:dyDescent="0.25">
      <c r="A189" s="12"/>
      <c r="B189" s="119"/>
      <c r="C189" s="12"/>
      <c r="D189" s="12"/>
      <c r="E189" s="12"/>
      <c r="F189" s="12"/>
      <c r="G189" s="12"/>
      <c r="H189" s="12"/>
      <c r="I189" s="12"/>
      <c r="J189" s="12"/>
      <c r="K189" s="12"/>
      <c r="L189" s="12"/>
      <c r="M189" s="12"/>
      <c r="N189" s="12"/>
      <c r="O189" s="12"/>
      <c r="P189" s="12"/>
      <c r="Q189" s="80"/>
      <c r="R189" s="80"/>
      <c r="S189" s="98"/>
    </row>
    <row r="190" spans="1:19" x14ac:dyDescent="0.25">
      <c r="A190" s="12"/>
      <c r="B190" s="119"/>
      <c r="C190" s="12"/>
      <c r="D190" s="12"/>
      <c r="E190" s="12"/>
      <c r="F190" s="12"/>
      <c r="G190" s="12"/>
      <c r="H190" s="12"/>
      <c r="I190" s="12"/>
      <c r="J190" s="12"/>
      <c r="K190" s="12"/>
      <c r="L190" s="12"/>
      <c r="M190" s="12"/>
      <c r="N190" s="12"/>
      <c r="O190" s="12"/>
      <c r="P190" s="12"/>
      <c r="Q190" s="80"/>
      <c r="R190" s="80"/>
      <c r="S190" s="98"/>
    </row>
    <row r="191" spans="1:19" x14ac:dyDescent="0.25">
      <c r="A191" s="12"/>
      <c r="B191" s="119"/>
      <c r="C191" s="12"/>
      <c r="D191" s="12"/>
      <c r="E191" s="12"/>
      <c r="F191" s="12"/>
      <c r="G191" s="12"/>
      <c r="H191" s="12"/>
      <c r="I191" s="12"/>
      <c r="J191" s="12"/>
      <c r="K191" s="12"/>
      <c r="L191" s="12"/>
      <c r="M191" s="12"/>
      <c r="N191" s="12"/>
      <c r="O191" s="12"/>
      <c r="P191" s="12"/>
      <c r="Q191" s="80"/>
      <c r="R191" s="80"/>
      <c r="S191" s="98"/>
    </row>
    <row r="192" spans="1:19" x14ac:dyDescent="0.25">
      <c r="A192" s="12"/>
      <c r="B192" s="119"/>
      <c r="C192" s="12"/>
      <c r="D192" s="12"/>
      <c r="E192" s="12"/>
      <c r="F192" s="12"/>
      <c r="G192" s="12"/>
      <c r="H192" s="12"/>
      <c r="I192" s="12"/>
      <c r="J192" s="12"/>
      <c r="K192" s="12"/>
      <c r="L192" s="12"/>
      <c r="M192" s="12"/>
      <c r="N192" s="12"/>
      <c r="O192" s="12"/>
      <c r="P192" s="12"/>
      <c r="Q192" s="80"/>
      <c r="R192" s="80"/>
      <c r="S192" s="98"/>
    </row>
    <row r="193" spans="1:19" x14ac:dyDescent="0.25">
      <c r="A193" s="12"/>
      <c r="B193" s="119"/>
      <c r="C193" s="12"/>
      <c r="D193" s="12"/>
      <c r="E193" s="12"/>
      <c r="F193" s="12"/>
      <c r="G193" s="12"/>
      <c r="H193" s="12"/>
      <c r="I193" s="12"/>
      <c r="J193" s="12"/>
      <c r="K193" s="12"/>
      <c r="L193" s="12"/>
      <c r="M193" s="12"/>
      <c r="N193" s="12"/>
      <c r="O193" s="12"/>
      <c r="P193" s="12"/>
      <c r="Q193" s="80"/>
      <c r="R193" s="80"/>
      <c r="S193" s="98"/>
    </row>
    <row r="194" spans="1:19" x14ac:dyDescent="0.25">
      <c r="A194" s="12"/>
      <c r="B194" s="119"/>
      <c r="C194" s="12"/>
      <c r="D194" s="12"/>
      <c r="E194" s="12"/>
      <c r="F194" s="12"/>
      <c r="G194" s="12"/>
      <c r="H194" s="12"/>
      <c r="I194" s="12"/>
      <c r="J194" s="12"/>
      <c r="K194" s="12"/>
      <c r="L194" s="12"/>
      <c r="M194" s="12"/>
      <c r="N194" s="12"/>
      <c r="O194" s="12"/>
      <c r="P194" s="12"/>
      <c r="Q194" s="80"/>
      <c r="R194" s="80"/>
      <c r="S194" s="98"/>
    </row>
    <row r="195" spans="1:19" x14ac:dyDescent="0.25">
      <c r="A195" s="12"/>
      <c r="B195" s="119"/>
      <c r="C195" s="12"/>
      <c r="D195" s="12"/>
      <c r="E195" s="12"/>
      <c r="F195" s="12"/>
      <c r="G195" s="12"/>
      <c r="H195" s="12"/>
      <c r="I195" s="12"/>
      <c r="J195" s="12"/>
      <c r="K195" s="12"/>
      <c r="L195" s="12"/>
      <c r="M195" s="12"/>
      <c r="N195" s="12"/>
      <c r="O195" s="12"/>
      <c r="P195" s="12"/>
      <c r="Q195" s="80"/>
      <c r="R195" s="80"/>
      <c r="S195" s="98"/>
    </row>
    <row r="196" spans="1:19" x14ac:dyDescent="0.25">
      <c r="A196" s="12"/>
      <c r="B196" s="119"/>
      <c r="C196" s="12"/>
      <c r="D196" s="12"/>
      <c r="E196" s="12"/>
      <c r="F196" s="12"/>
      <c r="G196" s="12"/>
      <c r="H196" s="12"/>
      <c r="I196" s="12"/>
      <c r="J196" s="12"/>
      <c r="K196" s="12"/>
      <c r="L196" s="12"/>
      <c r="M196" s="12"/>
      <c r="N196" s="12"/>
      <c r="O196" s="12"/>
      <c r="P196" s="12"/>
      <c r="Q196" s="80"/>
      <c r="R196" s="80"/>
      <c r="S196" s="98"/>
    </row>
    <row r="197" spans="1:19" x14ac:dyDescent="0.25">
      <c r="A197" s="12"/>
      <c r="B197" s="119"/>
      <c r="C197" s="12"/>
      <c r="D197" s="12"/>
      <c r="E197" s="12"/>
      <c r="F197" s="12"/>
      <c r="G197" s="12"/>
      <c r="H197" s="12"/>
      <c r="I197" s="12"/>
      <c r="J197" s="12"/>
      <c r="K197" s="12"/>
      <c r="L197" s="12"/>
      <c r="M197" s="12"/>
      <c r="N197" s="12"/>
      <c r="O197" s="12"/>
      <c r="P197" s="12"/>
      <c r="Q197" s="80"/>
      <c r="R197" s="80"/>
      <c r="S197" s="98"/>
    </row>
    <row r="198" spans="1:19" x14ac:dyDescent="0.25">
      <c r="A198" s="12"/>
      <c r="B198" s="119"/>
      <c r="C198" s="12"/>
      <c r="D198" s="12"/>
      <c r="E198" s="12"/>
      <c r="F198" s="12"/>
      <c r="G198" s="12"/>
      <c r="H198" s="12"/>
      <c r="I198" s="12"/>
      <c r="J198" s="12"/>
      <c r="K198" s="12"/>
      <c r="L198" s="12"/>
      <c r="M198" s="12"/>
      <c r="N198" s="12"/>
      <c r="O198" s="12"/>
      <c r="P198" s="12"/>
      <c r="Q198" s="80"/>
      <c r="R198" s="80"/>
      <c r="S198" s="98"/>
    </row>
    <row r="199" spans="1:19" x14ac:dyDescent="0.25">
      <c r="A199" s="12"/>
      <c r="B199" s="119"/>
      <c r="C199" s="12"/>
      <c r="D199" s="12"/>
      <c r="E199" s="12"/>
      <c r="F199" s="12"/>
      <c r="G199" s="12"/>
      <c r="H199" s="12"/>
      <c r="I199" s="12"/>
      <c r="J199" s="12"/>
      <c r="K199" s="12"/>
      <c r="L199" s="12"/>
      <c r="M199" s="12"/>
      <c r="N199" s="12"/>
      <c r="O199" s="12"/>
      <c r="P199" s="12"/>
      <c r="Q199" s="80"/>
      <c r="R199" s="80"/>
      <c r="S199" s="98"/>
    </row>
    <row r="200" spans="1:19" x14ac:dyDescent="0.25">
      <c r="A200" s="12"/>
      <c r="B200" s="119"/>
      <c r="C200" s="12"/>
      <c r="D200" s="12"/>
      <c r="E200" s="12"/>
      <c r="F200" s="12"/>
      <c r="G200" s="12"/>
      <c r="H200" s="12"/>
      <c r="I200" s="12"/>
      <c r="J200" s="12"/>
      <c r="K200" s="12"/>
      <c r="L200" s="12"/>
      <c r="M200" s="12"/>
      <c r="N200" s="12"/>
      <c r="O200" s="12"/>
      <c r="P200" s="12"/>
      <c r="Q200" s="80"/>
      <c r="R200" s="80"/>
      <c r="S200" s="98"/>
    </row>
    <row r="201" spans="1:19" x14ac:dyDescent="0.25">
      <c r="A201" s="12"/>
      <c r="B201" s="119"/>
      <c r="C201" s="12"/>
      <c r="D201" s="12"/>
      <c r="E201" s="12"/>
      <c r="F201" s="12"/>
      <c r="G201" s="12"/>
      <c r="H201" s="12"/>
      <c r="I201" s="12"/>
      <c r="J201" s="12"/>
      <c r="K201" s="12"/>
      <c r="L201" s="12"/>
      <c r="M201" s="12"/>
      <c r="N201" s="12"/>
      <c r="O201" s="12"/>
      <c r="P201" s="12"/>
      <c r="Q201" s="80"/>
      <c r="R201" s="80"/>
      <c r="S201" s="98"/>
    </row>
    <row r="202" spans="1:19" x14ac:dyDescent="0.25">
      <c r="A202" s="12"/>
      <c r="B202" s="119"/>
      <c r="C202" s="12"/>
      <c r="D202" s="12"/>
      <c r="E202" s="12"/>
      <c r="F202" s="12"/>
      <c r="G202" s="12"/>
      <c r="H202" s="12"/>
      <c r="I202" s="12"/>
      <c r="J202" s="12"/>
      <c r="K202" s="12"/>
      <c r="L202" s="12"/>
      <c r="M202" s="12"/>
      <c r="N202" s="12"/>
      <c r="O202" s="12"/>
      <c r="P202" s="12"/>
      <c r="Q202" s="80"/>
      <c r="R202" s="80"/>
      <c r="S202" s="98"/>
    </row>
    <row r="203" spans="1:19" x14ac:dyDescent="0.25">
      <c r="A203" s="12"/>
      <c r="B203" s="119"/>
      <c r="C203" s="12"/>
      <c r="D203" s="12"/>
      <c r="E203" s="12"/>
      <c r="F203" s="12"/>
      <c r="G203" s="12"/>
      <c r="H203" s="12"/>
      <c r="I203" s="12"/>
      <c r="J203" s="12"/>
      <c r="K203" s="12"/>
      <c r="L203" s="12"/>
      <c r="M203" s="12"/>
      <c r="N203" s="12"/>
      <c r="O203" s="12"/>
      <c r="P203" s="12"/>
      <c r="Q203" s="80"/>
      <c r="R203" s="80"/>
      <c r="S203" s="98"/>
    </row>
    <row r="204" spans="1:19" x14ac:dyDescent="0.25">
      <c r="A204" s="12"/>
      <c r="B204" s="119"/>
      <c r="C204" s="12"/>
      <c r="D204" s="12"/>
      <c r="E204" s="12"/>
      <c r="F204" s="12"/>
      <c r="G204" s="12"/>
      <c r="H204" s="12"/>
      <c r="I204" s="12"/>
      <c r="J204" s="12"/>
      <c r="K204" s="12"/>
      <c r="L204" s="12"/>
      <c r="M204" s="12"/>
      <c r="N204" s="12"/>
      <c r="O204" s="12"/>
      <c r="P204" s="12"/>
      <c r="Q204" s="80"/>
      <c r="R204" s="80"/>
      <c r="S204" s="98"/>
    </row>
    <row r="205" spans="1:19" x14ac:dyDescent="0.25">
      <c r="A205" s="12"/>
      <c r="B205" s="119"/>
      <c r="C205" s="12"/>
      <c r="D205" s="12"/>
      <c r="E205" s="12"/>
      <c r="F205" s="12"/>
      <c r="G205" s="12"/>
      <c r="H205" s="12"/>
      <c r="I205" s="12"/>
      <c r="J205" s="12"/>
      <c r="K205" s="12"/>
      <c r="L205" s="12"/>
      <c r="M205" s="12"/>
      <c r="N205" s="12"/>
      <c r="O205" s="12"/>
      <c r="P205" s="12"/>
      <c r="Q205" s="80"/>
      <c r="R205" s="80"/>
      <c r="S205" s="98"/>
    </row>
    <row r="206" spans="1:19" x14ac:dyDescent="0.25">
      <c r="A206" s="12"/>
      <c r="B206" s="119"/>
      <c r="C206" s="12"/>
      <c r="D206" s="12"/>
      <c r="E206" s="12"/>
      <c r="F206" s="12"/>
      <c r="G206" s="12"/>
      <c r="H206" s="12"/>
      <c r="I206" s="12"/>
      <c r="J206" s="12"/>
      <c r="K206" s="12"/>
      <c r="L206" s="12"/>
      <c r="M206" s="12"/>
      <c r="N206" s="12"/>
      <c r="O206" s="12"/>
      <c r="P206" s="12"/>
      <c r="Q206" s="80"/>
      <c r="R206" s="80"/>
      <c r="S206" s="98"/>
    </row>
    <row r="207" spans="1:19" x14ac:dyDescent="0.25">
      <c r="A207" s="12"/>
      <c r="B207" s="119"/>
      <c r="C207" s="12"/>
      <c r="D207" s="12"/>
      <c r="E207" s="12"/>
      <c r="F207" s="12"/>
      <c r="G207" s="12"/>
      <c r="H207" s="12"/>
      <c r="I207" s="12"/>
      <c r="J207" s="12"/>
      <c r="K207" s="12"/>
      <c r="L207" s="12"/>
      <c r="M207" s="12"/>
      <c r="N207" s="12"/>
      <c r="O207" s="12"/>
      <c r="P207" s="12"/>
      <c r="Q207" s="80"/>
      <c r="R207" s="80"/>
      <c r="S207" s="98"/>
    </row>
    <row r="208" spans="1:19" x14ac:dyDescent="0.25">
      <c r="A208" s="12"/>
      <c r="B208" s="119"/>
      <c r="C208" s="12"/>
      <c r="D208" s="12"/>
      <c r="E208" s="12"/>
      <c r="F208" s="12"/>
      <c r="G208" s="12"/>
      <c r="H208" s="12"/>
      <c r="I208" s="12"/>
      <c r="J208" s="12"/>
      <c r="K208" s="12"/>
      <c r="L208" s="12"/>
      <c r="M208" s="12"/>
      <c r="N208" s="12"/>
      <c r="O208" s="12"/>
      <c r="P208" s="12"/>
      <c r="Q208" s="80"/>
      <c r="R208" s="80"/>
      <c r="S208" s="98"/>
    </row>
    <row r="209" spans="1:19" x14ac:dyDescent="0.25">
      <c r="A209" s="12"/>
      <c r="B209" s="119"/>
      <c r="C209" s="12"/>
      <c r="D209" s="12"/>
      <c r="E209" s="12"/>
      <c r="F209" s="12"/>
      <c r="G209" s="12"/>
      <c r="H209" s="12"/>
      <c r="I209" s="12"/>
      <c r="J209" s="12"/>
      <c r="K209" s="12"/>
      <c r="L209" s="12"/>
      <c r="M209" s="12"/>
      <c r="N209" s="12"/>
      <c r="O209" s="12"/>
      <c r="P209" s="12"/>
      <c r="Q209" s="80"/>
      <c r="R209" s="80"/>
      <c r="S209" s="98"/>
    </row>
    <row r="210" spans="1:19" x14ac:dyDescent="0.25">
      <c r="A210" s="12"/>
      <c r="B210" s="119"/>
      <c r="C210" s="12"/>
      <c r="D210" s="12"/>
      <c r="E210" s="12"/>
      <c r="F210" s="12"/>
      <c r="G210" s="12"/>
      <c r="H210" s="12"/>
      <c r="I210" s="12"/>
      <c r="J210" s="12"/>
      <c r="K210" s="12"/>
      <c r="L210" s="12"/>
      <c r="M210" s="12"/>
      <c r="N210" s="12"/>
      <c r="O210" s="12"/>
      <c r="P210" s="12"/>
      <c r="Q210" s="80"/>
      <c r="R210" s="80"/>
      <c r="S210" s="98"/>
    </row>
    <row r="211" spans="1:19" x14ac:dyDescent="0.25">
      <c r="A211" s="12"/>
      <c r="B211" s="119"/>
      <c r="C211" s="12"/>
      <c r="D211" s="12"/>
      <c r="E211" s="12"/>
      <c r="F211" s="12"/>
      <c r="G211" s="12"/>
      <c r="H211" s="12"/>
      <c r="I211" s="12"/>
      <c r="J211" s="12"/>
      <c r="K211" s="12"/>
      <c r="L211" s="12"/>
      <c r="M211" s="12"/>
      <c r="N211" s="12"/>
      <c r="O211" s="12"/>
      <c r="P211" s="12"/>
      <c r="Q211" s="80"/>
      <c r="R211" s="80"/>
      <c r="S211" s="98"/>
    </row>
    <row r="212" spans="1:19" x14ac:dyDescent="0.25">
      <c r="A212" s="12"/>
      <c r="B212" s="119"/>
      <c r="C212" s="12"/>
      <c r="D212" s="12"/>
      <c r="E212" s="12"/>
      <c r="F212" s="12"/>
      <c r="G212" s="12"/>
      <c r="H212" s="12"/>
      <c r="I212" s="12"/>
      <c r="J212" s="12"/>
      <c r="K212" s="12"/>
      <c r="L212" s="12"/>
      <c r="M212" s="12"/>
      <c r="N212" s="12"/>
      <c r="O212" s="12"/>
      <c r="P212" s="12"/>
      <c r="Q212" s="80"/>
      <c r="R212" s="80"/>
      <c r="S212" s="98"/>
    </row>
    <row r="213" spans="1:19" x14ac:dyDescent="0.25">
      <c r="A213" s="12"/>
      <c r="B213" s="119"/>
      <c r="C213" s="12"/>
      <c r="D213" s="12"/>
      <c r="E213" s="12"/>
      <c r="F213" s="12"/>
      <c r="G213" s="12"/>
      <c r="H213" s="12"/>
      <c r="I213" s="12"/>
      <c r="J213" s="12"/>
      <c r="K213" s="12"/>
      <c r="L213" s="12"/>
      <c r="M213" s="12"/>
      <c r="N213" s="12"/>
      <c r="O213" s="12"/>
      <c r="P213" s="12"/>
      <c r="Q213" s="80"/>
      <c r="R213" s="80"/>
      <c r="S213" s="98"/>
    </row>
    <row r="214" spans="1:19" x14ac:dyDescent="0.25">
      <c r="A214" s="12"/>
      <c r="B214" s="119"/>
      <c r="C214" s="12"/>
      <c r="D214" s="12"/>
      <c r="E214" s="12"/>
      <c r="F214" s="12"/>
      <c r="G214" s="12"/>
      <c r="H214" s="12"/>
      <c r="I214" s="12"/>
      <c r="J214" s="12"/>
      <c r="K214" s="12"/>
      <c r="L214" s="12"/>
      <c r="M214" s="12"/>
      <c r="N214" s="12"/>
      <c r="O214" s="12"/>
      <c r="P214" s="12"/>
      <c r="Q214" s="80"/>
      <c r="R214" s="80"/>
      <c r="S214" s="98"/>
    </row>
    <row r="215" spans="1:19" x14ac:dyDescent="0.25">
      <c r="A215" s="12"/>
      <c r="B215" s="119"/>
      <c r="C215" s="12"/>
      <c r="D215" s="12"/>
      <c r="E215" s="12"/>
      <c r="F215" s="12"/>
      <c r="G215" s="12"/>
      <c r="H215" s="12"/>
      <c r="I215" s="12"/>
      <c r="J215" s="12"/>
      <c r="K215" s="12"/>
      <c r="L215" s="12"/>
      <c r="M215" s="12"/>
      <c r="N215" s="12"/>
      <c r="O215" s="12"/>
      <c r="P215" s="12"/>
      <c r="Q215" s="80"/>
      <c r="R215" s="80"/>
      <c r="S215" s="98"/>
    </row>
    <row r="216" spans="1:19" x14ac:dyDescent="0.25">
      <c r="A216" s="12"/>
      <c r="B216" s="119"/>
      <c r="C216" s="12"/>
      <c r="D216" s="12"/>
      <c r="E216" s="12"/>
      <c r="F216" s="12"/>
      <c r="G216" s="12"/>
      <c r="H216" s="12"/>
      <c r="I216" s="12"/>
      <c r="J216" s="12"/>
      <c r="K216" s="12"/>
      <c r="L216" s="12"/>
      <c r="M216" s="12"/>
      <c r="N216" s="12"/>
      <c r="O216" s="12"/>
      <c r="P216" s="12"/>
      <c r="Q216" s="80"/>
      <c r="R216" s="80"/>
      <c r="S216" s="98"/>
    </row>
    <row r="217" spans="1:19" x14ac:dyDescent="0.25">
      <c r="A217" s="12"/>
      <c r="B217" s="119"/>
      <c r="C217" s="12"/>
      <c r="D217" s="12"/>
      <c r="E217" s="12"/>
      <c r="F217" s="12"/>
      <c r="G217" s="12"/>
      <c r="H217" s="12"/>
      <c r="I217" s="12"/>
      <c r="J217" s="12"/>
      <c r="K217" s="12"/>
      <c r="L217" s="12"/>
      <c r="M217" s="12"/>
      <c r="N217" s="12"/>
      <c r="O217" s="12"/>
      <c r="P217" s="12"/>
      <c r="Q217" s="80"/>
      <c r="R217" s="80"/>
      <c r="S217" s="98"/>
    </row>
    <row r="218" spans="1:19" x14ac:dyDescent="0.25">
      <c r="A218" s="12"/>
      <c r="B218" s="119"/>
      <c r="C218" s="12"/>
      <c r="D218" s="12"/>
      <c r="E218" s="12"/>
      <c r="F218" s="12"/>
      <c r="G218" s="12"/>
      <c r="H218" s="12"/>
      <c r="I218" s="12"/>
      <c r="J218" s="12"/>
      <c r="K218" s="12"/>
      <c r="L218" s="12"/>
      <c r="M218" s="12"/>
      <c r="N218" s="12"/>
      <c r="O218" s="12"/>
      <c r="P218" s="12"/>
      <c r="Q218" s="80"/>
      <c r="R218" s="80"/>
      <c r="S218" s="98"/>
    </row>
    <row r="219" spans="1:19" x14ac:dyDescent="0.25">
      <c r="A219" s="12"/>
      <c r="B219" s="119"/>
      <c r="C219" s="12"/>
      <c r="D219" s="12"/>
      <c r="E219" s="12"/>
      <c r="F219" s="12"/>
      <c r="G219" s="12"/>
      <c r="H219" s="12"/>
      <c r="I219" s="12"/>
      <c r="J219" s="12"/>
      <c r="K219" s="12"/>
      <c r="L219" s="12"/>
      <c r="M219" s="12"/>
      <c r="N219" s="12"/>
      <c r="O219" s="12"/>
      <c r="P219" s="12"/>
      <c r="Q219" s="80"/>
      <c r="R219" s="80"/>
      <c r="S219" s="98"/>
    </row>
    <row r="220" spans="1:19" x14ac:dyDescent="0.25">
      <c r="A220" s="12"/>
      <c r="B220" s="119"/>
      <c r="C220" s="12"/>
      <c r="D220" s="12"/>
      <c r="E220" s="12"/>
      <c r="F220" s="12"/>
      <c r="G220" s="12"/>
      <c r="H220" s="12"/>
      <c r="I220" s="12"/>
      <c r="J220" s="12"/>
      <c r="K220" s="12"/>
      <c r="L220" s="12"/>
      <c r="M220" s="12"/>
      <c r="N220" s="12"/>
      <c r="O220" s="12"/>
      <c r="P220" s="12"/>
      <c r="Q220" s="80"/>
      <c r="R220" s="80"/>
      <c r="S220" s="98"/>
    </row>
    <row r="221" spans="1:19" x14ac:dyDescent="0.25">
      <c r="A221" s="12"/>
      <c r="B221" s="119"/>
      <c r="C221" s="12"/>
      <c r="D221" s="12"/>
      <c r="E221" s="12"/>
      <c r="F221" s="12"/>
      <c r="G221" s="12"/>
      <c r="H221" s="12"/>
      <c r="I221" s="12"/>
      <c r="J221" s="12"/>
      <c r="K221" s="12"/>
      <c r="L221" s="12"/>
      <c r="M221" s="12"/>
      <c r="N221" s="12"/>
      <c r="O221" s="12"/>
      <c r="P221" s="12"/>
      <c r="Q221" s="80"/>
      <c r="R221" s="80"/>
      <c r="S221" s="98"/>
    </row>
    <row r="222" spans="1:19" x14ac:dyDescent="0.25">
      <c r="A222" s="12"/>
      <c r="B222" s="119"/>
      <c r="C222" s="12"/>
      <c r="D222" s="12"/>
      <c r="E222" s="12"/>
      <c r="F222" s="12"/>
      <c r="G222" s="12"/>
      <c r="H222" s="12"/>
      <c r="I222" s="12"/>
      <c r="J222" s="12"/>
      <c r="K222" s="12"/>
      <c r="L222" s="12"/>
      <c r="M222" s="12"/>
      <c r="N222" s="12"/>
      <c r="O222" s="12"/>
      <c r="P222" s="12"/>
      <c r="Q222" s="80"/>
      <c r="R222" s="80"/>
      <c r="S222" s="98"/>
    </row>
    <row r="223" spans="1:19" x14ac:dyDescent="0.25">
      <c r="A223" s="12"/>
      <c r="B223" s="119"/>
      <c r="C223" s="12"/>
      <c r="D223" s="12"/>
      <c r="E223" s="12"/>
      <c r="F223" s="12"/>
      <c r="G223" s="12"/>
      <c r="H223" s="12"/>
      <c r="I223" s="12"/>
      <c r="J223" s="12"/>
      <c r="K223" s="12"/>
      <c r="L223" s="12"/>
      <c r="M223" s="12"/>
      <c r="N223" s="12"/>
      <c r="O223" s="12"/>
      <c r="P223" s="12"/>
      <c r="Q223" s="80"/>
      <c r="R223" s="80"/>
      <c r="S223" s="98"/>
    </row>
    <row r="224" spans="1:19" x14ac:dyDescent="0.25">
      <c r="A224" s="12"/>
      <c r="B224" s="119"/>
      <c r="C224" s="12"/>
      <c r="D224" s="12"/>
      <c r="E224" s="12"/>
      <c r="F224" s="12"/>
      <c r="G224" s="12"/>
      <c r="H224" s="12"/>
      <c r="I224" s="12"/>
      <c r="J224" s="12"/>
      <c r="K224" s="12"/>
      <c r="L224" s="12"/>
      <c r="M224" s="12"/>
      <c r="N224" s="12"/>
      <c r="O224" s="12"/>
      <c r="P224" s="12"/>
      <c r="Q224" s="80"/>
      <c r="R224" s="80"/>
      <c r="S224" s="98"/>
    </row>
    <row r="225" spans="1:19" x14ac:dyDescent="0.25">
      <c r="A225" s="12"/>
      <c r="B225" s="119"/>
      <c r="C225" s="12"/>
      <c r="D225" s="12"/>
      <c r="E225" s="12"/>
      <c r="F225" s="12"/>
      <c r="G225" s="12"/>
      <c r="H225" s="12"/>
      <c r="I225" s="12"/>
      <c r="J225" s="12"/>
      <c r="K225" s="12"/>
      <c r="L225" s="12"/>
      <c r="M225" s="12"/>
      <c r="N225" s="12"/>
      <c r="O225" s="12"/>
      <c r="P225" s="12"/>
      <c r="Q225" s="80"/>
      <c r="R225" s="80"/>
      <c r="S225" s="98"/>
    </row>
    <row r="226" spans="1:19" x14ac:dyDescent="0.25">
      <c r="A226" s="12"/>
      <c r="B226" s="119"/>
      <c r="C226" s="12"/>
      <c r="D226" s="12"/>
      <c r="E226" s="12"/>
      <c r="F226" s="12"/>
      <c r="G226" s="12"/>
      <c r="H226" s="12"/>
      <c r="I226" s="12"/>
      <c r="J226" s="12"/>
      <c r="K226" s="12"/>
      <c r="L226" s="12"/>
      <c r="M226" s="12"/>
      <c r="N226" s="12"/>
      <c r="O226" s="12"/>
      <c r="P226" s="12"/>
      <c r="Q226" s="80"/>
      <c r="R226" s="80"/>
      <c r="S226" s="98"/>
    </row>
    <row r="227" spans="1:19" x14ac:dyDescent="0.25">
      <c r="A227" s="12"/>
      <c r="B227" s="119"/>
      <c r="C227" s="12"/>
      <c r="D227" s="12"/>
      <c r="E227" s="12"/>
      <c r="F227" s="12"/>
      <c r="G227" s="12"/>
      <c r="H227" s="12"/>
      <c r="I227" s="12"/>
      <c r="J227" s="12"/>
      <c r="K227" s="12"/>
      <c r="L227" s="12"/>
      <c r="M227" s="12"/>
      <c r="N227" s="12"/>
      <c r="O227" s="12"/>
      <c r="P227" s="12"/>
      <c r="Q227" s="80"/>
      <c r="R227" s="80"/>
      <c r="S227" s="98"/>
    </row>
    <row r="228" spans="1:19" x14ac:dyDescent="0.25">
      <c r="A228" s="12"/>
      <c r="B228" s="119"/>
      <c r="C228" s="12"/>
      <c r="D228" s="12"/>
      <c r="E228" s="12"/>
      <c r="F228" s="12"/>
      <c r="G228" s="12"/>
      <c r="H228" s="12"/>
      <c r="I228" s="12"/>
      <c r="J228" s="12"/>
      <c r="K228" s="12"/>
      <c r="L228" s="12"/>
      <c r="M228" s="12"/>
      <c r="N228" s="12"/>
      <c r="O228" s="12"/>
      <c r="P228" s="12"/>
      <c r="Q228" s="80"/>
      <c r="R228" s="80"/>
      <c r="S228" s="98"/>
    </row>
    <row r="229" spans="1:19" x14ac:dyDescent="0.25">
      <c r="A229" s="12"/>
      <c r="B229" s="119"/>
      <c r="C229" s="12"/>
      <c r="D229" s="12"/>
      <c r="E229" s="12"/>
      <c r="F229" s="12"/>
      <c r="G229" s="12"/>
      <c r="H229" s="12"/>
      <c r="I229" s="12"/>
      <c r="J229" s="12"/>
      <c r="K229" s="12"/>
      <c r="L229" s="12"/>
      <c r="M229" s="12"/>
      <c r="N229" s="12"/>
      <c r="O229" s="12"/>
      <c r="P229" s="12"/>
      <c r="Q229" s="80"/>
      <c r="R229" s="80"/>
      <c r="S229" s="98"/>
    </row>
    <row r="230" spans="1:19" x14ac:dyDescent="0.25">
      <c r="A230" s="12"/>
      <c r="B230" s="119"/>
      <c r="C230" s="12"/>
      <c r="D230" s="12"/>
      <c r="E230" s="12"/>
      <c r="F230" s="12"/>
      <c r="G230" s="12"/>
      <c r="H230" s="12"/>
      <c r="I230" s="12"/>
      <c r="J230" s="12"/>
      <c r="K230" s="12"/>
      <c r="L230" s="12"/>
      <c r="M230" s="12"/>
      <c r="N230" s="12"/>
      <c r="O230" s="12"/>
      <c r="P230" s="12"/>
      <c r="Q230" s="80"/>
      <c r="R230" s="80"/>
      <c r="S230" s="98"/>
    </row>
    <row r="231" spans="1:19" x14ac:dyDescent="0.25">
      <c r="A231" s="12"/>
      <c r="B231" s="119"/>
      <c r="C231" s="12"/>
      <c r="D231" s="12"/>
      <c r="E231" s="12"/>
      <c r="F231" s="12"/>
      <c r="G231" s="12"/>
      <c r="H231" s="12"/>
      <c r="I231" s="12"/>
      <c r="J231" s="12"/>
      <c r="K231" s="12"/>
      <c r="L231" s="12"/>
      <c r="M231" s="12"/>
      <c r="N231" s="12"/>
      <c r="O231" s="12"/>
      <c r="P231" s="12"/>
      <c r="Q231" s="80"/>
      <c r="R231" s="80"/>
      <c r="S231" s="98"/>
    </row>
    <row r="232" spans="1:19" x14ac:dyDescent="0.25">
      <c r="A232" s="12"/>
      <c r="B232" s="119"/>
      <c r="C232" s="12"/>
      <c r="D232" s="12"/>
      <c r="E232" s="12"/>
      <c r="F232" s="12"/>
      <c r="G232" s="12"/>
      <c r="H232" s="12"/>
      <c r="I232" s="12"/>
      <c r="J232" s="12"/>
      <c r="K232" s="12"/>
      <c r="L232" s="12"/>
      <c r="M232" s="12"/>
      <c r="N232" s="12"/>
      <c r="O232" s="12"/>
      <c r="P232" s="12"/>
      <c r="Q232" s="80"/>
      <c r="R232" s="80"/>
      <c r="S232" s="98"/>
    </row>
    <row r="233" spans="1:19" x14ac:dyDescent="0.25">
      <c r="A233" s="12"/>
      <c r="B233" s="119"/>
      <c r="C233" s="12"/>
      <c r="D233" s="12"/>
      <c r="E233" s="12"/>
      <c r="F233" s="12"/>
      <c r="G233" s="12"/>
      <c r="H233" s="12"/>
      <c r="I233" s="12"/>
      <c r="J233" s="12"/>
      <c r="K233" s="12"/>
      <c r="L233" s="12"/>
      <c r="M233" s="12"/>
      <c r="N233" s="12"/>
      <c r="O233" s="12"/>
      <c r="P233" s="12"/>
      <c r="Q233" s="80"/>
      <c r="R233" s="80"/>
      <c r="S233" s="98"/>
    </row>
    <row r="234" spans="1:19" x14ac:dyDescent="0.25">
      <c r="A234" s="12"/>
      <c r="B234" s="119"/>
      <c r="C234" s="12"/>
      <c r="D234" s="12"/>
      <c r="E234" s="12"/>
      <c r="F234" s="12"/>
      <c r="G234" s="12"/>
      <c r="H234" s="12"/>
      <c r="I234" s="12"/>
      <c r="J234" s="12"/>
      <c r="K234" s="12"/>
      <c r="L234" s="12"/>
      <c r="M234" s="12"/>
      <c r="N234" s="12"/>
      <c r="O234" s="12"/>
      <c r="P234" s="12"/>
      <c r="Q234" s="80"/>
      <c r="R234" s="80"/>
      <c r="S234" s="98"/>
    </row>
    <row r="235" spans="1:19" x14ac:dyDescent="0.25">
      <c r="A235" s="12"/>
      <c r="B235" s="119"/>
      <c r="C235" s="12"/>
      <c r="D235" s="12"/>
      <c r="E235" s="12"/>
      <c r="F235" s="12"/>
      <c r="G235" s="12"/>
      <c r="H235" s="12"/>
      <c r="I235" s="12"/>
      <c r="J235" s="12"/>
      <c r="K235" s="12"/>
      <c r="L235" s="12"/>
      <c r="M235" s="12"/>
      <c r="N235" s="12"/>
      <c r="O235" s="12"/>
      <c r="P235" s="12"/>
      <c r="Q235" s="80"/>
      <c r="R235" s="80"/>
      <c r="S235" s="98"/>
    </row>
    <row r="236" spans="1:19" x14ac:dyDescent="0.25">
      <c r="A236" s="12"/>
      <c r="B236" s="119"/>
      <c r="C236" s="12"/>
      <c r="D236" s="12"/>
      <c r="E236" s="12"/>
      <c r="F236" s="12"/>
      <c r="G236" s="12"/>
      <c r="H236" s="12"/>
      <c r="I236" s="12"/>
      <c r="J236" s="12"/>
      <c r="K236" s="12"/>
      <c r="L236" s="12"/>
      <c r="M236" s="12"/>
      <c r="N236" s="12"/>
      <c r="O236" s="12"/>
      <c r="P236" s="12"/>
      <c r="Q236" s="80"/>
      <c r="R236" s="80"/>
      <c r="S236" s="98"/>
    </row>
    <row r="237" spans="1:19" x14ac:dyDescent="0.25">
      <c r="A237" s="12"/>
      <c r="B237" s="119"/>
      <c r="C237" s="12"/>
      <c r="D237" s="12"/>
      <c r="E237" s="12"/>
      <c r="F237" s="12"/>
      <c r="G237" s="12"/>
      <c r="H237" s="12"/>
      <c r="I237" s="12"/>
      <c r="J237" s="12"/>
      <c r="K237" s="12"/>
      <c r="L237" s="12"/>
      <c r="M237" s="12"/>
      <c r="N237" s="12"/>
      <c r="O237" s="12"/>
      <c r="P237" s="12"/>
      <c r="Q237" s="80"/>
      <c r="R237" s="80"/>
      <c r="S237" s="98"/>
    </row>
    <row r="238" spans="1:19" x14ac:dyDescent="0.25">
      <c r="A238" s="12"/>
      <c r="B238" s="119"/>
      <c r="C238" s="12"/>
      <c r="D238" s="12"/>
      <c r="E238" s="12"/>
      <c r="F238" s="12"/>
      <c r="G238" s="12"/>
      <c r="H238" s="12"/>
      <c r="I238" s="12"/>
      <c r="J238" s="12"/>
      <c r="K238" s="12"/>
      <c r="L238" s="12"/>
      <c r="M238" s="12"/>
      <c r="N238" s="12"/>
      <c r="O238" s="12"/>
      <c r="P238" s="12"/>
      <c r="Q238" s="80"/>
      <c r="R238" s="80"/>
      <c r="S238" s="98"/>
    </row>
    <row r="239" spans="1:19" x14ac:dyDescent="0.25">
      <c r="A239" s="12"/>
      <c r="B239" s="119"/>
      <c r="C239" s="12"/>
      <c r="D239" s="12"/>
      <c r="E239" s="12"/>
      <c r="F239" s="12"/>
      <c r="G239" s="12"/>
      <c r="H239" s="12"/>
      <c r="I239" s="12"/>
      <c r="J239" s="12"/>
      <c r="K239" s="12"/>
      <c r="L239" s="12"/>
      <c r="M239" s="12"/>
      <c r="N239" s="12"/>
      <c r="O239" s="12"/>
      <c r="P239" s="12"/>
      <c r="Q239" s="80"/>
      <c r="R239" s="80"/>
      <c r="S239" s="98"/>
    </row>
    <row r="240" spans="1:19" x14ac:dyDescent="0.25">
      <c r="A240" s="12"/>
      <c r="B240" s="119"/>
      <c r="C240" s="12"/>
      <c r="D240" s="12"/>
      <c r="E240" s="12"/>
      <c r="F240" s="12"/>
      <c r="G240" s="12"/>
      <c r="H240" s="12"/>
      <c r="I240" s="12"/>
      <c r="J240" s="12"/>
      <c r="K240" s="12"/>
      <c r="L240" s="12"/>
      <c r="M240" s="12"/>
      <c r="N240" s="12"/>
      <c r="O240" s="12"/>
      <c r="P240" s="12"/>
      <c r="Q240" s="80"/>
      <c r="R240" s="80"/>
      <c r="S240" s="98"/>
    </row>
    <row r="241" spans="1:19" x14ac:dyDescent="0.25">
      <c r="A241" s="12"/>
      <c r="B241" s="119"/>
      <c r="C241" s="12"/>
      <c r="D241" s="12"/>
      <c r="E241" s="12"/>
      <c r="F241" s="12"/>
      <c r="G241" s="12"/>
      <c r="H241" s="12"/>
      <c r="I241" s="12"/>
      <c r="J241" s="12"/>
      <c r="K241" s="12"/>
      <c r="L241" s="12"/>
      <c r="M241" s="12"/>
      <c r="N241" s="12"/>
      <c r="O241" s="12"/>
      <c r="P241" s="12"/>
      <c r="Q241" s="80"/>
      <c r="R241" s="80"/>
      <c r="S241" s="98"/>
    </row>
    <row r="242" spans="1:19" x14ac:dyDescent="0.25">
      <c r="A242" s="12"/>
      <c r="B242" s="119"/>
      <c r="C242" s="12"/>
      <c r="D242" s="12"/>
      <c r="E242" s="12"/>
      <c r="F242" s="12"/>
      <c r="G242" s="12"/>
      <c r="H242" s="12"/>
      <c r="I242" s="12"/>
      <c r="J242" s="12"/>
      <c r="K242" s="12"/>
      <c r="L242" s="12"/>
      <c r="M242" s="12"/>
      <c r="N242" s="12"/>
      <c r="O242" s="12"/>
      <c r="P242" s="12"/>
      <c r="Q242" s="80"/>
      <c r="R242" s="80"/>
      <c r="S242" s="98"/>
    </row>
    <row r="243" spans="1:19" x14ac:dyDescent="0.25">
      <c r="A243" s="12"/>
      <c r="B243" s="119"/>
      <c r="C243" s="12"/>
      <c r="D243" s="12"/>
      <c r="E243" s="12"/>
      <c r="F243" s="12"/>
      <c r="G243" s="12"/>
      <c r="H243" s="12"/>
      <c r="I243" s="12"/>
      <c r="J243" s="12"/>
      <c r="K243" s="12"/>
      <c r="L243" s="12"/>
      <c r="M243" s="12"/>
      <c r="N243" s="12"/>
      <c r="O243" s="12"/>
      <c r="P243" s="12"/>
      <c r="Q243" s="80"/>
      <c r="R243" s="80"/>
      <c r="S243" s="98"/>
    </row>
    <row r="244" spans="1:19" x14ac:dyDescent="0.25">
      <c r="A244" s="12"/>
      <c r="B244" s="119"/>
      <c r="C244" s="12"/>
      <c r="D244" s="12"/>
      <c r="E244" s="12"/>
      <c r="F244" s="12"/>
      <c r="G244" s="12"/>
      <c r="H244" s="12"/>
      <c r="I244" s="12"/>
      <c r="J244" s="12"/>
      <c r="K244" s="12"/>
      <c r="L244" s="12"/>
      <c r="M244" s="12"/>
      <c r="N244" s="12"/>
      <c r="O244" s="12"/>
      <c r="P244" s="12"/>
      <c r="Q244" s="80"/>
      <c r="R244" s="80"/>
      <c r="S244" s="98"/>
    </row>
    <row r="245" spans="1:19" x14ac:dyDescent="0.25">
      <c r="A245" s="12"/>
      <c r="B245" s="119"/>
      <c r="C245" s="12"/>
      <c r="D245" s="12"/>
      <c r="E245" s="12"/>
      <c r="F245" s="12"/>
      <c r="G245" s="12"/>
      <c r="H245" s="12"/>
      <c r="I245" s="12"/>
      <c r="J245" s="12"/>
      <c r="K245" s="12"/>
      <c r="L245" s="12"/>
      <c r="M245" s="12"/>
      <c r="N245" s="12"/>
      <c r="O245" s="12"/>
      <c r="P245" s="12"/>
      <c r="Q245" s="80"/>
      <c r="R245" s="80"/>
      <c r="S245" s="98"/>
    </row>
    <row r="246" spans="1:19" x14ac:dyDescent="0.25">
      <c r="A246" s="12"/>
      <c r="B246" s="119"/>
      <c r="C246" s="12"/>
      <c r="D246" s="12"/>
      <c r="E246" s="12"/>
      <c r="F246" s="12"/>
      <c r="G246" s="12"/>
      <c r="H246" s="12"/>
      <c r="I246" s="12"/>
      <c r="J246" s="12"/>
      <c r="K246" s="12"/>
      <c r="L246" s="12"/>
      <c r="M246" s="12"/>
      <c r="N246" s="12"/>
      <c r="O246" s="12"/>
      <c r="P246" s="12"/>
      <c r="Q246" s="80"/>
      <c r="R246" s="80"/>
      <c r="S246" s="98"/>
    </row>
    <row r="247" spans="1:19" x14ac:dyDescent="0.25">
      <c r="A247" s="12"/>
      <c r="B247" s="119"/>
      <c r="C247" s="12"/>
      <c r="D247" s="12"/>
      <c r="E247" s="12"/>
      <c r="F247" s="12"/>
      <c r="G247" s="12"/>
      <c r="H247" s="12"/>
      <c r="I247" s="12"/>
      <c r="J247" s="12"/>
      <c r="K247" s="12"/>
      <c r="L247" s="12"/>
      <c r="M247" s="12"/>
      <c r="N247" s="12"/>
      <c r="O247" s="12"/>
      <c r="P247" s="12"/>
      <c r="Q247" s="80"/>
      <c r="R247" s="80"/>
      <c r="S247" s="98"/>
    </row>
    <row r="248" spans="1:19" x14ac:dyDescent="0.25">
      <c r="A248" s="12"/>
      <c r="B248" s="119"/>
      <c r="C248" s="12"/>
      <c r="D248" s="12"/>
      <c r="E248" s="12"/>
      <c r="F248" s="12"/>
      <c r="G248" s="12"/>
      <c r="H248" s="12"/>
      <c r="I248" s="12"/>
      <c r="J248" s="12"/>
      <c r="K248" s="12"/>
      <c r="L248" s="12"/>
      <c r="M248" s="12"/>
      <c r="N248" s="12"/>
      <c r="O248" s="12"/>
      <c r="P248" s="12"/>
      <c r="Q248" s="80"/>
      <c r="R248" s="80"/>
      <c r="S248" s="98"/>
    </row>
    <row r="249" spans="1:19" x14ac:dyDescent="0.25">
      <c r="A249" s="12"/>
      <c r="B249" s="119"/>
      <c r="C249" s="12"/>
      <c r="D249" s="12"/>
      <c r="E249" s="12"/>
      <c r="F249" s="12"/>
      <c r="G249" s="12"/>
      <c r="H249" s="12"/>
      <c r="I249" s="12"/>
      <c r="J249" s="12"/>
      <c r="K249" s="12"/>
      <c r="L249" s="12"/>
      <c r="M249" s="12"/>
      <c r="N249" s="12"/>
      <c r="O249" s="12"/>
      <c r="P249" s="12"/>
      <c r="Q249" s="80"/>
      <c r="R249" s="80"/>
      <c r="S249" s="98"/>
    </row>
    <row r="250" spans="1:19" x14ac:dyDescent="0.25">
      <c r="A250" s="12"/>
      <c r="B250" s="119"/>
      <c r="C250" s="12"/>
      <c r="D250" s="12"/>
      <c r="E250" s="12"/>
      <c r="F250" s="12"/>
      <c r="G250" s="12"/>
      <c r="H250" s="12"/>
      <c r="I250" s="12"/>
      <c r="J250" s="12"/>
      <c r="K250" s="12"/>
      <c r="L250" s="12"/>
      <c r="M250" s="12"/>
      <c r="N250" s="12"/>
      <c r="O250" s="12"/>
      <c r="P250" s="12"/>
      <c r="Q250" s="80"/>
      <c r="R250" s="80"/>
      <c r="S250" s="98"/>
    </row>
    <row r="251" spans="1:19" x14ac:dyDescent="0.25">
      <c r="A251" s="12"/>
      <c r="B251" s="119"/>
      <c r="C251" s="12"/>
      <c r="D251" s="12"/>
      <c r="E251" s="12"/>
      <c r="F251" s="12"/>
      <c r="G251" s="12"/>
      <c r="H251" s="12"/>
      <c r="I251" s="12"/>
      <c r="J251" s="12"/>
      <c r="K251" s="12"/>
      <c r="L251" s="12"/>
      <c r="M251" s="12"/>
      <c r="N251" s="12"/>
      <c r="O251" s="12"/>
      <c r="P251" s="12"/>
      <c r="Q251" s="80"/>
      <c r="R251" s="80"/>
      <c r="S251" s="98"/>
    </row>
    <row r="252" spans="1:19" x14ac:dyDescent="0.25">
      <c r="A252" s="12"/>
      <c r="B252" s="119"/>
      <c r="C252" s="12"/>
      <c r="D252" s="12"/>
      <c r="E252" s="12"/>
      <c r="F252" s="12"/>
      <c r="G252" s="12"/>
      <c r="H252" s="12"/>
      <c r="I252" s="12"/>
      <c r="J252" s="12"/>
      <c r="K252" s="12"/>
      <c r="L252" s="12"/>
      <c r="M252" s="12"/>
      <c r="N252" s="12"/>
      <c r="O252" s="12"/>
      <c r="P252" s="12"/>
      <c r="Q252" s="80"/>
      <c r="R252" s="80"/>
      <c r="S252" s="98"/>
    </row>
    <row r="253" spans="1:19" x14ac:dyDescent="0.25">
      <c r="A253" s="12"/>
      <c r="B253" s="119"/>
      <c r="C253" s="12"/>
      <c r="D253" s="12"/>
      <c r="E253" s="12"/>
      <c r="F253" s="12"/>
      <c r="G253" s="12"/>
      <c r="H253" s="12"/>
      <c r="I253" s="12"/>
      <c r="J253" s="12"/>
      <c r="K253" s="12"/>
      <c r="L253" s="12"/>
      <c r="M253" s="12"/>
      <c r="N253" s="12"/>
      <c r="O253" s="12"/>
      <c r="P253" s="12"/>
      <c r="Q253" s="80"/>
      <c r="R253" s="80"/>
      <c r="S253" s="98"/>
    </row>
    <row r="254" spans="1:19" x14ac:dyDescent="0.25">
      <c r="A254" s="12"/>
      <c r="B254" s="119"/>
      <c r="C254" s="12"/>
      <c r="D254" s="12"/>
      <c r="E254" s="12"/>
      <c r="F254" s="12"/>
      <c r="G254" s="12"/>
      <c r="H254" s="12"/>
      <c r="I254" s="12"/>
      <c r="J254" s="12"/>
      <c r="K254" s="12"/>
      <c r="L254" s="12"/>
      <c r="M254" s="12"/>
      <c r="N254" s="12"/>
      <c r="O254" s="12"/>
      <c r="P254" s="12"/>
      <c r="Q254" s="80"/>
      <c r="R254" s="80"/>
      <c r="S254" s="98"/>
    </row>
    <row r="255" spans="1:19" x14ac:dyDescent="0.25">
      <c r="A255" s="12"/>
      <c r="B255" s="119"/>
      <c r="C255" s="12"/>
      <c r="D255" s="12"/>
      <c r="E255" s="12"/>
      <c r="F255" s="12"/>
      <c r="G255" s="12"/>
      <c r="H255" s="12"/>
      <c r="I255" s="12"/>
      <c r="J255" s="12"/>
      <c r="K255" s="12"/>
      <c r="L255" s="12"/>
      <c r="M255" s="12"/>
      <c r="N255" s="12"/>
      <c r="O255" s="12"/>
      <c r="P255" s="12"/>
      <c r="Q255" s="80"/>
      <c r="R255" s="80"/>
      <c r="S255" s="98"/>
    </row>
    <row r="256" spans="1:19" x14ac:dyDescent="0.25">
      <c r="A256" s="12"/>
      <c r="B256" s="119"/>
      <c r="C256" s="12"/>
      <c r="D256" s="12"/>
      <c r="E256" s="12"/>
      <c r="F256" s="12"/>
      <c r="G256" s="12"/>
      <c r="H256" s="12"/>
      <c r="I256" s="12"/>
      <c r="J256" s="12"/>
      <c r="K256" s="12"/>
      <c r="L256" s="12"/>
      <c r="M256" s="12"/>
      <c r="N256" s="12"/>
      <c r="O256" s="12"/>
      <c r="P256" s="12"/>
      <c r="Q256" s="80"/>
      <c r="R256" s="80"/>
      <c r="S256" s="98"/>
    </row>
    <row r="257" spans="1:19" x14ac:dyDescent="0.25">
      <c r="A257" s="12"/>
      <c r="B257" s="119"/>
      <c r="C257" s="12"/>
      <c r="D257" s="12"/>
      <c r="E257" s="12"/>
      <c r="F257" s="12"/>
      <c r="G257" s="12"/>
      <c r="H257" s="12"/>
      <c r="I257" s="12"/>
      <c r="J257" s="12"/>
      <c r="K257" s="12"/>
      <c r="L257" s="12"/>
      <c r="M257" s="12"/>
      <c r="N257" s="12"/>
      <c r="O257" s="12"/>
      <c r="P257" s="12"/>
      <c r="Q257" s="80"/>
      <c r="R257" s="80"/>
      <c r="S257" s="98"/>
    </row>
    <row r="258" spans="1:19" x14ac:dyDescent="0.25">
      <c r="A258" s="12"/>
      <c r="B258" s="119"/>
      <c r="C258" s="12"/>
      <c r="D258" s="12"/>
      <c r="E258" s="12"/>
      <c r="F258" s="12"/>
      <c r="G258" s="12"/>
      <c r="H258" s="12"/>
      <c r="I258" s="12"/>
      <c r="J258" s="12"/>
      <c r="K258" s="12"/>
      <c r="L258" s="12"/>
      <c r="M258" s="12"/>
      <c r="N258" s="12"/>
      <c r="O258" s="12"/>
      <c r="P258" s="12"/>
      <c r="Q258" s="80"/>
      <c r="R258" s="80"/>
      <c r="S258" s="98"/>
    </row>
    <row r="259" spans="1:19" x14ac:dyDescent="0.25">
      <c r="A259" s="12"/>
      <c r="B259" s="119"/>
      <c r="C259" s="12"/>
      <c r="D259" s="12"/>
      <c r="E259" s="12"/>
      <c r="F259" s="12"/>
      <c r="G259" s="12"/>
      <c r="H259" s="12"/>
      <c r="I259" s="12"/>
      <c r="J259" s="12"/>
      <c r="K259" s="12"/>
      <c r="L259" s="12"/>
      <c r="M259" s="12"/>
      <c r="N259" s="12"/>
      <c r="O259" s="12"/>
      <c r="P259" s="12"/>
      <c r="Q259" s="80"/>
      <c r="R259" s="80"/>
      <c r="S259" s="98"/>
    </row>
    <row r="260" spans="1:19" x14ac:dyDescent="0.25">
      <c r="A260" s="12"/>
      <c r="B260" s="119"/>
      <c r="C260" s="12"/>
      <c r="D260" s="12"/>
      <c r="E260" s="12"/>
      <c r="F260" s="12"/>
      <c r="G260" s="12"/>
      <c r="H260" s="12"/>
      <c r="I260" s="12"/>
      <c r="J260" s="12"/>
      <c r="K260" s="12"/>
      <c r="L260" s="12"/>
      <c r="M260" s="12"/>
      <c r="N260" s="12"/>
      <c r="O260" s="12"/>
      <c r="P260" s="12"/>
      <c r="Q260" s="80"/>
      <c r="R260" s="80"/>
      <c r="S260" s="98"/>
    </row>
    <row r="261" spans="1:19" x14ac:dyDescent="0.25">
      <c r="A261" s="12"/>
      <c r="B261" s="119"/>
      <c r="C261" s="12"/>
      <c r="D261" s="12"/>
      <c r="E261" s="12"/>
      <c r="F261" s="12"/>
      <c r="G261" s="12"/>
      <c r="H261" s="12"/>
      <c r="I261" s="12"/>
      <c r="J261" s="12"/>
      <c r="K261" s="12"/>
      <c r="L261" s="12"/>
      <c r="M261" s="12"/>
      <c r="N261" s="12"/>
      <c r="O261" s="12"/>
      <c r="P261" s="12"/>
      <c r="Q261" s="80"/>
      <c r="R261" s="80"/>
      <c r="S261" s="98"/>
    </row>
    <row r="262" spans="1:19" x14ac:dyDescent="0.25">
      <c r="A262" s="12"/>
      <c r="B262" s="119"/>
      <c r="C262" s="12"/>
      <c r="D262" s="12"/>
      <c r="E262" s="12"/>
      <c r="F262" s="12"/>
      <c r="G262" s="12"/>
      <c r="H262" s="12"/>
      <c r="I262" s="12"/>
      <c r="J262" s="12"/>
      <c r="K262" s="12"/>
      <c r="L262" s="12"/>
      <c r="M262" s="12"/>
      <c r="N262" s="12"/>
      <c r="O262" s="12"/>
      <c r="P262" s="12"/>
      <c r="Q262" s="80"/>
      <c r="R262" s="80"/>
      <c r="S262" s="98"/>
    </row>
    <row r="263" spans="1:19" x14ac:dyDescent="0.25">
      <c r="A263" s="12"/>
      <c r="B263" s="119"/>
      <c r="C263" s="12"/>
      <c r="D263" s="12"/>
      <c r="E263" s="12"/>
      <c r="F263" s="12"/>
      <c r="G263" s="12"/>
      <c r="H263" s="12"/>
      <c r="I263" s="12"/>
      <c r="J263" s="12"/>
      <c r="K263" s="12"/>
      <c r="L263" s="12"/>
      <c r="M263" s="12"/>
      <c r="N263" s="12"/>
      <c r="O263" s="12"/>
      <c r="P263" s="12"/>
      <c r="Q263" s="80"/>
      <c r="R263" s="80"/>
      <c r="S263" s="98"/>
    </row>
    <row r="264" spans="1:19" x14ac:dyDescent="0.25">
      <c r="A264" s="12"/>
      <c r="B264" s="119"/>
      <c r="C264" s="12"/>
      <c r="D264" s="12"/>
      <c r="E264" s="12"/>
      <c r="F264" s="12"/>
      <c r="G264" s="12"/>
      <c r="H264" s="12"/>
      <c r="I264" s="12"/>
      <c r="J264" s="12"/>
      <c r="K264" s="12"/>
      <c r="L264" s="12"/>
      <c r="M264" s="12"/>
      <c r="N264" s="12"/>
      <c r="O264" s="12"/>
      <c r="P264" s="12"/>
      <c r="Q264" s="80"/>
      <c r="R264" s="80"/>
      <c r="S264" s="98"/>
    </row>
    <row r="265" spans="1:19" x14ac:dyDescent="0.25">
      <c r="A265" s="12"/>
      <c r="B265" s="119"/>
      <c r="C265" s="12"/>
      <c r="D265" s="12"/>
      <c r="E265" s="12"/>
      <c r="F265" s="12"/>
      <c r="G265" s="12"/>
      <c r="H265" s="12"/>
      <c r="I265" s="12"/>
      <c r="J265" s="12"/>
      <c r="K265" s="12"/>
      <c r="L265" s="12"/>
      <c r="M265" s="12"/>
      <c r="N265" s="12"/>
      <c r="O265" s="12"/>
      <c r="P265" s="12"/>
      <c r="Q265" s="80"/>
      <c r="R265" s="80"/>
      <c r="S265" s="98"/>
    </row>
    <row r="266" spans="1:19" x14ac:dyDescent="0.25">
      <c r="A266" s="12"/>
      <c r="B266" s="119"/>
      <c r="C266" s="12"/>
      <c r="D266" s="12"/>
      <c r="E266" s="12"/>
      <c r="F266" s="12"/>
      <c r="G266" s="12"/>
      <c r="H266" s="12"/>
      <c r="I266" s="12"/>
      <c r="J266" s="12"/>
      <c r="K266" s="12"/>
      <c r="L266" s="12"/>
      <c r="M266" s="12"/>
      <c r="N266" s="12"/>
      <c r="O266" s="12"/>
      <c r="P266" s="12"/>
      <c r="Q266" s="80"/>
      <c r="R266" s="80"/>
      <c r="S266" s="98"/>
    </row>
    <row r="267" spans="1:19" x14ac:dyDescent="0.25">
      <c r="A267" s="12"/>
      <c r="B267" s="119"/>
      <c r="C267" s="12"/>
      <c r="D267" s="12"/>
      <c r="E267" s="12"/>
      <c r="F267" s="12"/>
      <c r="G267" s="12"/>
      <c r="H267" s="12"/>
      <c r="I267" s="12"/>
      <c r="J267" s="12"/>
      <c r="K267" s="12"/>
      <c r="L267" s="12"/>
      <c r="M267" s="12"/>
      <c r="N267" s="12"/>
      <c r="O267" s="12"/>
      <c r="P267" s="12"/>
      <c r="Q267" s="80"/>
      <c r="R267" s="80"/>
      <c r="S267" s="98"/>
    </row>
    <row r="268" spans="1:19" x14ac:dyDescent="0.25">
      <c r="A268" s="12"/>
      <c r="B268" s="119"/>
      <c r="C268" s="12"/>
      <c r="D268" s="12"/>
      <c r="E268" s="12"/>
      <c r="F268" s="12"/>
      <c r="G268" s="12"/>
      <c r="H268" s="12"/>
      <c r="I268" s="12"/>
      <c r="J268" s="12"/>
      <c r="K268" s="12"/>
      <c r="L268" s="12"/>
      <c r="M268" s="12"/>
      <c r="N268" s="12"/>
      <c r="O268" s="12"/>
      <c r="P268" s="12"/>
      <c r="Q268" s="80"/>
      <c r="R268" s="80"/>
      <c r="S268" s="98"/>
    </row>
    <row r="269" spans="1:19" x14ac:dyDescent="0.25">
      <c r="A269" s="12"/>
      <c r="B269" s="119"/>
      <c r="C269" s="12"/>
      <c r="D269" s="12"/>
      <c r="E269" s="12"/>
      <c r="F269" s="12"/>
      <c r="G269" s="12"/>
      <c r="H269" s="12"/>
      <c r="I269" s="12"/>
      <c r="J269" s="12"/>
      <c r="K269" s="12"/>
      <c r="L269" s="12"/>
      <c r="M269" s="12"/>
      <c r="N269" s="12"/>
      <c r="O269" s="12"/>
      <c r="P269" s="12"/>
      <c r="Q269" s="80"/>
      <c r="R269" s="80"/>
      <c r="S269" s="98"/>
    </row>
    <row r="270" spans="1:19" x14ac:dyDescent="0.25">
      <c r="A270" s="12"/>
      <c r="B270" s="119"/>
      <c r="C270" s="12"/>
      <c r="D270" s="12"/>
      <c r="E270" s="12"/>
      <c r="F270" s="12"/>
      <c r="G270" s="12"/>
      <c r="H270" s="12"/>
      <c r="I270" s="12"/>
      <c r="J270" s="12"/>
      <c r="K270" s="12"/>
      <c r="L270" s="12"/>
      <c r="M270" s="12"/>
      <c r="N270" s="12"/>
      <c r="O270" s="12"/>
      <c r="P270" s="12"/>
      <c r="Q270" s="80"/>
      <c r="R270" s="80"/>
      <c r="S270" s="98"/>
    </row>
    <row r="271" spans="1:19" x14ac:dyDescent="0.25">
      <c r="A271" s="12"/>
      <c r="B271" s="119"/>
      <c r="C271" s="12"/>
      <c r="D271" s="12"/>
      <c r="E271" s="12"/>
      <c r="F271" s="12"/>
      <c r="G271" s="12"/>
      <c r="H271" s="12"/>
      <c r="I271" s="12"/>
      <c r="J271" s="12"/>
      <c r="K271" s="12"/>
      <c r="L271" s="12"/>
      <c r="M271" s="12"/>
      <c r="N271" s="12"/>
      <c r="O271" s="12"/>
      <c r="P271" s="12"/>
      <c r="Q271" s="80"/>
      <c r="R271" s="80"/>
      <c r="S271" s="98"/>
    </row>
    <row r="272" spans="1:19" x14ac:dyDescent="0.25">
      <c r="A272" s="12"/>
      <c r="B272" s="119"/>
      <c r="C272" s="12"/>
      <c r="D272" s="12"/>
      <c r="E272" s="12"/>
      <c r="F272" s="12"/>
      <c r="G272" s="12"/>
      <c r="H272" s="12"/>
      <c r="I272" s="12"/>
      <c r="J272" s="12"/>
      <c r="K272" s="12"/>
      <c r="L272" s="12"/>
      <c r="M272" s="12"/>
      <c r="N272" s="12"/>
      <c r="O272" s="12"/>
      <c r="P272" s="12"/>
      <c r="Q272" s="80"/>
      <c r="R272" s="80"/>
      <c r="S272" s="98"/>
    </row>
    <row r="273" spans="1:19" x14ac:dyDescent="0.25">
      <c r="A273" s="12"/>
      <c r="B273" s="119"/>
      <c r="C273" s="12"/>
      <c r="D273" s="12"/>
      <c r="E273" s="12"/>
      <c r="F273" s="12"/>
      <c r="G273" s="12"/>
      <c r="H273" s="12"/>
      <c r="I273" s="12"/>
      <c r="J273" s="12"/>
      <c r="K273" s="12"/>
      <c r="L273" s="12"/>
      <c r="M273" s="12"/>
      <c r="N273" s="12"/>
      <c r="O273" s="12"/>
      <c r="P273" s="12"/>
      <c r="Q273" s="80"/>
      <c r="R273" s="80"/>
      <c r="S273" s="98"/>
    </row>
    <row r="274" spans="1:19" x14ac:dyDescent="0.25">
      <c r="A274" s="12"/>
      <c r="B274" s="119"/>
      <c r="C274" s="12"/>
      <c r="D274" s="12"/>
      <c r="E274" s="12"/>
      <c r="F274" s="12"/>
      <c r="G274" s="12"/>
      <c r="H274" s="12"/>
      <c r="I274" s="12"/>
      <c r="J274" s="12"/>
      <c r="K274" s="12"/>
      <c r="L274" s="12"/>
      <c r="M274" s="12"/>
      <c r="N274" s="12"/>
      <c r="O274" s="12"/>
      <c r="P274" s="12"/>
      <c r="Q274" s="80"/>
      <c r="R274" s="80"/>
      <c r="S274" s="98"/>
    </row>
    <row r="275" spans="1:19" x14ac:dyDescent="0.25">
      <c r="A275" s="12"/>
      <c r="B275" s="119"/>
      <c r="C275" s="12"/>
      <c r="D275" s="12"/>
      <c r="E275" s="12"/>
      <c r="F275" s="12"/>
      <c r="G275" s="12"/>
      <c r="H275" s="12"/>
      <c r="I275" s="12"/>
      <c r="J275" s="12"/>
      <c r="K275" s="12"/>
      <c r="L275" s="12"/>
      <c r="M275" s="12"/>
      <c r="N275" s="12"/>
      <c r="O275" s="12"/>
      <c r="P275" s="12"/>
      <c r="Q275" s="80"/>
      <c r="R275" s="80"/>
      <c r="S275" s="98"/>
    </row>
    <row r="276" spans="1:19" x14ac:dyDescent="0.25">
      <c r="A276" s="12"/>
      <c r="B276" s="119"/>
      <c r="C276" s="12"/>
      <c r="D276" s="12"/>
      <c r="E276" s="12"/>
      <c r="F276" s="12"/>
      <c r="G276" s="12"/>
      <c r="H276" s="12"/>
      <c r="I276" s="12"/>
      <c r="J276" s="12"/>
      <c r="K276" s="12"/>
      <c r="L276" s="12"/>
      <c r="M276" s="12"/>
      <c r="N276" s="12"/>
      <c r="O276" s="12"/>
      <c r="P276" s="12"/>
      <c r="Q276" s="80"/>
      <c r="R276" s="80"/>
      <c r="S276" s="98"/>
    </row>
    <row r="277" spans="1:19" x14ac:dyDescent="0.25">
      <c r="A277" s="12"/>
      <c r="B277" s="119"/>
      <c r="C277" s="12"/>
      <c r="D277" s="12"/>
      <c r="E277" s="12"/>
      <c r="F277" s="12"/>
      <c r="G277" s="12"/>
      <c r="H277" s="12"/>
      <c r="I277" s="12"/>
      <c r="J277" s="12"/>
      <c r="K277" s="12"/>
      <c r="L277" s="12"/>
      <c r="M277" s="12"/>
      <c r="N277" s="12"/>
      <c r="O277" s="12"/>
      <c r="P277" s="12"/>
      <c r="Q277" s="80"/>
      <c r="R277" s="80"/>
      <c r="S277" s="98"/>
    </row>
    <row r="278" spans="1:19" x14ac:dyDescent="0.25">
      <c r="A278" s="12"/>
      <c r="B278" s="119"/>
      <c r="C278" s="12"/>
      <c r="D278" s="12"/>
      <c r="E278" s="12"/>
      <c r="F278" s="12"/>
      <c r="G278" s="12"/>
      <c r="H278" s="12"/>
      <c r="I278" s="12"/>
      <c r="J278" s="12"/>
      <c r="K278" s="12"/>
      <c r="L278" s="12"/>
      <c r="M278" s="12"/>
      <c r="N278" s="12"/>
      <c r="O278" s="12"/>
      <c r="P278" s="12"/>
      <c r="Q278" s="80"/>
      <c r="R278" s="80"/>
      <c r="S278" s="98"/>
    </row>
    <row r="279" spans="1:19" x14ac:dyDescent="0.25">
      <c r="A279" s="12"/>
      <c r="B279" s="119"/>
      <c r="C279" s="12"/>
      <c r="D279" s="12"/>
      <c r="E279" s="12"/>
      <c r="F279" s="12"/>
      <c r="G279" s="12"/>
      <c r="H279" s="12"/>
      <c r="I279" s="12"/>
      <c r="J279" s="12"/>
      <c r="K279" s="12"/>
      <c r="L279" s="12"/>
      <c r="M279" s="12"/>
      <c r="N279" s="12"/>
      <c r="O279" s="12"/>
      <c r="P279" s="12"/>
      <c r="Q279" s="80"/>
      <c r="R279" s="80"/>
      <c r="S279" s="98"/>
    </row>
    <row r="280" spans="1:19" x14ac:dyDescent="0.25">
      <c r="A280" s="12"/>
      <c r="B280" s="119"/>
      <c r="C280" s="12"/>
      <c r="D280" s="12"/>
      <c r="E280" s="12"/>
      <c r="F280" s="12"/>
      <c r="G280" s="12"/>
      <c r="H280" s="12"/>
      <c r="I280" s="12"/>
      <c r="J280" s="12"/>
      <c r="K280" s="12"/>
      <c r="L280" s="12"/>
      <c r="M280" s="12"/>
      <c r="N280" s="12"/>
      <c r="O280" s="12"/>
      <c r="P280" s="12"/>
      <c r="Q280" s="80"/>
      <c r="R280" s="80"/>
      <c r="S280" s="98"/>
    </row>
    <row r="281" spans="1:19" x14ac:dyDescent="0.25">
      <c r="A281" s="12"/>
      <c r="B281" s="119"/>
      <c r="C281" s="12"/>
      <c r="D281" s="12"/>
      <c r="E281" s="12"/>
      <c r="F281" s="12"/>
      <c r="G281" s="12"/>
      <c r="H281" s="12"/>
      <c r="I281" s="12"/>
      <c r="J281" s="12"/>
      <c r="K281" s="12"/>
      <c r="L281" s="12"/>
      <c r="M281" s="12"/>
      <c r="N281" s="12"/>
      <c r="O281" s="12"/>
      <c r="P281" s="12"/>
      <c r="Q281" s="80"/>
      <c r="R281" s="80"/>
      <c r="S281" s="98"/>
    </row>
    <row r="282" spans="1:19" x14ac:dyDescent="0.25">
      <c r="A282" s="12"/>
      <c r="B282" s="119"/>
      <c r="C282" s="12"/>
      <c r="D282" s="12"/>
      <c r="E282" s="12"/>
      <c r="F282" s="12"/>
      <c r="G282" s="12"/>
      <c r="H282" s="12"/>
      <c r="I282" s="12"/>
      <c r="J282" s="12"/>
      <c r="K282" s="12"/>
      <c r="L282" s="12"/>
      <c r="M282" s="12"/>
      <c r="N282" s="12"/>
      <c r="O282" s="12"/>
      <c r="P282" s="12"/>
      <c r="Q282" s="80"/>
      <c r="R282" s="80"/>
      <c r="S282" s="98"/>
    </row>
    <row r="283" spans="1:19" x14ac:dyDescent="0.25">
      <c r="A283" s="12"/>
      <c r="B283" s="119"/>
      <c r="C283" s="12"/>
      <c r="D283" s="12"/>
      <c r="E283" s="12"/>
      <c r="F283" s="12"/>
      <c r="G283" s="12"/>
      <c r="H283" s="12"/>
      <c r="I283" s="12"/>
      <c r="J283" s="12"/>
      <c r="K283" s="12"/>
      <c r="L283" s="12"/>
      <c r="M283" s="12"/>
      <c r="N283" s="12"/>
      <c r="O283" s="12"/>
      <c r="P283" s="12"/>
      <c r="Q283" s="80"/>
      <c r="R283" s="80"/>
      <c r="S283" s="98"/>
    </row>
    <row r="284" spans="1:19" x14ac:dyDescent="0.25">
      <c r="A284" s="12"/>
      <c r="B284" s="119"/>
      <c r="C284" s="12"/>
      <c r="D284" s="12"/>
      <c r="E284" s="12"/>
      <c r="F284" s="12"/>
      <c r="G284" s="12"/>
      <c r="H284" s="12"/>
      <c r="I284" s="12"/>
      <c r="J284" s="12"/>
      <c r="K284" s="12"/>
      <c r="L284" s="12"/>
      <c r="M284" s="12"/>
      <c r="N284" s="12"/>
      <c r="O284" s="12"/>
      <c r="P284" s="12"/>
      <c r="Q284" s="80"/>
      <c r="R284" s="80"/>
      <c r="S284" s="98"/>
    </row>
    <row r="285" spans="1:19" x14ac:dyDescent="0.25">
      <c r="A285" s="12"/>
      <c r="B285" s="119"/>
      <c r="C285" s="12"/>
      <c r="D285" s="12"/>
      <c r="E285" s="12"/>
      <c r="F285" s="12"/>
      <c r="G285" s="12"/>
      <c r="H285" s="12"/>
      <c r="I285" s="12"/>
      <c r="J285" s="12"/>
      <c r="K285" s="12"/>
      <c r="L285" s="12"/>
      <c r="M285" s="12"/>
      <c r="N285" s="12"/>
      <c r="O285" s="12"/>
      <c r="P285" s="12"/>
      <c r="Q285" s="80"/>
      <c r="R285" s="80"/>
      <c r="S285" s="98"/>
    </row>
    <row r="286" spans="1:19" x14ac:dyDescent="0.25">
      <c r="A286" s="12"/>
      <c r="B286" s="119"/>
      <c r="C286" s="12"/>
      <c r="D286" s="12"/>
      <c r="E286" s="12"/>
      <c r="F286" s="12"/>
      <c r="G286" s="12"/>
      <c r="H286" s="12"/>
      <c r="I286" s="12"/>
      <c r="J286" s="12"/>
      <c r="K286" s="12"/>
      <c r="L286" s="12"/>
      <c r="M286" s="12"/>
      <c r="N286" s="12"/>
      <c r="O286" s="12"/>
      <c r="P286" s="12"/>
      <c r="Q286" s="80"/>
      <c r="R286" s="80"/>
      <c r="S286" s="98"/>
    </row>
    <row r="287" spans="1:19" x14ac:dyDescent="0.25">
      <c r="A287" s="12"/>
      <c r="B287" s="119"/>
      <c r="C287" s="12"/>
      <c r="D287" s="12"/>
      <c r="E287" s="12"/>
      <c r="F287" s="12"/>
      <c r="G287" s="12"/>
      <c r="H287" s="12"/>
      <c r="I287" s="12"/>
      <c r="J287" s="12"/>
      <c r="K287" s="12"/>
      <c r="L287" s="12"/>
      <c r="M287" s="12"/>
      <c r="N287" s="12"/>
      <c r="O287" s="12"/>
      <c r="P287" s="12"/>
      <c r="Q287" s="80"/>
      <c r="R287" s="80"/>
      <c r="S287" s="98"/>
    </row>
    <row r="288" spans="1:19" x14ac:dyDescent="0.25">
      <c r="A288" s="12"/>
      <c r="B288" s="119"/>
      <c r="C288" s="12"/>
      <c r="D288" s="12"/>
      <c r="E288" s="12"/>
      <c r="F288" s="12"/>
      <c r="G288" s="12"/>
      <c r="H288" s="12"/>
      <c r="I288" s="12"/>
      <c r="J288" s="12"/>
      <c r="K288" s="12"/>
      <c r="L288" s="12"/>
      <c r="M288" s="12"/>
      <c r="N288" s="12"/>
      <c r="O288" s="12"/>
      <c r="P288" s="12"/>
      <c r="Q288" s="80"/>
      <c r="R288" s="80"/>
      <c r="S288" s="98"/>
    </row>
    <row r="289" spans="1:19" x14ac:dyDescent="0.25">
      <c r="A289" s="12"/>
      <c r="B289" s="119"/>
      <c r="C289" s="12"/>
      <c r="D289" s="12"/>
      <c r="E289" s="12"/>
      <c r="F289" s="12"/>
      <c r="G289" s="12"/>
      <c r="H289" s="12"/>
      <c r="I289" s="12"/>
      <c r="J289" s="12"/>
      <c r="K289" s="12"/>
      <c r="L289" s="12"/>
      <c r="M289" s="12"/>
      <c r="N289" s="12"/>
      <c r="O289" s="12"/>
      <c r="P289" s="12"/>
      <c r="Q289" s="80"/>
      <c r="R289" s="80"/>
      <c r="S289" s="98"/>
    </row>
    <row r="290" spans="1:19" x14ac:dyDescent="0.25">
      <c r="A290" s="12"/>
      <c r="B290" s="119"/>
      <c r="C290" s="12"/>
      <c r="D290" s="12"/>
      <c r="E290" s="12"/>
      <c r="F290" s="12"/>
      <c r="G290" s="12"/>
      <c r="H290" s="12"/>
      <c r="I290" s="12"/>
      <c r="J290" s="12"/>
      <c r="K290" s="12"/>
      <c r="L290" s="12"/>
      <c r="M290" s="12"/>
      <c r="N290" s="12"/>
      <c r="O290" s="12"/>
      <c r="P290" s="12"/>
      <c r="Q290" s="80"/>
      <c r="R290" s="80"/>
      <c r="S290" s="98"/>
    </row>
    <row r="291" spans="1:19" x14ac:dyDescent="0.25">
      <c r="A291" s="12"/>
      <c r="B291" s="119"/>
      <c r="C291" s="12"/>
      <c r="D291" s="12"/>
      <c r="E291" s="12"/>
      <c r="F291" s="12"/>
      <c r="G291" s="12"/>
      <c r="H291" s="12"/>
      <c r="I291" s="12"/>
      <c r="J291" s="12"/>
      <c r="K291" s="12"/>
      <c r="L291" s="12"/>
      <c r="M291" s="12"/>
      <c r="N291" s="12"/>
      <c r="O291" s="12"/>
      <c r="P291" s="12"/>
      <c r="Q291" s="80"/>
      <c r="R291" s="80"/>
      <c r="S291" s="98"/>
    </row>
    <row r="292" spans="1:19" x14ac:dyDescent="0.25">
      <c r="A292" s="12"/>
      <c r="B292" s="119"/>
      <c r="C292" s="12"/>
      <c r="D292" s="12"/>
      <c r="E292" s="12"/>
      <c r="F292" s="12"/>
      <c r="G292" s="12"/>
      <c r="H292" s="12"/>
      <c r="I292" s="12"/>
      <c r="J292" s="12"/>
      <c r="K292" s="12"/>
      <c r="L292" s="12"/>
      <c r="M292" s="12"/>
      <c r="N292" s="12"/>
      <c r="O292" s="12"/>
      <c r="P292" s="12"/>
      <c r="Q292" s="80"/>
      <c r="R292" s="80"/>
      <c r="S292" s="98"/>
    </row>
    <row r="293" spans="1:19" x14ac:dyDescent="0.25">
      <c r="A293" s="12"/>
      <c r="B293" s="119"/>
      <c r="C293" s="12"/>
      <c r="D293" s="12"/>
      <c r="E293" s="12"/>
      <c r="F293" s="12"/>
      <c r="G293" s="12"/>
      <c r="H293" s="12"/>
      <c r="I293" s="12"/>
      <c r="J293" s="12"/>
      <c r="K293" s="12"/>
      <c r="L293" s="12"/>
      <c r="M293" s="12"/>
      <c r="N293" s="12"/>
      <c r="O293" s="12"/>
      <c r="P293" s="12"/>
      <c r="Q293" s="80"/>
      <c r="R293" s="80"/>
      <c r="S293" s="98"/>
    </row>
    <row r="294" spans="1:19" x14ac:dyDescent="0.25">
      <c r="A294" s="12"/>
      <c r="B294" s="119"/>
      <c r="C294" s="12"/>
      <c r="D294" s="12"/>
      <c r="E294" s="12"/>
      <c r="F294" s="12"/>
      <c r="G294" s="12"/>
      <c r="H294" s="12"/>
      <c r="I294" s="12"/>
      <c r="J294" s="12"/>
      <c r="K294" s="12"/>
      <c r="L294" s="12"/>
      <c r="M294" s="12"/>
      <c r="N294" s="12"/>
      <c r="O294" s="12"/>
      <c r="P294" s="12"/>
      <c r="Q294" s="80"/>
      <c r="R294" s="80"/>
      <c r="S294" s="98"/>
    </row>
    <row r="295" spans="1:19" x14ac:dyDescent="0.25">
      <c r="A295" s="12"/>
      <c r="B295" s="119"/>
      <c r="C295" s="12"/>
      <c r="D295" s="12"/>
      <c r="E295" s="12"/>
      <c r="F295" s="12"/>
      <c r="G295" s="12"/>
      <c r="H295" s="12"/>
      <c r="I295" s="12"/>
      <c r="J295" s="12"/>
      <c r="K295" s="12"/>
      <c r="L295" s="12"/>
      <c r="M295" s="12"/>
      <c r="N295" s="12"/>
      <c r="O295" s="12"/>
      <c r="P295" s="12"/>
      <c r="Q295" s="80"/>
      <c r="R295" s="80"/>
      <c r="S295" s="98"/>
    </row>
    <row r="296" spans="1:19" x14ac:dyDescent="0.25">
      <c r="A296" s="12"/>
      <c r="B296" s="119"/>
      <c r="C296" s="12"/>
      <c r="D296" s="12"/>
      <c r="E296" s="12"/>
      <c r="F296" s="12"/>
      <c r="G296" s="12"/>
      <c r="H296" s="12"/>
      <c r="I296" s="12"/>
      <c r="J296" s="12"/>
      <c r="K296" s="12"/>
      <c r="L296" s="12"/>
      <c r="M296" s="12"/>
      <c r="N296" s="12"/>
      <c r="O296" s="12"/>
      <c r="P296" s="12"/>
      <c r="Q296" s="80"/>
      <c r="R296" s="80"/>
      <c r="S296" s="98"/>
    </row>
    <row r="297" spans="1:19" x14ac:dyDescent="0.25">
      <c r="A297" s="12"/>
      <c r="B297" s="119"/>
      <c r="C297" s="12"/>
      <c r="D297" s="12"/>
      <c r="E297" s="12"/>
      <c r="F297" s="12"/>
      <c r="G297" s="12"/>
      <c r="H297" s="12"/>
      <c r="I297" s="12"/>
      <c r="J297" s="12"/>
      <c r="K297" s="12"/>
      <c r="L297" s="12"/>
      <c r="M297" s="12"/>
      <c r="N297" s="12"/>
      <c r="O297" s="12"/>
      <c r="P297" s="12"/>
      <c r="Q297" s="80"/>
      <c r="R297" s="80"/>
      <c r="S297" s="98"/>
    </row>
    <row r="298" spans="1:19" x14ac:dyDescent="0.25">
      <c r="A298" s="12"/>
      <c r="B298" s="119"/>
      <c r="C298" s="12"/>
      <c r="D298" s="12"/>
      <c r="E298" s="12"/>
      <c r="F298" s="12"/>
      <c r="G298" s="12"/>
      <c r="H298" s="12"/>
      <c r="I298" s="12"/>
      <c r="J298" s="12"/>
      <c r="K298" s="12"/>
      <c r="L298" s="12"/>
      <c r="M298" s="12"/>
      <c r="N298" s="12"/>
      <c r="O298" s="12"/>
      <c r="P298" s="12"/>
      <c r="Q298" s="80"/>
      <c r="R298" s="80"/>
      <c r="S298" s="98"/>
    </row>
    <row r="299" spans="1:19" x14ac:dyDescent="0.25">
      <c r="A299" s="12"/>
      <c r="B299" s="119"/>
      <c r="C299" s="12"/>
      <c r="D299" s="12"/>
      <c r="E299" s="12"/>
      <c r="F299" s="12"/>
      <c r="G299" s="12"/>
      <c r="H299" s="12"/>
      <c r="I299" s="12"/>
      <c r="J299" s="12"/>
      <c r="K299" s="12"/>
      <c r="L299" s="12"/>
      <c r="M299" s="12"/>
      <c r="N299" s="12"/>
      <c r="O299" s="12"/>
      <c r="P299" s="12"/>
      <c r="Q299" s="80"/>
      <c r="R299" s="80"/>
      <c r="S299" s="98"/>
    </row>
    <row r="300" spans="1:19" x14ac:dyDescent="0.25">
      <c r="A300" s="12"/>
      <c r="B300" s="119"/>
      <c r="C300" s="12"/>
      <c r="D300" s="12"/>
      <c r="E300" s="12"/>
      <c r="F300" s="12"/>
      <c r="G300" s="12"/>
      <c r="H300" s="12"/>
      <c r="I300" s="12"/>
      <c r="J300" s="12"/>
      <c r="K300" s="12"/>
      <c r="L300" s="12"/>
      <c r="M300" s="12"/>
      <c r="N300" s="12"/>
      <c r="O300" s="12"/>
      <c r="P300" s="12"/>
      <c r="Q300" s="80"/>
      <c r="R300" s="80"/>
      <c r="S300" s="98"/>
    </row>
    <row r="301" spans="1:19" x14ac:dyDescent="0.25">
      <c r="A301" s="12"/>
      <c r="B301" s="119"/>
      <c r="C301" s="12"/>
      <c r="D301" s="12"/>
      <c r="E301" s="12"/>
      <c r="F301" s="12"/>
      <c r="G301" s="12"/>
      <c r="H301" s="12"/>
      <c r="I301" s="12"/>
      <c r="J301" s="12"/>
      <c r="K301" s="12"/>
      <c r="L301" s="12"/>
      <c r="M301" s="12"/>
      <c r="N301" s="12"/>
      <c r="O301" s="12"/>
      <c r="P301" s="12"/>
      <c r="Q301" s="80"/>
      <c r="R301" s="80"/>
      <c r="S301" s="98"/>
    </row>
    <row r="302" spans="1:19" x14ac:dyDescent="0.25">
      <c r="A302" s="12"/>
      <c r="B302" s="119"/>
      <c r="C302" s="12"/>
      <c r="D302" s="12"/>
      <c r="E302" s="12"/>
      <c r="F302" s="12"/>
      <c r="G302" s="12"/>
      <c r="H302" s="12"/>
      <c r="I302" s="12"/>
      <c r="J302" s="12"/>
      <c r="K302" s="12"/>
      <c r="L302" s="12"/>
      <c r="M302" s="12"/>
      <c r="N302" s="12"/>
      <c r="O302" s="12"/>
      <c r="P302" s="12"/>
      <c r="Q302" s="80"/>
      <c r="R302" s="80"/>
      <c r="S302" s="98"/>
    </row>
    <row r="303" spans="1:19" x14ac:dyDescent="0.25">
      <c r="A303" s="12"/>
      <c r="B303" s="119"/>
      <c r="C303" s="12"/>
      <c r="D303" s="12"/>
      <c r="E303" s="12"/>
      <c r="F303" s="12"/>
      <c r="G303" s="12"/>
      <c r="H303" s="12"/>
      <c r="I303" s="12"/>
      <c r="J303" s="12"/>
      <c r="K303" s="12"/>
      <c r="L303" s="12"/>
      <c r="M303" s="12"/>
      <c r="N303" s="12"/>
      <c r="O303" s="12"/>
      <c r="P303" s="12"/>
      <c r="Q303" s="80"/>
      <c r="R303" s="80"/>
      <c r="S303" s="98"/>
    </row>
    <row r="304" spans="1:19" x14ac:dyDescent="0.25">
      <c r="A304" s="12"/>
      <c r="B304" s="119"/>
      <c r="C304" s="12"/>
      <c r="D304" s="12"/>
      <c r="E304" s="12"/>
      <c r="F304" s="12"/>
      <c r="G304" s="12"/>
      <c r="H304" s="12"/>
      <c r="I304" s="12"/>
      <c r="J304" s="12"/>
      <c r="K304" s="12"/>
      <c r="L304" s="12"/>
      <c r="M304" s="12"/>
      <c r="N304" s="12"/>
      <c r="O304" s="12"/>
      <c r="P304" s="12"/>
      <c r="Q304" s="80"/>
      <c r="R304" s="80"/>
      <c r="S304" s="98"/>
    </row>
    <row r="305" spans="1:19" x14ac:dyDescent="0.25">
      <c r="A305" s="12"/>
      <c r="B305" s="119"/>
      <c r="C305" s="12"/>
      <c r="D305" s="12"/>
      <c r="E305" s="12"/>
      <c r="F305" s="12"/>
      <c r="G305" s="12"/>
      <c r="H305" s="12"/>
      <c r="I305" s="12"/>
      <c r="J305" s="12"/>
      <c r="K305" s="12"/>
      <c r="L305" s="12"/>
      <c r="M305" s="12"/>
      <c r="N305" s="12"/>
      <c r="O305" s="12"/>
      <c r="P305" s="12"/>
      <c r="Q305" s="80"/>
      <c r="R305" s="80"/>
      <c r="S305" s="98"/>
    </row>
    <row r="306" spans="1:19" x14ac:dyDescent="0.25">
      <c r="A306" s="12"/>
      <c r="B306" s="119"/>
      <c r="C306" s="12"/>
      <c r="D306" s="12"/>
      <c r="E306" s="12"/>
      <c r="F306" s="12"/>
      <c r="G306" s="12"/>
      <c r="H306" s="12"/>
      <c r="I306" s="12"/>
      <c r="J306" s="12"/>
      <c r="K306" s="12"/>
      <c r="L306" s="12"/>
      <c r="M306" s="12"/>
      <c r="N306" s="12"/>
      <c r="O306" s="12"/>
      <c r="P306" s="12"/>
      <c r="Q306" s="80"/>
      <c r="R306" s="80"/>
      <c r="S306" s="98"/>
    </row>
    <row r="307" spans="1:19" x14ac:dyDescent="0.25">
      <c r="A307" s="12"/>
      <c r="B307" s="119"/>
      <c r="C307" s="12"/>
      <c r="D307" s="12"/>
      <c r="E307" s="12"/>
      <c r="F307" s="12"/>
      <c r="G307" s="12"/>
      <c r="H307" s="12"/>
      <c r="I307" s="12"/>
      <c r="J307" s="12"/>
      <c r="K307" s="12"/>
      <c r="L307" s="12"/>
      <c r="M307" s="12"/>
      <c r="N307" s="12"/>
      <c r="O307" s="12"/>
      <c r="P307" s="12"/>
      <c r="Q307" s="80"/>
      <c r="R307" s="80"/>
      <c r="S307" s="98"/>
    </row>
    <row r="308" spans="1:19" x14ac:dyDescent="0.25">
      <c r="A308" s="12"/>
      <c r="B308" s="119"/>
      <c r="C308" s="12"/>
      <c r="D308" s="12"/>
      <c r="E308" s="12"/>
      <c r="F308" s="12"/>
      <c r="G308" s="12"/>
      <c r="H308" s="12"/>
      <c r="I308" s="12"/>
      <c r="J308" s="12"/>
      <c r="K308" s="12"/>
      <c r="L308" s="12"/>
      <c r="M308" s="12"/>
      <c r="N308" s="12"/>
      <c r="O308" s="12"/>
      <c r="P308" s="12"/>
      <c r="Q308" s="80"/>
      <c r="R308" s="80"/>
      <c r="S308" s="98"/>
    </row>
    <row r="309" spans="1:19" x14ac:dyDescent="0.25">
      <c r="A309" s="12"/>
      <c r="B309" s="119"/>
      <c r="C309" s="12"/>
      <c r="D309" s="12"/>
      <c r="E309" s="12"/>
      <c r="F309" s="12"/>
      <c r="G309" s="12"/>
      <c r="H309" s="12"/>
      <c r="I309" s="12"/>
      <c r="J309" s="12"/>
      <c r="K309" s="12"/>
      <c r="L309" s="12"/>
      <c r="M309" s="12"/>
      <c r="N309" s="12"/>
      <c r="O309" s="12"/>
      <c r="P309" s="12"/>
      <c r="Q309" s="80"/>
      <c r="R309" s="80"/>
      <c r="S309" s="98"/>
    </row>
    <row r="310" spans="1:19" x14ac:dyDescent="0.25">
      <c r="A310" s="12"/>
      <c r="B310" s="119"/>
      <c r="C310" s="12"/>
      <c r="D310" s="12"/>
      <c r="E310" s="12"/>
      <c r="F310" s="12"/>
      <c r="G310" s="12"/>
      <c r="H310" s="12"/>
      <c r="I310" s="12"/>
      <c r="J310" s="12"/>
      <c r="K310" s="12"/>
      <c r="L310" s="12"/>
      <c r="M310" s="12"/>
      <c r="N310" s="12"/>
      <c r="O310" s="12"/>
      <c r="P310" s="12"/>
      <c r="Q310" s="80"/>
      <c r="R310" s="80"/>
      <c r="S310" s="98"/>
    </row>
    <row r="311" spans="1:19" x14ac:dyDescent="0.25">
      <c r="A311" s="12"/>
      <c r="B311" s="119"/>
      <c r="C311" s="12"/>
      <c r="D311" s="12"/>
      <c r="E311" s="12"/>
      <c r="F311" s="12"/>
      <c r="G311" s="12"/>
      <c r="H311" s="12"/>
      <c r="I311" s="12"/>
      <c r="J311" s="12"/>
      <c r="K311" s="12"/>
      <c r="L311" s="12"/>
      <c r="M311" s="12"/>
      <c r="N311" s="12"/>
      <c r="O311" s="12"/>
      <c r="P311" s="12"/>
      <c r="Q311" s="80"/>
      <c r="R311" s="80"/>
      <c r="S311" s="98"/>
    </row>
    <row r="312" spans="1:19" x14ac:dyDescent="0.25">
      <c r="A312" s="12"/>
      <c r="B312" s="119"/>
      <c r="C312" s="12"/>
      <c r="D312" s="12"/>
      <c r="E312" s="12"/>
      <c r="F312" s="12"/>
      <c r="G312" s="12"/>
      <c r="H312" s="12"/>
      <c r="I312" s="12"/>
      <c r="J312" s="12"/>
      <c r="K312" s="12"/>
      <c r="L312" s="12"/>
      <c r="M312" s="12"/>
      <c r="N312" s="12"/>
      <c r="O312" s="12"/>
      <c r="P312" s="12"/>
      <c r="Q312" s="80"/>
      <c r="R312" s="80"/>
      <c r="S312" s="98"/>
    </row>
    <row r="313" spans="1:19" x14ac:dyDescent="0.25">
      <c r="A313" s="12"/>
      <c r="B313" s="119"/>
      <c r="C313" s="12"/>
      <c r="D313" s="12"/>
      <c r="E313" s="12"/>
      <c r="F313" s="12"/>
      <c r="G313" s="12"/>
      <c r="H313" s="12"/>
      <c r="I313" s="12"/>
      <c r="J313" s="12"/>
      <c r="K313" s="12"/>
      <c r="L313" s="12"/>
      <c r="M313" s="12"/>
      <c r="N313" s="12"/>
      <c r="O313" s="12"/>
      <c r="P313" s="12"/>
      <c r="Q313" s="80"/>
      <c r="R313" s="80"/>
      <c r="S313" s="98"/>
    </row>
    <row r="314" spans="1:19" x14ac:dyDescent="0.25">
      <c r="A314" s="12"/>
      <c r="B314" s="119"/>
      <c r="C314" s="12"/>
      <c r="D314" s="12"/>
      <c r="E314" s="12"/>
      <c r="F314" s="12"/>
      <c r="G314" s="12"/>
      <c r="H314" s="12"/>
      <c r="I314" s="12"/>
      <c r="J314" s="12"/>
      <c r="K314" s="12"/>
      <c r="L314" s="12"/>
      <c r="M314" s="12"/>
      <c r="N314" s="12"/>
      <c r="O314" s="12"/>
      <c r="P314" s="12"/>
      <c r="Q314" s="80"/>
      <c r="R314" s="80"/>
      <c r="S314" s="98"/>
    </row>
    <row r="315" spans="1:19" x14ac:dyDescent="0.25">
      <c r="A315" s="12"/>
      <c r="B315" s="119"/>
      <c r="C315" s="12"/>
      <c r="D315" s="12"/>
      <c r="E315" s="12"/>
      <c r="F315" s="12"/>
      <c r="G315" s="12"/>
      <c r="H315" s="12"/>
      <c r="I315" s="12"/>
      <c r="J315" s="12"/>
      <c r="K315" s="12"/>
      <c r="L315" s="12"/>
      <c r="M315" s="12"/>
      <c r="N315" s="12"/>
      <c r="O315" s="12"/>
      <c r="P315" s="12"/>
      <c r="Q315" s="80"/>
      <c r="R315" s="80"/>
      <c r="S315" s="98"/>
    </row>
    <row r="316" spans="1:19" x14ac:dyDescent="0.25">
      <c r="A316" s="12"/>
      <c r="B316" s="119"/>
      <c r="C316" s="12"/>
      <c r="D316" s="12"/>
      <c r="E316" s="12"/>
      <c r="F316" s="12"/>
      <c r="G316" s="12"/>
      <c r="H316" s="12"/>
      <c r="I316" s="12"/>
      <c r="J316" s="12"/>
      <c r="K316" s="12"/>
      <c r="L316" s="12"/>
      <c r="M316" s="12"/>
      <c r="N316" s="12"/>
      <c r="O316" s="12"/>
      <c r="P316" s="12"/>
      <c r="Q316" s="80"/>
      <c r="R316" s="80"/>
      <c r="S316" s="98"/>
    </row>
    <row r="317" spans="1:19" x14ac:dyDescent="0.25">
      <c r="A317" s="12"/>
      <c r="B317" s="119"/>
      <c r="C317" s="12"/>
      <c r="D317" s="12"/>
      <c r="E317" s="12"/>
      <c r="F317" s="12"/>
      <c r="G317" s="12"/>
      <c r="H317" s="12"/>
      <c r="I317" s="12"/>
      <c r="J317" s="12"/>
      <c r="K317" s="12"/>
      <c r="L317" s="12"/>
      <c r="M317" s="12"/>
      <c r="N317" s="12"/>
      <c r="O317" s="12"/>
      <c r="P317" s="12"/>
      <c r="Q317" s="80"/>
      <c r="R317" s="80"/>
      <c r="S317" s="98"/>
    </row>
    <row r="318" spans="1:19" x14ac:dyDescent="0.25">
      <c r="A318" s="12"/>
      <c r="B318" s="119"/>
      <c r="C318" s="12"/>
      <c r="D318" s="12"/>
      <c r="E318" s="12"/>
      <c r="F318" s="12"/>
      <c r="G318" s="12"/>
      <c r="H318" s="12"/>
      <c r="I318" s="12"/>
      <c r="J318" s="12"/>
      <c r="K318" s="12"/>
      <c r="L318" s="12"/>
      <c r="M318" s="12"/>
      <c r="N318" s="12"/>
      <c r="O318" s="12"/>
      <c r="P318" s="12"/>
      <c r="Q318" s="80"/>
      <c r="R318" s="80"/>
      <c r="S318" s="98"/>
    </row>
    <row r="319" spans="1:19" x14ac:dyDescent="0.25">
      <c r="A319" s="12"/>
      <c r="B319" s="119"/>
      <c r="C319" s="12"/>
      <c r="D319" s="12"/>
      <c r="E319" s="12"/>
      <c r="F319" s="12"/>
      <c r="G319" s="12"/>
      <c r="H319" s="12"/>
      <c r="I319" s="12"/>
      <c r="J319" s="12"/>
      <c r="K319" s="12"/>
      <c r="L319" s="12"/>
      <c r="M319" s="12"/>
      <c r="N319" s="12"/>
      <c r="O319" s="12"/>
      <c r="P319" s="12"/>
      <c r="Q319" s="80"/>
      <c r="R319" s="80"/>
      <c r="S319" s="98"/>
    </row>
    <row r="320" spans="1:19" x14ac:dyDescent="0.25">
      <c r="A320" s="12"/>
      <c r="B320" s="119"/>
      <c r="C320" s="12"/>
      <c r="D320" s="12"/>
      <c r="E320" s="12"/>
      <c r="F320" s="12"/>
      <c r="G320" s="12"/>
      <c r="H320" s="12"/>
      <c r="I320" s="12"/>
      <c r="J320" s="12"/>
      <c r="K320" s="12"/>
      <c r="L320" s="12"/>
      <c r="M320" s="12"/>
      <c r="N320" s="12"/>
      <c r="O320" s="12"/>
      <c r="P320" s="12"/>
      <c r="Q320" s="80"/>
      <c r="R320" s="80"/>
      <c r="S320" s="98"/>
    </row>
    <row r="321" spans="1:19" x14ac:dyDescent="0.25">
      <c r="A321" s="12"/>
      <c r="B321" s="119"/>
      <c r="C321" s="12"/>
      <c r="D321" s="12"/>
      <c r="E321" s="12"/>
      <c r="F321" s="12"/>
      <c r="G321" s="12"/>
      <c r="H321" s="12"/>
      <c r="I321" s="12"/>
      <c r="J321" s="12"/>
      <c r="K321" s="12"/>
      <c r="L321" s="12"/>
      <c r="M321" s="12"/>
      <c r="N321" s="12"/>
      <c r="O321" s="12"/>
      <c r="P321" s="12"/>
      <c r="Q321" s="80"/>
      <c r="R321" s="80"/>
      <c r="S321" s="98"/>
    </row>
    <row r="322" spans="1:19" x14ac:dyDescent="0.25">
      <c r="A322" s="12"/>
      <c r="B322" s="119"/>
      <c r="C322" s="12"/>
      <c r="D322" s="12"/>
      <c r="E322" s="12"/>
      <c r="F322" s="12"/>
      <c r="G322" s="12"/>
      <c r="H322" s="12"/>
      <c r="I322" s="12"/>
      <c r="J322" s="12"/>
      <c r="K322" s="12"/>
      <c r="L322" s="12"/>
      <c r="M322" s="12"/>
      <c r="N322" s="12"/>
      <c r="O322" s="12"/>
      <c r="P322" s="12"/>
      <c r="Q322" s="80"/>
      <c r="R322" s="80"/>
      <c r="S322" s="98"/>
    </row>
    <row r="323" spans="1:19" x14ac:dyDescent="0.25">
      <c r="A323" s="12"/>
      <c r="B323" s="119"/>
      <c r="C323" s="12"/>
      <c r="D323" s="12"/>
      <c r="E323" s="12"/>
      <c r="F323" s="12"/>
      <c r="G323" s="12"/>
      <c r="H323" s="12"/>
      <c r="I323" s="12"/>
      <c r="J323" s="12"/>
      <c r="K323" s="12"/>
      <c r="L323" s="12"/>
      <c r="M323" s="12"/>
      <c r="N323" s="12"/>
      <c r="O323" s="12"/>
      <c r="P323" s="12"/>
      <c r="Q323" s="80"/>
      <c r="R323" s="80"/>
      <c r="S323" s="98"/>
    </row>
    <row r="324" spans="1:19" x14ac:dyDescent="0.25">
      <c r="A324" s="12"/>
      <c r="B324" s="119"/>
      <c r="C324" s="12"/>
      <c r="D324" s="12"/>
      <c r="E324" s="12"/>
      <c r="F324" s="12"/>
      <c r="G324" s="12"/>
      <c r="H324" s="12"/>
      <c r="I324" s="12"/>
      <c r="J324" s="12"/>
      <c r="K324" s="12"/>
      <c r="L324" s="12"/>
      <c r="M324" s="12"/>
      <c r="N324" s="12"/>
      <c r="O324" s="12"/>
      <c r="P324" s="12"/>
      <c r="Q324" s="80"/>
      <c r="R324" s="80"/>
      <c r="S324" s="98"/>
    </row>
    <row r="325" spans="1:19" x14ac:dyDescent="0.25">
      <c r="A325" s="12"/>
      <c r="B325" s="119"/>
      <c r="C325" s="12"/>
      <c r="D325" s="12"/>
      <c r="E325" s="12"/>
      <c r="F325" s="12"/>
      <c r="G325" s="12"/>
      <c r="H325" s="12"/>
      <c r="I325" s="12"/>
      <c r="J325" s="12"/>
      <c r="K325" s="12"/>
      <c r="L325" s="12"/>
      <c r="M325" s="12"/>
      <c r="N325" s="12"/>
      <c r="O325" s="12"/>
      <c r="P325" s="12"/>
      <c r="Q325" s="80"/>
      <c r="R325" s="80"/>
      <c r="S325" s="98"/>
    </row>
    <row r="326" spans="1:19" x14ac:dyDescent="0.25">
      <c r="A326" s="12"/>
      <c r="B326" s="119"/>
      <c r="C326" s="12"/>
      <c r="D326" s="12"/>
      <c r="E326" s="12"/>
      <c r="F326" s="12"/>
      <c r="G326" s="12"/>
      <c r="H326" s="12"/>
      <c r="I326" s="12"/>
      <c r="J326" s="12"/>
      <c r="K326" s="12"/>
      <c r="L326" s="12"/>
      <c r="M326" s="12"/>
      <c r="N326" s="12"/>
      <c r="O326" s="12"/>
      <c r="P326" s="12"/>
      <c r="Q326" s="80"/>
      <c r="R326" s="80"/>
      <c r="S326" s="98"/>
    </row>
    <row r="327" spans="1:19" x14ac:dyDescent="0.25">
      <c r="A327" s="12"/>
      <c r="B327" s="119"/>
      <c r="C327" s="12"/>
      <c r="D327" s="12"/>
      <c r="E327" s="12"/>
      <c r="F327" s="12"/>
      <c r="G327" s="12"/>
      <c r="H327" s="12"/>
      <c r="I327" s="12"/>
      <c r="J327" s="12"/>
      <c r="K327" s="12"/>
      <c r="L327" s="12"/>
      <c r="M327" s="12"/>
      <c r="N327" s="12"/>
      <c r="O327" s="12"/>
      <c r="P327" s="12"/>
      <c r="Q327" s="80"/>
      <c r="R327" s="80"/>
      <c r="S327" s="98"/>
    </row>
    <row r="328" spans="1:19" x14ac:dyDescent="0.25">
      <c r="A328" s="12"/>
      <c r="B328" s="119"/>
      <c r="C328" s="12"/>
      <c r="D328" s="12"/>
      <c r="E328" s="12"/>
      <c r="F328" s="12"/>
      <c r="G328" s="12"/>
      <c r="H328" s="12"/>
      <c r="I328" s="12"/>
      <c r="J328" s="12"/>
      <c r="K328" s="12"/>
      <c r="L328" s="12"/>
      <c r="M328" s="12"/>
      <c r="N328" s="12"/>
      <c r="O328" s="12"/>
      <c r="P328" s="12"/>
      <c r="Q328" s="80"/>
      <c r="R328" s="80"/>
      <c r="S328" s="98"/>
    </row>
    <row r="329" spans="1:19" x14ac:dyDescent="0.25">
      <c r="A329" s="12"/>
      <c r="B329" s="119"/>
      <c r="C329" s="12"/>
      <c r="D329" s="12"/>
      <c r="E329" s="12"/>
      <c r="F329" s="12"/>
      <c r="G329" s="12"/>
      <c r="H329" s="12"/>
      <c r="I329" s="12"/>
      <c r="J329" s="12"/>
      <c r="K329" s="12"/>
      <c r="L329" s="12"/>
      <c r="M329" s="12"/>
      <c r="N329" s="12"/>
      <c r="O329" s="12"/>
      <c r="P329" s="12"/>
      <c r="Q329" s="80"/>
      <c r="R329" s="80"/>
      <c r="S329" s="98"/>
    </row>
    <row r="330" spans="1:19" x14ac:dyDescent="0.25">
      <c r="A330" s="12"/>
      <c r="B330" s="119"/>
      <c r="C330" s="12"/>
      <c r="D330" s="12"/>
      <c r="E330" s="12"/>
      <c r="F330" s="12"/>
      <c r="G330" s="12"/>
      <c r="H330" s="12"/>
      <c r="I330" s="12"/>
      <c r="J330" s="12"/>
      <c r="K330" s="12"/>
      <c r="L330" s="12"/>
      <c r="M330" s="12"/>
      <c r="N330" s="12"/>
      <c r="O330" s="12"/>
      <c r="P330" s="12"/>
      <c r="Q330" s="80"/>
      <c r="R330" s="80"/>
      <c r="S330" s="98"/>
    </row>
    <row r="331" spans="1:19" x14ac:dyDescent="0.25">
      <c r="A331" s="12"/>
      <c r="B331" s="119"/>
      <c r="C331" s="12"/>
      <c r="D331" s="12"/>
      <c r="E331" s="12"/>
      <c r="F331" s="12"/>
      <c r="G331" s="12"/>
      <c r="H331" s="12"/>
      <c r="I331" s="12"/>
      <c r="J331" s="12"/>
      <c r="K331" s="12"/>
      <c r="L331" s="12"/>
      <c r="M331" s="12"/>
      <c r="N331" s="12"/>
      <c r="O331" s="12"/>
      <c r="P331" s="12"/>
      <c r="Q331" s="80"/>
      <c r="R331" s="80"/>
      <c r="S331" s="98"/>
    </row>
    <row r="332" spans="1:19" x14ac:dyDescent="0.25">
      <c r="A332" s="12"/>
      <c r="B332" s="119"/>
      <c r="C332" s="12"/>
      <c r="D332" s="12"/>
      <c r="E332" s="12"/>
      <c r="F332" s="12"/>
      <c r="G332" s="12"/>
      <c r="H332" s="12"/>
      <c r="I332" s="12"/>
      <c r="J332" s="12"/>
      <c r="K332" s="12"/>
      <c r="L332" s="12"/>
      <c r="M332" s="12"/>
      <c r="N332" s="12"/>
      <c r="O332" s="12"/>
      <c r="P332" s="12"/>
      <c r="Q332" s="80"/>
      <c r="R332" s="80"/>
      <c r="S332" s="98"/>
    </row>
    <row r="333" spans="1:19" x14ac:dyDescent="0.25">
      <c r="A333" s="12"/>
      <c r="B333" s="119"/>
      <c r="C333" s="12"/>
      <c r="D333" s="12"/>
      <c r="E333" s="12"/>
      <c r="F333" s="12"/>
      <c r="G333" s="12"/>
      <c r="H333" s="12"/>
      <c r="I333" s="12"/>
      <c r="J333" s="12"/>
      <c r="K333" s="12"/>
      <c r="L333" s="12"/>
      <c r="M333" s="12"/>
      <c r="N333" s="12"/>
      <c r="O333" s="12"/>
      <c r="P333" s="12"/>
      <c r="Q333" s="80"/>
      <c r="R333" s="80"/>
      <c r="S333" s="98"/>
    </row>
    <row r="334" spans="1:19" x14ac:dyDescent="0.25">
      <c r="A334" s="12"/>
      <c r="B334" s="119"/>
      <c r="C334" s="12"/>
      <c r="D334" s="12"/>
      <c r="E334" s="12"/>
      <c r="F334" s="12"/>
      <c r="G334" s="12"/>
      <c r="H334" s="12"/>
      <c r="I334" s="12"/>
      <c r="J334" s="12"/>
      <c r="K334" s="12"/>
      <c r="L334" s="12"/>
      <c r="M334" s="12"/>
      <c r="N334" s="12"/>
      <c r="O334" s="12"/>
      <c r="P334" s="12"/>
      <c r="Q334" s="80"/>
      <c r="R334" s="80"/>
      <c r="S334" s="98"/>
    </row>
    <row r="335" spans="1:19" x14ac:dyDescent="0.25">
      <c r="A335" s="12"/>
      <c r="B335" s="119"/>
      <c r="C335" s="12"/>
      <c r="D335" s="12"/>
      <c r="E335" s="12"/>
      <c r="F335" s="12"/>
      <c r="G335" s="12"/>
      <c r="H335" s="12"/>
      <c r="I335" s="12"/>
      <c r="J335" s="12"/>
      <c r="K335" s="12"/>
      <c r="L335" s="12"/>
      <c r="M335" s="12"/>
      <c r="N335" s="12"/>
      <c r="O335" s="12"/>
      <c r="P335" s="12"/>
      <c r="Q335" s="80"/>
      <c r="R335" s="80"/>
      <c r="S335" s="98"/>
    </row>
    <row r="336" spans="1:19" x14ac:dyDescent="0.25">
      <c r="A336" s="12"/>
      <c r="B336" s="119"/>
      <c r="C336" s="12"/>
      <c r="D336" s="12"/>
      <c r="E336" s="12"/>
      <c r="F336" s="12"/>
      <c r="G336" s="12"/>
      <c r="H336" s="12"/>
      <c r="I336" s="12"/>
      <c r="J336" s="12"/>
      <c r="K336" s="12"/>
      <c r="L336" s="12"/>
      <c r="M336" s="12"/>
      <c r="N336" s="12"/>
      <c r="O336" s="12"/>
      <c r="P336" s="12"/>
      <c r="Q336" s="80"/>
      <c r="R336" s="80"/>
      <c r="S336" s="98"/>
    </row>
    <row r="337" spans="1:19" x14ac:dyDescent="0.25">
      <c r="A337" s="12"/>
      <c r="B337" s="119"/>
      <c r="C337" s="12"/>
      <c r="D337" s="12"/>
      <c r="E337" s="12"/>
      <c r="F337" s="12"/>
      <c r="G337" s="12"/>
      <c r="H337" s="12"/>
      <c r="I337" s="12"/>
      <c r="J337" s="12"/>
      <c r="K337" s="12"/>
      <c r="L337" s="12"/>
      <c r="M337" s="12"/>
      <c r="N337" s="12"/>
      <c r="O337" s="12"/>
      <c r="P337" s="12"/>
      <c r="Q337" s="80"/>
      <c r="R337" s="80"/>
      <c r="S337" s="98"/>
    </row>
    <row r="338" spans="1:19" x14ac:dyDescent="0.25">
      <c r="A338" s="12"/>
      <c r="B338" s="119"/>
      <c r="C338" s="12"/>
      <c r="D338" s="12"/>
      <c r="E338" s="12"/>
      <c r="F338" s="12"/>
      <c r="G338" s="12"/>
      <c r="H338" s="12"/>
      <c r="I338" s="12"/>
      <c r="J338" s="12"/>
      <c r="K338" s="12"/>
      <c r="L338" s="12"/>
      <c r="M338" s="12"/>
      <c r="N338" s="12"/>
      <c r="O338" s="12"/>
      <c r="P338" s="12"/>
      <c r="Q338" s="80"/>
      <c r="R338" s="80"/>
      <c r="S338" s="98"/>
    </row>
    <row r="339" spans="1:19" x14ac:dyDescent="0.25">
      <c r="A339" s="12"/>
      <c r="B339" s="119"/>
      <c r="C339" s="12"/>
      <c r="D339" s="12"/>
      <c r="E339" s="12"/>
      <c r="F339" s="12"/>
      <c r="G339" s="12"/>
      <c r="H339" s="12"/>
      <c r="I339" s="12"/>
      <c r="J339" s="12"/>
      <c r="K339" s="12"/>
      <c r="L339" s="12"/>
      <c r="M339" s="12"/>
      <c r="N339" s="12"/>
      <c r="O339" s="12"/>
      <c r="P339" s="12"/>
      <c r="Q339" s="80"/>
      <c r="R339" s="80"/>
      <c r="S339" s="98"/>
    </row>
    <row r="340" spans="1:19" x14ac:dyDescent="0.25">
      <c r="A340" s="12"/>
      <c r="B340" s="119"/>
      <c r="C340" s="12"/>
      <c r="D340" s="12"/>
      <c r="E340" s="12"/>
      <c r="F340" s="12"/>
      <c r="G340" s="12"/>
      <c r="H340" s="12"/>
      <c r="I340" s="12"/>
      <c r="J340" s="12"/>
      <c r="K340" s="12"/>
      <c r="L340" s="12"/>
      <c r="M340" s="12"/>
      <c r="N340" s="12"/>
      <c r="O340" s="12"/>
      <c r="P340" s="12"/>
      <c r="Q340" s="80"/>
      <c r="R340" s="80"/>
      <c r="S340" s="98"/>
    </row>
    <row r="341" spans="1:19" x14ac:dyDescent="0.25">
      <c r="A341" s="12"/>
      <c r="B341" s="119"/>
      <c r="C341" s="12"/>
      <c r="D341" s="12"/>
      <c r="E341" s="12"/>
      <c r="F341" s="12"/>
      <c r="G341" s="12"/>
      <c r="H341" s="12"/>
      <c r="I341" s="12"/>
      <c r="J341" s="12"/>
      <c r="K341" s="12"/>
      <c r="L341" s="12"/>
      <c r="M341" s="12"/>
      <c r="N341" s="12"/>
      <c r="O341" s="12"/>
      <c r="P341" s="12"/>
      <c r="Q341" s="80"/>
      <c r="R341" s="80"/>
      <c r="S341" s="98"/>
    </row>
    <row r="342" spans="1:19" x14ac:dyDescent="0.25">
      <c r="A342" s="12"/>
      <c r="B342" s="119"/>
      <c r="C342" s="12"/>
      <c r="D342" s="12"/>
      <c r="E342" s="12"/>
      <c r="F342" s="12"/>
      <c r="G342" s="12"/>
      <c r="H342" s="12"/>
      <c r="I342" s="12"/>
      <c r="J342" s="12"/>
      <c r="K342" s="12"/>
      <c r="L342" s="12"/>
      <c r="M342" s="12"/>
      <c r="N342" s="12"/>
      <c r="O342" s="12"/>
      <c r="P342" s="12"/>
      <c r="Q342" s="80"/>
      <c r="R342" s="80"/>
      <c r="S342" s="98"/>
    </row>
    <row r="343" spans="1:19" x14ac:dyDescent="0.25">
      <c r="A343" s="12"/>
      <c r="B343" s="119"/>
      <c r="C343" s="12"/>
      <c r="D343" s="12"/>
      <c r="E343" s="12"/>
      <c r="F343" s="12"/>
      <c r="G343" s="12"/>
      <c r="H343" s="12"/>
      <c r="I343" s="12"/>
      <c r="J343" s="12"/>
      <c r="K343" s="12"/>
      <c r="L343" s="12"/>
      <c r="M343" s="12"/>
      <c r="N343" s="12"/>
      <c r="O343" s="12"/>
      <c r="P343" s="12"/>
      <c r="Q343" s="80"/>
      <c r="R343" s="80"/>
      <c r="S343" s="98"/>
    </row>
    <row r="344" spans="1:19" x14ac:dyDescent="0.25">
      <c r="A344" s="12"/>
      <c r="B344" s="119"/>
      <c r="C344" s="12"/>
      <c r="D344" s="12"/>
      <c r="E344" s="12"/>
      <c r="F344" s="12"/>
      <c r="G344" s="12"/>
      <c r="H344" s="12"/>
      <c r="I344" s="12"/>
      <c r="J344" s="12"/>
      <c r="K344" s="12"/>
      <c r="L344" s="12"/>
      <c r="M344" s="12"/>
      <c r="N344" s="12"/>
      <c r="O344" s="12"/>
      <c r="P344" s="12"/>
      <c r="Q344" s="80"/>
      <c r="R344" s="80"/>
      <c r="S344" s="98"/>
    </row>
    <row r="345" spans="1:19" x14ac:dyDescent="0.25">
      <c r="A345" s="12"/>
      <c r="B345" s="119"/>
      <c r="C345" s="12"/>
      <c r="D345" s="12"/>
      <c r="E345" s="12"/>
      <c r="F345" s="12"/>
      <c r="G345" s="12"/>
      <c r="H345" s="12"/>
      <c r="I345" s="12"/>
      <c r="J345" s="12"/>
      <c r="K345" s="12"/>
      <c r="L345" s="12"/>
      <c r="M345" s="12"/>
      <c r="N345" s="12"/>
      <c r="O345" s="12"/>
      <c r="P345" s="12"/>
      <c r="Q345" s="80"/>
      <c r="R345" s="80"/>
      <c r="S345" s="98"/>
    </row>
    <row r="346" spans="1:19" x14ac:dyDescent="0.25">
      <c r="A346" s="12"/>
      <c r="B346" s="119"/>
      <c r="C346" s="12"/>
      <c r="D346" s="12"/>
      <c r="E346" s="12"/>
      <c r="F346" s="12"/>
      <c r="G346" s="12"/>
      <c r="H346" s="12"/>
      <c r="I346" s="12"/>
      <c r="J346" s="12"/>
      <c r="K346" s="12"/>
      <c r="L346" s="12"/>
      <c r="M346" s="12"/>
      <c r="N346" s="12"/>
      <c r="O346" s="12"/>
      <c r="P346" s="12"/>
      <c r="Q346" s="80"/>
      <c r="R346" s="80"/>
      <c r="S346" s="98"/>
    </row>
    <row r="347" spans="1:19" x14ac:dyDescent="0.25">
      <c r="A347" s="12"/>
      <c r="B347" s="119"/>
      <c r="C347" s="12"/>
      <c r="D347" s="12"/>
      <c r="E347" s="12"/>
      <c r="F347" s="12"/>
      <c r="G347" s="12"/>
      <c r="H347" s="12"/>
      <c r="I347" s="12"/>
      <c r="J347" s="12"/>
      <c r="K347" s="12"/>
      <c r="L347" s="12"/>
      <c r="M347" s="12"/>
      <c r="N347" s="12"/>
      <c r="O347" s="12"/>
      <c r="P347" s="12"/>
      <c r="Q347" s="80"/>
      <c r="R347" s="80"/>
      <c r="S347" s="98"/>
    </row>
    <row r="348" spans="1:19" x14ac:dyDescent="0.25">
      <c r="A348" s="12"/>
      <c r="B348" s="119"/>
      <c r="C348" s="12"/>
      <c r="D348" s="12"/>
      <c r="E348" s="12"/>
      <c r="F348" s="12"/>
      <c r="G348" s="12"/>
      <c r="H348" s="12"/>
      <c r="I348" s="12"/>
      <c r="J348" s="12"/>
      <c r="K348" s="12"/>
      <c r="L348" s="12"/>
      <c r="M348" s="12"/>
      <c r="N348" s="12"/>
      <c r="O348" s="12"/>
      <c r="P348" s="12"/>
      <c r="Q348" s="80"/>
      <c r="R348" s="80"/>
      <c r="S348" s="98"/>
    </row>
    <row r="349" spans="1:19" x14ac:dyDescent="0.25">
      <c r="A349" s="12"/>
      <c r="B349" s="119"/>
      <c r="C349" s="12"/>
      <c r="D349" s="12"/>
      <c r="E349" s="12"/>
      <c r="F349" s="12"/>
      <c r="G349" s="12"/>
      <c r="H349" s="12"/>
      <c r="I349" s="12"/>
      <c r="J349" s="12"/>
      <c r="K349" s="12"/>
      <c r="L349" s="12"/>
      <c r="M349" s="12"/>
      <c r="N349" s="12"/>
      <c r="O349" s="12"/>
      <c r="P349" s="12"/>
      <c r="Q349" s="80"/>
      <c r="R349" s="80"/>
      <c r="S349" s="98"/>
    </row>
    <row r="350" spans="1:19" x14ac:dyDescent="0.25">
      <c r="A350" s="12"/>
      <c r="B350" s="119"/>
      <c r="C350" s="12"/>
      <c r="D350" s="12"/>
      <c r="E350" s="12"/>
      <c r="F350" s="12"/>
      <c r="G350" s="12"/>
      <c r="H350" s="12"/>
      <c r="I350" s="12"/>
      <c r="J350" s="12"/>
      <c r="K350" s="12"/>
      <c r="L350" s="12"/>
      <c r="M350" s="12"/>
      <c r="N350" s="12"/>
      <c r="O350" s="12"/>
      <c r="P350" s="12"/>
      <c r="Q350" s="80"/>
      <c r="R350" s="80"/>
      <c r="S350" s="98"/>
    </row>
    <row r="351" spans="1:19" x14ac:dyDescent="0.25">
      <c r="A351" s="12"/>
      <c r="B351" s="119"/>
      <c r="C351" s="12"/>
      <c r="D351" s="12"/>
      <c r="E351" s="12"/>
      <c r="F351" s="12"/>
      <c r="G351" s="12"/>
      <c r="H351" s="12"/>
      <c r="I351" s="12"/>
      <c r="J351" s="12"/>
      <c r="K351" s="12"/>
      <c r="L351" s="12"/>
      <c r="M351" s="12"/>
      <c r="N351" s="12"/>
      <c r="O351" s="12"/>
      <c r="P351" s="12"/>
      <c r="Q351" s="80"/>
      <c r="R351" s="80"/>
      <c r="S351" s="98"/>
    </row>
    <row r="352" spans="1:19" x14ac:dyDescent="0.25">
      <c r="A352" s="12"/>
      <c r="B352" s="119"/>
      <c r="C352" s="12"/>
      <c r="D352" s="12"/>
      <c r="E352" s="12"/>
      <c r="F352" s="12"/>
      <c r="G352" s="12"/>
      <c r="H352" s="12"/>
      <c r="I352" s="12"/>
      <c r="J352" s="12"/>
      <c r="K352" s="12"/>
      <c r="L352" s="12"/>
      <c r="M352" s="12"/>
      <c r="N352" s="12"/>
      <c r="O352" s="12"/>
      <c r="P352" s="12"/>
      <c r="Q352" s="80"/>
      <c r="R352" s="80"/>
      <c r="S352" s="98"/>
    </row>
    <row r="353" spans="1:19" x14ac:dyDescent="0.25">
      <c r="A353" s="12"/>
      <c r="B353" s="119"/>
      <c r="C353" s="12"/>
      <c r="D353" s="12"/>
      <c r="E353" s="12"/>
      <c r="F353" s="12"/>
      <c r="G353" s="12"/>
      <c r="H353" s="12"/>
      <c r="I353" s="12"/>
      <c r="J353" s="12"/>
      <c r="K353" s="12"/>
      <c r="L353" s="12"/>
      <c r="M353" s="12"/>
      <c r="N353" s="12"/>
      <c r="O353" s="12"/>
      <c r="P353" s="12"/>
      <c r="Q353" s="80"/>
      <c r="R353" s="80"/>
      <c r="S353" s="98"/>
    </row>
    <row r="354" spans="1:19" x14ac:dyDescent="0.25">
      <c r="A354" s="12"/>
      <c r="B354" s="119"/>
      <c r="C354" s="12"/>
      <c r="D354" s="12"/>
      <c r="E354" s="12"/>
      <c r="F354" s="12"/>
      <c r="G354" s="12"/>
      <c r="H354" s="12"/>
      <c r="I354" s="12"/>
      <c r="J354" s="12"/>
      <c r="K354" s="12"/>
      <c r="L354" s="12"/>
      <c r="M354" s="12"/>
      <c r="N354" s="12"/>
      <c r="O354" s="12"/>
      <c r="P354" s="12"/>
      <c r="Q354" s="80"/>
      <c r="R354" s="80"/>
      <c r="S354" s="98"/>
    </row>
    <row r="355" spans="1:19" x14ac:dyDescent="0.25">
      <c r="A355" s="12"/>
      <c r="B355" s="119"/>
      <c r="C355" s="12"/>
      <c r="D355" s="12"/>
      <c r="E355" s="12"/>
      <c r="F355" s="12"/>
      <c r="G355" s="12"/>
      <c r="H355" s="12"/>
      <c r="I355" s="12"/>
      <c r="J355" s="12"/>
      <c r="K355" s="12"/>
      <c r="L355" s="12"/>
      <c r="M355" s="12"/>
      <c r="N355" s="12"/>
      <c r="O355" s="12"/>
      <c r="P355" s="12"/>
      <c r="Q355" s="80"/>
      <c r="R355" s="80"/>
      <c r="S355" s="98"/>
    </row>
    <row r="356" spans="1:19" x14ac:dyDescent="0.25">
      <c r="A356" s="12"/>
      <c r="B356" s="119"/>
      <c r="C356" s="12"/>
      <c r="D356" s="12"/>
      <c r="E356" s="12"/>
      <c r="F356" s="12"/>
      <c r="G356" s="12"/>
      <c r="H356" s="12"/>
      <c r="I356" s="12"/>
      <c r="J356" s="12"/>
      <c r="K356" s="12"/>
      <c r="L356" s="12"/>
      <c r="M356" s="12"/>
      <c r="N356" s="12"/>
      <c r="O356" s="12"/>
      <c r="P356" s="12"/>
      <c r="Q356" s="80"/>
      <c r="R356" s="80"/>
      <c r="S356" s="98"/>
    </row>
    <row r="357" spans="1:19" x14ac:dyDescent="0.25">
      <c r="A357" s="12"/>
      <c r="B357" s="119"/>
      <c r="C357" s="12"/>
      <c r="D357" s="12"/>
      <c r="E357" s="12"/>
      <c r="F357" s="12"/>
      <c r="G357" s="12"/>
      <c r="H357" s="12"/>
      <c r="I357" s="12"/>
      <c r="J357" s="12"/>
      <c r="K357" s="12"/>
      <c r="L357" s="12"/>
      <c r="M357" s="12"/>
      <c r="N357" s="12"/>
      <c r="O357" s="12"/>
      <c r="P357" s="12"/>
      <c r="Q357" s="80"/>
      <c r="R357" s="80"/>
      <c r="S357" s="98"/>
    </row>
    <row r="358" spans="1:19" x14ac:dyDescent="0.25">
      <c r="A358" s="12"/>
      <c r="B358" s="119"/>
      <c r="C358" s="12"/>
      <c r="D358" s="12"/>
      <c r="E358" s="12"/>
      <c r="F358" s="12"/>
      <c r="G358" s="12"/>
      <c r="H358" s="12"/>
      <c r="I358" s="12"/>
      <c r="J358" s="12"/>
      <c r="K358" s="12"/>
      <c r="L358" s="12"/>
      <c r="M358" s="12"/>
      <c r="N358" s="12"/>
      <c r="O358" s="12"/>
      <c r="P358" s="12"/>
      <c r="Q358" s="80"/>
      <c r="R358" s="80"/>
      <c r="S358" s="98"/>
    </row>
    <row r="359" spans="1:19" x14ac:dyDescent="0.25">
      <c r="A359" s="12"/>
      <c r="B359" s="119"/>
      <c r="C359" s="12"/>
      <c r="D359" s="12"/>
      <c r="E359" s="12"/>
      <c r="F359" s="12"/>
      <c r="G359" s="12"/>
      <c r="H359" s="12"/>
      <c r="I359" s="12"/>
      <c r="J359" s="12"/>
      <c r="K359" s="12"/>
      <c r="L359" s="12"/>
      <c r="M359" s="12"/>
      <c r="N359" s="12"/>
      <c r="O359" s="12"/>
      <c r="P359" s="12"/>
      <c r="Q359" s="80"/>
      <c r="R359" s="80"/>
      <c r="S359" s="98"/>
    </row>
    <row r="360" spans="1:19" x14ac:dyDescent="0.25">
      <c r="A360" s="12"/>
      <c r="B360" s="119"/>
      <c r="C360" s="12"/>
      <c r="D360" s="12"/>
      <c r="E360" s="12"/>
      <c r="F360" s="12"/>
      <c r="G360" s="12"/>
      <c r="H360" s="12"/>
      <c r="I360" s="12"/>
      <c r="J360" s="12"/>
      <c r="K360" s="12"/>
      <c r="L360" s="12"/>
      <c r="M360" s="12"/>
      <c r="N360" s="12"/>
      <c r="O360" s="12"/>
      <c r="P360" s="12"/>
      <c r="Q360" s="80"/>
      <c r="R360" s="80"/>
      <c r="S360" s="98"/>
    </row>
    <row r="361" spans="1:19" x14ac:dyDescent="0.25">
      <c r="A361" s="12"/>
      <c r="B361" s="119"/>
      <c r="C361" s="12"/>
      <c r="D361" s="12"/>
      <c r="E361" s="12"/>
      <c r="F361" s="12"/>
      <c r="G361" s="12"/>
      <c r="H361" s="12"/>
      <c r="I361" s="12"/>
      <c r="J361" s="12"/>
      <c r="K361" s="12"/>
      <c r="L361" s="12"/>
      <c r="M361" s="12"/>
      <c r="N361" s="12"/>
      <c r="O361" s="12"/>
      <c r="P361" s="12"/>
      <c r="Q361" s="80"/>
      <c r="R361" s="80"/>
      <c r="S361" s="98"/>
    </row>
    <row r="362" spans="1:19" x14ac:dyDescent="0.25">
      <c r="A362" s="12"/>
      <c r="B362" s="119"/>
      <c r="C362" s="12"/>
      <c r="D362" s="12"/>
      <c r="E362" s="12"/>
      <c r="F362" s="12"/>
      <c r="G362" s="12"/>
      <c r="H362" s="12"/>
      <c r="I362" s="12"/>
      <c r="J362" s="12"/>
      <c r="K362" s="12"/>
      <c r="L362" s="12"/>
      <c r="M362" s="12"/>
      <c r="N362" s="12"/>
      <c r="O362" s="12"/>
      <c r="P362" s="12"/>
      <c r="Q362" s="80"/>
      <c r="R362" s="80"/>
      <c r="S362" s="98"/>
    </row>
    <row r="363" spans="1:19" x14ac:dyDescent="0.25">
      <c r="A363" s="12"/>
      <c r="B363" s="119"/>
      <c r="C363" s="12"/>
      <c r="D363" s="12"/>
      <c r="E363" s="12"/>
      <c r="F363" s="12"/>
      <c r="G363" s="12"/>
      <c r="H363" s="12"/>
      <c r="I363" s="12"/>
      <c r="J363" s="12"/>
      <c r="K363" s="12"/>
      <c r="L363" s="12"/>
      <c r="M363" s="12"/>
      <c r="N363" s="12"/>
      <c r="O363" s="12"/>
      <c r="P363" s="12"/>
      <c r="Q363" s="80"/>
      <c r="R363" s="80"/>
      <c r="S363" s="98"/>
    </row>
    <row r="364" spans="1:19" x14ac:dyDescent="0.25">
      <c r="A364" s="12"/>
      <c r="B364" s="119"/>
      <c r="C364" s="12"/>
      <c r="D364" s="12"/>
      <c r="E364" s="12"/>
      <c r="F364" s="12"/>
      <c r="G364" s="12"/>
      <c r="H364" s="12"/>
      <c r="I364" s="12"/>
      <c r="J364" s="12"/>
      <c r="K364" s="12"/>
      <c r="L364" s="12"/>
      <c r="M364" s="12"/>
      <c r="N364" s="12"/>
      <c r="O364" s="12"/>
      <c r="P364" s="12"/>
      <c r="Q364" s="80"/>
      <c r="R364" s="80"/>
      <c r="S364" s="98"/>
    </row>
    <row r="365" spans="1:19" x14ac:dyDescent="0.25">
      <c r="A365" s="12"/>
      <c r="B365" s="119"/>
      <c r="C365" s="12"/>
      <c r="D365" s="12"/>
      <c r="E365" s="12"/>
      <c r="F365" s="12"/>
      <c r="G365" s="12"/>
      <c r="H365" s="12"/>
      <c r="I365" s="12"/>
      <c r="J365" s="12"/>
      <c r="K365" s="12"/>
      <c r="L365" s="12"/>
      <c r="M365" s="12"/>
      <c r="N365" s="12"/>
      <c r="O365" s="12"/>
      <c r="P365" s="12"/>
      <c r="Q365" s="80"/>
      <c r="R365" s="80"/>
      <c r="S365" s="98"/>
    </row>
    <row r="366" spans="1:19" x14ac:dyDescent="0.25">
      <c r="A366" s="12"/>
      <c r="B366" s="119"/>
      <c r="C366" s="12"/>
      <c r="D366" s="12"/>
      <c r="E366" s="12"/>
      <c r="F366" s="12"/>
      <c r="G366" s="12"/>
      <c r="H366" s="12"/>
      <c r="I366" s="12"/>
      <c r="J366" s="12"/>
      <c r="K366" s="12"/>
      <c r="L366" s="12"/>
      <c r="M366" s="12"/>
      <c r="N366" s="12"/>
      <c r="O366" s="12"/>
      <c r="P366" s="12"/>
      <c r="Q366" s="80"/>
      <c r="R366" s="80"/>
      <c r="S366" s="98"/>
    </row>
    <row r="367" spans="1:19" x14ac:dyDescent="0.25">
      <c r="A367" s="12"/>
      <c r="B367" s="119"/>
      <c r="C367" s="12"/>
      <c r="D367" s="12"/>
      <c r="E367" s="12"/>
      <c r="F367" s="12"/>
      <c r="G367" s="12"/>
      <c r="H367" s="12"/>
      <c r="I367" s="12"/>
      <c r="J367" s="12"/>
      <c r="K367" s="12"/>
      <c r="L367" s="12"/>
      <c r="M367" s="12"/>
      <c r="N367" s="12"/>
      <c r="O367" s="12"/>
      <c r="P367" s="12"/>
      <c r="Q367" s="80"/>
      <c r="R367" s="80"/>
      <c r="S367" s="98"/>
    </row>
    <row r="368" spans="1:19" x14ac:dyDescent="0.25">
      <c r="A368" s="12"/>
      <c r="B368" s="119"/>
      <c r="C368" s="12"/>
      <c r="D368" s="12"/>
      <c r="E368" s="12"/>
      <c r="F368" s="12"/>
      <c r="G368" s="12"/>
      <c r="H368" s="12"/>
      <c r="I368" s="12"/>
      <c r="J368" s="12"/>
      <c r="K368" s="12"/>
      <c r="L368" s="12"/>
      <c r="M368" s="12"/>
      <c r="N368" s="12"/>
      <c r="O368" s="12"/>
      <c r="P368" s="12"/>
      <c r="Q368" s="80"/>
      <c r="R368" s="80"/>
      <c r="S368" s="98"/>
    </row>
    <row r="369" spans="1:19" x14ac:dyDescent="0.25">
      <c r="A369" s="12"/>
      <c r="B369" s="119"/>
      <c r="C369" s="12"/>
      <c r="D369" s="12"/>
      <c r="E369" s="12"/>
      <c r="F369" s="12"/>
      <c r="G369" s="12"/>
      <c r="H369" s="12"/>
      <c r="I369" s="12"/>
      <c r="J369" s="12"/>
      <c r="K369" s="12"/>
      <c r="L369" s="12"/>
      <c r="M369" s="12"/>
      <c r="N369" s="12"/>
      <c r="O369" s="12"/>
      <c r="P369" s="12"/>
      <c r="Q369" s="80"/>
      <c r="R369" s="80"/>
      <c r="S369" s="98"/>
    </row>
    <row r="370" spans="1:19" x14ac:dyDescent="0.25">
      <c r="A370" s="12"/>
      <c r="B370" s="119"/>
      <c r="C370" s="12"/>
      <c r="D370" s="12"/>
      <c r="E370" s="12"/>
      <c r="F370" s="12"/>
      <c r="G370" s="12"/>
      <c r="H370" s="12"/>
      <c r="I370" s="12"/>
      <c r="J370" s="12"/>
      <c r="K370" s="12"/>
      <c r="L370" s="12"/>
      <c r="M370" s="12"/>
      <c r="N370" s="12"/>
      <c r="O370" s="12"/>
      <c r="P370" s="12"/>
      <c r="Q370" s="80"/>
      <c r="R370" s="80"/>
      <c r="S370" s="98"/>
    </row>
    <row r="371" spans="1:19" x14ac:dyDescent="0.25">
      <c r="A371" s="12"/>
      <c r="B371" s="119"/>
      <c r="C371" s="12"/>
      <c r="D371" s="12"/>
      <c r="E371" s="12"/>
      <c r="F371" s="12"/>
      <c r="G371" s="12"/>
      <c r="H371" s="12"/>
      <c r="I371" s="12"/>
      <c r="J371" s="12"/>
      <c r="K371" s="12"/>
      <c r="L371" s="12"/>
      <c r="M371" s="12"/>
      <c r="N371" s="12"/>
      <c r="O371" s="12"/>
      <c r="P371" s="12"/>
      <c r="Q371" s="80"/>
      <c r="R371" s="80"/>
      <c r="S371" s="98"/>
    </row>
    <row r="372" spans="1:19" x14ac:dyDescent="0.25">
      <c r="A372" s="12"/>
      <c r="B372" s="119"/>
      <c r="C372" s="12"/>
      <c r="D372" s="12"/>
      <c r="E372" s="12"/>
      <c r="F372" s="12"/>
      <c r="G372" s="12"/>
      <c r="H372" s="12"/>
      <c r="I372" s="12"/>
      <c r="J372" s="12"/>
      <c r="K372" s="12"/>
      <c r="L372" s="12"/>
      <c r="M372" s="12"/>
      <c r="N372" s="12"/>
      <c r="O372" s="12"/>
      <c r="P372" s="12"/>
      <c r="Q372" s="80"/>
      <c r="R372" s="80"/>
      <c r="S372" s="98"/>
    </row>
    <row r="373" spans="1:19" x14ac:dyDescent="0.25">
      <c r="A373" s="12"/>
      <c r="B373" s="119"/>
      <c r="C373" s="12"/>
      <c r="D373" s="12"/>
      <c r="E373" s="12"/>
      <c r="F373" s="12"/>
      <c r="G373" s="12"/>
      <c r="H373" s="12"/>
      <c r="I373" s="12"/>
      <c r="J373" s="12"/>
      <c r="K373" s="12"/>
      <c r="L373" s="12"/>
      <c r="M373" s="12"/>
      <c r="N373" s="12"/>
      <c r="O373" s="12"/>
      <c r="P373" s="12"/>
      <c r="Q373" s="80"/>
      <c r="R373" s="80"/>
      <c r="S373" s="98"/>
    </row>
    <row r="374" spans="1:19" x14ac:dyDescent="0.25">
      <c r="A374" s="12"/>
      <c r="B374" s="119"/>
      <c r="C374" s="12"/>
      <c r="D374" s="12"/>
      <c r="E374" s="12"/>
      <c r="F374" s="12"/>
      <c r="G374" s="12"/>
      <c r="H374" s="12"/>
      <c r="I374" s="12"/>
      <c r="J374" s="12"/>
      <c r="K374" s="12"/>
      <c r="L374" s="12"/>
      <c r="M374" s="12"/>
      <c r="N374" s="12"/>
      <c r="O374" s="12"/>
      <c r="P374" s="12"/>
      <c r="Q374" s="80"/>
      <c r="R374" s="80"/>
      <c r="S374" s="98"/>
    </row>
    <row r="375" spans="1:19" x14ac:dyDescent="0.25">
      <c r="A375" s="12"/>
      <c r="B375" s="119"/>
      <c r="C375" s="12"/>
      <c r="D375" s="12"/>
      <c r="E375" s="12"/>
      <c r="F375" s="12"/>
      <c r="G375" s="12"/>
      <c r="H375" s="12"/>
      <c r="I375" s="12"/>
      <c r="J375" s="12"/>
      <c r="K375" s="12"/>
      <c r="L375" s="12"/>
      <c r="M375" s="12"/>
      <c r="N375" s="12"/>
      <c r="O375" s="12"/>
      <c r="P375" s="12"/>
      <c r="Q375" s="80"/>
      <c r="R375" s="80"/>
      <c r="S375" s="98"/>
    </row>
    <row r="376" spans="1:19" x14ac:dyDescent="0.25">
      <c r="A376" s="12"/>
      <c r="B376" s="119"/>
      <c r="C376" s="12"/>
      <c r="D376" s="12"/>
      <c r="E376" s="12"/>
      <c r="F376" s="12"/>
      <c r="G376" s="12"/>
      <c r="H376" s="12"/>
      <c r="I376" s="12"/>
      <c r="J376" s="12"/>
      <c r="K376" s="12"/>
      <c r="L376" s="12"/>
      <c r="M376" s="12"/>
      <c r="N376" s="12"/>
      <c r="O376" s="12"/>
      <c r="P376" s="12"/>
      <c r="Q376" s="80"/>
      <c r="R376" s="80"/>
      <c r="S376" s="98"/>
    </row>
    <row r="377" spans="1:19" x14ac:dyDescent="0.25">
      <c r="A377" s="12"/>
      <c r="B377" s="119"/>
      <c r="C377" s="12"/>
      <c r="D377" s="12"/>
      <c r="E377" s="12"/>
      <c r="F377" s="12"/>
      <c r="G377" s="12"/>
      <c r="H377" s="12"/>
      <c r="I377" s="12"/>
      <c r="J377" s="12"/>
      <c r="K377" s="12"/>
      <c r="L377" s="12"/>
      <c r="M377" s="12"/>
      <c r="N377" s="12"/>
      <c r="O377" s="12"/>
      <c r="P377" s="12"/>
      <c r="Q377" s="80"/>
      <c r="R377" s="80"/>
      <c r="S377" s="98"/>
    </row>
    <row r="378" spans="1:19" x14ac:dyDescent="0.25">
      <c r="A378" s="12"/>
      <c r="B378" s="119"/>
      <c r="C378" s="12"/>
      <c r="D378" s="12"/>
      <c r="E378" s="12"/>
      <c r="F378" s="12"/>
      <c r="G378" s="12"/>
      <c r="H378" s="12"/>
      <c r="I378" s="12"/>
      <c r="J378" s="12"/>
      <c r="K378" s="12"/>
      <c r="L378" s="12"/>
      <c r="M378" s="12"/>
      <c r="N378" s="12"/>
      <c r="O378" s="12"/>
      <c r="P378" s="12"/>
      <c r="Q378" s="80"/>
      <c r="R378" s="80"/>
      <c r="S378" s="98"/>
    </row>
    <row r="379" spans="1:19" x14ac:dyDescent="0.25">
      <c r="A379" s="12"/>
      <c r="B379" s="119"/>
      <c r="C379" s="12"/>
      <c r="D379" s="12"/>
      <c r="E379" s="12"/>
      <c r="F379" s="12"/>
      <c r="G379" s="12"/>
      <c r="H379" s="12"/>
      <c r="I379" s="12"/>
      <c r="J379" s="12"/>
      <c r="K379" s="12"/>
      <c r="L379" s="12"/>
      <c r="M379" s="12"/>
      <c r="N379" s="12"/>
      <c r="O379" s="12"/>
      <c r="P379" s="12"/>
      <c r="Q379" s="80"/>
      <c r="R379" s="80"/>
      <c r="S379" s="98"/>
    </row>
    <row r="380" spans="1:19" x14ac:dyDescent="0.25">
      <c r="A380" s="12"/>
      <c r="B380" s="119"/>
      <c r="C380" s="12"/>
      <c r="D380" s="12"/>
      <c r="E380" s="12"/>
      <c r="F380" s="12"/>
      <c r="G380" s="12"/>
      <c r="H380" s="12"/>
      <c r="I380" s="12"/>
      <c r="J380" s="12"/>
      <c r="K380" s="12"/>
      <c r="L380" s="12"/>
      <c r="M380" s="12"/>
      <c r="N380" s="12"/>
      <c r="O380" s="12"/>
      <c r="P380" s="12"/>
      <c r="Q380" s="80"/>
      <c r="R380" s="80"/>
      <c r="S380" s="98"/>
    </row>
    <row r="381" spans="1:19" x14ac:dyDescent="0.25">
      <c r="A381" s="12"/>
      <c r="B381" s="119"/>
      <c r="C381" s="12"/>
      <c r="D381" s="12"/>
      <c r="E381" s="12"/>
      <c r="F381" s="12"/>
      <c r="G381" s="12"/>
      <c r="H381" s="12"/>
      <c r="I381" s="12"/>
      <c r="J381" s="12"/>
      <c r="K381" s="12"/>
      <c r="L381" s="12"/>
      <c r="M381" s="12"/>
      <c r="N381" s="12"/>
      <c r="O381" s="12"/>
      <c r="P381" s="12"/>
      <c r="Q381" s="80"/>
      <c r="R381" s="80"/>
      <c r="S381" s="98"/>
    </row>
    <row r="382" spans="1:19" x14ac:dyDescent="0.25">
      <c r="A382" s="12"/>
      <c r="B382" s="119"/>
      <c r="C382" s="12"/>
      <c r="D382" s="12"/>
      <c r="E382" s="12"/>
      <c r="F382" s="12"/>
      <c r="G382" s="12"/>
      <c r="H382" s="12"/>
      <c r="I382" s="12"/>
      <c r="J382" s="12"/>
      <c r="K382" s="12"/>
      <c r="L382" s="12"/>
      <c r="M382" s="12"/>
      <c r="N382" s="12"/>
      <c r="O382" s="12"/>
      <c r="P382" s="12"/>
      <c r="Q382" s="80"/>
      <c r="R382" s="80"/>
      <c r="S382" s="98"/>
    </row>
    <row r="383" spans="1:19" x14ac:dyDescent="0.25">
      <c r="A383" s="12"/>
      <c r="B383" s="119"/>
      <c r="C383" s="12"/>
      <c r="D383" s="12"/>
      <c r="E383" s="12"/>
      <c r="F383" s="12"/>
      <c r="G383" s="12"/>
      <c r="H383" s="12"/>
      <c r="I383" s="12"/>
      <c r="J383" s="12"/>
      <c r="K383" s="12"/>
      <c r="L383" s="12"/>
      <c r="M383" s="12"/>
      <c r="N383" s="12"/>
      <c r="O383" s="12"/>
      <c r="P383" s="12"/>
      <c r="Q383" s="80"/>
      <c r="R383" s="80"/>
      <c r="S383" s="98"/>
    </row>
    <row r="384" spans="1:19" x14ac:dyDescent="0.25">
      <c r="A384" s="12"/>
      <c r="B384" s="119"/>
      <c r="C384" s="12"/>
      <c r="D384" s="12"/>
      <c r="E384" s="12"/>
      <c r="F384" s="12"/>
      <c r="G384" s="12"/>
      <c r="H384" s="12"/>
      <c r="I384" s="12"/>
      <c r="J384" s="12"/>
      <c r="K384" s="12"/>
      <c r="L384" s="12"/>
      <c r="M384" s="12"/>
      <c r="N384" s="12"/>
      <c r="O384" s="12"/>
      <c r="P384" s="12"/>
      <c r="Q384" s="80"/>
      <c r="R384" s="80"/>
      <c r="S384" s="98"/>
    </row>
    <row r="385" spans="1:19" x14ac:dyDescent="0.25">
      <c r="A385" s="12"/>
      <c r="B385" s="119"/>
      <c r="C385" s="12"/>
      <c r="D385" s="12"/>
      <c r="E385" s="12"/>
      <c r="F385" s="12"/>
      <c r="G385" s="12"/>
      <c r="H385" s="12"/>
      <c r="I385" s="12"/>
      <c r="J385" s="12"/>
      <c r="K385" s="12"/>
      <c r="L385" s="12"/>
      <c r="M385" s="12"/>
      <c r="N385" s="12"/>
      <c r="O385" s="12"/>
      <c r="P385" s="12"/>
      <c r="Q385" s="80"/>
      <c r="R385" s="80"/>
      <c r="S385" s="98"/>
    </row>
    <row r="386" spans="1:19" x14ac:dyDescent="0.25">
      <c r="A386" s="12"/>
      <c r="B386" s="119"/>
      <c r="C386" s="12"/>
      <c r="D386" s="12"/>
      <c r="E386" s="12"/>
      <c r="F386" s="12"/>
      <c r="G386" s="12"/>
      <c r="H386" s="12"/>
      <c r="I386" s="12"/>
      <c r="J386" s="12"/>
      <c r="K386" s="12"/>
      <c r="L386" s="12"/>
      <c r="M386" s="12"/>
      <c r="N386" s="12"/>
      <c r="O386" s="12"/>
      <c r="P386" s="12"/>
      <c r="Q386" s="80"/>
      <c r="R386" s="80"/>
      <c r="S386" s="98"/>
    </row>
    <row r="387" spans="1:19" x14ac:dyDescent="0.25">
      <c r="A387" s="12"/>
      <c r="B387" s="119"/>
      <c r="C387" s="12"/>
      <c r="D387" s="12"/>
      <c r="E387" s="12"/>
      <c r="F387" s="12"/>
      <c r="G387" s="12"/>
      <c r="H387" s="12"/>
      <c r="I387" s="12"/>
      <c r="J387" s="12"/>
      <c r="K387" s="12"/>
      <c r="L387" s="12"/>
      <c r="M387" s="12"/>
      <c r="N387" s="12"/>
      <c r="O387" s="12"/>
      <c r="P387" s="12"/>
      <c r="Q387" s="80"/>
      <c r="R387" s="80"/>
      <c r="S387" s="98"/>
    </row>
    <row r="388" spans="1:19" x14ac:dyDescent="0.25">
      <c r="A388" s="12"/>
      <c r="B388" s="119"/>
      <c r="C388" s="12"/>
      <c r="D388" s="12"/>
      <c r="E388" s="12"/>
      <c r="F388" s="12"/>
      <c r="G388" s="12"/>
      <c r="H388" s="12"/>
      <c r="I388" s="12"/>
      <c r="J388" s="12"/>
      <c r="K388" s="12"/>
      <c r="L388" s="12"/>
      <c r="M388" s="12"/>
      <c r="N388" s="12"/>
      <c r="O388" s="12"/>
      <c r="P388" s="12"/>
      <c r="Q388" s="80"/>
      <c r="R388" s="80"/>
      <c r="S388" s="98"/>
    </row>
    <row r="389" spans="1:19" x14ac:dyDescent="0.25">
      <c r="A389" s="12"/>
      <c r="B389" s="119"/>
      <c r="C389" s="12"/>
      <c r="D389" s="12"/>
      <c r="E389" s="12"/>
      <c r="F389" s="12"/>
      <c r="G389" s="12"/>
      <c r="H389" s="12"/>
      <c r="I389" s="12"/>
      <c r="J389" s="12"/>
      <c r="K389" s="12"/>
      <c r="L389" s="12"/>
      <c r="M389" s="12"/>
      <c r="N389" s="12"/>
      <c r="O389" s="12"/>
      <c r="P389" s="12"/>
      <c r="Q389" s="80"/>
      <c r="R389" s="80"/>
      <c r="S389" s="98"/>
    </row>
    <row r="390" spans="1:19" x14ac:dyDescent="0.25">
      <c r="A390" s="12"/>
      <c r="B390" s="119"/>
      <c r="C390" s="12"/>
      <c r="D390" s="12"/>
      <c r="E390" s="12"/>
      <c r="F390" s="12"/>
      <c r="G390" s="12"/>
      <c r="H390" s="12"/>
      <c r="I390" s="12"/>
      <c r="J390" s="12"/>
      <c r="K390" s="12"/>
      <c r="L390" s="12"/>
      <c r="M390" s="12"/>
      <c r="N390" s="12"/>
      <c r="O390" s="12"/>
      <c r="P390" s="12"/>
      <c r="Q390" s="80"/>
      <c r="R390" s="80"/>
      <c r="S390" s="98"/>
    </row>
    <row r="391" spans="1:19" x14ac:dyDescent="0.25">
      <c r="A391" s="12"/>
      <c r="B391" s="119"/>
      <c r="C391" s="12"/>
      <c r="D391" s="12"/>
      <c r="E391" s="12"/>
      <c r="F391" s="12"/>
      <c r="G391" s="12"/>
      <c r="H391" s="12"/>
      <c r="I391" s="12"/>
      <c r="J391" s="12"/>
      <c r="K391" s="12"/>
      <c r="L391" s="12"/>
      <c r="M391" s="12"/>
      <c r="N391" s="12"/>
      <c r="O391" s="12"/>
      <c r="P391" s="12"/>
      <c r="Q391" s="80"/>
      <c r="R391" s="80"/>
      <c r="S391" s="98"/>
    </row>
    <row r="392" spans="1:19" x14ac:dyDescent="0.25">
      <c r="A392" s="12"/>
      <c r="B392" s="119"/>
      <c r="C392" s="12"/>
      <c r="D392" s="12"/>
      <c r="E392" s="12"/>
      <c r="F392" s="12"/>
      <c r="G392" s="12"/>
      <c r="H392" s="12"/>
      <c r="I392" s="12"/>
      <c r="J392" s="12"/>
      <c r="K392" s="12"/>
      <c r="L392" s="12"/>
      <c r="M392" s="12"/>
      <c r="N392" s="12"/>
      <c r="O392" s="12"/>
      <c r="P392" s="12"/>
      <c r="Q392" s="80"/>
      <c r="R392" s="80"/>
      <c r="S392" s="98"/>
    </row>
    <row r="393" spans="1:19" x14ac:dyDescent="0.25">
      <c r="A393" s="12"/>
      <c r="B393" s="119"/>
      <c r="C393" s="12"/>
      <c r="D393" s="12"/>
      <c r="E393" s="12"/>
      <c r="F393" s="12"/>
      <c r="G393" s="12"/>
      <c r="H393" s="12"/>
      <c r="I393" s="12"/>
      <c r="J393" s="12"/>
      <c r="K393" s="12"/>
      <c r="L393" s="12"/>
      <c r="M393" s="12"/>
      <c r="N393" s="12"/>
      <c r="O393" s="12"/>
      <c r="P393" s="12"/>
      <c r="Q393" s="80"/>
      <c r="R393" s="80"/>
      <c r="S393" s="98"/>
    </row>
    <row r="394" spans="1:19" x14ac:dyDescent="0.25">
      <c r="A394" s="12"/>
      <c r="B394" s="119"/>
      <c r="C394" s="12"/>
      <c r="D394" s="12"/>
      <c r="E394" s="12"/>
      <c r="F394" s="12"/>
      <c r="G394" s="12"/>
      <c r="H394" s="12"/>
      <c r="I394" s="12"/>
      <c r="J394" s="12"/>
      <c r="K394" s="12"/>
      <c r="L394" s="12"/>
      <c r="M394" s="12"/>
      <c r="N394" s="12"/>
      <c r="O394" s="12"/>
      <c r="P394" s="12"/>
      <c r="Q394" s="80"/>
      <c r="R394" s="80"/>
      <c r="S394" s="98"/>
    </row>
    <row r="395" spans="1:19" x14ac:dyDescent="0.25">
      <c r="A395" s="12"/>
      <c r="B395" s="119"/>
      <c r="C395" s="12"/>
      <c r="D395" s="12"/>
      <c r="E395" s="12"/>
      <c r="F395" s="12"/>
      <c r="G395" s="12"/>
      <c r="H395" s="12"/>
      <c r="I395" s="12"/>
      <c r="J395" s="12"/>
      <c r="K395" s="12"/>
      <c r="L395" s="12"/>
      <c r="M395" s="12"/>
      <c r="N395" s="12"/>
      <c r="O395" s="12"/>
      <c r="P395" s="12"/>
      <c r="Q395" s="80"/>
      <c r="R395" s="80"/>
      <c r="S395" s="98"/>
    </row>
    <row r="396" spans="1:19" x14ac:dyDescent="0.25">
      <c r="A396" s="12"/>
      <c r="B396" s="119"/>
      <c r="C396" s="12"/>
      <c r="D396" s="12"/>
      <c r="E396" s="12"/>
      <c r="F396" s="12"/>
      <c r="G396" s="12"/>
      <c r="H396" s="12"/>
      <c r="I396" s="12"/>
      <c r="J396" s="12"/>
      <c r="K396" s="12"/>
      <c r="L396" s="12"/>
      <c r="M396" s="12"/>
      <c r="N396" s="12"/>
      <c r="O396" s="12"/>
      <c r="P396" s="12"/>
      <c r="Q396" s="80"/>
      <c r="R396" s="80"/>
      <c r="S396" s="98"/>
    </row>
    <row r="397" spans="1:19" x14ac:dyDescent="0.25">
      <c r="A397" s="12"/>
      <c r="B397" s="119"/>
      <c r="C397" s="12"/>
      <c r="D397" s="12"/>
      <c r="E397" s="12"/>
      <c r="F397" s="12"/>
      <c r="G397" s="12"/>
      <c r="H397" s="12"/>
      <c r="I397" s="12"/>
      <c r="J397" s="12"/>
      <c r="K397" s="12"/>
      <c r="L397" s="12"/>
      <c r="M397" s="12"/>
      <c r="N397" s="12"/>
      <c r="O397" s="12"/>
      <c r="P397" s="12"/>
      <c r="Q397" s="80"/>
      <c r="R397" s="80"/>
      <c r="S397" s="98"/>
    </row>
    <row r="398" spans="1:19" x14ac:dyDescent="0.25">
      <c r="A398" s="12"/>
      <c r="B398" s="119"/>
      <c r="C398" s="12"/>
      <c r="D398" s="12"/>
      <c r="E398" s="12"/>
      <c r="F398" s="12"/>
      <c r="G398" s="12"/>
      <c r="H398" s="12"/>
      <c r="I398" s="12"/>
      <c r="J398" s="12"/>
      <c r="K398" s="12"/>
      <c r="L398" s="12"/>
      <c r="M398" s="12"/>
      <c r="N398" s="12"/>
      <c r="O398" s="12"/>
      <c r="P398" s="12"/>
      <c r="Q398" s="80"/>
      <c r="R398" s="80"/>
      <c r="S398" s="98"/>
    </row>
    <row r="399" spans="1:19" x14ac:dyDescent="0.25">
      <c r="A399" s="12"/>
      <c r="B399" s="119"/>
      <c r="C399" s="12"/>
      <c r="D399" s="12"/>
      <c r="E399" s="12"/>
      <c r="F399" s="12"/>
      <c r="G399" s="12"/>
      <c r="H399" s="12"/>
      <c r="I399" s="12"/>
      <c r="J399" s="12"/>
      <c r="K399" s="12"/>
      <c r="L399" s="12"/>
      <c r="M399" s="12"/>
      <c r="N399" s="12"/>
      <c r="O399" s="12"/>
      <c r="P399" s="12"/>
      <c r="Q399" s="80"/>
      <c r="R399" s="80"/>
      <c r="S399" s="98"/>
    </row>
    <row r="400" spans="1:19" x14ac:dyDescent="0.25">
      <c r="A400" s="12"/>
      <c r="B400" s="119"/>
      <c r="C400" s="12"/>
      <c r="D400" s="12"/>
      <c r="E400" s="12"/>
      <c r="F400" s="12"/>
      <c r="G400" s="12"/>
      <c r="H400" s="12"/>
      <c r="I400" s="12"/>
      <c r="J400" s="12"/>
      <c r="K400" s="12"/>
      <c r="L400" s="12"/>
      <c r="M400" s="12"/>
      <c r="N400" s="12"/>
      <c r="O400" s="12"/>
      <c r="P400" s="12"/>
      <c r="Q400" s="80"/>
      <c r="R400" s="80"/>
      <c r="S400" s="98"/>
    </row>
    <row r="401" spans="1:19" x14ac:dyDescent="0.25">
      <c r="A401" s="12"/>
      <c r="B401" s="119"/>
      <c r="C401" s="12"/>
      <c r="D401" s="12"/>
      <c r="E401" s="12"/>
      <c r="F401" s="12"/>
      <c r="G401" s="12"/>
      <c r="H401" s="12"/>
      <c r="I401" s="12"/>
      <c r="J401" s="12"/>
      <c r="K401" s="12"/>
      <c r="L401" s="12"/>
      <c r="M401" s="12"/>
      <c r="N401" s="12"/>
      <c r="O401" s="12"/>
      <c r="P401" s="12"/>
      <c r="Q401" s="80"/>
      <c r="R401" s="80"/>
      <c r="S401" s="98"/>
    </row>
    <row r="402" spans="1:19" x14ac:dyDescent="0.25">
      <c r="A402" s="12"/>
      <c r="B402" s="119"/>
      <c r="C402" s="12"/>
      <c r="D402" s="12"/>
      <c r="E402" s="12"/>
      <c r="F402" s="12"/>
      <c r="G402" s="12"/>
      <c r="H402" s="12"/>
      <c r="I402" s="12"/>
      <c r="J402" s="12"/>
      <c r="K402" s="12"/>
      <c r="L402" s="12"/>
      <c r="M402" s="12"/>
      <c r="N402" s="12"/>
      <c r="O402" s="12"/>
      <c r="P402" s="12"/>
      <c r="Q402" s="80"/>
      <c r="R402" s="80"/>
      <c r="S402" s="98"/>
    </row>
    <row r="403" spans="1:19" x14ac:dyDescent="0.25">
      <c r="A403" s="12"/>
      <c r="B403" s="119"/>
      <c r="C403" s="12"/>
      <c r="D403" s="12"/>
      <c r="E403" s="12"/>
      <c r="F403" s="12"/>
      <c r="G403" s="12"/>
      <c r="H403" s="12"/>
      <c r="I403" s="12"/>
      <c r="J403" s="12"/>
      <c r="K403" s="12"/>
      <c r="L403" s="12"/>
      <c r="M403" s="12"/>
      <c r="N403" s="12"/>
      <c r="O403" s="12"/>
      <c r="P403" s="12"/>
      <c r="Q403" s="80"/>
      <c r="R403" s="80"/>
      <c r="S403" s="98"/>
    </row>
    <row r="404" spans="1:19" x14ac:dyDescent="0.25">
      <c r="A404" s="12"/>
      <c r="B404" s="119"/>
      <c r="C404" s="12"/>
      <c r="D404" s="12"/>
      <c r="E404" s="12"/>
      <c r="F404" s="12"/>
      <c r="G404" s="12"/>
      <c r="H404" s="12"/>
      <c r="I404" s="12"/>
      <c r="J404" s="12"/>
      <c r="K404" s="12"/>
      <c r="L404" s="12"/>
      <c r="M404" s="12"/>
      <c r="N404" s="12"/>
      <c r="O404" s="12"/>
      <c r="P404" s="12"/>
      <c r="Q404" s="80"/>
      <c r="R404" s="80"/>
      <c r="S404" s="98"/>
    </row>
    <row r="405" spans="1:19" x14ac:dyDescent="0.25">
      <c r="A405" s="12"/>
      <c r="B405" s="119"/>
      <c r="C405" s="12"/>
      <c r="D405" s="12"/>
      <c r="E405" s="12"/>
      <c r="F405" s="12"/>
      <c r="G405" s="12"/>
      <c r="H405" s="12"/>
      <c r="I405" s="12"/>
      <c r="J405" s="12"/>
      <c r="K405" s="12"/>
      <c r="L405" s="12"/>
      <c r="M405" s="12"/>
      <c r="N405" s="12"/>
      <c r="O405" s="12"/>
      <c r="P405" s="12"/>
      <c r="Q405" s="80"/>
      <c r="R405" s="80"/>
      <c r="S405" s="98"/>
    </row>
    <row r="406" spans="1:19" x14ac:dyDescent="0.25">
      <c r="A406" s="12"/>
      <c r="B406" s="119"/>
      <c r="C406" s="12"/>
      <c r="D406" s="12"/>
      <c r="E406" s="12"/>
      <c r="F406" s="12"/>
      <c r="G406" s="12"/>
      <c r="H406" s="12"/>
      <c r="I406" s="12"/>
      <c r="J406" s="12"/>
      <c r="K406" s="12"/>
      <c r="L406" s="12"/>
      <c r="M406" s="12"/>
      <c r="N406" s="12"/>
      <c r="O406" s="12"/>
      <c r="P406" s="12"/>
      <c r="Q406" s="80"/>
      <c r="R406" s="80"/>
      <c r="S406" s="98"/>
    </row>
    <row r="407" spans="1:19" x14ac:dyDescent="0.25">
      <c r="A407" s="12"/>
      <c r="B407" s="119"/>
      <c r="C407" s="12"/>
      <c r="D407" s="12"/>
      <c r="E407" s="12"/>
      <c r="F407" s="12"/>
      <c r="G407" s="12"/>
      <c r="H407" s="12"/>
      <c r="I407" s="12"/>
      <c r="J407" s="12"/>
      <c r="K407" s="12"/>
      <c r="L407" s="12"/>
      <c r="M407" s="12"/>
      <c r="N407" s="12"/>
      <c r="O407" s="12"/>
      <c r="P407" s="12"/>
      <c r="Q407" s="80"/>
      <c r="R407" s="80"/>
      <c r="S407" s="98"/>
    </row>
    <row r="408" spans="1:19" x14ac:dyDescent="0.25">
      <c r="A408" s="12"/>
      <c r="B408" s="119"/>
      <c r="C408" s="12"/>
      <c r="D408" s="12"/>
      <c r="E408" s="12"/>
      <c r="F408" s="12"/>
      <c r="G408" s="12"/>
      <c r="H408" s="12"/>
      <c r="I408" s="12"/>
      <c r="J408" s="12"/>
      <c r="K408" s="12"/>
      <c r="L408" s="12"/>
      <c r="M408" s="12"/>
      <c r="N408" s="12"/>
      <c r="O408" s="12"/>
      <c r="P408" s="12"/>
      <c r="Q408" s="80"/>
      <c r="R408" s="80"/>
      <c r="S408" s="98"/>
    </row>
    <row r="409" spans="1:19" x14ac:dyDescent="0.25">
      <c r="A409" s="12"/>
      <c r="B409" s="119"/>
      <c r="C409" s="12"/>
      <c r="D409" s="12"/>
      <c r="E409" s="12"/>
      <c r="F409" s="12"/>
      <c r="G409" s="12"/>
      <c r="H409" s="12"/>
      <c r="I409" s="12"/>
      <c r="J409" s="12"/>
      <c r="K409" s="12"/>
      <c r="L409" s="12"/>
      <c r="M409" s="12"/>
      <c r="N409" s="12"/>
      <c r="O409" s="12"/>
      <c r="P409" s="12"/>
      <c r="Q409" s="80"/>
      <c r="R409" s="80"/>
      <c r="S409" s="98"/>
    </row>
    <row r="410" spans="1:19" x14ac:dyDescent="0.25">
      <c r="A410" s="12"/>
      <c r="B410" s="119"/>
      <c r="C410" s="12"/>
      <c r="D410" s="12"/>
      <c r="E410" s="12"/>
      <c r="F410" s="12"/>
      <c r="G410" s="12"/>
      <c r="H410" s="12"/>
      <c r="I410" s="12"/>
      <c r="J410" s="12"/>
      <c r="K410" s="12"/>
      <c r="L410" s="12"/>
      <c r="M410" s="12"/>
      <c r="N410" s="12"/>
      <c r="O410" s="12"/>
      <c r="P410" s="12"/>
      <c r="Q410" s="80"/>
      <c r="R410" s="80"/>
      <c r="S410" s="98"/>
    </row>
    <row r="411" spans="1:19" x14ac:dyDescent="0.25">
      <c r="A411" s="12"/>
      <c r="B411" s="119"/>
      <c r="C411" s="12"/>
      <c r="D411" s="12"/>
      <c r="E411" s="12"/>
      <c r="F411" s="12"/>
      <c r="G411" s="12"/>
      <c r="H411" s="12"/>
      <c r="I411" s="12"/>
      <c r="J411" s="12"/>
      <c r="K411" s="12"/>
      <c r="L411" s="12"/>
      <c r="M411" s="12"/>
      <c r="N411" s="12"/>
      <c r="O411" s="12"/>
      <c r="P411" s="12"/>
      <c r="Q411" s="80"/>
      <c r="R411" s="80"/>
      <c r="S411" s="98"/>
    </row>
    <row r="412" spans="1:19" x14ac:dyDescent="0.25">
      <c r="A412" s="12"/>
      <c r="B412" s="119"/>
      <c r="C412" s="12"/>
      <c r="D412" s="12"/>
      <c r="E412" s="12"/>
      <c r="F412" s="12"/>
      <c r="G412" s="12"/>
      <c r="H412" s="12"/>
      <c r="I412" s="12"/>
      <c r="J412" s="12"/>
      <c r="K412" s="12"/>
      <c r="L412" s="12"/>
      <c r="M412" s="12"/>
      <c r="N412" s="12"/>
      <c r="O412" s="12"/>
      <c r="P412" s="12"/>
      <c r="Q412" s="80"/>
      <c r="R412" s="80"/>
      <c r="S412" s="98"/>
    </row>
    <row r="413" spans="1:19" x14ac:dyDescent="0.25">
      <c r="A413" s="12"/>
      <c r="B413" s="119"/>
      <c r="C413" s="12"/>
      <c r="D413" s="12"/>
      <c r="E413" s="12"/>
      <c r="F413" s="12"/>
      <c r="G413" s="12"/>
      <c r="H413" s="12"/>
      <c r="I413" s="12"/>
      <c r="J413" s="12"/>
      <c r="K413" s="12"/>
      <c r="L413" s="12"/>
      <c r="M413" s="12"/>
      <c r="N413" s="12"/>
      <c r="O413" s="12"/>
      <c r="P413" s="12"/>
      <c r="Q413" s="80"/>
      <c r="R413" s="80"/>
      <c r="S413" s="98"/>
    </row>
    <row r="414" spans="1:19" x14ac:dyDescent="0.25">
      <c r="A414" s="12"/>
      <c r="B414" s="119"/>
      <c r="C414" s="12"/>
      <c r="D414" s="12"/>
      <c r="E414" s="12"/>
      <c r="F414" s="12"/>
      <c r="G414" s="12"/>
      <c r="H414" s="12"/>
      <c r="I414" s="12"/>
      <c r="J414" s="12"/>
      <c r="K414" s="12"/>
      <c r="L414" s="12"/>
      <c r="M414" s="12"/>
      <c r="N414" s="12"/>
      <c r="O414" s="12"/>
      <c r="P414" s="12"/>
      <c r="Q414" s="80"/>
      <c r="R414" s="80"/>
      <c r="S414" s="98"/>
    </row>
    <row r="415" spans="1:19" x14ac:dyDescent="0.25">
      <c r="A415" s="12"/>
      <c r="B415" s="119"/>
      <c r="C415" s="12"/>
      <c r="D415" s="12"/>
      <c r="E415" s="12"/>
      <c r="F415" s="12"/>
      <c r="G415" s="12"/>
      <c r="H415" s="12"/>
      <c r="I415" s="12"/>
      <c r="J415" s="12"/>
      <c r="K415" s="12"/>
      <c r="L415" s="12"/>
      <c r="M415" s="12"/>
      <c r="N415" s="12"/>
      <c r="O415" s="12"/>
      <c r="P415" s="12"/>
      <c r="Q415" s="80"/>
      <c r="R415" s="80"/>
      <c r="S415" s="98"/>
    </row>
    <row r="416" spans="1:19" x14ac:dyDescent="0.25">
      <c r="A416" s="12"/>
      <c r="B416" s="119"/>
      <c r="C416" s="12"/>
      <c r="D416" s="12"/>
      <c r="E416" s="12"/>
      <c r="F416" s="12"/>
      <c r="G416" s="12"/>
      <c r="H416" s="12"/>
      <c r="I416" s="12"/>
      <c r="J416" s="12"/>
      <c r="K416" s="12"/>
      <c r="L416" s="12"/>
      <c r="M416" s="12"/>
      <c r="N416" s="12"/>
      <c r="O416" s="12"/>
      <c r="P416" s="12"/>
      <c r="Q416" s="80"/>
      <c r="R416" s="80"/>
      <c r="S416" s="98"/>
    </row>
    <row r="417" spans="1:19" x14ac:dyDescent="0.25">
      <c r="A417" s="12"/>
      <c r="B417" s="119"/>
      <c r="C417" s="12"/>
      <c r="D417" s="12"/>
      <c r="E417" s="12"/>
      <c r="F417" s="12"/>
      <c r="G417" s="12"/>
      <c r="H417" s="12"/>
      <c r="I417" s="12"/>
      <c r="J417" s="12"/>
      <c r="K417" s="12"/>
      <c r="L417" s="12"/>
      <c r="M417" s="12"/>
      <c r="N417" s="12"/>
      <c r="O417" s="12"/>
      <c r="P417" s="12"/>
      <c r="Q417" s="80"/>
      <c r="R417" s="80"/>
      <c r="S417" s="98"/>
    </row>
    <row r="418" spans="1:19" x14ac:dyDescent="0.25">
      <c r="A418" s="12"/>
      <c r="B418" s="119"/>
      <c r="C418" s="12"/>
      <c r="D418" s="12"/>
      <c r="E418" s="12"/>
      <c r="F418" s="12"/>
      <c r="G418" s="12"/>
      <c r="H418" s="12"/>
      <c r="I418" s="12"/>
      <c r="J418" s="12"/>
      <c r="K418" s="12"/>
      <c r="L418" s="12"/>
      <c r="M418" s="12"/>
      <c r="N418" s="12"/>
      <c r="O418" s="12"/>
      <c r="P418" s="12"/>
      <c r="Q418" s="80"/>
      <c r="R418" s="80"/>
      <c r="S418" s="98"/>
    </row>
    <row r="419" spans="1:19" x14ac:dyDescent="0.25">
      <c r="A419" s="12"/>
      <c r="B419" s="119"/>
      <c r="C419" s="12"/>
      <c r="D419" s="12"/>
      <c r="E419" s="12"/>
      <c r="F419" s="12"/>
      <c r="G419" s="12"/>
      <c r="H419" s="12"/>
      <c r="I419" s="12"/>
      <c r="J419" s="12"/>
      <c r="K419" s="12"/>
      <c r="L419" s="12"/>
      <c r="M419" s="12"/>
      <c r="N419" s="12"/>
      <c r="O419" s="12"/>
      <c r="P419" s="12"/>
      <c r="Q419" s="80"/>
      <c r="R419" s="80"/>
      <c r="S419" s="98"/>
    </row>
    <row r="420" spans="1:19" x14ac:dyDescent="0.25">
      <c r="A420" s="12"/>
      <c r="B420" s="119"/>
      <c r="C420" s="12"/>
      <c r="D420" s="12"/>
      <c r="E420" s="12"/>
      <c r="F420" s="12"/>
      <c r="G420" s="12"/>
      <c r="H420" s="12"/>
      <c r="I420" s="12"/>
      <c r="J420" s="12"/>
      <c r="K420" s="12"/>
      <c r="L420" s="12"/>
      <c r="M420" s="12"/>
      <c r="N420" s="12"/>
      <c r="O420" s="12"/>
      <c r="P420" s="12"/>
      <c r="Q420" s="80"/>
      <c r="R420" s="80"/>
      <c r="S420" s="98"/>
    </row>
    <row r="421" spans="1:19" x14ac:dyDescent="0.25">
      <c r="A421" s="12"/>
      <c r="B421" s="119"/>
      <c r="C421" s="12"/>
      <c r="D421" s="12"/>
      <c r="E421" s="12"/>
      <c r="F421" s="12"/>
      <c r="G421" s="12"/>
      <c r="H421" s="12"/>
      <c r="I421" s="12"/>
      <c r="J421" s="12"/>
      <c r="K421" s="12"/>
      <c r="L421" s="12"/>
      <c r="M421" s="12"/>
      <c r="N421" s="12"/>
      <c r="O421" s="12"/>
      <c r="P421" s="12"/>
      <c r="Q421" s="80"/>
      <c r="R421" s="80"/>
      <c r="S421" s="98"/>
    </row>
    <row r="422" spans="1:19" x14ac:dyDescent="0.25">
      <c r="A422" s="12"/>
      <c r="B422" s="119"/>
      <c r="C422" s="12"/>
      <c r="D422" s="12"/>
      <c r="E422" s="12"/>
      <c r="F422" s="12"/>
      <c r="G422" s="12"/>
      <c r="H422" s="12"/>
      <c r="I422" s="12"/>
      <c r="J422" s="12"/>
      <c r="K422" s="12"/>
      <c r="L422" s="12"/>
      <c r="M422" s="12"/>
      <c r="N422" s="12"/>
      <c r="O422" s="12"/>
      <c r="P422" s="12"/>
      <c r="Q422" s="80"/>
      <c r="R422" s="80"/>
      <c r="S422" s="98"/>
    </row>
    <row r="423" spans="1:19" x14ac:dyDescent="0.25">
      <c r="A423" s="12"/>
      <c r="B423" s="119"/>
      <c r="C423" s="12"/>
      <c r="D423" s="12"/>
      <c r="E423" s="12"/>
      <c r="F423" s="12"/>
      <c r="G423" s="12"/>
      <c r="H423" s="12"/>
      <c r="I423" s="12"/>
      <c r="J423" s="12"/>
      <c r="K423" s="12"/>
      <c r="L423" s="12"/>
      <c r="M423" s="12"/>
      <c r="N423" s="12"/>
      <c r="O423" s="12"/>
      <c r="P423" s="12"/>
      <c r="Q423" s="80"/>
      <c r="R423" s="80"/>
      <c r="S423" s="98"/>
    </row>
    <row r="424" spans="1:19" x14ac:dyDescent="0.25">
      <c r="A424" s="12"/>
      <c r="B424" s="119"/>
      <c r="C424" s="12"/>
      <c r="D424" s="12"/>
      <c r="E424" s="12"/>
      <c r="F424" s="12"/>
      <c r="G424" s="12"/>
      <c r="H424" s="12"/>
      <c r="I424" s="12"/>
      <c r="J424" s="12"/>
      <c r="K424" s="12"/>
      <c r="L424" s="12"/>
      <c r="M424" s="12"/>
      <c r="N424" s="12"/>
      <c r="O424" s="12"/>
      <c r="P424" s="12"/>
      <c r="Q424" s="80"/>
      <c r="R424" s="80"/>
      <c r="S424" s="98"/>
    </row>
    <row r="425" spans="1:19" x14ac:dyDescent="0.25">
      <c r="A425" s="12"/>
      <c r="B425" s="119"/>
      <c r="C425" s="12"/>
      <c r="D425" s="12"/>
      <c r="E425" s="12"/>
      <c r="F425" s="12"/>
      <c r="G425" s="12"/>
      <c r="H425" s="12"/>
      <c r="I425" s="12"/>
      <c r="J425" s="12"/>
      <c r="K425" s="12"/>
      <c r="L425" s="12"/>
      <c r="M425" s="12"/>
      <c r="N425" s="12"/>
      <c r="O425" s="12"/>
      <c r="P425" s="12"/>
      <c r="Q425" s="80"/>
      <c r="R425" s="80"/>
      <c r="S425" s="98"/>
    </row>
    <row r="426" spans="1:19" x14ac:dyDescent="0.25">
      <c r="A426" s="12"/>
      <c r="B426" s="119"/>
      <c r="C426" s="12"/>
      <c r="D426" s="12"/>
      <c r="E426" s="12"/>
      <c r="F426" s="12"/>
      <c r="G426" s="12"/>
      <c r="H426" s="12"/>
      <c r="I426" s="12"/>
      <c r="J426" s="12"/>
      <c r="K426" s="12"/>
      <c r="L426" s="12"/>
      <c r="M426" s="12"/>
      <c r="N426" s="12"/>
      <c r="O426" s="12"/>
      <c r="P426" s="12"/>
      <c r="Q426" s="80"/>
      <c r="R426" s="80"/>
      <c r="S426" s="98"/>
    </row>
    <row r="427" spans="1:19" x14ac:dyDescent="0.25">
      <c r="A427" s="12"/>
      <c r="B427" s="119"/>
      <c r="C427" s="12"/>
      <c r="D427" s="12"/>
      <c r="E427" s="12"/>
      <c r="F427" s="12"/>
      <c r="G427" s="12"/>
      <c r="H427" s="12"/>
      <c r="I427" s="12"/>
      <c r="J427" s="12"/>
      <c r="K427" s="12"/>
      <c r="L427" s="12"/>
      <c r="M427" s="12"/>
      <c r="N427" s="12"/>
      <c r="O427" s="12"/>
      <c r="P427" s="12"/>
      <c r="Q427" s="80"/>
      <c r="R427" s="80"/>
      <c r="S427" s="98"/>
    </row>
    <row r="428" spans="1:19" x14ac:dyDescent="0.25">
      <c r="A428" s="12"/>
      <c r="B428" s="119"/>
      <c r="C428" s="12"/>
      <c r="D428" s="12"/>
      <c r="E428" s="12"/>
      <c r="F428" s="12"/>
      <c r="G428" s="12"/>
      <c r="H428" s="12"/>
      <c r="I428" s="12"/>
      <c r="J428" s="12"/>
      <c r="K428" s="12"/>
      <c r="L428" s="12"/>
      <c r="M428" s="12"/>
      <c r="N428" s="12"/>
      <c r="O428" s="12"/>
      <c r="P428" s="12"/>
      <c r="Q428" s="80"/>
      <c r="R428" s="80"/>
      <c r="S428" s="98"/>
    </row>
    <row r="429" spans="1:19" x14ac:dyDescent="0.25">
      <c r="A429" s="12"/>
      <c r="B429" s="119"/>
      <c r="C429" s="12"/>
      <c r="D429" s="12"/>
      <c r="E429" s="12"/>
      <c r="F429" s="12"/>
      <c r="G429" s="12"/>
      <c r="H429" s="12"/>
      <c r="I429" s="12"/>
      <c r="J429" s="12"/>
      <c r="K429" s="12"/>
      <c r="L429" s="12"/>
      <c r="M429" s="12"/>
      <c r="N429" s="12"/>
      <c r="O429" s="12"/>
      <c r="P429" s="12"/>
      <c r="Q429" s="80"/>
      <c r="R429" s="80"/>
      <c r="S429" s="98"/>
    </row>
    <row r="430" spans="1:19" x14ac:dyDescent="0.25">
      <c r="A430" s="12"/>
      <c r="B430" s="119"/>
      <c r="C430" s="12"/>
      <c r="D430" s="12"/>
      <c r="E430" s="12"/>
      <c r="F430" s="12"/>
      <c r="G430" s="12"/>
      <c r="H430" s="12"/>
      <c r="I430" s="12"/>
      <c r="J430" s="12"/>
      <c r="K430" s="12"/>
      <c r="L430" s="12"/>
      <c r="M430" s="12"/>
      <c r="N430" s="12"/>
      <c r="O430" s="12"/>
      <c r="P430" s="12"/>
      <c r="Q430" s="80"/>
      <c r="R430" s="80"/>
      <c r="S430" s="98"/>
    </row>
    <row r="431" spans="1:19" x14ac:dyDescent="0.25">
      <c r="A431" s="12"/>
      <c r="B431" s="119"/>
      <c r="C431" s="12"/>
      <c r="D431" s="12"/>
      <c r="E431" s="12"/>
      <c r="F431" s="12"/>
      <c r="G431" s="12"/>
      <c r="H431" s="12"/>
      <c r="I431" s="12"/>
      <c r="J431" s="12"/>
      <c r="K431" s="12"/>
      <c r="L431" s="12"/>
      <c r="M431" s="12"/>
      <c r="N431" s="12"/>
      <c r="O431" s="12"/>
      <c r="P431" s="12"/>
      <c r="Q431" s="80"/>
      <c r="R431" s="80"/>
      <c r="S431" s="98"/>
    </row>
    <row r="432" spans="1:19" x14ac:dyDescent="0.25">
      <c r="A432" s="12"/>
      <c r="B432" s="119"/>
      <c r="C432" s="12"/>
      <c r="D432" s="12"/>
      <c r="E432" s="12"/>
      <c r="F432" s="12"/>
      <c r="G432" s="12"/>
      <c r="H432" s="12"/>
      <c r="I432" s="12"/>
      <c r="J432" s="12"/>
      <c r="K432" s="12"/>
      <c r="L432" s="12"/>
      <c r="M432" s="12"/>
      <c r="N432" s="12"/>
      <c r="O432" s="12"/>
      <c r="P432" s="12"/>
      <c r="Q432" s="80"/>
      <c r="R432" s="80"/>
      <c r="S432" s="98"/>
    </row>
    <row r="433" spans="1:19" x14ac:dyDescent="0.25">
      <c r="A433" s="12"/>
      <c r="B433" s="119"/>
      <c r="C433" s="12"/>
      <c r="D433" s="12"/>
      <c r="E433" s="12"/>
      <c r="F433" s="12"/>
      <c r="G433" s="12"/>
      <c r="H433" s="12"/>
      <c r="I433" s="12"/>
      <c r="J433" s="12"/>
      <c r="K433" s="12"/>
      <c r="L433" s="12"/>
      <c r="M433" s="12"/>
      <c r="N433" s="12"/>
      <c r="O433" s="12"/>
      <c r="P433" s="12"/>
      <c r="Q433" s="80"/>
      <c r="R433" s="80"/>
      <c r="S433" s="98"/>
    </row>
    <row r="434" spans="1:19" x14ac:dyDescent="0.25">
      <c r="A434" s="12"/>
      <c r="B434" s="119"/>
      <c r="C434" s="12"/>
      <c r="D434" s="12"/>
      <c r="E434" s="12"/>
      <c r="F434" s="12"/>
      <c r="G434" s="12"/>
      <c r="H434" s="12"/>
      <c r="I434" s="12"/>
      <c r="J434" s="12"/>
      <c r="K434" s="12"/>
      <c r="L434" s="12"/>
      <c r="M434" s="12"/>
      <c r="N434" s="12"/>
      <c r="O434" s="12"/>
      <c r="P434" s="12"/>
      <c r="Q434" s="80"/>
      <c r="R434" s="80"/>
      <c r="S434" s="98"/>
    </row>
    <row r="435" spans="1:19" x14ac:dyDescent="0.25">
      <c r="A435" s="12"/>
      <c r="B435" s="119"/>
      <c r="C435" s="12"/>
      <c r="D435" s="12"/>
      <c r="E435" s="12"/>
      <c r="F435" s="12"/>
      <c r="G435" s="12"/>
      <c r="H435" s="12"/>
      <c r="I435" s="12"/>
      <c r="J435" s="12"/>
      <c r="K435" s="12"/>
      <c r="L435" s="12"/>
      <c r="M435" s="12"/>
      <c r="N435" s="12"/>
      <c r="O435" s="12"/>
      <c r="P435" s="12"/>
      <c r="Q435" s="80"/>
      <c r="R435" s="80"/>
      <c r="S435" s="98"/>
    </row>
    <row r="436" spans="1:19" x14ac:dyDescent="0.25">
      <c r="A436" s="12"/>
      <c r="B436" s="119"/>
      <c r="C436" s="12"/>
      <c r="D436" s="12"/>
      <c r="E436" s="12"/>
      <c r="F436" s="12"/>
      <c r="G436" s="12"/>
      <c r="H436" s="12"/>
      <c r="I436" s="12"/>
      <c r="J436" s="12"/>
      <c r="K436" s="12"/>
      <c r="L436" s="12"/>
      <c r="M436" s="12"/>
      <c r="N436" s="12"/>
      <c r="O436" s="12"/>
      <c r="P436" s="12"/>
      <c r="Q436" s="80"/>
      <c r="R436" s="80"/>
      <c r="S436" s="98"/>
    </row>
    <row r="437" spans="1:19" x14ac:dyDescent="0.25">
      <c r="A437" s="12"/>
      <c r="B437" s="119"/>
      <c r="C437" s="12"/>
      <c r="D437" s="12"/>
      <c r="E437" s="12"/>
      <c r="F437" s="12"/>
      <c r="G437" s="12"/>
      <c r="H437" s="12"/>
      <c r="I437" s="12"/>
      <c r="J437" s="12"/>
      <c r="K437" s="12"/>
      <c r="L437" s="12"/>
      <c r="M437" s="12"/>
      <c r="N437" s="12"/>
      <c r="O437" s="12"/>
      <c r="P437" s="12"/>
      <c r="Q437" s="80"/>
      <c r="R437" s="80"/>
      <c r="S437" s="98"/>
    </row>
    <row r="438" spans="1:19" x14ac:dyDescent="0.25">
      <c r="A438" s="12"/>
      <c r="B438" s="119"/>
      <c r="C438" s="12"/>
      <c r="D438" s="12"/>
      <c r="E438" s="12"/>
      <c r="F438" s="12"/>
      <c r="G438" s="12"/>
      <c r="H438" s="12"/>
      <c r="I438" s="12"/>
      <c r="J438" s="12"/>
      <c r="K438" s="12"/>
      <c r="L438" s="12"/>
      <c r="M438" s="12"/>
      <c r="N438" s="12"/>
      <c r="O438" s="12"/>
      <c r="P438" s="12"/>
      <c r="Q438" s="80"/>
      <c r="R438" s="80"/>
      <c r="S438" s="98"/>
    </row>
    <row r="439" spans="1:19" x14ac:dyDescent="0.25">
      <c r="A439" s="12"/>
      <c r="B439" s="119"/>
      <c r="C439" s="12"/>
      <c r="D439" s="12"/>
      <c r="E439" s="12"/>
      <c r="F439" s="12"/>
      <c r="G439" s="12"/>
      <c r="H439" s="12"/>
      <c r="I439" s="12"/>
      <c r="J439" s="12"/>
      <c r="K439" s="12"/>
      <c r="L439" s="12"/>
      <c r="M439" s="12"/>
      <c r="N439" s="12"/>
      <c r="O439" s="12"/>
      <c r="P439" s="12"/>
      <c r="Q439" s="80"/>
      <c r="R439" s="80"/>
      <c r="S439" s="98"/>
    </row>
    <row r="440" spans="1:19" x14ac:dyDescent="0.25">
      <c r="A440" s="12"/>
      <c r="B440" s="119"/>
      <c r="C440" s="12"/>
      <c r="D440" s="12"/>
      <c r="E440" s="12"/>
      <c r="F440" s="12"/>
      <c r="G440" s="12"/>
      <c r="H440" s="12"/>
      <c r="I440" s="12"/>
      <c r="J440" s="12"/>
      <c r="K440" s="12"/>
      <c r="L440" s="12"/>
      <c r="M440" s="12"/>
      <c r="N440" s="12"/>
      <c r="O440" s="12"/>
      <c r="P440" s="12"/>
      <c r="Q440" s="80"/>
      <c r="R440" s="80"/>
      <c r="S440" s="98"/>
    </row>
    <row r="441" spans="1:19" x14ac:dyDescent="0.25">
      <c r="A441" s="12"/>
      <c r="B441" s="119"/>
      <c r="C441" s="12"/>
      <c r="D441" s="12"/>
      <c r="E441" s="12"/>
      <c r="F441" s="12"/>
      <c r="G441" s="12"/>
      <c r="H441" s="12"/>
      <c r="I441" s="12"/>
      <c r="J441" s="12"/>
      <c r="K441" s="12"/>
      <c r="L441" s="12"/>
      <c r="M441" s="12"/>
      <c r="N441" s="12"/>
      <c r="O441" s="12"/>
      <c r="P441" s="12"/>
      <c r="Q441" s="80"/>
      <c r="R441" s="80"/>
      <c r="S441" s="98"/>
    </row>
    <row r="442" spans="1:19" x14ac:dyDescent="0.25">
      <c r="A442" s="12"/>
      <c r="B442" s="119"/>
      <c r="C442" s="12"/>
      <c r="D442" s="12"/>
      <c r="E442" s="12"/>
      <c r="F442" s="12"/>
      <c r="G442" s="12"/>
      <c r="H442" s="12"/>
      <c r="I442" s="12"/>
      <c r="J442" s="12"/>
      <c r="K442" s="12"/>
      <c r="L442" s="12"/>
      <c r="M442" s="12"/>
      <c r="N442" s="12"/>
      <c r="O442" s="12"/>
      <c r="P442" s="12"/>
      <c r="Q442" s="80"/>
      <c r="R442" s="80"/>
      <c r="S442" s="98"/>
    </row>
    <row r="443" spans="1:19" x14ac:dyDescent="0.25">
      <c r="A443" s="12"/>
      <c r="B443" s="119"/>
      <c r="C443" s="12"/>
      <c r="D443" s="12"/>
      <c r="E443" s="12"/>
      <c r="F443" s="12"/>
      <c r="G443" s="12"/>
      <c r="H443" s="12"/>
      <c r="I443" s="12"/>
      <c r="J443" s="12"/>
      <c r="K443" s="12"/>
      <c r="L443" s="12"/>
      <c r="M443" s="12"/>
      <c r="N443" s="12"/>
      <c r="O443" s="12"/>
      <c r="P443" s="12"/>
      <c r="Q443" s="80"/>
      <c r="R443" s="80"/>
      <c r="S443" s="98"/>
    </row>
    <row r="444" spans="1:19" x14ac:dyDescent="0.25">
      <c r="A444" s="12"/>
      <c r="B444" s="119"/>
      <c r="C444" s="12"/>
      <c r="D444" s="12"/>
      <c r="E444" s="12"/>
      <c r="F444" s="12"/>
      <c r="G444" s="12"/>
      <c r="H444" s="12"/>
      <c r="I444" s="12"/>
      <c r="J444" s="12"/>
      <c r="K444" s="12"/>
      <c r="L444" s="12"/>
      <c r="M444" s="12"/>
      <c r="N444" s="12"/>
      <c r="O444" s="12"/>
      <c r="P444" s="12"/>
      <c r="Q444" s="80"/>
      <c r="R444" s="80"/>
      <c r="S444" s="98"/>
    </row>
    <row r="445" spans="1:19" x14ac:dyDescent="0.25">
      <c r="A445" s="12"/>
      <c r="B445" s="119"/>
      <c r="C445" s="12"/>
      <c r="D445" s="12"/>
      <c r="E445" s="12"/>
      <c r="F445" s="12"/>
      <c r="G445" s="12"/>
      <c r="H445" s="12"/>
      <c r="I445" s="12"/>
      <c r="J445" s="12"/>
      <c r="K445" s="12"/>
      <c r="L445" s="12"/>
      <c r="M445" s="12"/>
      <c r="N445" s="12"/>
      <c r="O445" s="12"/>
      <c r="P445" s="12"/>
      <c r="Q445" s="80"/>
      <c r="R445" s="80"/>
      <c r="S445" s="98"/>
    </row>
    <row r="446" spans="1:19" x14ac:dyDescent="0.25">
      <c r="A446" s="12"/>
      <c r="B446" s="119"/>
      <c r="C446" s="12"/>
      <c r="D446" s="12"/>
      <c r="E446" s="12"/>
      <c r="F446" s="12"/>
      <c r="G446" s="12"/>
      <c r="H446" s="12"/>
      <c r="I446" s="12"/>
      <c r="J446" s="12"/>
      <c r="K446" s="12"/>
      <c r="L446" s="12"/>
      <c r="M446" s="12"/>
      <c r="N446" s="12"/>
      <c r="O446" s="12"/>
      <c r="P446" s="12"/>
      <c r="Q446" s="80"/>
      <c r="R446" s="80"/>
      <c r="S446" s="98"/>
    </row>
    <row r="447" spans="1:19" x14ac:dyDescent="0.25">
      <c r="A447" s="12"/>
      <c r="B447" s="119"/>
      <c r="C447" s="12"/>
      <c r="D447" s="12"/>
      <c r="E447" s="12"/>
      <c r="F447" s="12"/>
      <c r="G447" s="12"/>
      <c r="H447" s="12"/>
      <c r="I447" s="12"/>
      <c r="J447" s="12"/>
      <c r="K447" s="12"/>
      <c r="L447" s="12"/>
      <c r="M447" s="12"/>
      <c r="N447" s="12"/>
      <c r="O447" s="12"/>
      <c r="P447" s="12"/>
      <c r="Q447" s="80"/>
      <c r="R447" s="80"/>
      <c r="S447" s="98"/>
    </row>
    <row r="448" spans="1:19" x14ac:dyDescent="0.25">
      <c r="A448" s="12"/>
      <c r="B448" s="119"/>
      <c r="C448" s="12"/>
      <c r="D448" s="12"/>
      <c r="E448" s="12"/>
      <c r="F448" s="12"/>
      <c r="G448" s="12"/>
      <c r="H448" s="12"/>
      <c r="I448" s="12"/>
      <c r="J448" s="12"/>
      <c r="K448" s="12"/>
      <c r="L448" s="12"/>
      <c r="M448" s="12"/>
      <c r="N448" s="12"/>
      <c r="O448" s="12"/>
      <c r="P448" s="12"/>
      <c r="Q448" s="80"/>
      <c r="R448" s="80"/>
      <c r="S448" s="98"/>
    </row>
    <row r="449" spans="1:19" x14ac:dyDescent="0.25">
      <c r="A449" s="12"/>
      <c r="B449" s="119"/>
      <c r="C449" s="12"/>
      <c r="D449" s="12"/>
      <c r="E449" s="12"/>
      <c r="F449" s="12"/>
      <c r="G449" s="12"/>
      <c r="H449" s="12"/>
      <c r="I449" s="12"/>
      <c r="J449" s="12"/>
      <c r="K449" s="12"/>
      <c r="L449" s="12"/>
      <c r="M449" s="12"/>
      <c r="N449" s="12"/>
      <c r="O449" s="12"/>
      <c r="P449" s="12"/>
      <c r="Q449" s="80"/>
      <c r="R449" s="80"/>
      <c r="S449" s="98"/>
    </row>
    <row r="450" spans="1:19" x14ac:dyDescent="0.25">
      <c r="A450" s="12"/>
      <c r="B450" s="119"/>
      <c r="C450" s="12"/>
      <c r="D450" s="12"/>
      <c r="E450" s="12"/>
      <c r="F450" s="12"/>
      <c r="G450" s="12"/>
      <c r="H450" s="12"/>
      <c r="I450" s="12"/>
      <c r="J450" s="12"/>
      <c r="K450" s="12"/>
      <c r="L450" s="12"/>
      <c r="M450" s="12"/>
      <c r="N450" s="12"/>
      <c r="O450" s="12"/>
      <c r="P450" s="12"/>
      <c r="Q450" s="80"/>
      <c r="R450" s="80"/>
      <c r="S450" s="98"/>
    </row>
    <row r="451" spans="1:19" x14ac:dyDescent="0.25">
      <c r="A451" s="12"/>
      <c r="B451" s="119"/>
      <c r="C451" s="12"/>
      <c r="D451" s="12"/>
      <c r="E451" s="12"/>
      <c r="F451" s="12"/>
      <c r="G451" s="12"/>
      <c r="H451" s="12"/>
      <c r="I451" s="12"/>
      <c r="J451" s="12"/>
      <c r="K451" s="12"/>
      <c r="L451" s="12"/>
      <c r="M451" s="12"/>
      <c r="N451" s="12"/>
      <c r="O451" s="12"/>
      <c r="P451" s="12"/>
      <c r="Q451" s="80"/>
      <c r="R451" s="80"/>
      <c r="S451" s="98"/>
    </row>
    <row r="452" spans="1:19" x14ac:dyDescent="0.25">
      <c r="A452" s="12"/>
      <c r="B452" s="119"/>
      <c r="C452" s="12"/>
      <c r="D452" s="12"/>
      <c r="E452" s="12"/>
      <c r="F452" s="12"/>
      <c r="G452" s="12"/>
      <c r="H452" s="12"/>
      <c r="I452" s="12"/>
      <c r="J452" s="12"/>
      <c r="K452" s="12"/>
      <c r="L452" s="12"/>
      <c r="M452" s="12"/>
      <c r="N452" s="12"/>
      <c r="O452" s="12"/>
      <c r="P452" s="12"/>
      <c r="Q452" s="80"/>
      <c r="R452" s="80"/>
      <c r="S452" s="98"/>
    </row>
    <row r="453" spans="1:19" x14ac:dyDescent="0.25">
      <c r="A453" s="12"/>
      <c r="B453" s="119"/>
      <c r="C453" s="12"/>
      <c r="D453" s="12"/>
      <c r="E453" s="12"/>
      <c r="F453" s="12"/>
      <c r="G453" s="12"/>
      <c r="H453" s="12"/>
      <c r="I453" s="12"/>
      <c r="J453" s="12"/>
      <c r="K453" s="12"/>
      <c r="L453" s="12"/>
      <c r="M453" s="12"/>
      <c r="N453" s="12"/>
      <c r="O453" s="12"/>
      <c r="P453" s="12"/>
      <c r="Q453" s="80"/>
      <c r="R453" s="80"/>
      <c r="S453" s="98"/>
    </row>
    <row r="454" spans="1:19" x14ac:dyDescent="0.25">
      <c r="A454" s="12"/>
      <c r="B454" s="119"/>
      <c r="C454" s="12"/>
      <c r="D454" s="12"/>
      <c r="E454" s="12"/>
      <c r="F454" s="12"/>
      <c r="G454" s="12"/>
      <c r="H454" s="12"/>
      <c r="I454" s="12"/>
      <c r="J454" s="12"/>
      <c r="K454" s="12"/>
      <c r="L454" s="12"/>
      <c r="M454" s="12"/>
      <c r="N454" s="12"/>
      <c r="O454" s="12"/>
      <c r="P454" s="12"/>
      <c r="Q454" s="80"/>
      <c r="R454" s="80"/>
      <c r="S454" s="98"/>
    </row>
    <row r="455" spans="1:19" x14ac:dyDescent="0.25">
      <c r="A455" s="12"/>
      <c r="B455" s="119"/>
      <c r="C455" s="12"/>
      <c r="D455" s="12"/>
      <c r="E455" s="12"/>
      <c r="F455" s="12"/>
      <c r="G455" s="12"/>
      <c r="H455" s="12"/>
      <c r="I455" s="12"/>
      <c r="J455" s="12"/>
      <c r="K455" s="12"/>
      <c r="L455" s="12"/>
      <c r="M455" s="12"/>
      <c r="N455" s="12"/>
      <c r="O455" s="12"/>
      <c r="P455" s="12"/>
      <c r="Q455" s="80"/>
      <c r="R455" s="80"/>
      <c r="S455" s="98"/>
    </row>
    <row r="456" spans="1:19" x14ac:dyDescent="0.25">
      <c r="A456" s="12"/>
      <c r="B456" s="119"/>
      <c r="C456" s="12"/>
      <c r="D456" s="12"/>
      <c r="E456" s="12"/>
      <c r="F456" s="12"/>
      <c r="G456" s="12"/>
      <c r="H456" s="12"/>
      <c r="I456" s="12"/>
      <c r="J456" s="12"/>
      <c r="K456" s="12"/>
      <c r="L456" s="12"/>
      <c r="M456" s="12"/>
      <c r="N456" s="12"/>
      <c r="O456" s="12"/>
      <c r="P456" s="12"/>
      <c r="Q456" s="80"/>
      <c r="R456" s="80"/>
      <c r="S456" s="98"/>
    </row>
    <row r="457" spans="1:19" x14ac:dyDescent="0.25">
      <c r="A457" s="12"/>
      <c r="B457" s="119"/>
      <c r="C457" s="12"/>
      <c r="D457" s="12"/>
      <c r="E457" s="12"/>
      <c r="F457" s="12"/>
      <c r="G457" s="12"/>
      <c r="H457" s="12"/>
      <c r="I457" s="12"/>
      <c r="J457" s="12"/>
      <c r="K457" s="12"/>
      <c r="L457" s="12"/>
      <c r="M457" s="12"/>
      <c r="N457" s="12"/>
      <c r="O457" s="12"/>
      <c r="P457" s="12"/>
      <c r="Q457" s="80"/>
      <c r="R457" s="80"/>
      <c r="S457" s="98"/>
    </row>
    <row r="458" spans="1:19" x14ac:dyDescent="0.25">
      <c r="A458" s="12"/>
      <c r="B458" s="119"/>
      <c r="C458" s="12"/>
      <c r="D458" s="12"/>
      <c r="E458" s="12"/>
      <c r="F458" s="12"/>
      <c r="G458" s="12"/>
      <c r="H458" s="12"/>
      <c r="I458" s="12"/>
      <c r="J458" s="12"/>
      <c r="K458" s="12"/>
      <c r="L458" s="12"/>
      <c r="M458" s="12"/>
      <c r="N458" s="12"/>
      <c r="O458" s="12"/>
      <c r="P458" s="12"/>
      <c r="Q458" s="80"/>
      <c r="R458" s="80"/>
      <c r="S458" s="98"/>
    </row>
    <row r="459" spans="1:19" x14ac:dyDescent="0.25">
      <c r="A459" s="12"/>
      <c r="B459" s="119"/>
      <c r="C459" s="12"/>
      <c r="D459" s="12"/>
      <c r="E459" s="12"/>
      <c r="F459" s="12"/>
      <c r="G459" s="12"/>
      <c r="H459" s="12"/>
      <c r="I459" s="12"/>
      <c r="J459" s="12"/>
      <c r="K459" s="12"/>
      <c r="L459" s="12"/>
      <c r="M459" s="12"/>
      <c r="N459" s="12"/>
      <c r="O459" s="12"/>
      <c r="P459" s="12"/>
      <c r="Q459" s="80"/>
      <c r="R459" s="80"/>
      <c r="S459" s="98"/>
    </row>
    <row r="460" spans="1:19" x14ac:dyDescent="0.25">
      <c r="A460" s="12"/>
      <c r="B460" s="119"/>
      <c r="C460" s="12"/>
      <c r="D460" s="12"/>
      <c r="E460" s="12"/>
      <c r="F460" s="12"/>
      <c r="G460" s="12"/>
      <c r="H460" s="12"/>
      <c r="I460" s="12"/>
      <c r="J460" s="12"/>
      <c r="K460" s="12"/>
      <c r="L460" s="12"/>
      <c r="M460" s="12"/>
      <c r="N460" s="12"/>
      <c r="O460" s="12"/>
      <c r="P460" s="12"/>
      <c r="Q460" s="80"/>
      <c r="R460" s="80"/>
      <c r="S460" s="98"/>
    </row>
    <row r="461" spans="1:19" x14ac:dyDescent="0.25">
      <c r="A461" s="12"/>
      <c r="B461" s="119"/>
      <c r="C461" s="12"/>
      <c r="D461" s="12"/>
      <c r="E461" s="12"/>
      <c r="F461" s="12"/>
      <c r="G461" s="12"/>
      <c r="H461" s="12"/>
      <c r="I461" s="12"/>
      <c r="J461" s="12"/>
      <c r="K461" s="12"/>
      <c r="L461" s="12"/>
      <c r="M461" s="12"/>
      <c r="N461" s="12"/>
      <c r="O461" s="12"/>
      <c r="P461" s="12"/>
      <c r="Q461" s="80"/>
      <c r="R461" s="80"/>
      <c r="S461" s="98"/>
    </row>
    <row r="462" spans="1:19" x14ac:dyDescent="0.25">
      <c r="A462" s="12"/>
      <c r="B462" s="119"/>
      <c r="C462" s="12"/>
      <c r="D462" s="12"/>
      <c r="E462" s="12"/>
      <c r="F462" s="12"/>
      <c r="G462" s="12"/>
      <c r="H462" s="12"/>
      <c r="I462" s="12"/>
      <c r="J462" s="12"/>
      <c r="K462" s="12"/>
      <c r="L462" s="12"/>
      <c r="M462" s="12"/>
      <c r="N462" s="12"/>
      <c r="O462" s="12"/>
      <c r="P462" s="12"/>
      <c r="Q462" s="80"/>
      <c r="R462" s="80"/>
      <c r="S462" s="98"/>
    </row>
    <row r="463" spans="1:19" x14ac:dyDescent="0.25">
      <c r="A463" s="12"/>
      <c r="B463" s="119"/>
      <c r="C463" s="12"/>
      <c r="D463" s="12"/>
      <c r="E463" s="12"/>
      <c r="F463" s="12"/>
      <c r="G463" s="12"/>
      <c r="H463" s="12"/>
      <c r="I463" s="12"/>
      <c r="J463" s="12"/>
      <c r="K463" s="12"/>
      <c r="L463" s="12"/>
      <c r="M463" s="12"/>
      <c r="N463" s="12"/>
      <c r="O463" s="12"/>
      <c r="P463" s="12"/>
      <c r="Q463" s="80"/>
      <c r="R463" s="80"/>
      <c r="S463" s="98"/>
    </row>
    <row r="464" spans="1:19" x14ac:dyDescent="0.25">
      <c r="A464" s="12"/>
      <c r="B464" s="119"/>
      <c r="C464" s="12"/>
      <c r="D464" s="12"/>
      <c r="E464" s="12"/>
      <c r="F464" s="12"/>
      <c r="G464" s="12"/>
      <c r="H464" s="12"/>
      <c r="I464" s="12"/>
      <c r="J464" s="12"/>
      <c r="K464" s="12"/>
      <c r="L464" s="12"/>
      <c r="M464" s="12"/>
      <c r="N464" s="12"/>
      <c r="O464" s="12"/>
      <c r="P464" s="12"/>
      <c r="Q464" s="80"/>
      <c r="R464" s="80"/>
      <c r="S464" s="98"/>
    </row>
    <row r="465" spans="1:19" x14ac:dyDescent="0.25">
      <c r="A465" s="12"/>
      <c r="B465" s="119"/>
      <c r="C465" s="12"/>
      <c r="D465" s="12"/>
      <c r="E465" s="12"/>
      <c r="F465" s="12"/>
      <c r="G465" s="12"/>
      <c r="H465" s="12"/>
      <c r="I465" s="12"/>
      <c r="J465" s="12"/>
      <c r="K465" s="12"/>
      <c r="L465" s="12"/>
      <c r="M465" s="12"/>
      <c r="N465" s="12"/>
      <c r="O465" s="12"/>
      <c r="P465" s="12"/>
      <c r="Q465" s="80"/>
      <c r="R465" s="80"/>
      <c r="S465" s="98"/>
    </row>
    <row r="466" spans="1:19" x14ac:dyDescent="0.25">
      <c r="A466" s="12"/>
      <c r="B466" s="119"/>
      <c r="C466" s="12"/>
      <c r="D466" s="12"/>
      <c r="E466" s="12"/>
      <c r="F466" s="12"/>
      <c r="G466" s="12"/>
      <c r="H466" s="12"/>
      <c r="I466" s="12"/>
      <c r="J466" s="12"/>
      <c r="K466" s="12"/>
      <c r="L466" s="12"/>
      <c r="M466" s="12"/>
      <c r="N466" s="12"/>
      <c r="O466" s="12"/>
      <c r="P466" s="12"/>
      <c r="Q466" s="80"/>
      <c r="R466" s="80"/>
      <c r="S466" s="98"/>
    </row>
    <row r="467" spans="1:19" x14ac:dyDescent="0.25">
      <c r="A467" s="12"/>
      <c r="B467" s="119"/>
      <c r="C467" s="12"/>
      <c r="D467" s="12"/>
      <c r="E467" s="12"/>
      <c r="F467" s="12"/>
      <c r="G467" s="12"/>
      <c r="H467" s="12"/>
      <c r="I467" s="12"/>
      <c r="J467" s="12"/>
      <c r="K467" s="12"/>
      <c r="L467" s="12"/>
      <c r="M467" s="12"/>
      <c r="N467" s="12"/>
      <c r="O467" s="12"/>
      <c r="P467" s="12"/>
      <c r="Q467" s="80"/>
      <c r="R467" s="80"/>
      <c r="S467" s="98"/>
    </row>
    <row r="468" spans="1:19" x14ac:dyDescent="0.25">
      <c r="A468" s="12"/>
      <c r="B468" s="119"/>
      <c r="C468" s="12"/>
      <c r="D468" s="12"/>
      <c r="E468" s="12"/>
      <c r="F468" s="12"/>
      <c r="G468" s="12"/>
      <c r="H468" s="12"/>
      <c r="I468" s="12"/>
      <c r="J468" s="12"/>
      <c r="K468" s="12"/>
      <c r="L468" s="12"/>
      <c r="M468" s="12"/>
      <c r="N468" s="12"/>
      <c r="O468" s="12"/>
      <c r="P468" s="12"/>
      <c r="Q468" s="80"/>
      <c r="R468" s="80"/>
      <c r="S468" s="98"/>
    </row>
    <row r="469" spans="1:19" x14ac:dyDescent="0.25">
      <c r="A469" s="12"/>
      <c r="B469" s="119"/>
      <c r="C469" s="12"/>
      <c r="D469" s="12"/>
      <c r="E469" s="12"/>
      <c r="F469" s="12"/>
      <c r="G469" s="12"/>
      <c r="H469" s="12"/>
      <c r="I469" s="12"/>
      <c r="J469" s="12"/>
      <c r="K469" s="12"/>
      <c r="L469" s="12"/>
      <c r="M469" s="12"/>
      <c r="N469" s="12"/>
      <c r="O469" s="12"/>
      <c r="P469" s="12"/>
      <c r="Q469" s="80"/>
      <c r="R469" s="80"/>
      <c r="S469" s="98"/>
    </row>
    <row r="470" spans="1:19" x14ac:dyDescent="0.25">
      <c r="A470" s="12"/>
      <c r="B470" s="119"/>
      <c r="C470" s="12"/>
      <c r="D470" s="12"/>
      <c r="E470" s="12"/>
      <c r="F470" s="12"/>
      <c r="G470" s="12"/>
      <c r="H470" s="12"/>
      <c r="I470" s="12"/>
      <c r="J470" s="12"/>
      <c r="K470" s="12"/>
      <c r="L470" s="12"/>
      <c r="M470" s="12"/>
      <c r="N470" s="12"/>
      <c r="O470" s="12"/>
      <c r="P470" s="12"/>
      <c r="Q470" s="80"/>
      <c r="R470" s="80"/>
      <c r="S470" s="98"/>
    </row>
    <row r="471" spans="1:19" x14ac:dyDescent="0.25">
      <c r="A471" s="12"/>
      <c r="B471" s="119"/>
      <c r="C471" s="12"/>
      <c r="D471" s="12"/>
      <c r="E471" s="12"/>
      <c r="F471" s="12"/>
      <c r="G471" s="12"/>
      <c r="H471" s="12"/>
      <c r="I471" s="12"/>
      <c r="J471" s="12"/>
      <c r="K471" s="12"/>
      <c r="L471" s="12"/>
      <c r="M471" s="12"/>
      <c r="N471" s="12"/>
      <c r="O471" s="12"/>
      <c r="P471" s="12"/>
      <c r="Q471" s="80"/>
      <c r="R471" s="80"/>
      <c r="S471" s="98"/>
    </row>
    <row r="472" spans="1:19" x14ac:dyDescent="0.25">
      <c r="A472" s="12"/>
      <c r="B472" s="119"/>
      <c r="C472" s="12"/>
      <c r="D472" s="12"/>
      <c r="E472" s="12"/>
      <c r="F472" s="12"/>
      <c r="G472" s="12"/>
      <c r="H472" s="12"/>
      <c r="I472" s="12"/>
      <c r="J472" s="12"/>
      <c r="K472" s="12"/>
      <c r="L472" s="12"/>
      <c r="M472" s="12"/>
      <c r="N472" s="12"/>
      <c r="O472" s="12"/>
      <c r="P472" s="12"/>
      <c r="Q472" s="80"/>
      <c r="R472" s="80"/>
      <c r="S472" s="98"/>
    </row>
    <row r="473" spans="1:19" x14ac:dyDescent="0.25">
      <c r="A473" s="12"/>
      <c r="B473" s="119"/>
      <c r="C473" s="12"/>
      <c r="D473" s="12"/>
      <c r="E473" s="12"/>
      <c r="F473" s="12"/>
      <c r="G473" s="12"/>
      <c r="H473" s="12"/>
      <c r="I473" s="12"/>
      <c r="J473" s="12"/>
      <c r="K473" s="12"/>
      <c r="L473" s="12"/>
      <c r="M473" s="12"/>
      <c r="N473" s="12"/>
      <c r="O473" s="12"/>
      <c r="P473" s="12"/>
      <c r="Q473" s="80"/>
      <c r="R473" s="80"/>
      <c r="S473" s="98"/>
    </row>
    <row r="474" spans="1:19" x14ac:dyDescent="0.25">
      <c r="A474" s="12"/>
      <c r="B474" s="119"/>
      <c r="C474" s="12"/>
      <c r="D474" s="12"/>
      <c r="E474" s="12"/>
      <c r="F474" s="12"/>
      <c r="G474" s="12"/>
      <c r="H474" s="12"/>
      <c r="I474" s="12"/>
      <c r="J474" s="12"/>
      <c r="K474" s="12"/>
      <c r="L474" s="12"/>
      <c r="M474" s="12"/>
      <c r="N474" s="12"/>
      <c r="O474" s="12"/>
      <c r="P474" s="12"/>
      <c r="Q474" s="80"/>
      <c r="R474" s="80"/>
      <c r="S474" s="98"/>
    </row>
    <row r="475" spans="1:19" x14ac:dyDescent="0.25">
      <c r="A475" s="12"/>
      <c r="B475" s="119"/>
      <c r="C475" s="12"/>
      <c r="D475" s="12"/>
      <c r="E475" s="12"/>
      <c r="F475" s="12"/>
      <c r="G475" s="12"/>
      <c r="H475" s="12"/>
      <c r="I475" s="12"/>
      <c r="J475" s="12"/>
      <c r="K475" s="12"/>
      <c r="L475" s="12"/>
      <c r="M475" s="12"/>
      <c r="N475" s="12"/>
      <c r="O475" s="12"/>
      <c r="P475" s="12"/>
      <c r="Q475" s="80"/>
      <c r="R475" s="80"/>
      <c r="S475" s="98"/>
    </row>
    <row r="476" spans="1:19" x14ac:dyDescent="0.25">
      <c r="A476" s="12"/>
      <c r="B476" s="119"/>
      <c r="C476" s="12"/>
      <c r="D476" s="12"/>
      <c r="E476" s="12"/>
      <c r="F476" s="12"/>
      <c r="G476" s="12"/>
      <c r="H476" s="12"/>
      <c r="I476" s="12"/>
      <c r="J476" s="12"/>
      <c r="K476" s="12"/>
      <c r="L476" s="12"/>
      <c r="M476" s="12"/>
      <c r="N476" s="12"/>
      <c r="O476" s="12"/>
      <c r="P476" s="12"/>
      <c r="Q476" s="80"/>
      <c r="R476" s="80"/>
      <c r="S476" s="98"/>
    </row>
    <row r="477" spans="1:19" x14ac:dyDescent="0.25">
      <c r="A477" s="12"/>
      <c r="B477" s="119"/>
      <c r="C477" s="12"/>
      <c r="D477" s="12"/>
      <c r="E477" s="12"/>
      <c r="F477" s="12"/>
      <c r="G477" s="12"/>
      <c r="H477" s="12"/>
      <c r="I477" s="12"/>
      <c r="J477" s="12"/>
      <c r="K477" s="12"/>
      <c r="L477" s="12"/>
      <c r="M477" s="12"/>
      <c r="N477" s="12"/>
      <c r="O477" s="12"/>
      <c r="P477" s="12"/>
      <c r="Q477" s="80"/>
      <c r="R477" s="80"/>
      <c r="S477" s="98"/>
    </row>
    <row r="478" spans="1:19" x14ac:dyDescent="0.25">
      <c r="A478" s="12"/>
      <c r="B478" s="119"/>
      <c r="C478" s="12"/>
      <c r="D478" s="12"/>
      <c r="E478" s="12"/>
      <c r="F478" s="12"/>
      <c r="G478" s="12"/>
      <c r="H478" s="12"/>
      <c r="I478" s="12"/>
      <c r="J478" s="12"/>
      <c r="K478" s="12"/>
      <c r="L478" s="12"/>
      <c r="M478" s="12"/>
      <c r="N478" s="12"/>
      <c r="O478" s="12"/>
      <c r="P478" s="12"/>
      <c r="Q478" s="80"/>
      <c r="R478" s="80"/>
      <c r="S478" s="98"/>
    </row>
    <row r="479" spans="1:19" x14ac:dyDescent="0.25">
      <c r="A479" s="12"/>
      <c r="B479" s="12"/>
      <c r="C479" s="12"/>
      <c r="D479" s="12"/>
      <c r="E479" s="12"/>
      <c r="F479" s="12"/>
      <c r="G479" s="12"/>
      <c r="H479" s="12"/>
      <c r="I479" s="12"/>
      <c r="J479" s="12"/>
      <c r="K479" s="12"/>
      <c r="L479" s="12"/>
      <c r="M479" s="12"/>
      <c r="N479" s="12"/>
      <c r="O479" s="12"/>
      <c r="P479" s="12"/>
      <c r="Q479" s="80"/>
      <c r="R479" s="80"/>
      <c r="S479" s="98"/>
    </row>
    <row r="480" spans="1:19" x14ac:dyDescent="0.25">
      <c r="A480" s="12"/>
      <c r="B480" s="12"/>
      <c r="C480" s="12"/>
      <c r="D480" s="12"/>
      <c r="E480" s="12"/>
      <c r="F480" s="12"/>
      <c r="G480" s="12"/>
      <c r="H480" s="12"/>
      <c r="I480" s="12"/>
      <c r="J480" s="12"/>
      <c r="K480" s="12"/>
      <c r="L480" s="12"/>
      <c r="M480" s="12"/>
      <c r="N480" s="12"/>
      <c r="O480" s="12"/>
      <c r="P480" s="12"/>
      <c r="Q480" s="80"/>
      <c r="R480" s="80"/>
      <c r="S480" s="98"/>
    </row>
    <row r="481" spans="1:19" x14ac:dyDescent="0.25">
      <c r="A481" s="12"/>
      <c r="B481" s="12"/>
      <c r="C481" s="12"/>
      <c r="D481" s="12"/>
      <c r="E481" s="12"/>
      <c r="F481" s="12"/>
      <c r="G481" s="12"/>
      <c r="H481" s="12"/>
      <c r="I481" s="12"/>
      <c r="J481" s="12"/>
      <c r="K481" s="12"/>
      <c r="L481" s="12"/>
      <c r="M481" s="12"/>
      <c r="N481" s="12"/>
      <c r="O481" s="12"/>
      <c r="P481" s="12"/>
      <c r="Q481" s="80"/>
      <c r="R481" s="80"/>
      <c r="S481" s="98"/>
    </row>
    <row r="482" spans="1:19" x14ac:dyDescent="0.25">
      <c r="A482" s="12"/>
      <c r="B482" s="12"/>
      <c r="C482" s="12"/>
      <c r="D482" s="12"/>
      <c r="E482" s="12"/>
      <c r="F482" s="12"/>
      <c r="G482" s="12"/>
      <c r="H482" s="12"/>
      <c r="I482" s="12"/>
      <c r="J482" s="12"/>
      <c r="K482" s="12"/>
      <c r="L482" s="12"/>
      <c r="M482" s="12"/>
      <c r="N482" s="12"/>
      <c r="O482" s="12"/>
      <c r="P482" s="12"/>
      <c r="Q482" s="80"/>
      <c r="R482" s="80"/>
      <c r="S482" s="98"/>
    </row>
    <row r="483" spans="1:19" x14ac:dyDescent="0.25">
      <c r="A483" s="12"/>
      <c r="B483" s="12"/>
      <c r="C483" s="12"/>
      <c r="D483" s="12"/>
      <c r="E483" s="12"/>
      <c r="F483" s="12"/>
      <c r="G483" s="12"/>
      <c r="H483" s="12"/>
      <c r="I483" s="12"/>
      <c r="J483" s="12"/>
      <c r="K483" s="12"/>
      <c r="L483" s="12"/>
      <c r="M483" s="12"/>
      <c r="N483" s="12"/>
      <c r="O483" s="12"/>
      <c r="P483" s="12"/>
      <c r="Q483" s="80"/>
      <c r="R483" s="80"/>
      <c r="S483" s="98"/>
    </row>
    <row r="484" spans="1:19" x14ac:dyDescent="0.25">
      <c r="A484" s="12"/>
      <c r="B484" s="12"/>
      <c r="C484" s="12"/>
      <c r="D484" s="12"/>
      <c r="E484" s="12"/>
      <c r="F484" s="12"/>
      <c r="G484" s="12"/>
      <c r="H484" s="12"/>
      <c r="I484" s="12"/>
      <c r="J484" s="12"/>
      <c r="K484" s="12"/>
      <c r="L484" s="12"/>
      <c r="M484" s="12"/>
      <c r="N484" s="12"/>
      <c r="O484" s="12"/>
      <c r="P484" s="12"/>
      <c r="Q484" s="80"/>
      <c r="R484" s="80"/>
      <c r="S484" s="98"/>
    </row>
    <row r="485" spans="1:19" x14ac:dyDescent="0.25">
      <c r="A485" s="12"/>
      <c r="B485" s="12"/>
      <c r="C485" s="12"/>
      <c r="D485" s="12"/>
      <c r="E485" s="12"/>
      <c r="F485" s="12"/>
      <c r="G485" s="12"/>
      <c r="H485" s="12"/>
      <c r="I485" s="12"/>
      <c r="J485" s="12"/>
      <c r="K485" s="12"/>
      <c r="L485" s="12"/>
      <c r="M485" s="12"/>
      <c r="N485" s="12"/>
      <c r="O485" s="12"/>
      <c r="P485" s="12"/>
      <c r="Q485" s="80"/>
      <c r="R485" s="80"/>
      <c r="S485" s="98"/>
    </row>
    <row r="486" spans="1:19" x14ac:dyDescent="0.25">
      <c r="A486" s="12"/>
      <c r="B486" s="12"/>
      <c r="C486" s="12"/>
      <c r="D486" s="12"/>
      <c r="E486" s="12"/>
      <c r="F486" s="12"/>
      <c r="G486" s="12"/>
      <c r="H486" s="12"/>
      <c r="I486" s="12"/>
      <c r="J486" s="12"/>
      <c r="K486" s="12"/>
      <c r="L486" s="12"/>
      <c r="M486" s="12"/>
      <c r="N486" s="12"/>
      <c r="O486" s="12"/>
      <c r="P486" s="12"/>
      <c r="Q486" s="80"/>
      <c r="R486" s="80"/>
      <c r="S486" s="98"/>
    </row>
    <row r="487" spans="1:19" x14ac:dyDescent="0.25">
      <c r="A487" s="12"/>
      <c r="B487" s="12"/>
      <c r="C487" s="12"/>
      <c r="D487" s="12"/>
      <c r="E487" s="12"/>
      <c r="F487" s="12"/>
      <c r="G487" s="12"/>
      <c r="H487" s="12"/>
      <c r="I487" s="12"/>
      <c r="J487" s="12"/>
      <c r="K487" s="12"/>
      <c r="L487" s="12"/>
      <c r="M487" s="12"/>
      <c r="N487" s="12"/>
      <c r="O487" s="12"/>
      <c r="P487" s="12"/>
      <c r="Q487" s="80"/>
      <c r="R487" s="80"/>
      <c r="S487" s="98"/>
    </row>
    <row r="488" spans="1:19" x14ac:dyDescent="0.25">
      <c r="A488" s="12"/>
      <c r="B488" s="12"/>
      <c r="C488" s="12"/>
      <c r="D488" s="12"/>
      <c r="E488" s="12"/>
      <c r="F488" s="12"/>
      <c r="G488" s="12"/>
      <c r="H488" s="12"/>
      <c r="I488" s="12"/>
      <c r="J488" s="12"/>
      <c r="K488" s="12"/>
      <c r="L488" s="12"/>
      <c r="M488" s="12"/>
      <c r="N488" s="12"/>
      <c r="O488" s="12"/>
      <c r="P488" s="12"/>
      <c r="Q488" s="80"/>
      <c r="R488" s="80"/>
      <c r="S488" s="98"/>
    </row>
    <row r="489" spans="1:19" x14ac:dyDescent="0.25">
      <c r="A489" s="12"/>
      <c r="B489" s="12"/>
      <c r="C489" s="12"/>
      <c r="D489" s="12"/>
      <c r="E489" s="12"/>
      <c r="F489" s="12"/>
      <c r="G489" s="12"/>
      <c r="H489" s="12"/>
      <c r="I489" s="12"/>
      <c r="J489" s="12"/>
      <c r="K489" s="12"/>
      <c r="L489" s="12"/>
      <c r="M489" s="12"/>
      <c r="N489" s="12"/>
      <c r="O489" s="12"/>
      <c r="P489" s="12"/>
      <c r="Q489" s="80"/>
      <c r="R489" s="80"/>
      <c r="S489" s="98"/>
    </row>
    <row r="490" spans="1:19" x14ac:dyDescent="0.25">
      <c r="A490" s="12"/>
      <c r="B490" s="12"/>
      <c r="C490" s="12"/>
      <c r="D490" s="12"/>
      <c r="E490" s="12"/>
      <c r="F490" s="12"/>
      <c r="G490" s="12"/>
      <c r="H490" s="12"/>
      <c r="I490" s="12"/>
      <c r="J490" s="12"/>
      <c r="K490" s="12"/>
      <c r="L490" s="12"/>
      <c r="M490" s="12"/>
      <c r="N490" s="12"/>
      <c r="O490" s="12"/>
      <c r="P490" s="12"/>
      <c r="Q490" s="80"/>
      <c r="R490" s="80"/>
      <c r="S490" s="98"/>
    </row>
    <row r="491" spans="1:19" x14ac:dyDescent="0.25">
      <c r="A491" s="12"/>
      <c r="B491" s="12"/>
      <c r="C491" s="12"/>
      <c r="D491" s="12"/>
      <c r="E491" s="12"/>
      <c r="F491" s="12"/>
      <c r="G491" s="12"/>
      <c r="H491" s="12"/>
      <c r="I491" s="12"/>
      <c r="J491" s="12"/>
      <c r="K491" s="12"/>
      <c r="L491" s="12"/>
      <c r="M491" s="12"/>
      <c r="N491" s="12"/>
      <c r="O491" s="12"/>
      <c r="P491" s="12"/>
      <c r="Q491" s="80"/>
      <c r="R491" s="80"/>
      <c r="S491" s="98"/>
    </row>
    <row r="492" spans="1:19" x14ac:dyDescent="0.25">
      <c r="A492" s="12"/>
      <c r="B492" s="12"/>
      <c r="C492" s="12"/>
      <c r="D492" s="12"/>
      <c r="E492" s="12"/>
      <c r="F492" s="12"/>
      <c r="G492" s="12"/>
      <c r="H492" s="12"/>
      <c r="I492" s="12"/>
      <c r="J492" s="12"/>
      <c r="K492" s="12"/>
      <c r="L492" s="12"/>
      <c r="M492" s="12"/>
      <c r="N492" s="12"/>
      <c r="O492" s="12"/>
      <c r="P492" s="12"/>
      <c r="Q492" s="80"/>
      <c r="R492" s="80"/>
      <c r="S492" s="98"/>
    </row>
    <row r="493" spans="1:19" x14ac:dyDescent="0.25">
      <c r="A493" s="12"/>
      <c r="B493" s="12"/>
      <c r="C493" s="12"/>
      <c r="D493" s="12"/>
      <c r="E493" s="12"/>
      <c r="F493" s="12"/>
      <c r="G493" s="12"/>
      <c r="H493" s="12"/>
      <c r="I493" s="12"/>
      <c r="J493" s="12"/>
      <c r="K493" s="12"/>
      <c r="L493" s="12"/>
      <c r="M493" s="12"/>
      <c r="N493" s="12"/>
      <c r="O493" s="12"/>
      <c r="P493" s="12"/>
      <c r="Q493" s="80"/>
      <c r="R493" s="80"/>
      <c r="S493" s="98"/>
    </row>
    <row r="494" spans="1:19" x14ac:dyDescent="0.25">
      <c r="A494" s="12"/>
      <c r="B494" s="12"/>
      <c r="C494" s="12"/>
      <c r="D494" s="12"/>
      <c r="E494" s="12"/>
      <c r="F494" s="12"/>
      <c r="G494" s="12"/>
      <c r="H494" s="12"/>
      <c r="I494" s="12"/>
      <c r="J494" s="12"/>
      <c r="K494" s="12"/>
      <c r="L494" s="12"/>
      <c r="M494" s="12"/>
      <c r="N494" s="12"/>
      <c r="O494" s="12"/>
      <c r="P494" s="12"/>
      <c r="Q494" s="80"/>
      <c r="R494" s="80"/>
      <c r="S494" s="98"/>
    </row>
    <row r="495" spans="1:19" x14ac:dyDescent="0.25">
      <c r="A495" s="12"/>
      <c r="B495" s="12"/>
      <c r="C495" s="12"/>
      <c r="D495" s="12"/>
      <c r="E495" s="12"/>
      <c r="F495" s="12"/>
      <c r="G495" s="12"/>
      <c r="H495" s="12"/>
      <c r="I495" s="12"/>
      <c r="J495" s="12"/>
      <c r="K495" s="12"/>
      <c r="L495" s="12"/>
      <c r="M495" s="12"/>
      <c r="N495" s="12"/>
      <c r="O495" s="12"/>
      <c r="P495" s="12"/>
      <c r="Q495" s="80"/>
      <c r="R495" s="80"/>
      <c r="S495" s="98"/>
    </row>
    <row r="496" spans="1:19" x14ac:dyDescent="0.25">
      <c r="A496" s="12"/>
      <c r="B496" s="12"/>
      <c r="C496" s="12"/>
      <c r="D496" s="12"/>
      <c r="E496" s="12"/>
      <c r="F496" s="12"/>
      <c r="G496" s="12"/>
      <c r="H496" s="12"/>
      <c r="I496" s="12"/>
      <c r="J496" s="12"/>
      <c r="K496" s="12"/>
      <c r="L496" s="12"/>
      <c r="M496" s="12"/>
      <c r="N496" s="12"/>
      <c r="O496" s="12"/>
      <c r="P496" s="12"/>
      <c r="Q496" s="80"/>
      <c r="R496" s="80"/>
      <c r="S496" s="98"/>
    </row>
    <row r="497" spans="1:19" x14ac:dyDescent="0.25">
      <c r="A497" s="12"/>
      <c r="B497" s="12"/>
      <c r="C497" s="12"/>
      <c r="D497" s="12"/>
      <c r="E497" s="12"/>
      <c r="F497" s="12"/>
      <c r="G497" s="12"/>
      <c r="H497" s="12"/>
      <c r="I497" s="12"/>
      <c r="J497" s="12"/>
      <c r="K497" s="12"/>
      <c r="L497" s="12"/>
      <c r="M497" s="12"/>
      <c r="N497" s="12"/>
      <c r="O497" s="12"/>
      <c r="P497" s="12"/>
      <c r="Q497" s="80"/>
      <c r="R497" s="80"/>
      <c r="S497" s="98"/>
    </row>
    <row r="498" spans="1:19" x14ac:dyDescent="0.25">
      <c r="A498" s="12"/>
      <c r="B498" s="12"/>
      <c r="C498" s="12"/>
      <c r="D498" s="12"/>
      <c r="E498" s="12"/>
      <c r="F498" s="12"/>
      <c r="G498" s="12"/>
      <c r="H498" s="12"/>
      <c r="I498" s="12"/>
      <c r="J498" s="12"/>
      <c r="K498" s="12"/>
      <c r="L498" s="12"/>
      <c r="M498" s="12"/>
      <c r="N498" s="12"/>
      <c r="O498" s="12"/>
      <c r="P498" s="12"/>
      <c r="Q498" s="80"/>
      <c r="R498" s="80"/>
      <c r="S498" s="98"/>
    </row>
    <row r="499" spans="1:19" x14ac:dyDescent="0.25">
      <c r="A499" s="12"/>
      <c r="B499" s="12"/>
      <c r="C499" s="12"/>
      <c r="D499" s="12"/>
      <c r="E499" s="12"/>
      <c r="F499" s="12"/>
      <c r="G499" s="12"/>
      <c r="H499" s="12"/>
      <c r="I499" s="12"/>
      <c r="J499" s="12"/>
      <c r="K499" s="12"/>
      <c r="L499" s="12"/>
      <c r="M499" s="12"/>
      <c r="N499" s="12"/>
      <c r="O499" s="12"/>
      <c r="P499" s="12"/>
      <c r="Q499" s="80"/>
      <c r="R499" s="80"/>
      <c r="S499" s="98"/>
    </row>
    <row r="500" spans="1:19" x14ac:dyDescent="0.25">
      <c r="A500" s="12"/>
      <c r="B500" s="12"/>
      <c r="C500" s="12"/>
      <c r="D500" s="12"/>
      <c r="E500" s="12"/>
      <c r="F500" s="12"/>
      <c r="G500" s="12"/>
      <c r="H500" s="12"/>
      <c r="I500" s="12"/>
      <c r="J500" s="12"/>
      <c r="K500" s="12"/>
      <c r="L500" s="12"/>
      <c r="M500" s="12"/>
      <c r="N500" s="12"/>
      <c r="O500" s="12"/>
      <c r="P500" s="12"/>
      <c r="Q500" s="80"/>
      <c r="R500" s="80"/>
      <c r="S500" s="98"/>
    </row>
    <row r="501" spans="1:19" x14ac:dyDescent="0.25">
      <c r="A501" s="12"/>
      <c r="B501" s="12"/>
      <c r="C501" s="12"/>
      <c r="D501" s="12"/>
      <c r="E501" s="12"/>
      <c r="F501" s="12"/>
      <c r="G501" s="12"/>
      <c r="H501" s="12"/>
      <c r="I501" s="12"/>
      <c r="J501" s="12"/>
      <c r="K501" s="12"/>
      <c r="L501" s="12"/>
      <c r="M501" s="12"/>
      <c r="N501" s="12"/>
      <c r="O501" s="12"/>
      <c r="P501" s="12"/>
      <c r="Q501" s="80"/>
      <c r="R501" s="80"/>
      <c r="S501" s="98"/>
    </row>
    <row r="502" spans="1:19" x14ac:dyDescent="0.25">
      <c r="A502" s="12"/>
      <c r="B502" s="12"/>
      <c r="C502" s="12"/>
      <c r="D502" s="12"/>
      <c r="E502" s="12"/>
      <c r="F502" s="12"/>
      <c r="G502" s="12"/>
      <c r="H502" s="12"/>
      <c r="I502" s="12"/>
      <c r="J502" s="12"/>
      <c r="K502" s="12"/>
      <c r="L502" s="12"/>
      <c r="M502" s="12"/>
      <c r="N502" s="12"/>
      <c r="O502" s="12"/>
      <c r="P502" s="12"/>
      <c r="Q502" s="80"/>
      <c r="R502" s="80"/>
      <c r="S502" s="98"/>
    </row>
    <row r="503" spans="1:19" x14ac:dyDescent="0.25">
      <c r="A503" s="12"/>
      <c r="B503" s="12"/>
      <c r="C503" s="12"/>
      <c r="D503" s="12"/>
      <c r="E503" s="12"/>
      <c r="F503" s="12"/>
      <c r="G503" s="12"/>
      <c r="H503" s="12"/>
      <c r="I503" s="12"/>
      <c r="J503" s="12"/>
      <c r="K503" s="12"/>
      <c r="L503" s="12"/>
      <c r="M503" s="12"/>
      <c r="N503" s="12"/>
      <c r="O503" s="12"/>
      <c r="P503" s="12"/>
      <c r="Q503" s="80"/>
      <c r="R503" s="80"/>
      <c r="S503" s="98"/>
    </row>
    <row r="504" spans="1:19" x14ac:dyDescent="0.25">
      <c r="A504" s="12"/>
      <c r="B504" s="12"/>
      <c r="C504" s="12"/>
      <c r="D504" s="12"/>
      <c r="E504" s="12"/>
      <c r="F504" s="12"/>
      <c r="G504" s="12"/>
      <c r="H504" s="12"/>
      <c r="I504" s="12"/>
      <c r="J504" s="12"/>
      <c r="K504" s="12"/>
      <c r="L504" s="12"/>
      <c r="M504" s="12"/>
      <c r="N504" s="12"/>
      <c r="O504" s="12"/>
      <c r="P504" s="12"/>
      <c r="Q504" s="80"/>
      <c r="R504" s="80"/>
      <c r="S504" s="98"/>
    </row>
    <row r="505" spans="1:19" x14ac:dyDescent="0.25">
      <c r="A505" s="12"/>
      <c r="B505" s="12"/>
      <c r="C505" s="12"/>
      <c r="D505" s="12"/>
      <c r="E505" s="12"/>
      <c r="F505" s="12"/>
      <c r="G505" s="12"/>
      <c r="H505" s="12"/>
      <c r="I505" s="12"/>
      <c r="J505" s="12"/>
      <c r="K505" s="12"/>
      <c r="L505" s="12"/>
      <c r="M505" s="12"/>
      <c r="N505" s="12"/>
      <c r="O505" s="12"/>
      <c r="P505" s="12"/>
      <c r="Q505" s="80"/>
      <c r="R505" s="80"/>
      <c r="S505" s="98"/>
    </row>
    <row r="506" spans="1:19" x14ac:dyDescent="0.25">
      <c r="A506" s="12"/>
      <c r="B506" s="12"/>
      <c r="C506" s="12"/>
      <c r="D506" s="12"/>
      <c r="E506" s="12"/>
      <c r="F506" s="12"/>
      <c r="G506" s="12"/>
      <c r="H506" s="12"/>
      <c r="I506" s="12"/>
      <c r="J506" s="12"/>
      <c r="K506" s="12"/>
      <c r="L506" s="12"/>
      <c r="M506" s="12"/>
      <c r="N506" s="12"/>
      <c r="O506" s="12"/>
      <c r="P506" s="12"/>
      <c r="Q506" s="80"/>
      <c r="R506" s="80"/>
      <c r="S506" s="98"/>
    </row>
    <row r="507" spans="1:19" x14ac:dyDescent="0.25">
      <c r="A507" s="12"/>
      <c r="B507" s="12"/>
      <c r="C507" s="12"/>
      <c r="D507" s="12"/>
      <c r="E507" s="12"/>
      <c r="F507" s="12"/>
      <c r="G507" s="12"/>
      <c r="H507" s="12"/>
      <c r="I507" s="12"/>
      <c r="J507" s="12"/>
      <c r="K507" s="12"/>
      <c r="L507" s="12"/>
      <c r="M507" s="12"/>
      <c r="N507" s="12"/>
      <c r="O507" s="12"/>
      <c r="P507" s="12"/>
      <c r="Q507" s="80"/>
      <c r="R507" s="80"/>
      <c r="S507" s="98"/>
    </row>
    <row r="508" spans="1:19" x14ac:dyDescent="0.25">
      <c r="A508" s="12"/>
      <c r="B508" s="12"/>
      <c r="C508" s="12"/>
      <c r="D508" s="12"/>
      <c r="E508" s="12"/>
      <c r="F508" s="12"/>
      <c r="G508" s="12"/>
      <c r="H508" s="12"/>
      <c r="I508" s="12"/>
      <c r="J508" s="12"/>
      <c r="K508" s="12"/>
      <c r="L508" s="12"/>
      <c r="M508" s="12"/>
      <c r="N508" s="12"/>
      <c r="O508" s="12"/>
      <c r="P508" s="12"/>
      <c r="Q508" s="80"/>
      <c r="R508" s="80"/>
      <c r="S508" s="98"/>
    </row>
    <row r="509" spans="1:19" x14ac:dyDescent="0.25">
      <c r="A509" s="12"/>
      <c r="B509" s="12"/>
      <c r="C509" s="12"/>
      <c r="D509" s="12"/>
      <c r="E509" s="12"/>
      <c r="F509" s="12"/>
      <c r="G509" s="12"/>
      <c r="H509" s="12"/>
      <c r="I509" s="12"/>
      <c r="J509" s="12"/>
      <c r="K509" s="12"/>
      <c r="L509" s="12"/>
      <c r="M509" s="12"/>
      <c r="N509" s="12"/>
      <c r="O509" s="12"/>
      <c r="P509" s="12"/>
      <c r="Q509" s="80"/>
      <c r="R509" s="80"/>
      <c r="S509" s="98"/>
    </row>
    <row r="510" spans="1:19" x14ac:dyDescent="0.25">
      <c r="A510" s="12"/>
      <c r="B510" s="12"/>
      <c r="C510" s="12"/>
      <c r="D510" s="12"/>
      <c r="E510" s="12"/>
      <c r="F510" s="12"/>
      <c r="G510" s="12"/>
      <c r="H510" s="12"/>
      <c r="I510" s="12"/>
      <c r="J510" s="12"/>
      <c r="K510" s="12"/>
      <c r="L510" s="12"/>
      <c r="M510" s="12"/>
      <c r="N510" s="12"/>
      <c r="O510" s="12"/>
      <c r="P510" s="12"/>
      <c r="Q510" s="80"/>
      <c r="R510" s="80"/>
      <c r="S510" s="98"/>
    </row>
    <row r="511" spans="1:19" x14ac:dyDescent="0.25">
      <c r="A511" s="12"/>
      <c r="B511" s="12"/>
      <c r="C511" s="12"/>
      <c r="D511" s="12"/>
      <c r="E511" s="12"/>
      <c r="F511" s="12"/>
      <c r="G511" s="12"/>
      <c r="H511" s="12"/>
      <c r="I511" s="12"/>
      <c r="J511" s="12"/>
      <c r="K511" s="12"/>
      <c r="L511" s="12"/>
      <c r="M511" s="12"/>
      <c r="N511" s="12"/>
      <c r="O511" s="12"/>
      <c r="P511" s="12"/>
      <c r="Q511" s="80"/>
      <c r="R511" s="80"/>
      <c r="S511" s="98"/>
    </row>
    <row r="512" spans="1:19" x14ac:dyDescent="0.25">
      <c r="A512" s="12"/>
      <c r="B512" s="12"/>
      <c r="C512" s="12"/>
      <c r="D512" s="12"/>
      <c r="E512" s="12"/>
      <c r="F512" s="12"/>
      <c r="G512" s="12"/>
      <c r="H512" s="12"/>
      <c r="I512" s="12"/>
      <c r="J512" s="12"/>
      <c r="K512" s="12"/>
      <c r="L512" s="12"/>
      <c r="M512" s="12"/>
      <c r="N512" s="12"/>
      <c r="O512" s="12"/>
      <c r="P512" s="12"/>
      <c r="Q512" s="80"/>
      <c r="R512" s="80"/>
      <c r="S512" s="98"/>
    </row>
    <row r="513" spans="1:19" x14ac:dyDescent="0.25">
      <c r="A513" s="12"/>
      <c r="B513" s="12"/>
      <c r="C513" s="12"/>
      <c r="D513" s="12"/>
      <c r="E513" s="12"/>
      <c r="F513" s="12"/>
      <c r="G513" s="12"/>
      <c r="H513" s="12"/>
      <c r="I513" s="12"/>
      <c r="J513" s="12"/>
      <c r="K513" s="12"/>
      <c r="L513" s="12"/>
      <c r="M513" s="12"/>
      <c r="N513" s="12"/>
      <c r="O513" s="12"/>
      <c r="P513" s="12"/>
      <c r="Q513" s="80"/>
      <c r="R513" s="80"/>
      <c r="S513" s="98"/>
    </row>
    <row r="514" spans="1:19" x14ac:dyDescent="0.25">
      <c r="A514" s="12"/>
      <c r="B514" s="12"/>
      <c r="C514" s="12"/>
      <c r="D514" s="12"/>
      <c r="E514" s="12"/>
      <c r="F514" s="12"/>
      <c r="G514" s="12"/>
      <c r="H514" s="12"/>
      <c r="I514" s="12"/>
      <c r="J514" s="12"/>
      <c r="K514" s="12"/>
      <c r="L514" s="12"/>
      <c r="M514" s="12"/>
      <c r="N514" s="12"/>
      <c r="O514" s="12"/>
      <c r="P514" s="12"/>
      <c r="Q514" s="80"/>
      <c r="R514" s="80"/>
      <c r="S514" s="98"/>
    </row>
    <row r="515" spans="1:19" x14ac:dyDescent="0.25">
      <c r="A515" s="12"/>
      <c r="B515" s="12"/>
      <c r="C515" s="12"/>
      <c r="D515" s="12"/>
      <c r="E515" s="12"/>
      <c r="F515" s="12"/>
      <c r="G515" s="12"/>
      <c r="H515" s="12"/>
      <c r="I515" s="12"/>
      <c r="J515" s="12"/>
      <c r="K515" s="12"/>
      <c r="L515" s="12"/>
      <c r="M515" s="12"/>
      <c r="N515" s="12"/>
      <c r="O515" s="12"/>
      <c r="P515" s="12"/>
      <c r="Q515" s="80"/>
      <c r="R515" s="80"/>
      <c r="S515" s="98"/>
    </row>
    <row r="516" spans="1:19" x14ac:dyDescent="0.25">
      <c r="A516" s="12"/>
      <c r="B516" s="12"/>
      <c r="C516" s="12"/>
      <c r="D516" s="12"/>
      <c r="E516" s="12"/>
      <c r="F516" s="12"/>
      <c r="G516" s="12"/>
      <c r="H516" s="12"/>
      <c r="I516" s="12"/>
      <c r="J516" s="12"/>
      <c r="K516" s="12"/>
      <c r="L516" s="12"/>
      <c r="M516" s="12"/>
      <c r="N516" s="12"/>
      <c r="O516" s="12"/>
      <c r="P516" s="12"/>
      <c r="Q516" s="80"/>
      <c r="R516" s="80"/>
      <c r="S516" s="98"/>
    </row>
    <row r="517" spans="1:19" x14ac:dyDescent="0.25">
      <c r="A517" s="12"/>
      <c r="B517" s="12"/>
      <c r="C517" s="12"/>
      <c r="D517" s="12"/>
      <c r="E517" s="12"/>
      <c r="F517" s="12"/>
      <c r="G517" s="12"/>
      <c r="H517" s="12"/>
      <c r="I517" s="12"/>
      <c r="J517" s="12"/>
      <c r="K517" s="12"/>
      <c r="L517" s="12"/>
      <c r="M517" s="12"/>
      <c r="N517" s="12"/>
      <c r="O517" s="12"/>
      <c r="P517" s="12"/>
      <c r="Q517" s="80"/>
      <c r="R517" s="80"/>
      <c r="S517" s="98"/>
    </row>
    <row r="518" spans="1:19" x14ac:dyDescent="0.25">
      <c r="A518" s="12"/>
      <c r="B518" s="12"/>
      <c r="C518" s="12"/>
      <c r="D518" s="12"/>
      <c r="E518" s="12"/>
      <c r="F518" s="12"/>
      <c r="G518" s="12"/>
      <c r="H518" s="12"/>
      <c r="I518" s="12"/>
      <c r="J518" s="12"/>
      <c r="K518" s="12"/>
      <c r="L518" s="12"/>
      <c r="M518" s="12"/>
      <c r="N518" s="12"/>
      <c r="O518" s="12"/>
      <c r="P518" s="12"/>
      <c r="Q518" s="80"/>
      <c r="R518" s="80"/>
      <c r="S518" s="98"/>
    </row>
    <row r="519" spans="1:19" x14ac:dyDescent="0.25">
      <c r="A519" s="12"/>
      <c r="B519" s="12"/>
      <c r="C519" s="12"/>
      <c r="D519" s="12"/>
      <c r="E519" s="12"/>
      <c r="F519" s="12"/>
      <c r="G519" s="12"/>
      <c r="H519" s="12"/>
      <c r="I519" s="12"/>
      <c r="J519" s="12"/>
      <c r="K519" s="12"/>
      <c r="L519" s="12"/>
      <c r="M519" s="12"/>
      <c r="N519" s="12"/>
      <c r="O519" s="12"/>
      <c r="P519" s="12"/>
      <c r="Q519" s="80"/>
      <c r="R519" s="80"/>
      <c r="S519" s="98"/>
    </row>
    <row r="520" spans="1:19" x14ac:dyDescent="0.25">
      <c r="A520" s="12"/>
      <c r="B520" s="12"/>
      <c r="C520" s="12"/>
      <c r="D520" s="12"/>
      <c r="E520" s="12"/>
      <c r="F520" s="12"/>
      <c r="G520" s="12"/>
      <c r="H520" s="12"/>
      <c r="I520" s="12"/>
      <c r="J520" s="12"/>
      <c r="K520" s="12"/>
      <c r="L520" s="12"/>
      <c r="M520" s="12"/>
      <c r="N520" s="12"/>
      <c r="O520" s="12"/>
      <c r="P520" s="12"/>
      <c r="Q520" s="80"/>
      <c r="R520" s="80"/>
      <c r="S520" s="98"/>
    </row>
    <row r="521" spans="1:19" x14ac:dyDescent="0.25">
      <c r="A521" s="12"/>
      <c r="B521" s="12"/>
      <c r="C521" s="12"/>
      <c r="D521" s="12"/>
      <c r="E521" s="12"/>
      <c r="F521" s="12"/>
      <c r="G521" s="12"/>
      <c r="H521" s="12"/>
      <c r="I521" s="12"/>
      <c r="J521" s="12"/>
      <c r="K521" s="12"/>
      <c r="L521" s="12"/>
      <c r="M521" s="12"/>
      <c r="N521" s="12"/>
      <c r="O521" s="12"/>
      <c r="P521" s="12"/>
      <c r="Q521" s="80"/>
      <c r="R521" s="80"/>
      <c r="S521" s="98"/>
    </row>
    <row r="522" spans="1:19" x14ac:dyDescent="0.25">
      <c r="A522" s="12"/>
      <c r="B522" s="12"/>
      <c r="C522" s="12"/>
      <c r="D522" s="12"/>
      <c r="E522" s="12"/>
      <c r="F522" s="12"/>
      <c r="G522" s="12"/>
      <c r="H522" s="12"/>
      <c r="I522" s="12"/>
      <c r="J522" s="12"/>
      <c r="K522" s="12"/>
      <c r="L522" s="12"/>
      <c r="M522" s="12"/>
      <c r="N522" s="12"/>
      <c r="O522" s="12"/>
      <c r="P522" s="12"/>
      <c r="Q522" s="80"/>
      <c r="R522" s="80"/>
      <c r="S522" s="98"/>
    </row>
    <row r="523" spans="1:19" x14ac:dyDescent="0.25">
      <c r="A523" s="12"/>
      <c r="B523" s="12"/>
      <c r="C523" s="12"/>
      <c r="D523" s="12"/>
      <c r="E523" s="12"/>
      <c r="F523" s="12"/>
      <c r="G523" s="12"/>
      <c r="H523" s="12"/>
      <c r="I523" s="12"/>
      <c r="J523" s="12"/>
      <c r="K523" s="12"/>
      <c r="L523" s="12"/>
      <c r="M523" s="12"/>
      <c r="N523" s="12"/>
      <c r="O523" s="12"/>
      <c r="P523" s="12"/>
      <c r="Q523" s="80"/>
      <c r="R523" s="80"/>
      <c r="S523" s="98"/>
    </row>
    <row r="524" spans="1:19" x14ac:dyDescent="0.25">
      <c r="A524" s="12"/>
      <c r="B524" s="12"/>
      <c r="C524" s="12"/>
      <c r="D524" s="12"/>
      <c r="E524" s="12"/>
      <c r="F524" s="12"/>
      <c r="G524" s="12"/>
      <c r="H524" s="12"/>
      <c r="I524" s="12"/>
      <c r="J524" s="12"/>
      <c r="K524" s="12"/>
      <c r="L524" s="12"/>
      <c r="M524" s="12"/>
      <c r="N524" s="12"/>
      <c r="O524" s="12"/>
      <c r="P524" s="12"/>
      <c r="Q524" s="80"/>
      <c r="R524" s="80"/>
      <c r="S524" s="98"/>
    </row>
    <row r="525" spans="1:19" x14ac:dyDescent="0.25">
      <c r="A525" s="12"/>
      <c r="B525" s="12"/>
      <c r="C525" s="12"/>
      <c r="D525" s="12"/>
      <c r="E525" s="12"/>
      <c r="F525" s="12"/>
      <c r="G525" s="12"/>
      <c r="H525" s="12"/>
      <c r="I525" s="12"/>
      <c r="J525" s="12"/>
      <c r="K525" s="12"/>
      <c r="L525" s="12"/>
      <c r="M525" s="12"/>
      <c r="N525" s="12"/>
      <c r="O525" s="12"/>
      <c r="P525" s="12"/>
      <c r="Q525" s="80"/>
      <c r="R525" s="80"/>
      <c r="S525" s="98"/>
    </row>
    <row r="526" spans="1:19" x14ac:dyDescent="0.25">
      <c r="A526" s="12"/>
      <c r="B526" s="12"/>
      <c r="C526" s="12"/>
      <c r="D526" s="12"/>
      <c r="E526" s="12"/>
      <c r="F526" s="12"/>
      <c r="G526" s="12"/>
      <c r="H526" s="12"/>
      <c r="I526" s="12"/>
      <c r="J526" s="12"/>
      <c r="K526" s="12"/>
      <c r="L526" s="12"/>
      <c r="M526" s="12"/>
      <c r="N526" s="12"/>
      <c r="O526" s="12"/>
      <c r="P526" s="12"/>
      <c r="Q526" s="80"/>
      <c r="R526" s="80"/>
      <c r="S526" s="98"/>
    </row>
    <row r="527" spans="1:19" x14ac:dyDescent="0.25">
      <c r="A527" s="12"/>
      <c r="B527" s="12"/>
      <c r="C527" s="12"/>
      <c r="D527" s="12"/>
      <c r="E527" s="12"/>
      <c r="F527" s="12"/>
      <c r="G527" s="12"/>
      <c r="H527" s="12"/>
      <c r="I527" s="12"/>
      <c r="J527" s="12"/>
      <c r="K527" s="12"/>
      <c r="L527" s="12"/>
      <c r="M527" s="12"/>
      <c r="N527" s="12"/>
      <c r="O527" s="12"/>
      <c r="P527" s="12"/>
      <c r="Q527" s="80"/>
      <c r="R527" s="80"/>
      <c r="S527" s="98"/>
    </row>
    <row r="528" spans="1:19" x14ac:dyDescent="0.25">
      <c r="A528" s="12"/>
      <c r="B528" s="12"/>
      <c r="C528" s="12"/>
      <c r="D528" s="12"/>
      <c r="E528" s="12"/>
      <c r="F528" s="12"/>
      <c r="G528" s="12"/>
      <c r="H528" s="12"/>
      <c r="I528" s="12"/>
      <c r="J528" s="12"/>
      <c r="K528" s="12"/>
      <c r="L528" s="12"/>
      <c r="M528" s="12"/>
      <c r="N528" s="12"/>
      <c r="O528" s="12"/>
      <c r="P528" s="12"/>
      <c r="Q528" s="80"/>
      <c r="R528" s="80"/>
      <c r="S528" s="98"/>
    </row>
    <row r="529" spans="1:19" x14ac:dyDescent="0.25">
      <c r="A529" s="12"/>
      <c r="B529" s="12"/>
      <c r="C529" s="12"/>
      <c r="D529" s="12"/>
      <c r="E529" s="12"/>
      <c r="F529" s="12"/>
      <c r="G529" s="12"/>
      <c r="H529" s="12"/>
      <c r="I529" s="12"/>
      <c r="J529" s="12"/>
      <c r="K529" s="12"/>
      <c r="L529" s="12"/>
      <c r="M529" s="12"/>
      <c r="N529" s="12"/>
      <c r="O529" s="12"/>
      <c r="P529" s="12"/>
      <c r="Q529" s="80"/>
      <c r="R529" s="80"/>
      <c r="S529" s="98"/>
    </row>
    <row r="530" spans="1:19" x14ac:dyDescent="0.25">
      <c r="A530" s="12"/>
      <c r="B530" s="12"/>
      <c r="C530" s="12"/>
      <c r="D530" s="12"/>
      <c r="E530" s="12"/>
      <c r="F530" s="12"/>
      <c r="G530" s="12"/>
      <c r="H530" s="12"/>
      <c r="I530" s="12"/>
      <c r="J530" s="12"/>
      <c r="K530" s="12"/>
      <c r="L530" s="12"/>
      <c r="M530" s="12"/>
      <c r="N530" s="12"/>
      <c r="O530" s="12"/>
      <c r="P530" s="12"/>
      <c r="Q530" s="80"/>
      <c r="R530" s="80"/>
      <c r="S530" s="98"/>
    </row>
    <row r="531" spans="1:19" x14ac:dyDescent="0.25">
      <c r="A531" s="12"/>
      <c r="B531" s="12"/>
      <c r="C531" s="12"/>
      <c r="D531" s="12"/>
      <c r="E531" s="12"/>
      <c r="F531" s="12"/>
      <c r="G531" s="12"/>
      <c r="H531" s="12"/>
      <c r="I531" s="12"/>
      <c r="J531" s="12"/>
      <c r="K531" s="12"/>
      <c r="L531" s="12"/>
      <c r="M531" s="12"/>
      <c r="N531" s="12"/>
      <c r="O531" s="12"/>
      <c r="P531" s="12"/>
      <c r="Q531" s="80"/>
      <c r="R531" s="80"/>
      <c r="S531" s="98"/>
    </row>
    <row r="532" spans="1:19" x14ac:dyDescent="0.25">
      <c r="A532" s="12"/>
      <c r="B532" s="12"/>
      <c r="C532" s="12"/>
      <c r="D532" s="12"/>
      <c r="E532" s="12"/>
      <c r="F532" s="12"/>
      <c r="G532" s="12"/>
      <c r="H532" s="12"/>
      <c r="I532" s="12"/>
      <c r="J532" s="12"/>
      <c r="K532" s="12"/>
      <c r="L532" s="12"/>
      <c r="M532" s="12"/>
      <c r="N532" s="12"/>
      <c r="O532" s="12"/>
      <c r="P532" s="12"/>
      <c r="Q532" s="80"/>
      <c r="R532" s="80"/>
      <c r="S532" s="98"/>
    </row>
    <row r="533" spans="1:19" x14ac:dyDescent="0.25">
      <c r="A533" s="12"/>
      <c r="B533" s="12"/>
      <c r="C533" s="12"/>
      <c r="D533" s="12"/>
      <c r="E533" s="12"/>
      <c r="F533" s="12"/>
      <c r="G533" s="12"/>
      <c r="H533" s="12"/>
      <c r="I533" s="12"/>
      <c r="J533" s="12"/>
      <c r="K533" s="12"/>
      <c r="L533" s="12"/>
      <c r="M533" s="12"/>
      <c r="N533" s="12"/>
      <c r="O533" s="12"/>
      <c r="P533" s="12"/>
      <c r="Q533" s="80"/>
      <c r="R533" s="80"/>
      <c r="S533" s="98"/>
    </row>
    <row r="534" spans="1:19" x14ac:dyDescent="0.25">
      <c r="A534" s="12"/>
      <c r="B534" s="12"/>
      <c r="C534" s="12"/>
      <c r="D534" s="12"/>
      <c r="E534" s="12"/>
      <c r="F534" s="12"/>
      <c r="G534" s="12"/>
      <c r="H534" s="12"/>
      <c r="I534" s="12"/>
      <c r="J534" s="12"/>
      <c r="K534" s="12"/>
      <c r="L534" s="12"/>
      <c r="M534" s="12"/>
      <c r="N534" s="12"/>
      <c r="O534" s="12"/>
      <c r="P534" s="12"/>
      <c r="Q534" s="80"/>
      <c r="R534" s="80"/>
      <c r="S534" s="98"/>
    </row>
    <row r="535" spans="1:19" x14ac:dyDescent="0.25">
      <c r="A535" s="12"/>
      <c r="B535" s="12"/>
      <c r="C535" s="12"/>
      <c r="D535" s="12"/>
      <c r="E535" s="12"/>
      <c r="F535" s="12"/>
      <c r="G535" s="12"/>
      <c r="H535" s="12"/>
      <c r="I535" s="12"/>
      <c r="J535" s="12"/>
      <c r="K535" s="12"/>
      <c r="L535" s="12"/>
      <c r="M535" s="12"/>
      <c r="N535" s="12"/>
      <c r="O535" s="12"/>
      <c r="P535" s="12"/>
      <c r="Q535" s="80"/>
      <c r="R535" s="80"/>
      <c r="S535" s="98"/>
    </row>
    <row r="536" spans="1:19" x14ac:dyDescent="0.25">
      <c r="A536" s="12"/>
      <c r="B536" s="12"/>
      <c r="C536" s="12"/>
      <c r="D536" s="12"/>
      <c r="E536" s="12"/>
      <c r="F536" s="12"/>
      <c r="G536" s="12"/>
      <c r="H536" s="12"/>
      <c r="I536" s="12"/>
      <c r="J536" s="12"/>
      <c r="K536" s="12"/>
      <c r="L536" s="12"/>
      <c r="M536" s="12"/>
      <c r="N536" s="12"/>
      <c r="O536" s="12"/>
      <c r="P536" s="12"/>
      <c r="Q536" s="80"/>
      <c r="R536" s="80"/>
      <c r="S536" s="98"/>
    </row>
    <row r="537" spans="1:19" x14ac:dyDescent="0.25">
      <c r="A537" s="12"/>
      <c r="B537" s="12"/>
      <c r="C537" s="12"/>
      <c r="D537" s="12"/>
      <c r="E537" s="12"/>
      <c r="F537" s="12"/>
      <c r="G537" s="12"/>
      <c r="H537" s="12"/>
      <c r="I537" s="12"/>
      <c r="J537" s="12"/>
      <c r="K537" s="12"/>
      <c r="L537" s="12"/>
      <c r="M537" s="12"/>
      <c r="N537" s="12"/>
      <c r="O537" s="12"/>
      <c r="P537" s="12"/>
      <c r="Q537" s="80"/>
      <c r="R537" s="80"/>
      <c r="S537" s="98"/>
    </row>
    <row r="538" spans="1:19" x14ac:dyDescent="0.25">
      <c r="A538" s="12"/>
      <c r="B538" s="12"/>
      <c r="C538" s="12"/>
      <c r="D538" s="12"/>
      <c r="E538" s="12"/>
      <c r="F538" s="12"/>
      <c r="G538" s="12"/>
      <c r="H538" s="12"/>
      <c r="I538" s="12"/>
      <c r="J538" s="12"/>
      <c r="K538" s="12"/>
      <c r="L538" s="12"/>
      <c r="M538" s="12"/>
      <c r="N538" s="12"/>
      <c r="O538" s="12"/>
      <c r="P538" s="12"/>
      <c r="Q538" s="80"/>
      <c r="R538" s="80"/>
      <c r="S538" s="98"/>
    </row>
    <row r="539" spans="1:19" x14ac:dyDescent="0.25">
      <c r="A539" s="12"/>
      <c r="B539" s="12"/>
      <c r="C539" s="12"/>
      <c r="D539" s="12"/>
      <c r="E539" s="12"/>
      <c r="F539" s="12"/>
      <c r="G539" s="12"/>
      <c r="H539" s="12"/>
      <c r="I539" s="12"/>
      <c r="J539" s="12"/>
      <c r="K539" s="12"/>
      <c r="L539" s="12"/>
      <c r="M539" s="12"/>
      <c r="N539" s="12"/>
      <c r="O539" s="12"/>
      <c r="P539" s="12"/>
      <c r="Q539" s="80"/>
      <c r="R539" s="80"/>
      <c r="S539" s="98"/>
    </row>
    <row r="540" spans="1:19" x14ac:dyDescent="0.25">
      <c r="A540" s="12"/>
      <c r="B540" s="12"/>
      <c r="C540" s="12"/>
      <c r="D540" s="12"/>
      <c r="E540" s="12"/>
      <c r="F540" s="12"/>
      <c r="G540" s="12"/>
      <c r="H540" s="12"/>
      <c r="I540" s="12"/>
      <c r="J540" s="12"/>
      <c r="K540" s="12"/>
      <c r="L540" s="12"/>
      <c r="M540" s="12"/>
      <c r="N540" s="12"/>
      <c r="O540" s="12"/>
      <c r="P540" s="12"/>
      <c r="Q540" s="80"/>
      <c r="R540" s="80"/>
      <c r="S540" s="98"/>
    </row>
    <row r="541" spans="1:19" x14ac:dyDescent="0.25">
      <c r="A541" s="12"/>
      <c r="B541" s="12"/>
      <c r="C541" s="12"/>
      <c r="D541" s="12"/>
      <c r="E541" s="12"/>
      <c r="F541" s="12"/>
      <c r="G541" s="12"/>
      <c r="H541" s="12"/>
      <c r="I541" s="12"/>
      <c r="J541" s="12"/>
      <c r="K541" s="12"/>
      <c r="L541" s="12"/>
      <c r="M541" s="12"/>
      <c r="N541" s="12"/>
      <c r="O541" s="12"/>
      <c r="P541" s="12"/>
      <c r="Q541" s="80"/>
      <c r="R541" s="80"/>
      <c r="S541" s="98"/>
    </row>
    <row r="542" spans="1:19" x14ac:dyDescent="0.25">
      <c r="A542" s="12"/>
      <c r="B542" s="12"/>
      <c r="C542" s="12"/>
      <c r="D542" s="12"/>
      <c r="E542" s="12"/>
      <c r="F542" s="12"/>
      <c r="G542" s="12"/>
      <c r="H542" s="12"/>
      <c r="I542" s="12"/>
      <c r="J542" s="12"/>
      <c r="K542" s="12"/>
      <c r="L542" s="12"/>
      <c r="M542" s="12"/>
      <c r="N542" s="12"/>
      <c r="O542" s="12"/>
      <c r="P542" s="12"/>
      <c r="Q542" s="80"/>
      <c r="R542" s="80"/>
      <c r="S542" s="98"/>
    </row>
    <row r="543" spans="1:19" x14ac:dyDescent="0.25">
      <c r="A543" s="12"/>
      <c r="B543" s="12"/>
      <c r="C543" s="12"/>
      <c r="D543" s="12"/>
      <c r="E543" s="12"/>
      <c r="F543" s="12"/>
      <c r="G543" s="12"/>
      <c r="H543" s="12"/>
      <c r="I543" s="12"/>
      <c r="J543" s="12"/>
      <c r="K543" s="12"/>
      <c r="L543" s="12"/>
      <c r="M543" s="12"/>
      <c r="N543" s="12"/>
      <c r="O543" s="12"/>
      <c r="P543" s="12"/>
      <c r="Q543" s="80"/>
      <c r="R543" s="80"/>
      <c r="S543" s="98"/>
    </row>
    <row r="544" spans="1:19" x14ac:dyDescent="0.25">
      <c r="A544" s="12"/>
      <c r="B544" s="12"/>
      <c r="C544" s="12"/>
      <c r="D544" s="12"/>
      <c r="E544" s="12"/>
      <c r="F544" s="12"/>
      <c r="G544" s="12"/>
      <c r="H544" s="12"/>
      <c r="I544" s="12"/>
      <c r="J544" s="12"/>
      <c r="K544" s="12"/>
      <c r="L544" s="12"/>
      <c r="M544" s="12"/>
      <c r="N544" s="12"/>
      <c r="O544" s="12"/>
      <c r="P544" s="12"/>
      <c r="Q544" s="80"/>
      <c r="R544" s="80"/>
      <c r="S544" s="98"/>
    </row>
    <row r="545" spans="1:19" x14ac:dyDescent="0.25">
      <c r="A545" s="12"/>
      <c r="B545" s="12"/>
      <c r="C545" s="12"/>
      <c r="D545" s="12"/>
      <c r="E545" s="12"/>
      <c r="F545" s="12"/>
      <c r="G545" s="12"/>
      <c r="H545" s="12"/>
      <c r="I545" s="12"/>
      <c r="J545" s="12"/>
      <c r="K545" s="12"/>
      <c r="L545" s="12"/>
      <c r="M545" s="12"/>
      <c r="N545" s="12"/>
      <c r="O545" s="12"/>
      <c r="P545" s="12"/>
      <c r="Q545" s="80"/>
      <c r="R545" s="80"/>
      <c r="S545" s="98"/>
    </row>
    <row r="546" spans="1:19" x14ac:dyDescent="0.25">
      <c r="A546" s="12"/>
      <c r="B546" s="12"/>
      <c r="C546" s="12"/>
      <c r="D546" s="12"/>
      <c r="E546" s="12"/>
      <c r="F546" s="12"/>
      <c r="G546" s="12"/>
      <c r="H546" s="12"/>
      <c r="I546" s="12"/>
      <c r="J546" s="12"/>
      <c r="K546" s="12"/>
      <c r="L546" s="12"/>
      <c r="M546" s="12"/>
      <c r="N546" s="12"/>
      <c r="O546" s="12"/>
      <c r="P546" s="12"/>
      <c r="Q546" s="80"/>
      <c r="R546" s="80"/>
      <c r="S546" s="98"/>
    </row>
    <row r="547" spans="1:19" x14ac:dyDescent="0.25">
      <c r="A547" s="12"/>
      <c r="B547" s="12"/>
      <c r="C547" s="12"/>
      <c r="D547" s="12"/>
      <c r="E547" s="12"/>
      <c r="F547" s="12"/>
      <c r="G547" s="12"/>
      <c r="H547" s="12"/>
      <c r="I547" s="12"/>
      <c r="J547" s="12"/>
      <c r="K547" s="12"/>
      <c r="L547" s="12"/>
      <c r="M547" s="12"/>
      <c r="N547" s="12"/>
      <c r="O547" s="12"/>
      <c r="P547" s="12"/>
      <c r="Q547" s="80"/>
      <c r="R547" s="80"/>
      <c r="S547" s="98"/>
    </row>
    <row r="548" spans="1:19" x14ac:dyDescent="0.25">
      <c r="A548" s="12"/>
      <c r="B548" s="12"/>
      <c r="C548" s="12"/>
      <c r="D548" s="12"/>
      <c r="E548" s="12"/>
      <c r="F548" s="12"/>
      <c r="G548" s="12"/>
      <c r="H548" s="12"/>
      <c r="I548" s="12"/>
      <c r="J548" s="12"/>
      <c r="K548" s="12"/>
      <c r="L548" s="12"/>
      <c r="M548" s="12"/>
      <c r="N548" s="12"/>
      <c r="O548" s="12"/>
      <c r="P548" s="12"/>
      <c r="Q548" s="80"/>
      <c r="R548" s="80"/>
      <c r="S548" s="98"/>
    </row>
    <row r="549" spans="1:19" x14ac:dyDescent="0.25">
      <c r="A549" s="12"/>
      <c r="B549" s="12"/>
      <c r="C549" s="12"/>
      <c r="D549" s="12"/>
      <c r="E549" s="12"/>
      <c r="F549" s="12"/>
      <c r="G549" s="12"/>
      <c r="H549" s="12"/>
      <c r="I549" s="12"/>
      <c r="J549" s="12"/>
      <c r="K549" s="12"/>
      <c r="L549" s="12"/>
      <c r="M549" s="12"/>
      <c r="N549" s="12"/>
      <c r="O549" s="12"/>
      <c r="P549" s="12"/>
      <c r="Q549" s="80"/>
      <c r="R549" s="80"/>
      <c r="S549" s="98"/>
    </row>
    <row r="550" spans="1:19" x14ac:dyDescent="0.25">
      <c r="A550" s="12"/>
      <c r="B550" s="12"/>
      <c r="C550" s="12"/>
      <c r="D550" s="12"/>
      <c r="E550" s="12"/>
      <c r="F550" s="12"/>
      <c r="G550" s="12"/>
      <c r="H550" s="12"/>
      <c r="I550" s="12"/>
      <c r="J550" s="12"/>
      <c r="K550" s="12"/>
      <c r="L550" s="12"/>
      <c r="M550" s="12"/>
      <c r="N550" s="12"/>
      <c r="O550" s="12"/>
      <c r="P550" s="12"/>
      <c r="Q550" s="80"/>
      <c r="R550" s="80"/>
      <c r="S550" s="98"/>
    </row>
    <row r="551" spans="1:19" x14ac:dyDescent="0.25">
      <c r="A551" s="12"/>
      <c r="B551" s="12"/>
      <c r="C551" s="12"/>
      <c r="D551" s="12"/>
      <c r="E551" s="12"/>
      <c r="F551" s="12"/>
      <c r="G551" s="12"/>
      <c r="H551" s="12"/>
      <c r="I551" s="12"/>
      <c r="J551" s="12"/>
      <c r="K551" s="12"/>
      <c r="L551" s="12"/>
      <c r="M551" s="12"/>
      <c r="N551" s="12"/>
      <c r="O551" s="12"/>
      <c r="P551" s="12"/>
      <c r="Q551" s="80"/>
      <c r="R551" s="80"/>
      <c r="S551" s="98"/>
    </row>
    <row r="552" spans="1:19" x14ac:dyDescent="0.25">
      <c r="A552" s="12"/>
      <c r="B552" s="12"/>
      <c r="C552" s="12"/>
      <c r="D552" s="12"/>
      <c r="E552" s="12"/>
      <c r="F552" s="12"/>
      <c r="G552" s="12"/>
      <c r="H552" s="12"/>
      <c r="I552" s="12"/>
      <c r="J552" s="12"/>
      <c r="K552" s="12"/>
      <c r="L552" s="12"/>
      <c r="M552" s="12"/>
      <c r="N552" s="12"/>
      <c r="O552" s="12"/>
      <c r="P552" s="12"/>
      <c r="Q552" s="80"/>
      <c r="R552" s="80"/>
      <c r="S552" s="98"/>
    </row>
    <row r="553" spans="1:19" x14ac:dyDescent="0.25">
      <c r="A553" s="12"/>
      <c r="B553" s="12"/>
      <c r="C553" s="12"/>
      <c r="D553" s="12"/>
      <c r="E553" s="12"/>
      <c r="F553" s="12"/>
      <c r="G553" s="12"/>
      <c r="H553" s="12"/>
      <c r="I553" s="12"/>
      <c r="J553" s="12"/>
      <c r="K553" s="12"/>
      <c r="L553" s="12"/>
      <c r="M553" s="12"/>
      <c r="N553" s="12"/>
      <c r="O553" s="12"/>
      <c r="P553" s="12"/>
      <c r="Q553" s="80"/>
      <c r="R553" s="80"/>
      <c r="S553" s="98"/>
    </row>
    <row r="554" spans="1:19" x14ac:dyDescent="0.25">
      <c r="A554" s="12"/>
      <c r="B554" s="12"/>
      <c r="C554" s="12"/>
      <c r="D554" s="12"/>
      <c r="E554" s="12"/>
      <c r="F554" s="12"/>
      <c r="G554" s="12"/>
      <c r="H554" s="12"/>
      <c r="I554" s="12"/>
      <c r="J554" s="12"/>
      <c r="K554" s="12"/>
      <c r="L554" s="12"/>
      <c r="M554" s="12"/>
      <c r="N554" s="12"/>
      <c r="O554" s="12"/>
      <c r="P554" s="12"/>
      <c r="Q554" s="80"/>
      <c r="R554" s="80"/>
      <c r="S554" s="98"/>
    </row>
    <row r="555" spans="1:19" x14ac:dyDescent="0.25">
      <c r="A555" s="12"/>
      <c r="B555" s="12"/>
      <c r="C555" s="12"/>
      <c r="D555" s="12"/>
      <c r="E555" s="12"/>
      <c r="F555" s="12"/>
      <c r="G555" s="12"/>
      <c r="H555" s="12"/>
      <c r="I555" s="12"/>
      <c r="J555" s="12"/>
      <c r="K555" s="12"/>
      <c r="L555" s="12"/>
      <c r="M555" s="12"/>
      <c r="N555" s="12"/>
      <c r="O555" s="12"/>
      <c r="P555" s="12"/>
      <c r="Q555" s="80"/>
      <c r="R555" s="80"/>
      <c r="S555" s="98"/>
    </row>
    <row r="556" spans="1:19" x14ac:dyDescent="0.25">
      <c r="A556" s="12"/>
      <c r="B556" s="12"/>
      <c r="C556" s="12"/>
      <c r="D556" s="12"/>
      <c r="E556" s="12"/>
      <c r="F556" s="12"/>
      <c r="G556" s="12"/>
      <c r="H556" s="12"/>
      <c r="I556" s="12"/>
      <c r="J556" s="12"/>
      <c r="K556" s="12"/>
      <c r="L556" s="12"/>
      <c r="M556" s="12"/>
      <c r="N556" s="12"/>
      <c r="O556" s="12"/>
      <c r="P556" s="12"/>
      <c r="Q556" s="80"/>
      <c r="R556" s="80"/>
      <c r="S556" s="98"/>
    </row>
    <row r="557" spans="1:19" x14ac:dyDescent="0.25">
      <c r="A557" s="12"/>
      <c r="B557" s="12"/>
      <c r="C557" s="12"/>
      <c r="D557" s="12"/>
      <c r="E557" s="12"/>
      <c r="F557" s="12"/>
      <c r="G557" s="12"/>
      <c r="H557" s="12"/>
      <c r="I557" s="12"/>
      <c r="J557" s="12"/>
      <c r="K557" s="12"/>
      <c r="L557" s="12"/>
      <c r="M557" s="12"/>
      <c r="N557" s="12"/>
      <c r="O557" s="12"/>
      <c r="P557" s="12"/>
      <c r="Q557" s="80"/>
      <c r="R557" s="80"/>
      <c r="S557" s="98"/>
    </row>
    <row r="558" spans="1:19" x14ac:dyDescent="0.25">
      <c r="A558" s="12"/>
      <c r="B558" s="12"/>
      <c r="C558" s="12"/>
      <c r="D558" s="12"/>
      <c r="E558" s="12"/>
      <c r="F558" s="12"/>
      <c r="G558" s="12"/>
      <c r="H558" s="12"/>
      <c r="I558" s="12"/>
      <c r="J558" s="12"/>
      <c r="K558" s="12"/>
      <c r="L558" s="12"/>
      <c r="M558" s="12"/>
      <c r="N558" s="12"/>
      <c r="O558" s="12"/>
      <c r="P558" s="12"/>
      <c r="Q558" s="80"/>
      <c r="R558" s="80"/>
      <c r="S558" s="98"/>
    </row>
    <row r="559" spans="1:19" x14ac:dyDescent="0.25">
      <c r="A559" s="12"/>
      <c r="B559" s="12"/>
      <c r="C559" s="12"/>
      <c r="D559" s="12"/>
      <c r="E559" s="12"/>
      <c r="F559" s="12"/>
      <c r="G559" s="12"/>
      <c r="H559" s="12"/>
      <c r="I559" s="12"/>
      <c r="J559" s="12"/>
      <c r="K559" s="12"/>
      <c r="L559" s="12"/>
      <c r="M559" s="12"/>
      <c r="N559" s="12"/>
      <c r="O559" s="12"/>
      <c r="P559" s="12"/>
      <c r="Q559" s="80"/>
      <c r="R559" s="80"/>
      <c r="S559" s="98"/>
    </row>
    <row r="560" spans="1:19" x14ac:dyDescent="0.25">
      <c r="A560" s="12"/>
      <c r="B560" s="12"/>
      <c r="C560" s="12"/>
      <c r="D560" s="12"/>
      <c r="E560" s="12"/>
      <c r="F560" s="12"/>
      <c r="G560" s="12"/>
      <c r="H560" s="12"/>
      <c r="I560" s="12"/>
      <c r="J560" s="12"/>
      <c r="K560" s="12"/>
      <c r="L560" s="12"/>
      <c r="M560" s="12"/>
      <c r="N560" s="12"/>
      <c r="O560" s="12"/>
      <c r="P560" s="12"/>
      <c r="Q560" s="80"/>
      <c r="R560" s="80"/>
      <c r="S560" s="98"/>
    </row>
    <row r="561" spans="1:19" x14ac:dyDescent="0.25">
      <c r="A561" s="12"/>
      <c r="B561" s="12"/>
      <c r="C561" s="12"/>
      <c r="D561" s="12"/>
      <c r="E561" s="12"/>
      <c r="F561" s="12"/>
      <c r="G561" s="12"/>
      <c r="H561" s="12"/>
      <c r="I561" s="12"/>
      <c r="J561" s="12"/>
      <c r="K561" s="12"/>
      <c r="L561" s="12"/>
      <c r="M561" s="12"/>
      <c r="N561" s="12"/>
      <c r="O561" s="12"/>
      <c r="P561" s="12"/>
      <c r="Q561" s="80"/>
      <c r="R561" s="80"/>
      <c r="S561" s="98"/>
    </row>
    <row r="562" spans="1:19" x14ac:dyDescent="0.25">
      <c r="A562" s="12"/>
      <c r="B562" s="12"/>
      <c r="C562" s="12"/>
      <c r="D562" s="12"/>
      <c r="E562" s="12"/>
      <c r="F562" s="12"/>
      <c r="G562" s="12"/>
      <c r="H562" s="12"/>
      <c r="I562" s="12"/>
      <c r="J562" s="12"/>
      <c r="K562" s="12"/>
      <c r="L562" s="12"/>
      <c r="M562" s="12"/>
      <c r="N562" s="12"/>
      <c r="O562" s="12"/>
      <c r="P562" s="12"/>
      <c r="Q562" s="80"/>
      <c r="R562" s="80"/>
      <c r="S562" s="98"/>
    </row>
    <row r="563" spans="1:19" x14ac:dyDescent="0.25">
      <c r="A563" s="12"/>
      <c r="B563" s="12"/>
      <c r="C563" s="12"/>
      <c r="D563" s="12"/>
      <c r="E563" s="12"/>
      <c r="F563" s="12"/>
      <c r="G563" s="12"/>
      <c r="H563" s="12"/>
      <c r="I563" s="12"/>
      <c r="J563" s="12"/>
      <c r="K563" s="12"/>
      <c r="L563" s="12"/>
      <c r="M563" s="12"/>
      <c r="N563" s="12"/>
      <c r="O563" s="12"/>
      <c r="P563" s="12"/>
      <c r="Q563" s="80"/>
      <c r="R563" s="80"/>
      <c r="S563" s="98"/>
    </row>
    <row r="564" spans="1:19" x14ac:dyDescent="0.25">
      <c r="A564" s="12"/>
      <c r="B564" s="12"/>
      <c r="C564" s="12"/>
      <c r="D564" s="12"/>
      <c r="E564" s="12"/>
      <c r="F564" s="12"/>
      <c r="G564" s="12"/>
      <c r="H564" s="12"/>
      <c r="I564" s="12"/>
      <c r="J564" s="12"/>
      <c r="K564" s="12"/>
      <c r="L564" s="12"/>
      <c r="M564" s="12"/>
      <c r="N564" s="12"/>
      <c r="O564" s="12"/>
      <c r="P564" s="12"/>
      <c r="Q564" s="80"/>
      <c r="R564" s="80"/>
      <c r="S564" s="98"/>
    </row>
    <row r="565" spans="1:19" x14ac:dyDescent="0.25">
      <c r="A565" s="12"/>
      <c r="B565" s="12"/>
      <c r="C565" s="12"/>
      <c r="D565" s="12"/>
      <c r="E565" s="12"/>
      <c r="F565" s="12"/>
      <c r="G565" s="12"/>
      <c r="H565" s="12"/>
      <c r="I565" s="12"/>
      <c r="J565" s="12"/>
      <c r="K565" s="12"/>
      <c r="L565" s="12"/>
      <c r="M565" s="12"/>
      <c r="N565" s="12"/>
      <c r="O565" s="12"/>
      <c r="P565" s="12"/>
      <c r="Q565" s="80"/>
      <c r="R565" s="80"/>
      <c r="S565" s="98"/>
    </row>
    <row r="566" spans="1:19" x14ac:dyDescent="0.25">
      <c r="A566" s="12"/>
      <c r="B566" s="12"/>
      <c r="C566" s="12"/>
      <c r="D566" s="12"/>
      <c r="E566" s="12"/>
      <c r="F566" s="12"/>
      <c r="G566" s="12"/>
      <c r="H566" s="12"/>
      <c r="I566" s="12"/>
      <c r="J566" s="12"/>
      <c r="K566" s="12"/>
      <c r="L566" s="12"/>
      <c r="M566" s="12"/>
      <c r="N566" s="12"/>
      <c r="O566" s="12"/>
      <c r="P566" s="12"/>
      <c r="Q566" s="80"/>
      <c r="R566" s="80"/>
      <c r="S566" s="98"/>
    </row>
    <row r="567" spans="1:19" x14ac:dyDescent="0.25">
      <c r="A567" s="12"/>
      <c r="B567" s="12"/>
      <c r="C567" s="12"/>
      <c r="D567" s="12"/>
      <c r="E567" s="12"/>
      <c r="F567" s="12"/>
      <c r="G567" s="12"/>
      <c r="H567" s="12"/>
      <c r="I567" s="12"/>
      <c r="J567" s="12"/>
      <c r="K567" s="12"/>
      <c r="L567" s="12"/>
      <c r="M567" s="12"/>
      <c r="N567" s="12"/>
      <c r="O567" s="12"/>
      <c r="P567" s="12"/>
      <c r="Q567" s="80"/>
      <c r="R567" s="80"/>
      <c r="S567" s="98"/>
    </row>
    <row r="568" spans="1:19" x14ac:dyDescent="0.25">
      <c r="A568" s="12"/>
      <c r="B568" s="12"/>
      <c r="C568" s="12"/>
      <c r="D568" s="12"/>
      <c r="E568" s="12"/>
      <c r="F568" s="12"/>
      <c r="G568" s="12"/>
      <c r="H568" s="12"/>
      <c r="I568" s="12"/>
      <c r="J568" s="12"/>
      <c r="K568" s="12"/>
      <c r="L568" s="12"/>
      <c r="M568" s="12"/>
      <c r="N568" s="12"/>
      <c r="O568" s="12"/>
      <c r="P568" s="12"/>
      <c r="Q568" s="80"/>
      <c r="R568" s="80"/>
      <c r="S568" s="98"/>
    </row>
    <row r="569" spans="1:19" x14ac:dyDescent="0.25">
      <c r="A569" s="12"/>
      <c r="B569" s="12"/>
      <c r="C569" s="12"/>
      <c r="D569" s="12"/>
      <c r="E569" s="12"/>
      <c r="F569" s="12"/>
      <c r="G569" s="12"/>
      <c r="H569" s="12"/>
      <c r="I569" s="12"/>
      <c r="J569" s="12"/>
      <c r="K569" s="12"/>
      <c r="L569" s="12"/>
      <c r="M569" s="12"/>
      <c r="N569" s="12"/>
      <c r="O569" s="12"/>
      <c r="P569" s="12"/>
      <c r="Q569" s="80"/>
      <c r="R569" s="80"/>
      <c r="S569" s="98"/>
    </row>
    <row r="570" spans="1:19" x14ac:dyDescent="0.25">
      <c r="A570" s="12"/>
      <c r="B570" s="12"/>
      <c r="C570" s="12"/>
      <c r="D570" s="12"/>
      <c r="E570" s="12"/>
      <c r="F570" s="12"/>
      <c r="G570" s="12"/>
      <c r="H570" s="12"/>
      <c r="I570" s="12"/>
      <c r="J570" s="12"/>
      <c r="K570" s="12"/>
      <c r="L570" s="12"/>
      <c r="M570" s="12"/>
      <c r="N570" s="12"/>
      <c r="O570" s="12"/>
      <c r="P570" s="12"/>
      <c r="Q570" s="80"/>
      <c r="R570" s="80"/>
      <c r="S570" s="98"/>
    </row>
    <row r="571" spans="1:19" x14ac:dyDescent="0.25">
      <c r="A571" s="12"/>
      <c r="B571" s="12"/>
      <c r="C571" s="12"/>
      <c r="D571" s="12"/>
      <c r="E571" s="12"/>
      <c r="F571" s="12"/>
      <c r="G571" s="12"/>
      <c r="H571" s="12"/>
      <c r="I571" s="12"/>
      <c r="J571" s="12"/>
      <c r="K571" s="12"/>
      <c r="L571" s="12"/>
      <c r="M571" s="12"/>
      <c r="N571" s="12"/>
      <c r="O571" s="12"/>
      <c r="P571" s="12"/>
      <c r="Q571" s="80"/>
      <c r="R571" s="80"/>
      <c r="S571" s="98"/>
    </row>
    <row r="572" spans="1:19" x14ac:dyDescent="0.25">
      <c r="A572" s="12"/>
      <c r="B572" s="12"/>
      <c r="C572" s="12"/>
      <c r="D572" s="12"/>
      <c r="E572" s="12"/>
      <c r="F572" s="12"/>
      <c r="G572" s="12"/>
      <c r="H572" s="12"/>
      <c r="I572" s="12"/>
      <c r="J572" s="12"/>
      <c r="K572" s="12"/>
      <c r="L572" s="12"/>
      <c r="M572" s="12"/>
      <c r="N572" s="12"/>
      <c r="O572" s="12"/>
      <c r="P572" s="12"/>
      <c r="Q572" s="80"/>
      <c r="R572" s="80"/>
      <c r="S572" s="98"/>
    </row>
    <row r="573" spans="1:19" x14ac:dyDescent="0.25">
      <c r="A573" s="12"/>
      <c r="B573" s="12"/>
      <c r="C573" s="12"/>
      <c r="D573" s="12"/>
      <c r="E573" s="12"/>
      <c r="F573" s="12"/>
      <c r="G573" s="12"/>
      <c r="H573" s="12"/>
      <c r="I573" s="12"/>
      <c r="J573" s="12"/>
      <c r="K573" s="12"/>
      <c r="L573" s="12"/>
      <c r="M573" s="12"/>
      <c r="N573" s="12"/>
      <c r="O573" s="12"/>
      <c r="P573" s="12"/>
      <c r="Q573" s="80"/>
      <c r="R573" s="80"/>
      <c r="S573" s="98"/>
    </row>
    <row r="574" spans="1:19" x14ac:dyDescent="0.25">
      <c r="A574" s="12"/>
      <c r="B574" s="12"/>
      <c r="C574" s="12"/>
      <c r="D574" s="12"/>
      <c r="E574" s="12"/>
      <c r="F574" s="12"/>
      <c r="G574" s="12"/>
      <c r="H574" s="12"/>
      <c r="I574" s="12"/>
      <c r="J574" s="12"/>
      <c r="K574" s="12"/>
      <c r="L574" s="12"/>
      <c r="M574" s="12"/>
      <c r="N574" s="12"/>
      <c r="O574" s="12"/>
      <c r="P574" s="12"/>
      <c r="Q574" s="80"/>
      <c r="R574" s="80"/>
      <c r="S574" s="98"/>
    </row>
    <row r="575" spans="1:19" x14ac:dyDescent="0.25">
      <c r="A575" s="12"/>
      <c r="B575" s="12"/>
      <c r="C575" s="12"/>
      <c r="D575" s="12"/>
      <c r="E575" s="12"/>
      <c r="F575" s="12"/>
      <c r="G575" s="12"/>
      <c r="H575" s="12"/>
      <c r="I575" s="12"/>
      <c r="J575" s="12"/>
      <c r="K575" s="12"/>
      <c r="L575" s="12"/>
      <c r="M575" s="12"/>
      <c r="N575" s="12"/>
      <c r="O575" s="12"/>
      <c r="P575" s="12"/>
      <c r="Q575" s="80"/>
      <c r="R575" s="80"/>
      <c r="S575" s="98"/>
    </row>
    <row r="576" spans="1:19" x14ac:dyDescent="0.25">
      <c r="A576" s="12"/>
      <c r="B576" s="12"/>
      <c r="C576" s="12"/>
      <c r="D576" s="12"/>
      <c r="E576" s="12"/>
      <c r="F576" s="12"/>
      <c r="G576" s="12"/>
      <c r="H576" s="12"/>
      <c r="I576" s="12"/>
      <c r="J576" s="12"/>
      <c r="K576" s="12"/>
      <c r="L576" s="12"/>
      <c r="M576" s="12"/>
      <c r="N576" s="12"/>
      <c r="O576" s="12"/>
      <c r="P576" s="12"/>
      <c r="Q576" s="80"/>
      <c r="R576" s="80"/>
      <c r="S576" s="98"/>
    </row>
    <row r="577" spans="1:19" x14ac:dyDescent="0.25">
      <c r="A577" s="12"/>
      <c r="B577" s="12"/>
      <c r="C577" s="12"/>
      <c r="D577" s="12"/>
      <c r="E577" s="12"/>
      <c r="F577" s="12"/>
      <c r="G577" s="12"/>
      <c r="H577" s="12"/>
      <c r="I577" s="12"/>
      <c r="J577" s="12"/>
      <c r="K577" s="12"/>
      <c r="L577" s="12"/>
      <c r="M577" s="12"/>
      <c r="N577" s="12"/>
      <c r="O577" s="12"/>
      <c r="P577" s="12"/>
      <c r="Q577" s="80"/>
      <c r="R577" s="80"/>
      <c r="S577" s="98"/>
    </row>
    <row r="578" spans="1:19" x14ac:dyDescent="0.25">
      <c r="A578" s="12"/>
      <c r="B578" s="12"/>
      <c r="C578" s="12"/>
      <c r="D578" s="12"/>
      <c r="E578" s="12"/>
      <c r="F578" s="12"/>
      <c r="G578" s="12"/>
      <c r="H578" s="12"/>
      <c r="I578" s="12"/>
      <c r="J578" s="12"/>
      <c r="K578" s="12"/>
      <c r="L578" s="12"/>
      <c r="M578" s="12"/>
      <c r="N578" s="12"/>
      <c r="O578" s="12"/>
      <c r="P578" s="12"/>
      <c r="Q578" s="80"/>
      <c r="R578" s="80"/>
      <c r="S578" s="98"/>
    </row>
    <row r="579" spans="1:19" x14ac:dyDescent="0.25">
      <c r="A579" s="12"/>
      <c r="B579" s="12"/>
      <c r="C579" s="12"/>
      <c r="D579" s="12"/>
      <c r="E579" s="12"/>
      <c r="F579" s="12"/>
      <c r="G579" s="12"/>
      <c r="H579" s="12"/>
      <c r="I579" s="12"/>
      <c r="J579" s="12"/>
      <c r="K579" s="12"/>
      <c r="L579" s="12"/>
      <c r="M579" s="12"/>
      <c r="N579" s="12"/>
      <c r="O579" s="12"/>
      <c r="P579" s="12"/>
      <c r="Q579" s="80"/>
      <c r="R579" s="80"/>
      <c r="S579" s="98"/>
    </row>
    <row r="580" spans="1:19" x14ac:dyDescent="0.25">
      <c r="A580" s="12"/>
      <c r="B580" s="12"/>
      <c r="C580" s="12"/>
      <c r="D580" s="12"/>
      <c r="E580" s="12"/>
      <c r="F580" s="12"/>
      <c r="G580" s="12"/>
      <c r="H580" s="12"/>
      <c r="I580" s="12"/>
      <c r="J580" s="12"/>
      <c r="K580" s="12"/>
      <c r="L580" s="12"/>
      <c r="M580" s="12"/>
      <c r="N580" s="12"/>
      <c r="O580" s="12"/>
      <c r="P580" s="12"/>
      <c r="Q580" s="80"/>
      <c r="R580" s="80"/>
      <c r="S580" s="98"/>
    </row>
    <row r="581" spans="1:19" x14ac:dyDescent="0.25">
      <c r="A581" s="12"/>
      <c r="B581" s="12"/>
      <c r="C581" s="12"/>
      <c r="D581" s="12"/>
      <c r="E581" s="12"/>
      <c r="F581" s="12"/>
      <c r="G581" s="12"/>
      <c r="H581" s="12"/>
      <c r="I581" s="12"/>
      <c r="J581" s="12"/>
      <c r="K581" s="12"/>
      <c r="L581" s="12"/>
      <c r="M581" s="12"/>
      <c r="N581" s="12"/>
      <c r="O581" s="12"/>
      <c r="P581" s="12"/>
      <c r="Q581" s="80"/>
      <c r="R581" s="80"/>
      <c r="S581" s="98"/>
    </row>
    <row r="582" spans="1:19" x14ac:dyDescent="0.25">
      <c r="A582" s="12"/>
      <c r="B582" s="12"/>
      <c r="C582" s="12"/>
      <c r="D582" s="12"/>
      <c r="E582" s="12"/>
      <c r="F582" s="12"/>
      <c r="G582" s="12"/>
      <c r="H582" s="12"/>
      <c r="I582" s="12"/>
      <c r="J582" s="12"/>
      <c r="K582" s="12"/>
      <c r="L582" s="12"/>
      <c r="M582" s="12"/>
      <c r="N582" s="12"/>
      <c r="O582" s="12"/>
      <c r="P582" s="12"/>
      <c r="Q582" s="80"/>
      <c r="R582" s="80"/>
      <c r="S582" s="98"/>
    </row>
    <row r="583" spans="1:19" x14ac:dyDescent="0.25">
      <c r="A583" s="12"/>
      <c r="B583" s="12"/>
      <c r="C583" s="12"/>
      <c r="D583" s="12"/>
      <c r="E583" s="12"/>
      <c r="F583" s="12"/>
      <c r="G583" s="12"/>
      <c r="H583" s="12"/>
      <c r="I583" s="12"/>
      <c r="J583" s="12"/>
      <c r="K583" s="12"/>
      <c r="L583" s="12"/>
      <c r="M583" s="12"/>
      <c r="N583" s="12"/>
      <c r="O583" s="12"/>
      <c r="P583" s="12"/>
      <c r="Q583" s="80"/>
      <c r="R583" s="80"/>
      <c r="S583" s="98"/>
    </row>
    <row r="584" spans="1:19" x14ac:dyDescent="0.25">
      <c r="A584" s="12"/>
      <c r="B584" s="12"/>
      <c r="C584" s="12"/>
      <c r="D584" s="12"/>
      <c r="E584" s="12"/>
      <c r="F584" s="12"/>
      <c r="G584" s="12"/>
      <c r="H584" s="12"/>
      <c r="I584" s="12"/>
      <c r="J584" s="12"/>
      <c r="K584" s="12"/>
      <c r="L584" s="12"/>
      <c r="M584" s="12"/>
      <c r="N584" s="12"/>
      <c r="O584" s="12"/>
      <c r="P584" s="12"/>
      <c r="Q584" s="80"/>
      <c r="R584" s="80"/>
      <c r="S584" s="98"/>
    </row>
    <row r="585" spans="1:19" x14ac:dyDescent="0.25">
      <c r="A585" s="12"/>
      <c r="B585" s="12"/>
      <c r="C585" s="12"/>
      <c r="D585" s="12"/>
      <c r="E585" s="12"/>
      <c r="F585" s="12"/>
      <c r="G585" s="12"/>
      <c r="H585" s="12"/>
      <c r="I585" s="12"/>
      <c r="J585" s="12"/>
      <c r="K585" s="12"/>
      <c r="L585" s="12"/>
      <c r="M585" s="12"/>
      <c r="N585" s="12"/>
      <c r="O585" s="12"/>
      <c r="P585" s="12"/>
      <c r="Q585" s="80"/>
      <c r="R585" s="80"/>
      <c r="S585" s="98"/>
    </row>
    <row r="586" spans="1:19" x14ac:dyDescent="0.25">
      <c r="A586" s="12"/>
      <c r="B586" s="12"/>
      <c r="C586" s="12"/>
      <c r="D586" s="12"/>
      <c r="E586" s="12"/>
      <c r="F586" s="12"/>
      <c r="G586" s="12"/>
      <c r="H586" s="12"/>
      <c r="I586" s="12"/>
      <c r="J586" s="12"/>
      <c r="K586" s="12"/>
      <c r="L586" s="12"/>
      <c r="M586" s="12"/>
      <c r="N586" s="12"/>
      <c r="O586" s="12"/>
      <c r="P586" s="12"/>
      <c r="Q586" s="80"/>
      <c r="R586" s="80"/>
      <c r="S586" s="98"/>
    </row>
    <row r="587" spans="1:19" x14ac:dyDescent="0.25">
      <c r="A587" s="12"/>
      <c r="B587" s="12"/>
      <c r="C587" s="12"/>
      <c r="D587" s="12"/>
      <c r="E587" s="12"/>
      <c r="F587" s="12"/>
      <c r="G587" s="12"/>
      <c r="H587" s="12"/>
      <c r="I587" s="12"/>
      <c r="J587" s="12"/>
      <c r="K587" s="12"/>
      <c r="L587" s="12"/>
      <c r="M587" s="12"/>
      <c r="N587" s="12"/>
      <c r="O587" s="12"/>
      <c r="P587" s="12"/>
      <c r="Q587" s="80"/>
      <c r="R587" s="80"/>
      <c r="S587" s="98"/>
    </row>
    <row r="588" spans="1:19" x14ac:dyDescent="0.25">
      <c r="A588" s="12"/>
      <c r="B588" s="12"/>
      <c r="C588" s="12"/>
      <c r="D588" s="12"/>
      <c r="E588" s="12"/>
      <c r="F588" s="12"/>
      <c r="G588" s="12"/>
      <c r="H588" s="12"/>
      <c r="I588" s="12"/>
      <c r="J588" s="12"/>
      <c r="K588" s="12"/>
      <c r="L588" s="12"/>
      <c r="M588" s="12"/>
      <c r="N588" s="12"/>
      <c r="O588" s="12"/>
      <c r="P588" s="12"/>
      <c r="Q588" s="80"/>
      <c r="R588" s="80"/>
      <c r="S588" s="98"/>
    </row>
    <row r="589" spans="1:19" x14ac:dyDescent="0.25">
      <c r="A589" s="12"/>
      <c r="B589" s="12"/>
      <c r="C589" s="12"/>
      <c r="D589" s="12"/>
      <c r="E589" s="12"/>
      <c r="F589" s="12"/>
      <c r="G589" s="12"/>
      <c r="H589" s="12"/>
      <c r="I589" s="12"/>
      <c r="J589" s="12"/>
      <c r="K589" s="12"/>
      <c r="L589" s="12"/>
      <c r="M589" s="12"/>
      <c r="N589" s="12"/>
      <c r="O589" s="12"/>
      <c r="P589" s="12"/>
      <c r="Q589" s="80"/>
      <c r="R589" s="80"/>
      <c r="S589" s="98"/>
    </row>
    <row r="590" spans="1:19" x14ac:dyDescent="0.25">
      <c r="A590" s="12"/>
      <c r="B590" s="12"/>
      <c r="C590" s="12"/>
      <c r="D590" s="12"/>
      <c r="E590" s="12"/>
      <c r="F590" s="12"/>
      <c r="G590" s="12"/>
      <c r="H590" s="12"/>
      <c r="I590" s="12"/>
      <c r="J590" s="12"/>
      <c r="K590" s="12"/>
      <c r="L590" s="12"/>
      <c r="M590" s="12"/>
      <c r="N590" s="12"/>
      <c r="O590" s="12"/>
      <c r="P590" s="12"/>
      <c r="Q590" s="80"/>
      <c r="R590" s="80"/>
      <c r="S590" s="98"/>
    </row>
    <row r="591" spans="1:19" x14ac:dyDescent="0.25">
      <c r="A591" s="12"/>
      <c r="B591" s="12"/>
      <c r="C591" s="12"/>
      <c r="D591" s="12"/>
      <c r="E591" s="12"/>
      <c r="F591" s="12"/>
      <c r="G591" s="12"/>
      <c r="H591" s="12"/>
      <c r="I591" s="12"/>
      <c r="J591" s="12"/>
      <c r="K591" s="12"/>
      <c r="L591" s="12"/>
      <c r="M591" s="12"/>
      <c r="N591" s="12"/>
      <c r="O591" s="12"/>
      <c r="P591" s="12"/>
      <c r="Q591" s="80"/>
      <c r="R591" s="80"/>
      <c r="S591" s="98"/>
    </row>
    <row r="592" spans="1:19" x14ac:dyDescent="0.25">
      <c r="A592" s="12"/>
      <c r="B592" s="12"/>
      <c r="C592" s="12"/>
      <c r="D592" s="12"/>
      <c r="E592" s="12"/>
      <c r="F592" s="12"/>
      <c r="G592" s="12"/>
      <c r="H592" s="12"/>
      <c r="I592" s="12"/>
      <c r="J592" s="12"/>
      <c r="K592" s="12"/>
      <c r="L592" s="12"/>
      <c r="M592" s="12"/>
      <c r="N592" s="12"/>
      <c r="O592" s="12"/>
      <c r="P592" s="12"/>
      <c r="Q592" s="80"/>
      <c r="R592" s="80"/>
      <c r="S592" s="98"/>
    </row>
    <row r="593" spans="1:19" x14ac:dyDescent="0.25">
      <c r="A593" s="12"/>
      <c r="B593" s="12"/>
      <c r="C593" s="12"/>
      <c r="D593" s="12"/>
      <c r="E593" s="12"/>
      <c r="F593" s="12"/>
      <c r="G593" s="12"/>
      <c r="H593" s="12"/>
      <c r="I593" s="12"/>
      <c r="J593" s="12"/>
      <c r="K593" s="12"/>
      <c r="L593" s="12"/>
      <c r="M593" s="12"/>
      <c r="N593" s="12"/>
      <c r="O593" s="12"/>
      <c r="P593" s="12"/>
      <c r="Q593" s="80"/>
      <c r="R593" s="80"/>
      <c r="S593" s="98"/>
    </row>
    <row r="594" spans="1:19" x14ac:dyDescent="0.25">
      <c r="A594" s="12"/>
      <c r="B594" s="12"/>
      <c r="C594" s="12"/>
      <c r="D594" s="12"/>
      <c r="E594" s="12"/>
      <c r="F594" s="12"/>
      <c r="G594" s="12"/>
      <c r="H594" s="12"/>
      <c r="I594" s="12"/>
      <c r="J594" s="12"/>
      <c r="K594" s="12"/>
      <c r="L594" s="12"/>
      <c r="M594" s="12"/>
      <c r="N594" s="12"/>
      <c r="O594" s="12"/>
      <c r="P594" s="12"/>
      <c r="Q594" s="80"/>
      <c r="R594" s="80"/>
      <c r="S594" s="98"/>
    </row>
    <row r="595" spans="1:19" x14ac:dyDescent="0.25">
      <c r="A595" s="12"/>
      <c r="B595" s="12"/>
      <c r="C595" s="12"/>
      <c r="D595" s="12"/>
      <c r="E595" s="12"/>
      <c r="F595" s="12"/>
      <c r="G595" s="12"/>
      <c r="H595" s="12"/>
      <c r="I595" s="12"/>
      <c r="J595" s="12"/>
      <c r="K595" s="12"/>
      <c r="L595" s="12"/>
      <c r="M595" s="12"/>
      <c r="N595" s="12"/>
      <c r="O595" s="12"/>
      <c r="P595" s="12"/>
      <c r="Q595" s="80"/>
      <c r="R595" s="80"/>
      <c r="S595" s="98"/>
    </row>
    <row r="596" spans="1:19" x14ac:dyDescent="0.25">
      <c r="A596" s="12"/>
      <c r="B596" s="12"/>
      <c r="C596" s="12"/>
      <c r="D596" s="12"/>
      <c r="E596" s="12"/>
      <c r="F596" s="12"/>
      <c r="G596" s="12"/>
      <c r="H596" s="12"/>
      <c r="I596" s="12"/>
      <c r="J596" s="12"/>
      <c r="K596" s="12"/>
      <c r="L596" s="12"/>
      <c r="M596" s="12"/>
      <c r="N596" s="12"/>
      <c r="O596" s="12"/>
      <c r="P596" s="12"/>
      <c r="Q596" s="80"/>
      <c r="R596" s="80"/>
      <c r="S596" s="98"/>
    </row>
    <row r="597" spans="1:19" x14ac:dyDescent="0.25">
      <c r="A597" s="12"/>
      <c r="B597" s="12"/>
      <c r="C597" s="12"/>
      <c r="D597" s="12"/>
      <c r="E597" s="12"/>
      <c r="F597" s="12"/>
      <c r="G597" s="12"/>
      <c r="H597" s="12"/>
      <c r="I597" s="12"/>
      <c r="J597" s="12"/>
      <c r="K597" s="12"/>
      <c r="L597" s="12"/>
      <c r="M597" s="12"/>
      <c r="N597" s="12"/>
      <c r="O597" s="12"/>
      <c r="P597" s="12"/>
      <c r="Q597" s="80"/>
      <c r="R597" s="80"/>
      <c r="S597" s="98"/>
    </row>
    <row r="598" spans="1:19" x14ac:dyDescent="0.25">
      <c r="A598" s="12"/>
      <c r="B598" s="12"/>
      <c r="C598" s="12"/>
      <c r="D598" s="12"/>
      <c r="E598" s="12"/>
      <c r="F598" s="12"/>
      <c r="G598" s="12"/>
      <c r="H598" s="12"/>
      <c r="I598" s="12"/>
      <c r="J598" s="12"/>
      <c r="K598" s="12"/>
      <c r="L598" s="12"/>
      <c r="M598" s="12"/>
      <c r="N598" s="12"/>
      <c r="O598" s="12"/>
      <c r="P598" s="12"/>
      <c r="Q598" s="80"/>
      <c r="R598" s="80"/>
      <c r="S598" s="98"/>
    </row>
    <row r="599" spans="1:19" x14ac:dyDescent="0.25">
      <c r="A599" s="12"/>
      <c r="B599" s="12"/>
      <c r="C599" s="12"/>
      <c r="D599" s="12"/>
      <c r="E599" s="12"/>
      <c r="F599" s="12"/>
      <c r="G599" s="12"/>
      <c r="H599" s="12"/>
      <c r="I599" s="12"/>
      <c r="J599" s="12"/>
      <c r="K599" s="12"/>
      <c r="L599" s="12"/>
      <c r="M599" s="12"/>
      <c r="N599" s="12"/>
      <c r="O599" s="12"/>
      <c r="P599" s="12"/>
      <c r="Q599" s="80"/>
      <c r="R599" s="80"/>
      <c r="S599" s="98"/>
    </row>
    <row r="600" spans="1:19" x14ac:dyDescent="0.25">
      <c r="A600" s="12"/>
      <c r="B600" s="12"/>
      <c r="C600" s="12"/>
      <c r="D600" s="12"/>
      <c r="E600" s="12"/>
      <c r="F600" s="12"/>
      <c r="G600" s="12"/>
      <c r="H600" s="12"/>
      <c r="I600" s="12"/>
      <c r="J600" s="12"/>
      <c r="K600" s="12"/>
      <c r="L600" s="12"/>
      <c r="M600" s="12"/>
      <c r="N600" s="12"/>
      <c r="O600" s="12"/>
      <c r="P600" s="12"/>
      <c r="Q600" s="80"/>
      <c r="R600" s="80"/>
      <c r="S600" s="98"/>
    </row>
    <row r="601" spans="1:19" x14ac:dyDescent="0.25">
      <c r="A601" s="12"/>
      <c r="B601" s="12"/>
      <c r="C601" s="12"/>
      <c r="D601" s="12"/>
      <c r="E601" s="12"/>
      <c r="F601" s="12"/>
      <c r="G601" s="12"/>
      <c r="H601" s="12"/>
      <c r="I601" s="12"/>
      <c r="J601" s="12"/>
      <c r="K601" s="12"/>
      <c r="L601" s="12"/>
      <c r="M601" s="12"/>
      <c r="N601" s="12"/>
      <c r="O601" s="12"/>
      <c r="P601" s="12"/>
      <c r="Q601" s="80"/>
      <c r="R601" s="80"/>
      <c r="S601" s="98"/>
    </row>
    <row r="602" spans="1:19" x14ac:dyDescent="0.25">
      <c r="A602" s="12"/>
      <c r="B602" s="12"/>
      <c r="C602" s="12"/>
      <c r="D602" s="12"/>
      <c r="E602" s="12"/>
      <c r="F602" s="12"/>
      <c r="G602" s="12"/>
      <c r="H602" s="12"/>
      <c r="I602" s="12"/>
      <c r="J602" s="12"/>
      <c r="K602" s="12"/>
      <c r="L602" s="12"/>
      <c r="M602" s="12"/>
      <c r="N602" s="12"/>
      <c r="O602" s="12"/>
      <c r="P602" s="12"/>
      <c r="Q602" s="80"/>
      <c r="R602" s="80"/>
      <c r="S602" s="98"/>
    </row>
    <row r="603" spans="1:19" x14ac:dyDescent="0.25">
      <c r="A603" s="12"/>
      <c r="B603" s="12"/>
      <c r="C603" s="12"/>
      <c r="D603" s="12"/>
      <c r="E603" s="12"/>
      <c r="F603" s="12"/>
      <c r="G603" s="12"/>
      <c r="H603" s="12"/>
      <c r="I603" s="12"/>
      <c r="J603" s="12"/>
      <c r="K603" s="12"/>
      <c r="L603" s="12"/>
      <c r="M603" s="12"/>
      <c r="N603" s="12"/>
      <c r="O603" s="12"/>
      <c r="P603" s="12"/>
      <c r="Q603" s="80"/>
      <c r="R603" s="80"/>
      <c r="S603" s="98"/>
    </row>
    <row r="604" spans="1:19" x14ac:dyDescent="0.25">
      <c r="A604" s="12"/>
      <c r="B604" s="12"/>
      <c r="C604" s="12"/>
      <c r="D604" s="12"/>
      <c r="E604" s="12"/>
      <c r="F604" s="12"/>
      <c r="G604" s="12"/>
      <c r="H604" s="12"/>
      <c r="I604" s="12"/>
      <c r="J604" s="12"/>
      <c r="K604" s="12"/>
      <c r="L604" s="12"/>
      <c r="M604" s="12"/>
      <c r="N604" s="12"/>
      <c r="O604" s="12"/>
      <c r="P604" s="12"/>
      <c r="Q604" s="80"/>
      <c r="R604" s="80"/>
      <c r="S604" s="98"/>
    </row>
    <row r="605" spans="1:19" x14ac:dyDescent="0.25">
      <c r="A605" s="12"/>
      <c r="B605" s="12"/>
      <c r="C605" s="12"/>
      <c r="D605" s="12"/>
      <c r="E605" s="12"/>
      <c r="F605" s="12"/>
      <c r="G605" s="12"/>
      <c r="H605" s="12"/>
      <c r="I605" s="12"/>
      <c r="J605" s="12"/>
      <c r="K605" s="12"/>
      <c r="L605" s="12"/>
      <c r="M605" s="12"/>
      <c r="N605" s="12"/>
      <c r="O605" s="12"/>
      <c r="P605" s="12"/>
      <c r="Q605" s="80"/>
      <c r="R605" s="80"/>
      <c r="S605" s="98"/>
    </row>
    <row r="606" spans="1:19" x14ac:dyDescent="0.25">
      <c r="A606" s="12"/>
      <c r="B606" s="12"/>
      <c r="C606" s="12"/>
      <c r="D606" s="12"/>
      <c r="E606" s="12"/>
      <c r="F606" s="12"/>
      <c r="G606" s="12"/>
      <c r="H606" s="12"/>
      <c r="I606" s="12"/>
      <c r="J606" s="12"/>
      <c r="K606" s="12"/>
      <c r="L606" s="12"/>
      <c r="M606" s="12"/>
      <c r="N606" s="12"/>
      <c r="O606" s="12"/>
      <c r="P606" s="12"/>
      <c r="Q606" s="80"/>
      <c r="R606" s="80"/>
      <c r="S606" s="98"/>
    </row>
    <row r="607" spans="1:19" x14ac:dyDescent="0.25">
      <c r="A607" s="12"/>
      <c r="B607" s="12"/>
      <c r="C607" s="12"/>
      <c r="D607" s="12"/>
      <c r="E607" s="12"/>
      <c r="F607" s="12"/>
      <c r="G607" s="12"/>
      <c r="H607" s="12"/>
      <c r="I607" s="12"/>
      <c r="J607" s="12"/>
      <c r="K607" s="12"/>
      <c r="L607" s="12"/>
      <c r="M607" s="12"/>
      <c r="N607" s="12"/>
      <c r="O607" s="12"/>
      <c r="P607" s="12"/>
      <c r="Q607" s="80"/>
      <c r="R607" s="80"/>
      <c r="S607" s="98"/>
    </row>
    <row r="608" spans="1:19" x14ac:dyDescent="0.25">
      <c r="A608" s="12"/>
      <c r="B608" s="12"/>
      <c r="C608" s="12"/>
      <c r="D608" s="12"/>
      <c r="E608" s="12"/>
      <c r="F608" s="12"/>
      <c r="G608" s="12"/>
      <c r="H608" s="12"/>
      <c r="I608" s="12"/>
      <c r="J608" s="12"/>
      <c r="K608" s="12"/>
      <c r="L608" s="12"/>
      <c r="M608" s="12"/>
      <c r="N608" s="12"/>
      <c r="O608" s="12"/>
      <c r="P608" s="12"/>
      <c r="Q608" s="80"/>
      <c r="R608" s="80"/>
      <c r="S608" s="98"/>
    </row>
    <row r="609" spans="1:19" x14ac:dyDescent="0.25">
      <c r="A609" s="12"/>
      <c r="B609" s="12"/>
      <c r="C609" s="12"/>
      <c r="D609" s="12"/>
      <c r="E609" s="12"/>
      <c r="F609" s="12"/>
      <c r="G609" s="12"/>
      <c r="H609" s="12"/>
      <c r="I609" s="12"/>
      <c r="J609" s="12"/>
      <c r="K609" s="12"/>
      <c r="L609" s="12"/>
      <c r="M609" s="12"/>
      <c r="N609" s="12"/>
      <c r="O609" s="12"/>
      <c r="P609" s="12"/>
      <c r="Q609" s="80"/>
      <c r="R609" s="80"/>
      <c r="S609" s="98"/>
    </row>
    <row r="610" spans="1:19" x14ac:dyDescent="0.25">
      <c r="A610" s="12"/>
      <c r="B610" s="12"/>
      <c r="C610" s="12"/>
      <c r="D610" s="12"/>
      <c r="E610" s="12"/>
      <c r="F610" s="12"/>
      <c r="G610" s="12"/>
      <c r="H610" s="12"/>
      <c r="I610" s="12"/>
      <c r="J610" s="12"/>
      <c r="K610" s="12"/>
      <c r="L610" s="12"/>
      <c r="M610" s="12"/>
      <c r="N610" s="12"/>
      <c r="O610" s="12"/>
      <c r="P610" s="12"/>
      <c r="Q610" s="80"/>
      <c r="R610" s="80"/>
      <c r="S610" s="98"/>
    </row>
    <row r="611" spans="1:19" x14ac:dyDescent="0.25">
      <c r="A611" s="12"/>
      <c r="B611" s="12"/>
      <c r="C611" s="12"/>
      <c r="D611" s="12"/>
      <c r="E611" s="12"/>
      <c r="F611" s="12"/>
      <c r="G611" s="12"/>
      <c r="H611" s="12"/>
      <c r="I611" s="12"/>
      <c r="J611" s="12"/>
      <c r="K611" s="12"/>
      <c r="L611" s="12"/>
      <c r="M611" s="12"/>
      <c r="N611" s="12"/>
      <c r="O611" s="12"/>
      <c r="P611" s="12"/>
      <c r="Q611" s="80"/>
      <c r="R611" s="80"/>
      <c r="S611" s="98"/>
    </row>
    <row r="612" spans="1:19" x14ac:dyDescent="0.25">
      <c r="A612" s="12"/>
      <c r="B612" s="12"/>
      <c r="C612" s="12"/>
      <c r="D612" s="12"/>
      <c r="E612" s="12"/>
      <c r="F612" s="12"/>
      <c r="G612" s="12"/>
      <c r="H612" s="12"/>
      <c r="I612" s="12"/>
      <c r="J612" s="12"/>
      <c r="K612" s="12"/>
      <c r="L612" s="12"/>
      <c r="M612" s="12"/>
      <c r="N612" s="12"/>
      <c r="O612" s="12"/>
      <c r="P612" s="12"/>
      <c r="Q612" s="80"/>
      <c r="R612" s="80"/>
      <c r="S612" s="98"/>
    </row>
    <row r="613" spans="1:19" x14ac:dyDescent="0.25">
      <c r="A613" s="12"/>
      <c r="B613" s="12"/>
      <c r="C613" s="12"/>
      <c r="D613" s="12"/>
      <c r="E613" s="12"/>
      <c r="F613" s="12"/>
      <c r="G613" s="12"/>
      <c r="H613" s="12"/>
      <c r="I613" s="12"/>
      <c r="J613" s="12"/>
      <c r="K613" s="12"/>
      <c r="L613" s="12"/>
      <c r="M613" s="12"/>
      <c r="N613" s="12"/>
      <c r="O613" s="12"/>
      <c r="P613" s="12"/>
      <c r="Q613" s="80"/>
      <c r="R613" s="80"/>
      <c r="S613" s="98"/>
    </row>
    <row r="614" spans="1:19" x14ac:dyDescent="0.25">
      <c r="A614" s="12"/>
      <c r="B614" s="12"/>
      <c r="C614" s="12"/>
      <c r="D614" s="12"/>
      <c r="E614" s="12"/>
      <c r="F614" s="12"/>
      <c r="G614" s="12"/>
      <c r="H614" s="12"/>
      <c r="I614" s="12"/>
      <c r="J614" s="12"/>
      <c r="K614" s="12"/>
      <c r="L614" s="12"/>
      <c r="M614" s="12"/>
      <c r="N614" s="12"/>
      <c r="O614" s="12"/>
      <c r="P614" s="12"/>
      <c r="Q614" s="80"/>
      <c r="R614" s="80"/>
      <c r="S614" s="98"/>
    </row>
    <row r="615" spans="1:19" x14ac:dyDescent="0.25">
      <c r="A615" s="12"/>
      <c r="B615" s="12"/>
      <c r="C615" s="12"/>
      <c r="D615" s="12"/>
      <c r="E615" s="12"/>
      <c r="F615" s="12"/>
      <c r="G615" s="12"/>
      <c r="H615" s="12"/>
      <c r="I615" s="12"/>
      <c r="J615" s="12"/>
      <c r="K615" s="12"/>
      <c r="L615" s="12"/>
      <c r="M615" s="12"/>
      <c r="N615" s="12"/>
      <c r="O615" s="12"/>
      <c r="P615" s="12"/>
      <c r="Q615" s="80"/>
      <c r="R615" s="80"/>
      <c r="S615" s="98"/>
    </row>
    <row r="616" spans="1:19" x14ac:dyDescent="0.25">
      <c r="A616" s="12"/>
      <c r="B616" s="12"/>
      <c r="C616" s="12"/>
      <c r="D616" s="12"/>
      <c r="E616" s="12"/>
      <c r="F616" s="12"/>
      <c r="G616" s="12"/>
      <c r="H616" s="12"/>
      <c r="I616" s="12"/>
      <c r="J616" s="12"/>
      <c r="K616" s="12"/>
      <c r="L616" s="12"/>
      <c r="M616" s="12"/>
      <c r="N616" s="12"/>
      <c r="O616" s="12"/>
      <c r="P616" s="12"/>
      <c r="Q616" s="80"/>
      <c r="R616" s="80"/>
      <c r="S616" s="98"/>
    </row>
    <row r="617" spans="1:19" x14ac:dyDescent="0.25">
      <c r="A617" s="12"/>
      <c r="B617" s="12"/>
      <c r="C617" s="12"/>
      <c r="D617" s="12"/>
      <c r="E617" s="12"/>
      <c r="F617" s="12"/>
      <c r="G617" s="12"/>
      <c r="H617" s="12"/>
      <c r="I617" s="12"/>
      <c r="J617" s="12"/>
      <c r="K617" s="12"/>
      <c r="L617" s="12"/>
      <c r="M617" s="12"/>
      <c r="N617" s="12"/>
      <c r="O617" s="12"/>
      <c r="P617" s="12"/>
      <c r="Q617" s="80"/>
      <c r="R617" s="80"/>
      <c r="S617" s="98"/>
    </row>
    <row r="618" spans="1:19" x14ac:dyDescent="0.25">
      <c r="A618" s="12"/>
      <c r="B618" s="12"/>
      <c r="C618" s="12"/>
      <c r="D618" s="12"/>
      <c r="E618" s="12"/>
      <c r="F618" s="12"/>
      <c r="G618" s="12"/>
      <c r="H618" s="12"/>
      <c r="I618" s="12"/>
      <c r="J618" s="12"/>
      <c r="K618" s="12"/>
      <c r="L618" s="12"/>
      <c r="M618" s="12"/>
      <c r="N618" s="12"/>
      <c r="O618" s="12"/>
      <c r="P618" s="12"/>
      <c r="Q618" s="80"/>
      <c r="R618" s="80"/>
      <c r="S618" s="98"/>
    </row>
    <row r="619" spans="1:19" x14ac:dyDescent="0.25">
      <c r="A619" s="12"/>
      <c r="B619" s="12"/>
      <c r="C619" s="12"/>
      <c r="D619" s="12"/>
      <c r="E619" s="12"/>
      <c r="F619" s="12"/>
      <c r="G619" s="12"/>
      <c r="H619" s="12"/>
      <c r="I619" s="12"/>
      <c r="J619" s="12"/>
      <c r="K619" s="12"/>
      <c r="L619" s="12"/>
      <c r="M619" s="12"/>
      <c r="N619" s="12"/>
      <c r="O619" s="12"/>
      <c r="P619" s="12"/>
      <c r="Q619" s="80"/>
      <c r="R619" s="80"/>
      <c r="S619" s="98"/>
    </row>
    <row r="620" spans="1:19" x14ac:dyDescent="0.25">
      <c r="A620" s="12"/>
      <c r="B620" s="12"/>
      <c r="C620" s="12"/>
      <c r="D620" s="12"/>
      <c r="E620" s="12"/>
      <c r="F620" s="12"/>
      <c r="G620" s="12"/>
      <c r="H620" s="12"/>
      <c r="I620" s="12"/>
      <c r="J620" s="12"/>
      <c r="K620" s="12"/>
      <c r="L620" s="12"/>
      <c r="M620" s="12"/>
      <c r="N620" s="12"/>
      <c r="O620" s="12"/>
      <c r="P620" s="12"/>
      <c r="Q620" s="80"/>
      <c r="R620" s="80"/>
      <c r="S620" s="98"/>
    </row>
    <row r="621" spans="1:19" x14ac:dyDescent="0.25">
      <c r="A621" s="12"/>
      <c r="B621" s="12"/>
      <c r="C621" s="12"/>
      <c r="D621" s="12"/>
      <c r="E621" s="12"/>
      <c r="F621" s="12"/>
      <c r="G621" s="12"/>
      <c r="H621" s="12"/>
      <c r="I621" s="12"/>
      <c r="J621" s="12"/>
      <c r="K621" s="12"/>
      <c r="L621" s="12"/>
      <c r="M621" s="12"/>
      <c r="N621" s="12"/>
      <c r="O621" s="12"/>
      <c r="P621" s="12"/>
      <c r="Q621" s="80"/>
      <c r="R621" s="80"/>
      <c r="S621" s="98"/>
    </row>
    <row r="622" spans="1:19" x14ac:dyDescent="0.25">
      <c r="A622" s="12"/>
      <c r="B622" s="12"/>
      <c r="C622" s="12"/>
      <c r="D622" s="12"/>
      <c r="E622" s="12"/>
      <c r="F622" s="12"/>
      <c r="G622" s="12"/>
      <c r="H622" s="12"/>
      <c r="I622" s="12"/>
      <c r="J622" s="12"/>
      <c r="K622" s="12"/>
      <c r="L622" s="12"/>
      <c r="M622" s="12"/>
      <c r="N622" s="12"/>
      <c r="O622" s="12"/>
      <c r="P622" s="12"/>
      <c r="Q622" s="80"/>
      <c r="R622" s="80"/>
      <c r="S622" s="98"/>
    </row>
    <row r="623" spans="1:19" x14ac:dyDescent="0.25">
      <c r="A623" s="12"/>
      <c r="B623" s="12"/>
      <c r="C623" s="12"/>
      <c r="D623" s="12"/>
      <c r="E623" s="12"/>
      <c r="F623" s="12"/>
      <c r="G623" s="12"/>
      <c r="H623" s="12"/>
      <c r="I623" s="12"/>
      <c r="J623" s="12"/>
      <c r="K623" s="12"/>
      <c r="L623" s="12"/>
      <c r="M623" s="12"/>
      <c r="N623" s="12"/>
      <c r="O623" s="12"/>
      <c r="P623" s="12"/>
      <c r="Q623" s="80"/>
      <c r="R623" s="80"/>
      <c r="S623" s="98"/>
    </row>
    <row r="624" spans="1:19" x14ac:dyDescent="0.25">
      <c r="A624" s="12"/>
      <c r="B624" s="12"/>
      <c r="C624" s="12"/>
      <c r="D624" s="12"/>
      <c r="E624" s="12"/>
      <c r="F624" s="12"/>
      <c r="G624" s="12"/>
      <c r="H624" s="12"/>
      <c r="I624" s="12"/>
      <c r="J624" s="12"/>
      <c r="K624" s="12"/>
      <c r="L624" s="12"/>
      <c r="M624" s="12"/>
      <c r="N624" s="12"/>
      <c r="O624" s="12"/>
      <c r="P624" s="12"/>
      <c r="Q624" s="80"/>
      <c r="R624" s="80"/>
      <c r="S624" s="98"/>
    </row>
    <row r="625" spans="1:19" x14ac:dyDescent="0.25">
      <c r="A625" s="12"/>
      <c r="B625" s="12"/>
      <c r="C625" s="12"/>
      <c r="D625" s="12"/>
      <c r="E625" s="12"/>
      <c r="F625" s="12"/>
      <c r="G625" s="12"/>
      <c r="H625" s="12"/>
      <c r="I625" s="12"/>
      <c r="J625" s="12"/>
      <c r="K625" s="12"/>
      <c r="L625" s="12"/>
      <c r="M625" s="12"/>
      <c r="N625" s="12"/>
      <c r="O625" s="12"/>
      <c r="P625" s="12"/>
      <c r="Q625" s="80"/>
      <c r="R625" s="80"/>
      <c r="S625" s="98"/>
    </row>
    <row r="626" spans="1:19" x14ac:dyDescent="0.25">
      <c r="A626" s="12"/>
      <c r="B626" s="12"/>
      <c r="C626" s="12"/>
      <c r="D626" s="12"/>
      <c r="E626" s="12"/>
      <c r="F626" s="12"/>
      <c r="G626" s="12"/>
      <c r="H626" s="12"/>
      <c r="I626" s="12"/>
      <c r="J626" s="12"/>
      <c r="K626" s="12"/>
      <c r="L626" s="12"/>
      <c r="M626" s="12"/>
      <c r="N626" s="12"/>
      <c r="O626" s="12"/>
      <c r="P626" s="12"/>
      <c r="Q626" s="80"/>
      <c r="R626" s="80"/>
      <c r="S626" s="98"/>
    </row>
    <row r="627" spans="1:19" x14ac:dyDescent="0.25">
      <c r="A627" s="12"/>
      <c r="B627" s="12"/>
      <c r="C627" s="12"/>
      <c r="D627" s="12"/>
      <c r="E627" s="12"/>
      <c r="F627" s="12"/>
      <c r="G627" s="12"/>
      <c r="H627" s="12"/>
      <c r="I627" s="12"/>
      <c r="J627" s="12"/>
      <c r="K627" s="12"/>
      <c r="L627" s="12"/>
      <c r="M627" s="12"/>
      <c r="N627" s="12"/>
      <c r="O627" s="12"/>
      <c r="P627" s="12"/>
      <c r="Q627" s="80"/>
      <c r="R627" s="80"/>
      <c r="S627" s="98"/>
    </row>
    <row r="628" spans="1:19" x14ac:dyDescent="0.25">
      <c r="A628" s="12"/>
      <c r="B628" s="12"/>
      <c r="C628" s="12"/>
      <c r="D628" s="12"/>
      <c r="E628" s="12"/>
      <c r="F628" s="12"/>
      <c r="G628" s="12"/>
      <c r="H628" s="12"/>
      <c r="I628" s="12"/>
      <c r="J628" s="12"/>
      <c r="K628" s="12"/>
      <c r="L628" s="12"/>
      <c r="M628" s="12"/>
      <c r="N628" s="12"/>
      <c r="O628" s="12"/>
      <c r="P628" s="12"/>
      <c r="Q628" s="80"/>
      <c r="R628" s="80"/>
      <c r="S628" s="98"/>
    </row>
    <row r="629" spans="1:19" x14ac:dyDescent="0.25">
      <c r="A629" s="12"/>
      <c r="B629" s="12"/>
      <c r="C629" s="12"/>
      <c r="D629" s="12"/>
      <c r="E629" s="12"/>
      <c r="F629" s="12"/>
      <c r="G629" s="12"/>
      <c r="H629" s="12"/>
      <c r="I629" s="12"/>
      <c r="J629" s="12"/>
      <c r="K629" s="12"/>
      <c r="L629" s="12"/>
      <c r="M629" s="12"/>
      <c r="N629" s="12"/>
      <c r="O629" s="12"/>
      <c r="P629" s="12"/>
      <c r="Q629" s="80"/>
      <c r="R629" s="80"/>
      <c r="S629" s="98"/>
    </row>
    <row r="630" spans="1:19" x14ac:dyDescent="0.25">
      <c r="A630" s="12"/>
      <c r="B630" s="12"/>
      <c r="C630" s="12"/>
      <c r="D630" s="12"/>
      <c r="E630" s="12"/>
      <c r="F630" s="12"/>
      <c r="G630" s="12"/>
      <c r="H630" s="12"/>
      <c r="I630" s="12"/>
      <c r="J630" s="12"/>
      <c r="K630" s="12"/>
      <c r="L630" s="12"/>
      <c r="M630" s="12"/>
      <c r="N630" s="12"/>
      <c r="O630" s="12"/>
      <c r="P630" s="12"/>
      <c r="Q630" s="80"/>
      <c r="R630" s="80"/>
      <c r="S630" s="98"/>
    </row>
    <row r="631" spans="1:19" x14ac:dyDescent="0.25">
      <c r="A631" s="12"/>
      <c r="B631" s="12"/>
      <c r="C631" s="12"/>
      <c r="D631" s="12"/>
      <c r="E631" s="12"/>
      <c r="F631" s="12"/>
      <c r="G631" s="12"/>
      <c r="H631" s="12"/>
      <c r="I631" s="12"/>
      <c r="J631" s="12"/>
      <c r="K631" s="12"/>
      <c r="L631" s="12"/>
      <c r="M631" s="12"/>
      <c r="N631" s="12"/>
      <c r="O631" s="12"/>
      <c r="P631" s="12"/>
      <c r="Q631" s="80"/>
      <c r="R631" s="80"/>
      <c r="S631" s="98"/>
    </row>
    <row r="632" spans="1:19" x14ac:dyDescent="0.25">
      <c r="A632" s="12"/>
      <c r="B632" s="12"/>
      <c r="C632" s="12"/>
      <c r="D632" s="12"/>
      <c r="E632" s="12"/>
      <c r="F632" s="12"/>
      <c r="G632" s="12"/>
      <c r="H632" s="12"/>
      <c r="I632" s="12"/>
      <c r="J632" s="12"/>
      <c r="K632" s="12"/>
      <c r="L632" s="12"/>
      <c r="M632" s="12"/>
      <c r="N632" s="12"/>
      <c r="O632" s="12"/>
      <c r="P632" s="12"/>
      <c r="Q632" s="80"/>
      <c r="R632" s="80"/>
      <c r="S632" s="98"/>
    </row>
    <row r="633" spans="1:19" x14ac:dyDescent="0.25">
      <c r="A633" s="12"/>
      <c r="B633" s="12"/>
      <c r="C633" s="12"/>
      <c r="D633" s="12"/>
      <c r="E633" s="12"/>
      <c r="F633" s="12"/>
      <c r="G633" s="12"/>
      <c r="H633" s="12"/>
      <c r="I633" s="12"/>
      <c r="J633" s="12"/>
      <c r="K633" s="12"/>
      <c r="L633" s="12"/>
      <c r="M633" s="12"/>
      <c r="N633" s="12"/>
      <c r="O633" s="12"/>
      <c r="P633" s="12"/>
      <c r="Q633" s="80"/>
      <c r="R633" s="80"/>
      <c r="S633" s="98"/>
    </row>
    <row r="634" spans="1:19" x14ac:dyDescent="0.25">
      <c r="A634" s="12"/>
      <c r="B634" s="12"/>
      <c r="C634" s="12"/>
      <c r="D634" s="12"/>
      <c r="E634" s="12"/>
      <c r="F634" s="12"/>
      <c r="G634" s="12"/>
      <c r="H634" s="12"/>
      <c r="I634" s="12"/>
      <c r="J634" s="12"/>
      <c r="K634" s="12"/>
      <c r="L634" s="12"/>
      <c r="M634" s="12"/>
      <c r="N634" s="12"/>
      <c r="O634" s="12"/>
      <c r="P634" s="12"/>
      <c r="Q634" s="80"/>
      <c r="R634" s="80"/>
      <c r="S634" s="98"/>
    </row>
    <row r="635" spans="1:19" x14ac:dyDescent="0.25">
      <c r="A635" s="12"/>
      <c r="B635" s="12"/>
      <c r="C635" s="12"/>
      <c r="D635" s="12"/>
      <c r="E635" s="12"/>
      <c r="F635" s="12"/>
      <c r="G635" s="12"/>
      <c r="H635" s="12"/>
      <c r="I635" s="12"/>
      <c r="J635" s="12"/>
      <c r="K635" s="12"/>
      <c r="L635" s="12"/>
      <c r="M635" s="12"/>
      <c r="N635" s="12"/>
      <c r="O635" s="12"/>
      <c r="P635" s="12"/>
      <c r="Q635" s="80"/>
      <c r="R635" s="80"/>
      <c r="S635" s="98"/>
    </row>
    <row r="636" spans="1:19" x14ac:dyDescent="0.25">
      <c r="A636" s="12"/>
      <c r="B636" s="12"/>
      <c r="C636" s="12"/>
      <c r="D636" s="12"/>
      <c r="E636" s="12"/>
      <c r="F636" s="12"/>
      <c r="G636" s="12"/>
      <c r="H636" s="12"/>
      <c r="I636" s="12"/>
      <c r="J636" s="12"/>
      <c r="K636" s="12"/>
      <c r="L636" s="12"/>
      <c r="M636" s="12"/>
      <c r="N636" s="12"/>
      <c r="O636" s="12"/>
      <c r="P636" s="12"/>
      <c r="Q636" s="80"/>
      <c r="R636" s="80"/>
      <c r="S636" s="98"/>
    </row>
    <row r="637" spans="1:19" x14ac:dyDescent="0.25">
      <c r="A637" s="12"/>
      <c r="B637" s="12"/>
      <c r="C637" s="12"/>
      <c r="D637" s="12"/>
      <c r="E637" s="12"/>
      <c r="F637" s="12"/>
      <c r="G637" s="12"/>
      <c r="H637" s="12"/>
      <c r="I637" s="12"/>
      <c r="J637" s="12"/>
      <c r="K637" s="12"/>
      <c r="L637" s="12"/>
      <c r="M637" s="12"/>
      <c r="N637" s="12"/>
      <c r="O637" s="12"/>
      <c r="P637" s="12"/>
      <c r="Q637" s="80"/>
      <c r="R637" s="80"/>
      <c r="S637" s="98"/>
    </row>
    <row r="638" spans="1:19" x14ac:dyDescent="0.25">
      <c r="A638" s="12"/>
      <c r="B638" s="12"/>
      <c r="C638" s="12"/>
      <c r="D638" s="12"/>
      <c r="E638" s="12"/>
      <c r="F638" s="12"/>
      <c r="G638" s="12"/>
      <c r="H638" s="12"/>
      <c r="I638" s="12"/>
      <c r="J638" s="12"/>
      <c r="K638" s="12"/>
      <c r="L638" s="12"/>
      <c r="M638" s="12"/>
      <c r="N638" s="12"/>
      <c r="O638" s="12"/>
      <c r="P638" s="12"/>
      <c r="Q638" s="80"/>
      <c r="R638" s="80"/>
      <c r="S638" s="98"/>
    </row>
    <row r="639" spans="1:19" x14ac:dyDescent="0.25">
      <c r="A639" s="12"/>
      <c r="B639" s="12"/>
      <c r="C639" s="12"/>
      <c r="D639" s="12"/>
      <c r="E639" s="12"/>
      <c r="F639" s="12"/>
      <c r="G639" s="12"/>
      <c r="H639" s="12"/>
      <c r="I639" s="12"/>
      <c r="J639" s="12"/>
      <c r="K639" s="12"/>
      <c r="L639" s="12"/>
      <c r="M639" s="12"/>
      <c r="N639" s="12"/>
      <c r="O639" s="12"/>
      <c r="P639" s="12"/>
      <c r="Q639" s="80"/>
      <c r="R639" s="80"/>
      <c r="S639" s="98"/>
    </row>
    <row r="640" spans="1:19" x14ac:dyDescent="0.25">
      <c r="A640" s="12"/>
      <c r="B640" s="12"/>
      <c r="C640" s="12"/>
      <c r="D640" s="12"/>
      <c r="E640" s="12"/>
      <c r="F640" s="12"/>
      <c r="G640" s="12"/>
      <c r="H640" s="12"/>
      <c r="I640" s="12"/>
      <c r="J640" s="12"/>
      <c r="K640" s="12"/>
      <c r="L640" s="12"/>
      <c r="M640" s="12"/>
      <c r="N640" s="12"/>
      <c r="O640" s="12"/>
      <c r="P640" s="12"/>
      <c r="Q640" s="80"/>
      <c r="R640" s="80"/>
      <c r="S640" s="98"/>
    </row>
    <row r="641" spans="1:19" x14ac:dyDescent="0.25">
      <c r="A641" s="12"/>
      <c r="B641" s="12"/>
      <c r="C641" s="12"/>
      <c r="D641" s="12"/>
      <c r="E641" s="12"/>
      <c r="F641" s="12"/>
      <c r="G641" s="12"/>
      <c r="H641" s="12"/>
      <c r="I641" s="12"/>
      <c r="J641" s="12"/>
      <c r="K641" s="12"/>
      <c r="L641" s="12"/>
      <c r="M641" s="12"/>
      <c r="N641" s="12"/>
      <c r="O641" s="12"/>
      <c r="P641" s="12"/>
      <c r="Q641" s="80"/>
      <c r="R641" s="80"/>
      <c r="S641" s="98"/>
    </row>
    <row r="642" spans="1:19" x14ac:dyDescent="0.25">
      <c r="A642" s="12"/>
      <c r="B642" s="12"/>
      <c r="C642" s="12"/>
      <c r="D642" s="12"/>
      <c r="E642" s="12"/>
      <c r="F642" s="12"/>
      <c r="G642" s="12"/>
      <c r="H642" s="12"/>
      <c r="I642" s="12"/>
      <c r="J642" s="12"/>
      <c r="K642" s="12"/>
      <c r="L642" s="12"/>
      <c r="M642" s="12"/>
      <c r="N642" s="12"/>
      <c r="O642" s="12"/>
      <c r="P642" s="12"/>
      <c r="Q642" s="80"/>
      <c r="R642" s="80"/>
      <c r="S642" s="98"/>
    </row>
    <row r="643" spans="1:19" x14ac:dyDescent="0.25">
      <c r="A643" s="12"/>
      <c r="B643" s="12"/>
      <c r="C643" s="12"/>
      <c r="D643" s="12"/>
      <c r="E643" s="12"/>
      <c r="F643" s="12"/>
      <c r="G643" s="12"/>
      <c r="H643" s="12"/>
      <c r="I643" s="12"/>
      <c r="J643" s="12"/>
      <c r="K643" s="12"/>
      <c r="L643" s="12"/>
      <c r="M643" s="12"/>
      <c r="N643" s="12"/>
      <c r="O643" s="12"/>
      <c r="P643" s="12"/>
      <c r="Q643" s="80"/>
      <c r="R643" s="80"/>
      <c r="S643" s="98"/>
    </row>
    <row r="644" spans="1:19" x14ac:dyDescent="0.25">
      <c r="A644" s="12"/>
      <c r="B644" s="12"/>
      <c r="C644" s="12"/>
      <c r="D644" s="12"/>
      <c r="E644" s="12"/>
      <c r="F644" s="12"/>
      <c r="G644" s="12"/>
      <c r="H644" s="12"/>
      <c r="I644" s="12"/>
      <c r="J644" s="12"/>
      <c r="K644" s="12"/>
      <c r="L644" s="12"/>
      <c r="M644" s="12"/>
      <c r="N644" s="12"/>
      <c r="O644" s="12"/>
      <c r="P644" s="12"/>
      <c r="Q644" s="80"/>
      <c r="R644" s="80"/>
      <c r="S644" s="98"/>
    </row>
    <row r="645" spans="1:19" x14ac:dyDescent="0.25">
      <c r="A645" s="12"/>
      <c r="B645" s="12"/>
      <c r="C645" s="12"/>
      <c r="D645" s="12"/>
      <c r="E645" s="12"/>
      <c r="F645" s="12"/>
      <c r="G645" s="12"/>
      <c r="H645" s="12"/>
      <c r="I645" s="12"/>
      <c r="J645" s="12"/>
      <c r="K645" s="12"/>
      <c r="L645" s="12"/>
      <c r="M645" s="12"/>
      <c r="N645" s="12"/>
      <c r="O645" s="12"/>
      <c r="P645" s="12"/>
      <c r="Q645" s="80"/>
      <c r="R645" s="80"/>
      <c r="S645" s="98"/>
    </row>
    <row r="646" spans="1:19" x14ac:dyDescent="0.25">
      <c r="A646" s="12"/>
      <c r="B646" s="12"/>
      <c r="C646" s="12"/>
      <c r="D646" s="12"/>
      <c r="E646" s="12"/>
      <c r="F646" s="12"/>
      <c r="G646" s="12"/>
      <c r="H646" s="12"/>
      <c r="I646" s="12"/>
      <c r="J646" s="12"/>
      <c r="K646" s="12"/>
      <c r="L646" s="12"/>
      <c r="M646" s="12"/>
      <c r="N646" s="12"/>
      <c r="O646" s="12"/>
      <c r="P646" s="12"/>
      <c r="Q646" s="80"/>
      <c r="R646" s="80"/>
      <c r="S646" s="98"/>
    </row>
    <row r="647" spans="1:19" x14ac:dyDescent="0.25">
      <c r="A647" s="12"/>
      <c r="B647" s="12"/>
      <c r="C647" s="12"/>
      <c r="D647" s="12"/>
      <c r="E647" s="12"/>
      <c r="F647" s="12"/>
      <c r="G647" s="12"/>
      <c r="H647" s="12"/>
      <c r="I647" s="12"/>
      <c r="J647" s="12"/>
      <c r="K647" s="12"/>
      <c r="L647" s="12"/>
      <c r="M647" s="12"/>
      <c r="N647" s="12"/>
      <c r="O647" s="12"/>
      <c r="P647" s="12"/>
      <c r="Q647" s="80"/>
      <c r="R647" s="80"/>
      <c r="S647" s="98"/>
    </row>
    <row r="648" spans="1:19" x14ac:dyDescent="0.25">
      <c r="A648" s="12"/>
      <c r="B648" s="12"/>
      <c r="C648" s="12"/>
      <c r="D648" s="12"/>
      <c r="E648" s="12"/>
      <c r="F648" s="12"/>
      <c r="G648" s="12"/>
      <c r="H648" s="12"/>
      <c r="I648" s="12"/>
      <c r="J648" s="12"/>
      <c r="K648" s="12"/>
      <c r="L648" s="12"/>
      <c r="M648" s="12"/>
      <c r="N648" s="12"/>
      <c r="O648" s="12"/>
      <c r="P648" s="12"/>
      <c r="Q648" s="80"/>
      <c r="R648" s="80"/>
      <c r="S648" s="98"/>
    </row>
    <row r="649" spans="1:19" x14ac:dyDescent="0.25">
      <c r="A649" s="12"/>
      <c r="B649" s="12"/>
      <c r="C649" s="12"/>
      <c r="D649" s="12"/>
      <c r="E649" s="12"/>
      <c r="F649" s="12"/>
      <c r="G649" s="12"/>
      <c r="H649" s="12"/>
      <c r="I649" s="12"/>
      <c r="J649" s="12"/>
      <c r="K649" s="12"/>
      <c r="L649" s="12"/>
      <c r="M649" s="12"/>
      <c r="N649" s="12"/>
      <c r="O649" s="12"/>
      <c r="P649" s="12"/>
      <c r="Q649" s="80"/>
      <c r="R649" s="80"/>
      <c r="S649" s="98"/>
    </row>
    <row r="650" spans="1:19" x14ac:dyDescent="0.25">
      <c r="A650" s="12"/>
      <c r="B650" s="12"/>
      <c r="C650" s="12"/>
      <c r="D650" s="12"/>
      <c r="E650" s="12"/>
      <c r="F650" s="12"/>
      <c r="G650" s="12"/>
      <c r="H650" s="12"/>
      <c r="I650" s="12"/>
      <c r="J650" s="12"/>
      <c r="K650" s="12"/>
      <c r="L650" s="12"/>
      <c r="M650" s="12"/>
      <c r="N650" s="12"/>
      <c r="O650" s="12"/>
      <c r="P650" s="12"/>
      <c r="Q650" s="80"/>
      <c r="R650" s="80"/>
      <c r="S650" s="98"/>
    </row>
    <row r="651" spans="1:19" x14ac:dyDescent="0.25">
      <c r="A651" s="12"/>
      <c r="B651" s="12"/>
      <c r="C651" s="12"/>
      <c r="D651" s="12"/>
      <c r="E651" s="12"/>
      <c r="F651" s="12"/>
      <c r="G651" s="12"/>
      <c r="H651" s="12"/>
      <c r="I651" s="12"/>
      <c r="J651" s="12"/>
      <c r="K651" s="12"/>
      <c r="L651" s="12"/>
      <c r="M651" s="12"/>
      <c r="N651" s="12"/>
      <c r="O651" s="12"/>
      <c r="P651" s="12"/>
      <c r="Q651" s="80"/>
      <c r="R651" s="80"/>
      <c r="S651" s="98"/>
    </row>
    <row r="652" spans="1:19" x14ac:dyDescent="0.25">
      <c r="A652" s="12"/>
      <c r="B652" s="12"/>
      <c r="C652" s="12"/>
      <c r="D652" s="12"/>
      <c r="E652" s="12"/>
      <c r="F652" s="12"/>
      <c r="G652" s="12"/>
      <c r="H652" s="12"/>
      <c r="I652" s="12"/>
      <c r="J652" s="12"/>
      <c r="K652" s="12"/>
      <c r="L652" s="12"/>
      <c r="M652" s="12"/>
      <c r="N652" s="12"/>
      <c r="O652" s="12"/>
      <c r="P652" s="12"/>
      <c r="Q652" s="80"/>
      <c r="R652" s="80"/>
      <c r="S652" s="98"/>
    </row>
    <row r="653" spans="1:19" x14ac:dyDescent="0.25">
      <c r="A653" s="12"/>
      <c r="B653" s="12"/>
      <c r="C653" s="12"/>
      <c r="D653" s="12"/>
      <c r="E653" s="12"/>
      <c r="F653" s="12"/>
      <c r="G653" s="12"/>
      <c r="H653" s="12"/>
      <c r="I653" s="12"/>
      <c r="J653" s="12"/>
      <c r="K653" s="12"/>
      <c r="L653" s="12"/>
      <c r="M653" s="12"/>
      <c r="N653" s="12"/>
      <c r="O653" s="12"/>
      <c r="P653" s="12"/>
      <c r="Q653" s="80"/>
      <c r="R653" s="80"/>
      <c r="S653" s="98"/>
    </row>
    <row r="654" spans="1:19" x14ac:dyDescent="0.25">
      <c r="A654" s="12"/>
      <c r="B654" s="12"/>
      <c r="C654" s="12"/>
      <c r="D654" s="12"/>
      <c r="E654" s="12"/>
      <c r="F654" s="12"/>
      <c r="G654" s="12"/>
      <c r="H654" s="12"/>
      <c r="I654" s="12"/>
      <c r="J654" s="12"/>
      <c r="K654" s="12"/>
      <c r="L654" s="12"/>
      <c r="M654" s="12"/>
      <c r="N654" s="12"/>
      <c r="O654" s="12"/>
      <c r="P654" s="12"/>
      <c r="Q654" s="80"/>
      <c r="R654" s="80"/>
      <c r="S654" s="98"/>
    </row>
    <row r="655" spans="1:19" x14ac:dyDescent="0.25">
      <c r="A655" s="12"/>
      <c r="B655" s="12"/>
      <c r="C655" s="12"/>
      <c r="D655" s="12"/>
      <c r="E655" s="12"/>
      <c r="F655" s="12"/>
      <c r="G655" s="12"/>
      <c r="H655" s="12"/>
      <c r="I655" s="12"/>
      <c r="J655" s="12"/>
      <c r="K655" s="12"/>
      <c r="L655" s="12"/>
      <c r="M655" s="12"/>
      <c r="N655" s="12"/>
      <c r="O655" s="12"/>
      <c r="P655" s="12"/>
      <c r="Q655" s="80"/>
      <c r="R655" s="80"/>
      <c r="S655" s="98"/>
    </row>
    <row r="656" spans="1:19" x14ac:dyDescent="0.25">
      <c r="A656" s="12"/>
      <c r="B656" s="12"/>
      <c r="C656" s="12"/>
      <c r="D656" s="12"/>
      <c r="E656" s="12"/>
      <c r="F656" s="12"/>
      <c r="G656" s="12"/>
      <c r="H656" s="12"/>
      <c r="I656" s="12"/>
      <c r="J656" s="12"/>
      <c r="K656" s="12"/>
      <c r="L656" s="12"/>
      <c r="M656" s="12"/>
      <c r="N656" s="12"/>
      <c r="O656" s="12"/>
      <c r="P656" s="12"/>
      <c r="Q656" s="80"/>
      <c r="R656" s="80"/>
      <c r="S656" s="98"/>
    </row>
    <row r="657" spans="1:19" x14ac:dyDescent="0.25">
      <c r="A657" s="12"/>
      <c r="B657" s="12"/>
      <c r="C657" s="12"/>
      <c r="D657" s="12"/>
      <c r="E657" s="12"/>
      <c r="F657" s="12"/>
      <c r="G657" s="12"/>
      <c r="H657" s="12"/>
      <c r="I657" s="12"/>
      <c r="J657" s="12"/>
      <c r="K657" s="12"/>
      <c r="L657" s="12"/>
      <c r="M657" s="12"/>
      <c r="N657" s="12"/>
      <c r="O657" s="12"/>
      <c r="P657" s="12"/>
      <c r="Q657" s="80"/>
      <c r="R657" s="80"/>
      <c r="S657" s="98"/>
    </row>
    <row r="658" spans="1:19" x14ac:dyDescent="0.25">
      <c r="A658" s="12"/>
      <c r="B658" s="12"/>
      <c r="C658" s="12"/>
      <c r="D658" s="12"/>
      <c r="E658" s="12"/>
      <c r="F658" s="12"/>
      <c r="G658" s="12"/>
      <c r="H658" s="12"/>
      <c r="I658" s="12"/>
      <c r="J658" s="12"/>
      <c r="K658" s="12"/>
      <c r="L658" s="12"/>
      <c r="M658" s="12"/>
      <c r="N658" s="12"/>
      <c r="O658" s="12"/>
      <c r="P658" s="12"/>
      <c r="Q658" s="80"/>
      <c r="R658" s="80"/>
      <c r="S658" s="98"/>
    </row>
    <row r="659" spans="1:19" x14ac:dyDescent="0.25">
      <c r="A659" s="12"/>
      <c r="B659" s="12"/>
      <c r="C659" s="12"/>
      <c r="D659" s="12"/>
      <c r="E659" s="12"/>
      <c r="F659" s="12"/>
      <c r="G659" s="12"/>
      <c r="H659" s="12"/>
      <c r="I659" s="12"/>
      <c r="J659" s="12"/>
      <c r="K659" s="12"/>
      <c r="L659" s="12"/>
      <c r="M659" s="12"/>
      <c r="N659" s="12"/>
      <c r="O659" s="12"/>
      <c r="P659" s="12"/>
      <c r="Q659" s="80"/>
      <c r="R659" s="80"/>
      <c r="S659" s="98"/>
    </row>
    <row r="660" spans="1:19" x14ac:dyDescent="0.25">
      <c r="A660" s="12"/>
      <c r="B660" s="12"/>
      <c r="C660" s="12"/>
      <c r="D660" s="12"/>
      <c r="E660" s="12"/>
      <c r="F660" s="12"/>
      <c r="G660" s="12"/>
      <c r="H660" s="12"/>
      <c r="I660" s="12"/>
      <c r="J660" s="12"/>
      <c r="K660" s="12"/>
      <c r="L660" s="12"/>
      <c r="M660" s="12"/>
      <c r="N660" s="12"/>
      <c r="O660" s="12"/>
      <c r="P660" s="12"/>
      <c r="Q660" s="80"/>
      <c r="R660" s="80"/>
      <c r="S660" s="98"/>
    </row>
    <row r="661" spans="1:19" x14ac:dyDescent="0.25">
      <c r="A661" s="12"/>
      <c r="B661" s="12"/>
      <c r="C661" s="12"/>
      <c r="D661" s="12"/>
      <c r="E661" s="12"/>
      <c r="F661" s="12"/>
      <c r="G661" s="12"/>
      <c r="H661" s="12"/>
      <c r="I661" s="12"/>
      <c r="J661" s="12"/>
      <c r="K661" s="12"/>
      <c r="L661" s="12"/>
      <c r="M661" s="12"/>
      <c r="N661" s="12"/>
      <c r="O661" s="12"/>
      <c r="P661" s="12"/>
      <c r="Q661" s="80"/>
      <c r="R661" s="80"/>
      <c r="S661" s="98"/>
    </row>
    <row r="662" spans="1:19" x14ac:dyDescent="0.25">
      <c r="A662" s="12"/>
      <c r="B662" s="12"/>
      <c r="C662" s="12"/>
      <c r="D662" s="12"/>
      <c r="E662" s="12"/>
      <c r="F662" s="12"/>
      <c r="G662" s="12"/>
      <c r="H662" s="12"/>
      <c r="I662" s="12"/>
      <c r="J662" s="12"/>
      <c r="K662" s="12"/>
      <c r="L662" s="12"/>
      <c r="M662" s="12"/>
      <c r="N662" s="12"/>
      <c r="O662" s="12"/>
      <c r="P662" s="12"/>
      <c r="Q662" s="80"/>
      <c r="R662" s="80"/>
      <c r="S662" s="98"/>
    </row>
    <row r="663" spans="1:19" x14ac:dyDescent="0.25">
      <c r="A663" s="12"/>
      <c r="B663" s="12"/>
      <c r="C663" s="12"/>
      <c r="D663" s="12"/>
      <c r="E663" s="12"/>
      <c r="F663" s="12"/>
      <c r="G663" s="12"/>
      <c r="H663" s="12"/>
      <c r="I663" s="12"/>
      <c r="J663" s="12"/>
      <c r="K663" s="12"/>
      <c r="L663" s="12"/>
      <c r="M663" s="12"/>
      <c r="N663" s="12"/>
      <c r="O663" s="12"/>
      <c r="P663" s="12"/>
      <c r="Q663" s="80"/>
      <c r="R663" s="80"/>
      <c r="S663" s="98"/>
    </row>
    <row r="664" spans="1:19" x14ac:dyDescent="0.25">
      <c r="A664" s="12"/>
      <c r="B664" s="12"/>
      <c r="C664" s="12"/>
      <c r="D664" s="12"/>
      <c r="E664" s="12"/>
      <c r="F664" s="12"/>
      <c r="G664" s="12"/>
      <c r="H664" s="12"/>
      <c r="I664" s="12"/>
      <c r="J664" s="12"/>
      <c r="K664" s="12"/>
      <c r="L664" s="12"/>
      <c r="M664" s="12"/>
      <c r="N664" s="12"/>
      <c r="O664" s="12"/>
      <c r="P664" s="12"/>
      <c r="Q664" s="80"/>
      <c r="R664" s="80"/>
      <c r="S664" s="98"/>
    </row>
    <row r="665" spans="1:19" x14ac:dyDescent="0.25">
      <c r="A665" s="12"/>
      <c r="B665" s="12"/>
      <c r="C665" s="12"/>
      <c r="D665" s="12"/>
      <c r="E665" s="12"/>
      <c r="F665" s="12"/>
      <c r="G665" s="12"/>
      <c r="H665" s="12"/>
      <c r="I665" s="12"/>
      <c r="J665" s="12"/>
      <c r="K665" s="12"/>
      <c r="L665" s="12"/>
      <c r="M665" s="12"/>
      <c r="N665" s="12"/>
      <c r="O665" s="12"/>
      <c r="P665" s="12"/>
      <c r="Q665" s="80"/>
      <c r="R665" s="80"/>
      <c r="S665" s="98"/>
    </row>
    <row r="666" spans="1:19" x14ac:dyDescent="0.25">
      <c r="A666" s="12"/>
      <c r="B666" s="12"/>
      <c r="C666" s="12"/>
      <c r="D666" s="12"/>
      <c r="E666" s="12"/>
      <c r="F666" s="12"/>
      <c r="G666" s="12"/>
      <c r="H666" s="12"/>
      <c r="I666" s="12"/>
      <c r="J666" s="12"/>
      <c r="K666" s="12"/>
      <c r="L666" s="12"/>
      <c r="M666" s="12"/>
      <c r="N666" s="12"/>
      <c r="O666" s="12"/>
      <c r="P666" s="12"/>
      <c r="Q666" s="80"/>
      <c r="R666" s="80"/>
      <c r="S666" s="98"/>
    </row>
    <row r="667" spans="1:19" x14ac:dyDescent="0.25">
      <c r="A667" s="12"/>
      <c r="B667" s="12"/>
      <c r="C667" s="12"/>
      <c r="D667" s="12"/>
      <c r="E667" s="12"/>
      <c r="F667" s="12"/>
      <c r="G667" s="12"/>
      <c r="H667" s="12"/>
      <c r="I667" s="12"/>
      <c r="J667" s="12"/>
      <c r="K667" s="12"/>
      <c r="L667" s="12"/>
      <c r="M667" s="12"/>
      <c r="N667" s="12"/>
      <c r="O667" s="12"/>
      <c r="P667" s="12"/>
      <c r="Q667" s="80"/>
      <c r="R667" s="80"/>
      <c r="S667" s="98"/>
    </row>
    <row r="668" spans="1:19" x14ac:dyDescent="0.25">
      <c r="A668" s="12"/>
      <c r="B668" s="12"/>
      <c r="C668" s="12"/>
      <c r="D668" s="12"/>
      <c r="E668" s="12"/>
      <c r="F668" s="12"/>
      <c r="G668" s="12"/>
      <c r="H668" s="12"/>
      <c r="I668" s="12"/>
      <c r="J668" s="12"/>
      <c r="K668" s="12"/>
      <c r="L668" s="12"/>
      <c r="M668" s="12"/>
      <c r="N668" s="12"/>
      <c r="O668" s="12"/>
      <c r="P668" s="12"/>
      <c r="Q668" s="80"/>
      <c r="R668" s="80"/>
      <c r="S668" s="98"/>
    </row>
    <row r="669" spans="1:19" x14ac:dyDescent="0.25">
      <c r="A669" s="12"/>
      <c r="B669" s="12"/>
      <c r="C669" s="12"/>
      <c r="D669" s="12"/>
      <c r="E669" s="12"/>
      <c r="F669" s="12"/>
      <c r="G669" s="12"/>
      <c r="H669" s="12"/>
      <c r="I669" s="12"/>
      <c r="J669" s="12"/>
      <c r="K669" s="12"/>
      <c r="L669" s="12"/>
      <c r="M669" s="12"/>
      <c r="N669" s="12"/>
      <c r="O669" s="12"/>
      <c r="P669" s="12"/>
      <c r="Q669" s="80"/>
      <c r="R669" s="80"/>
      <c r="S669" s="98"/>
    </row>
    <row r="670" spans="1:19" x14ac:dyDescent="0.25">
      <c r="A670" s="12"/>
      <c r="B670" s="12"/>
      <c r="C670" s="12"/>
      <c r="D670" s="12"/>
      <c r="E670" s="12"/>
      <c r="F670" s="12"/>
      <c r="G670" s="12"/>
      <c r="H670" s="12"/>
      <c r="I670" s="12"/>
      <c r="J670" s="12"/>
      <c r="K670" s="12"/>
      <c r="L670" s="12"/>
      <c r="M670" s="12"/>
      <c r="N670" s="12"/>
      <c r="O670" s="12"/>
      <c r="P670" s="12"/>
      <c r="Q670" s="80"/>
      <c r="R670" s="80"/>
      <c r="S670" s="98"/>
    </row>
    <row r="671" spans="1:19" x14ac:dyDescent="0.25">
      <c r="A671" s="12"/>
      <c r="B671" s="12"/>
      <c r="C671" s="12"/>
      <c r="D671" s="12"/>
      <c r="E671" s="12"/>
      <c r="F671" s="12"/>
      <c r="G671" s="12"/>
      <c r="H671" s="12"/>
      <c r="I671" s="12"/>
      <c r="J671" s="12"/>
      <c r="K671" s="12"/>
      <c r="L671" s="12"/>
      <c r="M671" s="12"/>
      <c r="N671" s="12"/>
      <c r="O671" s="12"/>
      <c r="P671" s="12"/>
      <c r="Q671" s="80"/>
      <c r="R671" s="80"/>
      <c r="S671" s="98"/>
    </row>
    <row r="672" spans="1:19" x14ac:dyDescent="0.25">
      <c r="A672" s="12"/>
      <c r="B672" s="12"/>
      <c r="C672" s="12"/>
      <c r="D672" s="12"/>
      <c r="E672" s="12"/>
      <c r="F672" s="12"/>
      <c r="G672" s="12"/>
      <c r="H672" s="12"/>
      <c r="I672" s="12"/>
      <c r="J672" s="12"/>
      <c r="K672" s="12"/>
      <c r="L672" s="12"/>
      <c r="M672" s="12"/>
      <c r="N672" s="12"/>
      <c r="O672" s="12"/>
      <c r="P672" s="12"/>
      <c r="Q672" s="80"/>
      <c r="R672" s="80"/>
      <c r="S672" s="98"/>
    </row>
    <row r="673" spans="1:19" x14ac:dyDescent="0.25">
      <c r="A673" s="12"/>
      <c r="B673" s="12"/>
      <c r="C673" s="12"/>
      <c r="D673" s="12"/>
      <c r="E673" s="12"/>
      <c r="F673" s="12"/>
      <c r="G673" s="12"/>
      <c r="H673" s="12"/>
      <c r="I673" s="12"/>
      <c r="J673" s="12"/>
      <c r="K673" s="12"/>
      <c r="L673" s="12"/>
      <c r="M673" s="12"/>
      <c r="N673" s="12"/>
      <c r="O673" s="12"/>
      <c r="P673" s="12"/>
      <c r="Q673" s="80"/>
      <c r="R673" s="80"/>
      <c r="S673" s="98"/>
    </row>
    <row r="674" spans="1:19" x14ac:dyDescent="0.25">
      <c r="A674" s="12"/>
      <c r="B674" s="12"/>
      <c r="C674" s="12"/>
      <c r="D674" s="12"/>
      <c r="E674" s="12"/>
      <c r="F674" s="12"/>
      <c r="G674" s="12"/>
      <c r="H674" s="12"/>
      <c r="I674" s="12"/>
      <c r="J674" s="12"/>
      <c r="K674" s="12"/>
      <c r="L674" s="12"/>
      <c r="M674" s="12"/>
      <c r="N674" s="12"/>
      <c r="O674" s="12"/>
      <c r="P674" s="12"/>
      <c r="Q674" s="80"/>
      <c r="R674" s="80"/>
      <c r="S674" s="98"/>
    </row>
    <row r="675" spans="1:19" x14ac:dyDescent="0.25">
      <c r="A675" s="12"/>
      <c r="B675" s="12"/>
      <c r="C675" s="12"/>
      <c r="D675" s="12"/>
      <c r="E675" s="12"/>
      <c r="F675" s="12"/>
      <c r="G675" s="12"/>
      <c r="H675" s="12"/>
      <c r="I675" s="12"/>
      <c r="J675" s="12"/>
      <c r="K675" s="12"/>
      <c r="L675" s="12"/>
      <c r="M675" s="12"/>
      <c r="N675" s="12"/>
      <c r="O675" s="12"/>
      <c r="P675" s="12"/>
      <c r="Q675" s="80"/>
      <c r="R675" s="80"/>
      <c r="S675" s="98"/>
    </row>
    <row r="676" spans="1:19" x14ac:dyDescent="0.25">
      <c r="A676" s="12"/>
      <c r="B676" s="12"/>
      <c r="C676" s="12"/>
      <c r="D676" s="12"/>
      <c r="E676" s="12"/>
      <c r="F676" s="12"/>
      <c r="G676" s="12"/>
      <c r="H676" s="12"/>
      <c r="I676" s="12"/>
      <c r="J676" s="12"/>
      <c r="K676" s="12"/>
      <c r="L676" s="12"/>
      <c r="M676" s="12"/>
      <c r="N676" s="12"/>
      <c r="O676" s="12"/>
      <c r="P676" s="12"/>
      <c r="Q676" s="80"/>
      <c r="R676" s="80"/>
      <c r="S676" s="98"/>
    </row>
    <row r="677" spans="1:19" x14ac:dyDescent="0.25">
      <c r="A677" s="12"/>
      <c r="B677" s="12"/>
      <c r="C677" s="12"/>
      <c r="D677" s="12"/>
      <c r="E677" s="12"/>
      <c r="F677" s="12"/>
      <c r="G677" s="12"/>
      <c r="H677" s="12"/>
      <c r="I677" s="12"/>
      <c r="J677" s="12"/>
      <c r="K677" s="12"/>
      <c r="L677" s="12"/>
      <c r="M677" s="12"/>
      <c r="N677" s="12"/>
      <c r="O677" s="12"/>
      <c r="P677" s="12"/>
      <c r="Q677" s="80"/>
      <c r="R677" s="80"/>
      <c r="S677" s="98"/>
    </row>
    <row r="678" spans="1:19" x14ac:dyDescent="0.25">
      <c r="A678" s="12"/>
      <c r="B678" s="12"/>
      <c r="C678" s="12"/>
      <c r="D678" s="12"/>
      <c r="E678" s="12"/>
      <c r="F678" s="12"/>
      <c r="G678" s="12"/>
      <c r="H678" s="12"/>
      <c r="I678" s="12"/>
      <c r="J678" s="12"/>
      <c r="K678" s="12"/>
      <c r="L678" s="12"/>
      <c r="M678" s="12"/>
      <c r="N678" s="12"/>
      <c r="O678" s="12"/>
      <c r="P678" s="12"/>
      <c r="Q678" s="80"/>
      <c r="R678" s="80"/>
      <c r="S678" s="98"/>
    </row>
    <row r="679" spans="1:19" x14ac:dyDescent="0.25">
      <c r="A679" s="12"/>
      <c r="B679" s="12"/>
      <c r="C679" s="12"/>
      <c r="D679" s="12"/>
      <c r="E679" s="12"/>
      <c r="F679" s="12"/>
      <c r="G679" s="12"/>
      <c r="H679" s="12"/>
      <c r="I679" s="12"/>
      <c r="J679" s="12"/>
      <c r="K679" s="12"/>
      <c r="L679" s="12"/>
      <c r="M679" s="12"/>
      <c r="N679" s="12"/>
      <c r="O679" s="12"/>
      <c r="P679" s="12"/>
      <c r="Q679" s="80"/>
      <c r="R679" s="80"/>
      <c r="S679" s="98"/>
    </row>
    <row r="680" spans="1:19" x14ac:dyDescent="0.25">
      <c r="A680" s="12"/>
      <c r="B680" s="12"/>
      <c r="C680" s="12"/>
      <c r="D680" s="12"/>
      <c r="E680" s="12"/>
      <c r="F680" s="12"/>
      <c r="G680" s="12"/>
      <c r="H680" s="12"/>
      <c r="I680" s="12"/>
      <c r="J680" s="12"/>
      <c r="K680" s="12"/>
      <c r="L680" s="12"/>
      <c r="M680" s="12"/>
      <c r="N680" s="12"/>
      <c r="O680" s="12"/>
      <c r="P680" s="12"/>
      <c r="Q680" s="80"/>
      <c r="R680" s="80"/>
      <c r="S680" s="98"/>
    </row>
    <row r="681" spans="1:19" x14ac:dyDescent="0.25">
      <c r="A681" s="12"/>
      <c r="B681" s="12"/>
      <c r="C681" s="12"/>
      <c r="D681" s="12"/>
      <c r="E681" s="12"/>
      <c r="F681" s="12"/>
      <c r="G681" s="12"/>
      <c r="H681" s="12"/>
      <c r="I681" s="12"/>
      <c r="J681" s="12"/>
      <c r="K681" s="12"/>
      <c r="L681" s="12"/>
      <c r="M681" s="12"/>
      <c r="N681" s="12"/>
      <c r="O681" s="12"/>
      <c r="P681" s="12"/>
      <c r="Q681" s="80"/>
      <c r="R681" s="80"/>
      <c r="S681" s="98"/>
    </row>
    <row r="682" spans="1:19" x14ac:dyDescent="0.25">
      <c r="A682" s="12"/>
      <c r="B682" s="12"/>
      <c r="C682" s="12"/>
      <c r="D682" s="12"/>
      <c r="E682" s="12"/>
      <c r="F682" s="12"/>
      <c r="G682" s="12"/>
      <c r="H682" s="12"/>
      <c r="I682" s="12"/>
      <c r="J682" s="12"/>
      <c r="K682" s="12"/>
      <c r="L682" s="12"/>
      <c r="M682" s="12"/>
      <c r="N682" s="12"/>
      <c r="O682" s="12"/>
      <c r="P682" s="12"/>
      <c r="Q682" s="80"/>
      <c r="R682" s="80"/>
      <c r="S682" s="98"/>
    </row>
    <row r="683" spans="1:19" x14ac:dyDescent="0.25">
      <c r="A683" s="12"/>
      <c r="B683" s="12"/>
      <c r="C683" s="12"/>
      <c r="D683" s="12"/>
      <c r="E683" s="12"/>
      <c r="F683" s="12"/>
      <c r="G683" s="12"/>
      <c r="H683" s="12"/>
      <c r="I683" s="12"/>
      <c r="J683" s="12"/>
      <c r="K683" s="12"/>
      <c r="L683" s="12"/>
      <c r="M683" s="12"/>
      <c r="N683" s="12"/>
      <c r="O683" s="12"/>
      <c r="P683" s="12"/>
      <c r="Q683" s="80"/>
      <c r="R683" s="80"/>
      <c r="S683" s="98"/>
    </row>
    <row r="684" spans="1:19" x14ac:dyDescent="0.25">
      <c r="A684" s="12"/>
      <c r="B684" s="12"/>
      <c r="C684" s="12"/>
      <c r="D684" s="12"/>
      <c r="E684" s="12"/>
      <c r="F684" s="12"/>
      <c r="G684" s="12"/>
      <c r="H684" s="12"/>
      <c r="I684" s="12"/>
      <c r="J684" s="12"/>
      <c r="K684" s="12"/>
      <c r="L684" s="12"/>
      <c r="M684" s="12"/>
      <c r="N684" s="12"/>
      <c r="O684" s="12"/>
      <c r="P684" s="12"/>
      <c r="Q684" s="80"/>
      <c r="R684" s="80"/>
      <c r="S684" s="98"/>
    </row>
    <row r="685" spans="1:19" x14ac:dyDescent="0.25">
      <c r="A685" s="12"/>
      <c r="B685" s="12"/>
      <c r="C685" s="12"/>
      <c r="D685" s="12"/>
      <c r="E685" s="12"/>
      <c r="F685" s="12"/>
      <c r="G685" s="12"/>
      <c r="H685" s="12"/>
      <c r="I685" s="12"/>
      <c r="J685" s="12"/>
      <c r="K685" s="12"/>
      <c r="L685" s="12"/>
      <c r="M685" s="12"/>
      <c r="N685" s="12"/>
      <c r="O685" s="12"/>
      <c r="P685" s="12"/>
      <c r="Q685" s="80"/>
      <c r="R685" s="80"/>
      <c r="S685" s="98"/>
    </row>
    <row r="686" spans="1:19" x14ac:dyDescent="0.25">
      <c r="A686" s="12"/>
      <c r="B686" s="12"/>
      <c r="C686" s="12"/>
      <c r="D686" s="12"/>
      <c r="E686" s="12"/>
      <c r="F686" s="12"/>
      <c r="G686" s="12"/>
      <c r="H686" s="12"/>
      <c r="I686" s="12"/>
      <c r="J686" s="12"/>
      <c r="K686" s="12"/>
      <c r="L686" s="12"/>
      <c r="M686" s="12"/>
      <c r="N686" s="12"/>
      <c r="O686" s="12"/>
      <c r="P686" s="12"/>
      <c r="Q686" s="80"/>
      <c r="R686" s="80"/>
      <c r="S686" s="98"/>
    </row>
    <row r="687" spans="1:19" x14ac:dyDescent="0.25">
      <c r="A687" s="12"/>
      <c r="B687" s="12"/>
      <c r="C687" s="12"/>
      <c r="D687" s="12"/>
      <c r="E687" s="12"/>
      <c r="F687" s="12"/>
      <c r="G687" s="12"/>
      <c r="H687" s="12"/>
      <c r="I687" s="12"/>
      <c r="J687" s="12"/>
      <c r="K687" s="12"/>
      <c r="L687" s="12"/>
      <c r="M687" s="12"/>
      <c r="N687" s="12"/>
      <c r="O687" s="12"/>
      <c r="P687" s="12"/>
      <c r="Q687" s="80"/>
      <c r="R687" s="80"/>
      <c r="S687" s="98"/>
    </row>
    <row r="688" spans="1:19" x14ac:dyDescent="0.25">
      <c r="A688" s="12"/>
      <c r="B688" s="12"/>
      <c r="C688" s="12"/>
      <c r="D688" s="12"/>
      <c r="E688" s="12"/>
      <c r="F688" s="12"/>
      <c r="G688" s="12"/>
      <c r="H688" s="12"/>
      <c r="I688" s="12"/>
      <c r="J688" s="12"/>
      <c r="K688" s="12"/>
      <c r="L688" s="12"/>
      <c r="M688" s="12"/>
      <c r="N688" s="12"/>
      <c r="O688" s="12"/>
      <c r="P688" s="12"/>
      <c r="Q688" s="80"/>
      <c r="R688" s="80"/>
      <c r="S688" s="98"/>
    </row>
    <row r="689" spans="1:19" x14ac:dyDescent="0.25">
      <c r="A689" s="12"/>
      <c r="B689" s="12"/>
      <c r="C689" s="12"/>
      <c r="D689" s="12"/>
      <c r="E689" s="12"/>
      <c r="F689" s="12"/>
      <c r="G689" s="12"/>
      <c r="H689" s="12"/>
      <c r="I689" s="12"/>
      <c r="J689" s="12"/>
      <c r="K689" s="12"/>
      <c r="L689" s="12"/>
      <c r="M689" s="12"/>
      <c r="N689" s="12"/>
      <c r="O689" s="12"/>
      <c r="P689" s="12"/>
      <c r="Q689" s="80"/>
      <c r="R689" s="80"/>
      <c r="S689" s="98"/>
    </row>
    <row r="690" spans="1:19" x14ac:dyDescent="0.25">
      <c r="A690" s="12"/>
      <c r="B690" s="12"/>
      <c r="C690" s="12"/>
      <c r="D690" s="12"/>
      <c r="E690" s="12"/>
      <c r="F690" s="12"/>
      <c r="G690" s="12"/>
      <c r="H690" s="12"/>
      <c r="I690" s="12"/>
      <c r="J690" s="12"/>
      <c r="K690" s="12"/>
      <c r="L690" s="12"/>
      <c r="M690" s="12"/>
      <c r="N690" s="12"/>
      <c r="O690" s="12"/>
      <c r="P690" s="12"/>
      <c r="Q690" s="80"/>
      <c r="R690" s="80"/>
      <c r="S690" s="98"/>
    </row>
    <row r="691" spans="1:19" x14ac:dyDescent="0.25">
      <c r="A691" s="12"/>
      <c r="B691" s="12"/>
      <c r="C691" s="12"/>
      <c r="D691" s="12"/>
      <c r="E691" s="12"/>
      <c r="F691" s="12"/>
      <c r="G691" s="12"/>
      <c r="H691" s="12"/>
      <c r="I691" s="12"/>
      <c r="J691" s="12"/>
      <c r="K691" s="12"/>
      <c r="L691" s="12"/>
      <c r="M691" s="12"/>
      <c r="N691" s="12"/>
      <c r="O691" s="12"/>
      <c r="P691" s="12"/>
      <c r="Q691" s="80"/>
      <c r="R691" s="80"/>
      <c r="S691" s="98"/>
    </row>
    <row r="692" spans="1:19" x14ac:dyDescent="0.25">
      <c r="A692" s="12"/>
      <c r="B692" s="12"/>
      <c r="C692" s="12"/>
      <c r="D692" s="12"/>
      <c r="E692" s="12"/>
      <c r="F692" s="12"/>
      <c r="G692" s="12"/>
      <c r="H692" s="12"/>
      <c r="I692" s="12"/>
      <c r="J692" s="12"/>
      <c r="K692" s="12"/>
      <c r="L692" s="12"/>
      <c r="M692" s="12"/>
      <c r="N692" s="12"/>
      <c r="O692" s="12"/>
      <c r="P692" s="12"/>
      <c r="Q692" s="80"/>
      <c r="R692" s="80"/>
      <c r="S692" s="98"/>
    </row>
    <row r="693" spans="1:19" x14ac:dyDescent="0.25">
      <c r="A693" s="12"/>
      <c r="B693" s="12"/>
      <c r="C693" s="12"/>
      <c r="D693" s="12"/>
      <c r="E693" s="12"/>
      <c r="F693" s="12"/>
      <c r="G693" s="12"/>
      <c r="H693" s="12"/>
      <c r="I693" s="12"/>
      <c r="J693" s="12"/>
      <c r="K693" s="12"/>
      <c r="L693" s="12"/>
      <c r="M693" s="12"/>
      <c r="N693" s="12"/>
      <c r="O693" s="12"/>
      <c r="P693" s="12"/>
      <c r="Q693" s="80"/>
      <c r="R693" s="80"/>
      <c r="S693" s="98"/>
    </row>
    <row r="694" spans="1:19" x14ac:dyDescent="0.25">
      <c r="A694" s="12"/>
      <c r="B694" s="12"/>
      <c r="C694" s="12"/>
      <c r="D694" s="12"/>
      <c r="E694" s="12"/>
      <c r="F694" s="12"/>
      <c r="G694" s="12"/>
      <c r="H694" s="12"/>
      <c r="I694" s="12"/>
      <c r="J694" s="12"/>
      <c r="K694" s="12"/>
      <c r="L694" s="12"/>
      <c r="M694" s="12"/>
      <c r="N694" s="12"/>
      <c r="O694" s="12"/>
      <c r="P694" s="12"/>
      <c r="Q694" s="80"/>
      <c r="R694" s="80"/>
      <c r="S694" s="98"/>
    </row>
    <row r="695" spans="1:19" x14ac:dyDescent="0.25">
      <c r="A695" s="12"/>
      <c r="B695" s="12"/>
      <c r="C695" s="12"/>
      <c r="D695" s="12"/>
      <c r="E695" s="12"/>
      <c r="F695" s="12"/>
      <c r="G695" s="12"/>
      <c r="H695" s="12"/>
      <c r="I695" s="12"/>
      <c r="J695" s="12"/>
      <c r="K695" s="12"/>
      <c r="L695" s="12"/>
      <c r="M695" s="12"/>
      <c r="N695" s="12"/>
      <c r="O695" s="12"/>
      <c r="P695" s="12"/>
      <c r="Q695" s="80"/>
      <c r="R695" s="80"/>
      <c r="S695" s="98"/>
    </row>
    <row r="696" spans="1:19" x14ac:dyDescent="0.25">
      <c r="A696" s="12"/>
      <c r="B696" s="12"/>
      <c r="C696" s="12"/>
      <c r="D696" s="12"/>
      <c r="E696" s="12"/>
      <c r="F696" s="12"/>
      <c r="G696" s="12"/>
      <c r="H696" s="12"/>
      <c r="I696" s="12"/>
      <c r="J696" s="12"/>
      <c r="K696" s="12"/>
      <c r="L696" s="12"/>
      <c r="M696" s="12"/>
      <c r="N696" s="12"/>
      <c r="O696" s="12"/>
      <c r="P696" s="12"/>
      <c r="Q696" s="80"/>
      <c r="R696" s="80"/>
      <c r="S696" s="98"/>
    </row>
    <row r="697" spans="1:19" x14ac:dyDescent="0.25">
      <c r="A697" s="12"/>
      <c r="B697" s="12"/>
      <c r="C697" s="12"/>
      <c r="D697" s="12"/>
      <c r="E697" s="12"/>
      <c r="F697" s="12"/>
      <c r="G697" s="12"/>
      <c r="H697" s="12"/>
      <c r="I697" s="12"/>
      <c r="J697" s="12"/>
      <c r="K697" s="12"/>
      <c r="L697" s="12"/>
      <c r="M697" s="12"/>
      <c r="N697" s="12"/>
      <c r="O697" s="12"/>
      <c r="P697" s="12"/>
      <c r="Q697" s="80"/>
      <c r="R697" s="80"/>
      <c r="S697" s="98"/>
    </row>
    <row r="698" spans="1:19" x14ac:dyDescent="0.25">
      <c r="A698" s="12"/>
      <c r="B698" s="12"/>
      <c r="C698" s="12"/>
      <c r="D698" s="12"/>
      <c r="E698" s="12"/>
      <c r="F698" s="12"/>
      <c r="G698" s="12"/>
      <c r="H698" s="12"/>
      <c r="I698" s="12"/>
      <c r="J698" s="12"/>
      <c r="K698" s="12"/>
      <c r="L698" s="12"/>
      <c r="M698" s="12"/>
      <c r="N698" s="12"/>
      <c r="O698" s="12"/>
      <c r="P698" s="12"/>
      <c r="Q698" s="80"/>
      <c r="R698" s="80"/>
      <c r="S698" s="98"/>
    </row>
    <row r="699" spans="1:19" x14ac:dyDescent="0.25">
      <c r="A699" s="12"/>
      <c r="B699" s="12"/>
      <c r="C699" s="12"/>
      <c r="D699" s="12"/>
      <c r="E699" s="12"/>
      <c r="F699" s="12"/>
      <c r="G699" s="12"/>
      <c r="H699" s="12"/>
      <c r="I699" s="12"/>
      <c r="J699" s="12"/>
      <c r="K699" s="12"/>
      <c r="L699" s="12"/>
      <c r="M699" s="12"/>
      <c r="N699" s="12"/>
      <c r="O699" s="12"/>
      <c r="P699" s="12"/>
      <c r="Q699" s="80"/>
      <c r="R699" s="80"/>
      <c r="S699" s="98"/>
    </row>
    <row r="700" spans="1:19" x14ac:dyDescent="0.25">
      <c r="A700" s="12"/>
      <c r="B700" s="12"/>
      <c r="C700" s="12"/>
      <c r="D700" s="12"/>
      <c r="E700" s="12"/>
      <c r="F700" s="12"/>
      <c r="G700" s="12"/>
      <c r="H700" s="12"/>
      <c r="I700" s="12"/>
      <c r="J700" s="12"/>
      <c r="K700" s="12"/>
      <c r="L700" s="12"/>
      <c r="M700" s="12"/>
      <c r="N700" s="12"/>
      <c r="O700" s="12"/>
      <c r="P700" s="12"/>
      <c r="Q700" s="80"/>
      <c r="R700" s="80"/>
      <c r="S700" s="98"/>
    </row>
    <row r="701" spans="1:19" x14ac:dyDescent="0.25">
      <c r="A701" s="12"/>
      <c r="B701" s="12"/>
      <c r="C701" s="12"/>
      <c r="D701" s="12"/>
      <c r="E701" s="12"/>
      <c r="F701" s="12"/>
      <c r="G701" s="12"/>
      <c r="H701" s="12"/>
      <c r="I701" s="12"/>
      <c r="J701" s="12"/>
      <c r="K701" s="12"/>
      <c r="L701" s="12"/>
      <c r="M701" s="12"/>
      <c r="N701" s="12"/>
      <c r="O701" s="12"/>
      <c r="P701" s="12"/>
      <c r="Q701" s="80"/>
      <c r="R701" s="80"/>
      <c r="S701" s="98"/>
    </row>
    <row r="702" spans="1:19" x14ac:dyDescent="0.25">
      <c r="A702" s="12"/>
      <c r="B702" s="12"/>
      <c r="C702" s="12"/>
      <c r="D702" s="12"/>
      <c r="E702" s="12"/>
      <c r="F702" s="12"/>
      <c r="G702" s="12"/>
      <c r="H702" s="12"/>
      <c r="I702" s="12"/>
      <c r="J702" s="12"/>
      <c r="K702" s="12"/>
      <c r="L702" s="12"/>
      <c r="M702" s="12"/>
      <c r="N702" s="12"/>
      <c r="O702" s="12"/>
      <c r="P702" s="12"/>
      <c r="Q702" s="80"/>
      <c r="R702" s="80"/>
      <c r="S702" s="98"/>
    </row>
    <row r="703" spans="1:19" x14ac:dyDescent="0.25">
      <c r="A703" s="12"/>
      <c r="B703" s="12"/>
      <c r="C703" s="12"/>
      <c r="D703" s="12"/>
      <c r="E703" s="12"/>
      <c r="F703" s="12"/>
      <c r="G703" s="12"/>
      <c r="H703" s="12"/>
      <c r="I703" s="12"/>
      <c r="J703" s="12"/>
      <c r="K703" s="12"/>
      <c r="L703" s="12"/>
      <c r="M703" s="12"/>
      <c r="N703" s="12"/>
      <c r="O703" s="12"/>
      <c r="P703" s="12"/>
      <c r="Q703" s="80"/>
      <c r="R703" s="80"/>
      <c r="S703" s="98"/>
    </row>
    <row r="704" spans="1:19" x14ac:dyDescent="0.25">
      <c r="A704" s="12"/>
      <c r="B704" s="12"/>
      <c r="C704" s="12"/>
      <c r="D704" s="12"/>
      <c r="E704" s="12"/>
      <c r="F704" s="12"/>
      <c r="G704" s="12"/>
      <c r="H704" s="12"/>
      <c r="I704" s="12"/>
      <c r="J704" s="12"/>
      <c r="K704" s="12"/>
      <c r="L704" s="12"/>
      <c r="M704" s="12"/>
      <c r="N704" s="12"/>
      <c r="O704" s="12"/>
      <c r="P704" s="12"/>
      <c r="Q704" s="80"/>
      <c r="R704" s="80"/>
      <c r="S704" s="98"/>
    </row>
    <row r="705" spans="1:19" x14ac:dyDescent="0.25">
      <c r="A705" s="12"/>
      <c r="B705" s="12"/>
      <c r="C705" s="12"/>
      <c r="D705" s="12"/>
      <c r="E705" s="12"/>
      <c r="F705" s="12"/>
      <c r="G705" s="12"/>
      <c r="H705" s="12"/>
      <c r="I705" s="12"/>
      <c r="J705" s="12"/>
      <c r="K705" s="12"/>
      <c r="L705" s="12"/>
      <c r="M705" s="12"/>
      <c r="N705" s="12"/>
      <c r="O705" s="12"/>
      <c r="P705" s="12"/>
      <c r="Q705" s="80"/>
      <c r="R705" s="80"/>
      <c r="S705" s="98"/>
    </row>
    <row r="706" spans="1:19" x14ac:dyDescent="0.25">
      <c r="A706" s="12"/>
      <c r="B706" s="12"/>
      <c r="C706" s="12"/>
      <c r="D706" s="12"/>
      <c r="E706" s="12"/>
      <c r="F706" s="12"/>
      <c r="G706" s="12"/>
      <c r="H706" s="12"/>
      <c r="I706" s="12"/>
      <c r="J706" s="12"/>
      <c r="K706" s="12"/>
      <c r="L706" s="12"/>
      <c r="M706" s="12"/>
      <c r="N706" s="12"/>
      <c r="O706" s="12"/>
      <c r="P706" s="12"/>
      <c r="Q706" s="80"/>
      <c r="R706" s="80"/>
      <c r="S706" s="98"/>
    </row>
    <row r="707" spans="1:19" x14ac:dyDescent="0.25">
      <c r="A707" s="12"/>
      <c r="B707" s="12"/>
      <c r="C707" s="12"/>
      <c r="D707" s="12"/>
      <c r="E707" s="12"/>
      <c r="F707" s="12"/>
      <c r="G707" s="12"/>
      <c r="H707" s="12"/>
      <c r="I707" s="12"/>
      <c r="J707" s="12"/>
      <c r="K707" s="12"/>
      <c r="L707" s="12"/>
      <c r="M707" s="12"/>
      <c r="N707" s="12"/>
      <c r="O707" s="12"/>
      <c r="P707" s="12"/>
      <c r="Q707" s="80"/>
      <c r="R707" s="80"/>
      <c r="S707" s="98"/>
    </row>
    <row r="708" spans="1:19" x14ac:dyDescent="0.25">
      <c r="A708" s="12"/>
      <c r="B708" s="12"/>
      <c r="C708" s="12"/>
      <c r="D708" s="12"/>
      <c r="E708" s="12"/>
      <c r="F708" s="12"/>
      <c r="G708" s="12"/>
      <c r="H708" s="12"/>
      <c r="I708" s="12"/>
      <c r="J708" s="12"/>
      <c r="K708" s="12"/>
      <c r="L708" s="12"/>
      <c r="M708" s="12"/>
      <c r="N708" s="12"/>
      <c r="O708" s="12"/>
      <c r="P708" s="12"/>
      <c r="Q708" s="80"/>
      <c r="R708" s="80"/>
      <c r="S708" s="98"/>
    </row>
    <row r="709" spans="1:19" x14ac:dyDescent="0.25">
      <c r="A709" s="12"/>
      <c r="B709" s="12"/>
      <c r="C709" s="12"/>
      <c r="D709" s="12"/>
      <c r="E709" s="12"/>
      <c r="F709" s="12"/>
      <c r="G709" s="12"/>
      <c r="H709" s="12"/>
      <c r="I709" s="12"/>
      <c r="J709" s="12"/>
      <c r="K709" s="12"/>
      <c r="L709" s="12"/>
      <c r="M709" s="12"/>
      <c r="N709" s="12"/>
      <c r="O709" s="12"/>
      <c r="P709" s="12"/>
      <c r="Q709" s="80"/>
      <c r="R709" s="80"/>
      <c r="S709" s="98"/>
    </row>
    <row r="710" spans="1:19" x14ac:dyDescent="0.25">
      <c r="A710" s="12"/>
      <c r="B710" s="12"/>
      <c r="C710" s="12"/>
      <c r="D710" s="12"/>
      <c r="E710" s="12"/>
      <c r="F710" s="12"/>
      <c r="G710" s="12"/>
      <c r="H710" s="12"/>
      <c r="I710" s="12"/>
      <c r="J710" s="12"/>
      <c r="K710" s="12"/>
      <c r="L710" s="12"/>
      <c r="M710" s="12"/>
      <c r="N710" s="12"/>
      <c r="O710" s="12"/>
      <c r="P710" s="12"/>
      <c r="Q710" s="80"/>
      <c r="R710" s="80"/>
      <c r="S710" s="98"/>
    </row>
    <row r="711" spans="1:19" x14ac:dyDescent="0.25">
      <c r="A711" s="12"/>
      <c r="B711" s="12"/>
      <c r="C711" s="12"/>
      <c r="D711" s="12"/>
      <c r="E711" s="12"/>
      <c r="F711" s="12"/>
      <c r="G711" s="12"/>
      <c r="H711" s="12"/>
      <c r="I711" s="12"/>
      <c r="J711" s="12"/>
      <c r="K711" s="12"/>
      <c r="L711" s="12"/>
      <c r="M711" s="12"/>
      <c r="N711" s="12"/>
      <c r="O711" s="12"/>
      <c r="P711" s="12"/>
      <c r="Q711" s="80"/>
      <c r="R711" s="80"/>
      <c r="S711" s="98"/>
    </row>
    <row r="712" spans="1:19" x14ac:dyDescent="0.25">
      <c r="A712" s="12"/>
      <c r="B712" s="12"/>
      <c r="C712" s="12"/>
      <c r="D712" s="12"/>
      <c r="E712" s="12"/>
      <c r="F712" s="12"/>
      <c r="G712" s="12"/>
      <c r="H712" s="12"/>
      <c r="I712" s="12"/>
      <c r="J712" s="12"/>
      <c r="K712" s="12"/>
      <c r="L712" s="12"/>
      <c r="M712" s="12"/>
      <c r="N712" s="12"/>
      <c r="O712" s="12"/>
      <c r="P712" s="12"/>
      <c r="Q712" s="80"/>
      <c r="R712" s="80"/>
      <c r="S712" s="98"/>
    </row>
    <row r="713" spans="1:19" x14ac:dyDescent="0.25">
      <c r="A713" s="12"/>
      <c r="B713" s="12"/>
      <c r="C713" s="12"/>
      <c r="D713" s="12"/>
      <c r="E713" s="12"/>
      <c r="F713" s="12"/>
      <c r="G713" s="12"/>
      <c r="H713" s="12"/>
      <c r="I713" s="12"/>
      <c r="J713" s="12"/>
      <c r="K713" s="12"/>
      <c r="L713" s="12"/>
      <c r="M713" s="12"/>
      <c r="N713" s="12"/>
      <c r="O713" s="12"/>
      <c r="P713" s="12"/>
      <c r="Q713" s="80"/>
      <c r="R713" s="80"/>
      <c r="S713" s="98"/>
    </row>
    <row r="714" spans="1:19" x14ac:dyDescent="0.25">
      <c r="A714" s="12"/>
      <c r="B714" s="12"/>
      <c r="C714" s="12"/>
      <c r="D714" s="12"/>
      <c r="E714" s="12"/>
      <c r="F714" s="12"/>
      <c r="G714" s="12"/>
      <c r="H714" s="12"/>
      <c r="I714" s="12"/>
      <c r="J714" s="12"/>
      <c r="K714" s="12"/>
      <c r="L714" s="12"/>
      <c r="M714" s="12"/>
      <c r="N714" s="12"/>
      <c r="O714" s="12"/>
      <c r="P714" s="12"/>
      <c r="Q714" s="80"/>
      <c r="R714" s="80"/>
      <c r="S714" s="98"/>
    </row>
    <row r="715" spans="1:19" x14ac:dyDescent="0.25">
      <c r="A715" s="12"/>
      <c r="B715" s="12"/>
      <c r="C715" s="12"/>
      <c r="D715" s="12"/>
      <c r="E715" s="12"/>
      <c r="F715" s="12"/>
      <c r="G715" s="12"/>
      <c r="H715" s="12"/>
      <c r="I715" s="12"/>
      <c r="J715" s="12"/>
      <c r="K715" s="12"/>
      <c r="L715" s="12"/>
      <c r="M715" s="12"/>
      <c r="N715" s="12"/>
      <c r="O715" s="12"/>
      <c r="P715" s="12"/>
      <c r="Q715" s="80"/>
      <c r="R715" s="80"/>
      <c r="S715" s="98"/>
    </row>
    <row r="716" spans="1:19" x14ac:dyDescent="0.25">
      <c r="A716" s="12"/>
      <c r="B716" s="12"/>
      <c r="C716" s="12"/>
      <c r="D716" s="12"/>
      <c r="E716" s="12"/>
      <c r="F716" s="12"/>
      <c r="G716" s="12"/>
      <c r="H716" s="12"/>
      <c r="I716" s="12"/>
      <c r="J716" s="12"/>
      <c r="K716" s="12"/>
      <c r="L716" s="12"/>
      <c r="M716" s="12"/>
      <c r="N716" s="12"/>
      <c r="O716" s="12"/>
      <c r="P716" s="12"/>
      <c r="Q716" s="80"/>
      <c r="R716" s="80"/>
      <c r="S716" s="98"/>
    </row>
    <row r="717" spans="1:19" x14ac:dyDescent="0.25">
      <c r="A717" s="12"/>
      <c r="B717" s="12"/>
      <c r="C717" s="12"/>
      <c r="D717" s="12"/>
      <c r="E717" s="12"/>
      <c r="F717" s="12"/>
      <c r="G717" s="12"/>
      <c r="H717" s="12"/>
      <c r="I717" s="12"/>
      <c r="J717" s="12"/>
      <c r="K717" s="12"/>
      <c r="L717" s="12"/>
      <c r="M717" s="12"/>
      <c r="N717" s="12"/>
      <c r="O717" s="12"/>
      <c r="P717" s="12"/>
      <c r="Q717" s="80"/>
      <c r="R717" s="80"/>
      <c r="S717" s="98"/>
    </row>
    <row r="718" spans="1:19" x14ac:dyDescent="0.25">
      <c r="A718" s="12"/>
      <c r="B718" s="12"/>
      <c r="C718" s="12"/>
      <c r="D718" s="12"/>
      <c r="E718" s="12"/>
      <c r="F718" s="12"/>
      <c r="G718" s="12"/>
      <c r="H718" s="12"/>
      <c r="I718" s="12"/>
      <c r="J718" s="12"/>
      <c r="K718" s="12"/>
      <c r="L718" s="12"/>
      <c r="M718" s="12"/>
      <c r="N718" s="12"/>
      <c r="O718" s="12"/>
      <c r="P718" s="12"/>
      <c r="Q718" s="80"/>
      <c r="R718" s="80"/>
      <c r="S718" s="98"/>
    </row>
    <row r="719" spans="1:19" x14ac:dyDescent="0.25">
      <c r="A719" s="12"/>
      <c r="B719" s="12"/>
      <c r="C719" s="12"/>
      <c r="D719" s="12"/>
      <c r="E719" s="12"/>
      <c r="F719" s="12"/>
      <c r="G719" s="12"/>
      <c r="H719" s="12"/>
      <c r="I719" s="12"/>
      <c r="J719" s="12"/>
      <c r="K719" s="12"/>
      <c r="L719" s="12"/>
      <c r="M719" s="12"/>
      <c r="N719" s="12"/>
      <c r="O719" s="12"/>
      <c r="P719" s="12"/>
      <c r="Q719" s="80"/>
      <c r="R719" s="80"/>
      <c r="S719" s="98"/>
    </row>
    <row r="720" spans="1:19" x14ac:dyDescent="0.25">
      <c r="A720" s="12"/>
      <c r="B720" s="12"/>
      <c r="C720" s="12"/>
      <c r="D720" s="12"/>
      <c r="E720" s="12"/>
      <c r="F720" s="12"/>
      <c r="G720" s="12"/>
      <c r="H720" s="12"/>
      <c r="I720" s="12"/>
      <c r="J720" s="12"/>
      <c r="K720" s="12"/>
      <c r="L720" s="12"/>
      <c r="M720" s="12"/>
      <c r="N720" s="12"/>
      <c r="O720" s="12"/>
      <c r="P720" s="12"/>
      <c r="Q720" s="80"/>
      <c r="R720" s="80"/>
      <c r="S720" s="98"/>
    </row>
    <row r="721" spans="1:19" x14ac:dyDescent="0.25">
      <c r="A721" s="12"/>
      <c r="B721" s="12"/>
      <c r="C721" s="12"/>
      <c r="D721" s="12"/>
      <c r="E721" s="12"/>
      <c r="F721" s="12"/>
      <c r="G721" s="12"/>
      <c r="H721" s="12"/>
      <c r="I721" s="12"/>
      <c r="J721" s="12"/>
      <c r="K721" s="12"/>
      <c r="L721" s="12"/>
      <c r="M721" s="12"/>
      <c r="N721" s="12"/>
      <c r="O721" s="12"/>
      <c r="P721" s="12"/>
      <c r="Q721" s="80"/>
      <c r="R721" s="80"/>
      <c r="S721" s="98"/>
    </row>
    <row r="722" spans="1:19" x14ac:dyDescent="0.25">
      <c r="A722" s="12"/>
      <c r="B722" s="12"/>
      <c r="C722" s="12"/>
      <c r="D722" s="12"/>
      <c r="E722" s="12"/>
      <c r="F722" s="12"/>
      <c r="G722" s="12"/>
      <c r="H722" s="12"/>
      <c r="I722" s="12"/>
      <c r="J722" s="12"/>
      <c r="K722" s="12"/>
      <c r="L722" s="12"/>
      <c r="M722" s="12"/>
      <c r="N722" s="12"/>
      <c r="O722" s="12"/>
      <c r="P722" s="12"/>
      <c r="Q722" s="80"/>
      <c r="R722" s="80"/>
      <c r="S722" s="98"/>
    </row>
    <row r="723" spans="1:19" x14ac:dyDescent="0.25">
      <c r="A723" s="12"/>
      <c r="B723" s="12"/>
      <c r="C723" s="12"/>
      <c r="D723" s="12"/>
      <c r="E723" s="12"/>
      <c r="F723" s="12"/>
      <c r="G723" s="12"/>
      <c r="H723" s="12"/>
      <c r="I723" s="12"/>
      <c r="J723" s="12"/>
      <c r="K723" s="12"/>
      <c r="L723" s="12"/>
      <c r="M723" s="12"/>
      <c r="N723" s="12"/>
      <c r="O723" s="12"/>
      <c r="P723" s="12"/>
      <c r="Q723" s="80"/>
      <c r="R723" s="80"/>
      <c r="S723" s="98"/>
    </row>
    <row r="724" spans="1:19" x14ac:dyDescent="0.25">
      <c r="A724" s="12"/>
      <c r="B724" s="12"/>
      <c r="C724" s="12"/>
      <c r="D724" s="12"/>
      <c r="E724" s="12"/>
      <c r="F724" s="12"/>
      <c r="G724" s="12"/>
      <c r="H724" s="12"/>
      <c r="I724" s="12"/>
      <c r="J724" s="12"/>
      <c r="K724" s="12"/>
      <c r="L724" s="12"/>
      <c r="M724" s="12"/>
      <c r="N724" s="12"/>
      <c r="O724" s="12"/>
      <c r="P724" s="12"/>
      <c r="Q724" s="80"/>
      <c r="R724" s="80"/>
      <c r="S724" s="98"/>
    </row>
    <row r="725" spans="1:19" x14ac:dyDescent="0.25">
      <c r="A725" s="12"/>
      <c r="B725" s="12"/>
      <c r="C725" s="12"/>
      <c r="D725" s="12"/>
      <c r="E725" s="12"/>
      <c r="F725" s="12"/>
      <c r="G725" s="12"/>
      <c r="H725" s="12"/>
      <c r="I725" s="12"/>
      <c r="J725" s="12"/>
      <c r="K725" s="12"/>
      <c r="L725" s="12"/>
      <c r="M725" s="12"/>
      <c r="N725" s="12"/>
      <c r="O725" s="12"/>
      <c r="P725" s="12"/>
      <c r="Q725" s="80"/>
      <c r="R725" s="80"/>
      <c r="S725" s="98"/>
    </row>
    <row r="726" spans="1:19" x14ac:dyDescent="0.25">
      <c r="A726" s="12"/>
      <c r="B726" s="12"/>
      <c r="C726" s="12"/>
      <c r="D726" s="12"/>
      <c r="E726" s="12"/>
      <c r="F726" s="12"/>
      <c r="G726" s="12"/>
      <c r="H726" s="12"/>
      <c r="I726" s="12"/>
      <c r="J726" s="12"/>
      <c r="K726" s="12"/>
      <c r="L726" s="12"/>
      <c r="M726" s="12"/>
      <c r="N726" s="12"/>
      <c r="O726" s="12"/>
      <c r="P726" s="12"/>
      <c r="Q726" s="80"/>
      <c r="R726" s="80"/>
      <c r="S726" s="98"/>
    </row>
    <row r="727" spans="1:19" x14ac:dyDescent="0.25">
      <c r="A727" s="12"/>
      <c r="B727" s="12"/>
      <c r="C727" s="12"/>
      <c r="D727" s="12"/>
      <c r="E727" s="12"/>
      <c r="F727" s="12"/>
      <c r="G727" s="12"/>
      <c r="H727" s="12"/>
      <c r="I727" s="12"/>
      <c r="J727" s="12"/>
      <c r="K727" s="12"/>
      <c r="L727" s="12"/>
      <c r="M727" s="12"/>
      <c r="N727" s="12"/>
      <c r="O727" s="12"/>
      <c r="P727" s="12"/>
      <c r="Q727" s="80"/>
      <c r="R727" s="80"/>
      <c r="S727" s="98"/>
    </row>
    <row r="728" spans="1:19" x14ac:dyDescent="0.25">
      <c r="A728" s="12"/>
      <c r="B728" s="12"/>
      <c r="C728" s="12"/>
      <c r="D728" s="12"/>
      <c r="E728" s="12"/>
      <c r="F728" s="12"/>
      <c r="G728" s="12"/>
      <c r="H728" s="12"/>
      <c r="I728" s="12"/>
      <c r="J728" s="12"/>
      <c r="K728" s="12"/>
      <c r="L728" s="12"/>
      <c r="M728" s="12"/>
      <c r="N728" s="12"/>
      <c r="O728" s="12"/>
      <c r="P728" s="12"/>
      <c r="Q728" s="80"/>
      <c r="R728" s="80"/>
      <c r="S728" s="98"/>
    </row>
    <row r="729" spans="1:19" x14ac:dyDescent="0.25">
      <c r="A729" s="12"/>
      <c r="B729" s="12"/>
      <c r="C729" s="12"/>
      <c r="D729" s="12"/>
      <c r="E729" s="12"/>
      <c r="F729" s="12"/>
      <c r="G729" s="12"/>
      <c r="H729" s="12"/>
      <c r="I729" s="12"/>
      <c r="J729" s="12"/>
      <c r="K729" s="12"/>
      <c r="L729" s="12"/>
      <c r="M729" s="12"/>
      <c r="N729" s="12"/>
      <c r="O729" s="12"/>
      <c r="P729" s="12"/>
      <c r="Q729" s="80"/>
      <c r="R729" s="80"/>
      <c r="S729" s="98"/>
    </row>
    <row r="730" spans="1:19" x14ac:dyDescent="0.25">
      <c r="A730" s="12"/>
      <c r="B730" s="12"/>
      <c r="C730" s="12"/>
      <c r="D730" s="12"/>
      <c r="E730" s="12"/>
      <c r="F730" s="12"/>
      <c r="G730" s="12"/>
      <c r="H730" s="12"/>
      <c r="I730" s="12"/>
      <c r="J730" s="12"/>
      <c r="K730" s="12"/>
      <c r="L730" s="12"/>
      <c r="M730" s="12"/>
      <c r="N730" s="12"/>
      <c r="O730" s="12"/>
      <c r="P730" s="12"/>
      <c r="Q730" s="80"/>
      <c r="R730" s="80"/>
      <c r="S730" s="98"/>
    </row>
    <row r="731" spans="1:19" x14ac:dyDescent="0.25">
      <c r="A731" s="12"/>
      <c r="B731" s="12"/>
      <c r="C731" s="12"/>
      <c r="D731" s="12"/>
      <c r="E731" s="12"/>
      <c r="F731" s="12"/>
      <c r="G731" s="12"/>
      <c r="H731" s="12"/>
      <c r="I731" s="12"/>
      <c r="J731" s="12"/>
      <c r="K731" s="12"/>
      <c r="L731" s="12"/>
      <c r="M731" s="12"/>
      <c r="N731" s="12"/>
      <c r="O731" s="12"/>
      <c r="P731" s="12"/>
      <c r="Q731" s="80"/>
      <c r="R731" s="80"/>
      <c r="S731" s="98"/>
    </row>
    <row r="732" spans="1:19" x14ac:dyDescent="0.25">
      <c r="A732" s="12"/>
      <c r="B732" s="12"/>
      <c r="C732" s="12"/>
      <c r="D732" s="12"/>
      <c r="E732" s="12"/>
      <c r="F732" s="12"/>
      <c r="G732" s="12"/>
      <c r="H732" s="12"/>
      <c r="I732" s="12"/>
      <c r="J732" s="12"/>
      <c r="K732" s="12"/>
      <c r="L732" s="12"/>
      <c r="M732" s="12"/>
      <c r="N732" s="12"/>
      <c r="O732" s="12"/>
      <c r="P732" s="12"/>
      <c r="Q732" s="80"/>
      <c r="R732" s="80"/>
      <c r="S732" s="98"/>
    </row>
    <row r="733" spans="1:19" x14ac:dyDescent="0.25">
      <c r="A733" s="12"/>
      <c r="B733" s="12"/>
      <c r="C733" s="12"/>
      <c r="D733" s="12"/>
      <c r="E733" s="12"/>
      <c r="F733" s="12"/>
      <c r="G733" s="12"/>
      <c r="H733" s="12"/>
      <c r="I733" s="12"/>
      <c r="J733" s="12"/>
      <c r="K733" s="12"/>
      <c r="L733" s="12"/>
      <c r="M733" s="12"/>
      <c r="N733" s="12"/>
      <c r="O733" s="12"/>
      <c r="P733" s="12"/>
      <c r="Q733" s="80"/>
      <c r="R733" s="80"/>
      <c r="S733" s="98"/>
    </row>
    <row r="734" spans="1:19" x14ac:dyDescent="0.25">
      <c r="A734" s="12"/>
      <c r="B734" s="12"/>
      <c r="C734" s="12"/>
      <c r="D734" s="12"/>
      <c r="E734" s="12"/>
      <c r="F734" s="12"/>
      <c r="G734" s="12"/>
      <c r="H734" s="12"/>
      <c r="I734" s="12"/>
      <c r="J734" s="12"/>
      <c r="K734" s="12"/>
      <c r="L734" s="12"/>
      <c r="M734" s="12"/>
      <c r="N734" s="12"/>
      <c r="O734" s="12"/>
      <c r="P734" s="12"/>
      <c r="Q734" s="80"/>
      <c r="R734" s="80"/>
      <c r="S734" s="98"/>
    </row>
    <row r="735" spans="1:19" x14ac:dyDescent="0.25">
      <c r="A735" s="12"/>
      <c r="B735" s="12"/>
      <c r="C735" s="12"/>
      <c r="D735" s="12"/>
      <c r="E735" s="12"/>
      <c r="F735" s="12"/>
      <c r="G735" s="12"/>
      <c r="H735" s="12"/>
      <c r="I735" s="12"/>
      <c r="J735" s="12"/>
      <c r="K735" s="12"/>
      <c r="L735" s="12"/>
      <c r="M735" s="12"/>
      <c r="N735" s="12"/>
      <c r="O735" s="12"/>
      <c r="P735" s="12"/>
      <c r="Q735" s="80"/>
      <c r="R735" s="80"/>
      <c r="S735" s="98"/>
    </row>
    <row r="736" spans="1:19" x14ac:dyDescent="0.25">
      <c r="A736" s="12"/>
      <c r="B736" s="12"/>
      <c r="C736" s="12"/>
      <c r="D736" s="12"/>
      <c r="E736" s="12"/>
      <c r="F736" s="12"/>
      <c r="G736" s="12"/>
      <c r="H736" s="12"/>
      <c r="I736" s="12"/>
      <c r="J736" s="12"/>
      <c r="K736" s="12"/>
      <c r="L736" s="12"/>
      <c r="M736" s="12"/>
      <c r="N736" s="12"/>
      <c r="O736" s="12"/>
      <c r="P736" s="12"/>
      <c r="Q736" s="80"/>
      <c r="R736" s="80"/>
      <c r="S736" s="98"/>
    </row>
    <row r="737" spans="1:19" x14ac:dyDescent="0.25">
      <c r="A737" s="12"/>
      <c r="B737" s="12"/>
      <c r="C737" s="12"/>
      <c r="D737" s="12"/>
      <c r="E737" s="12"/>
      <c r="F737" s="12"/>
      <c r="G737" s="12"/>
      <c r="H737" s="12"/>
      <c r="I737" s="12"/>
      <c r="J737" s="12"/>
      <c r="K737" s="12"/>
      <c r="L737" s="12"/>
      <c r="M737" s="12"/>
      <c r="N737" s="12"/>
      <c r="O737" s="12"/>
      <c r="P737" s="12"/>
      <c r="Q737" s="80"/>
      <c r="R737" s="80"/>
      <c r="S737" s="98"/>
    </row>
    <row r="738" spans="1:19" x14ac:dyDescent="0.25">
      <c r="A738" s="12"/>
      <c r="B738" s="12"/>
      <c r="C738" s="12"/>
      <c r="D738" s="12"/>
      <c r="E738" s="12"/>
      <c r="F738" s="12"/>
      <c r="G738" s="12"/>
      <c r="H738" s="12"/>
      <c r="I738" s="12"/>
      <c r="J738" s="12"/>
      <c r="K738" s="12"/>
      <c r="L738" s="12"/>
      <c r="M738" s="12"/>
      <c r="N738" s="12"/>
      <c r="O738" s="12"/>
      <c r="P738" s="12"/>
      <c r="Q738" s="80"/>
      <c r="R738" s="80"/>
      <c r="S738" s="98"/>
    </row>
    <row r="739" spans="1:19" x14ac:dyDescent="0.25">
      <c r="A739" s="12"/>
      <c r="B739" s="12"/>
      <c r="C739" s="12"/>
      <c r="D739" s="12"/>
      <c r="E739" s="12"/>
      <c r="F739" s="12"/>
      <c r="G739" s="12"/>
      <c r="H739" s="12"/>
      <c r="I739" s="12"/>
      <c r="J739" s="12"/>
      <c r="K739" s="12"/>
      <c r="L739" s="12"/>
      <c r="M739" s="12"/>
      <c r="N739" s="12"/>
      <c r="O739" s="12"/>
      <c r="P739" s="12"/>
      <c r="Q739" s="80"/>
      <c r="R739" s="80"/>
      <c r="S739" s="98"/>
    </row>
    <row r="740" spans="1:19" x14ac:dyDescent="0.25">
      <c r="A740" s="12"/>
      <c r="B740" s="12"/>
      <c r="C740" s="12"/>
      <c r="D740" s="12"/>
      <c r="E740" s="12"/>
      <c r="F740" s="12"/>
      <c r="G740" s="12"/>
      <c r="H740" s="12"/>
      <c r="I740" s="12"/>
      <c r="J740" s="12"/>
      <c r="K740" s="12"/>
      <c r="L740" s="12"/>
      <c r="M740" s="12"/>
      <c r="N740" s="12"/>
      <c r="O740" s="12"/>
      <c r="P740" s="12"/>
      <c r="Q740" s="80"/>
      <c r="R740" s="80"/>
      <c r="S740" s="98"/>
    </row>
    <row r="741" spans="1:19" x14ac:dyDescent="0.25">
      <c r="A741" s="12"/>
      <c r="B741" s="12"/>
      <c r="C741" s="12"/>
      <c r="D741" s="12"/>
      <c r="E741" s="12"/>
      <c r="F741" s="12"/>
      <c r="G741" s="12"/>
      <c r="H741" s="12"/>
      <c r="I741" s="12"/>
      <c r="J741" s="12"/>
      <c r="K741" s="12"/>
      <c r="L741" s="12"/>
      <c r="M741" s="12"/>
      <c r="N741" s="12"/>
      <c r="O741" s="12"/>
      <c r="P741" s="12"/>
      <c r="Q741" s="80"/>
      <c r="R741" s="80"/>
      <c r="S741" s="98"/>
    </row>
    <row r="742" spans="1:19" x14ac:dyDescent="0.25">
      <c r="A742" s="12"/>
      <c r="B742" s="12"/>
      <c r="C742" s="12"/>
      <c r="D742" s="12"/>
      <c r="E742" s="12"/>
      <c r="F742" s="12"/>
      <c r="G742" s="12"/>
      <c r="H742" s="12"/>
      <c r="I742" s="12"/>
      <c r="J742" s="12"/>
      <c r="K742" s="12"/>
      <c r="L742" s="12"/>
      <c r="M742" s="12"/>
      <c r="N742" s="12"/>
      <c r="O742" s="12"/>
      <c r="P742" s="12"/>
      <c r="Q742" s="80"/>
      <c r="R742" s="80"/>
      <c r="S742" s="98"/>
    </row>
    <row r="743" spans="1:19" x14ac:dyDescent="0.25">
      <c r="A743" s="12"/>
      <c r="B743" s="12"/>
      <c r="C743" s="12"/>
      <c r="D743" s="12"/>
      <c r="E743" s="12"/>
      <c r="F743" s="12"/>
      <c r="G743" s="12"/>
      <c r="H743" s="12"/>
      <c r="I743" s="12"/>
      <c r="J743" s="12"/>
      <c r="K743" s="12"/>
      <c r="L743" s="12"/>
      <c r="M743" s="12"/>
      <c r="N743" s="12"/>
      <c r="O743" s="12"/>
      <c r="P743" s="12"/>
      <c r="Q743" s="80"/>
      <c r="R743" s="80"/>
      <c r="S743" s="98"/>
    </row>
    <row r="744" spans="1:19" x14ac:dyDescent="0.25">
      <c r="A744" s="12"/>
      <c r="B744" s="12"/>
      <c r="C744" s="12"/>
      <c r="D744" s="12"/>
      <c r="E744" s="12"/>
      <c r="F744" s="12"/>
      <c r="G744" s="12"/>
      <c r="H744" s="12"/>
      <c r="I744" s="12"/>
      <c r="J744" s="12"/>
      <c r="K744" s="12"/>
      <c r="L744" s="12"/>
      <c r="M744" s="12"/>
      <c r="N744" s="12"/>
      <c r="O744" s="12"/>
      <c r="P744" s="12"/>
      <c r="Q744" s="80"/>
      <c r="R744" s="80"/>
      <c r="S744" s="98"/>
    </row>
    <row r="745" spans="1:19" x14ac:dyDescent="0.25">
      <c r="A745" s="12"/>
      <c r="B745" s="12"/>
      <c r="C745" s="12"/>
      <c r="D745" s="12"/>
      <c r="E745" s="12"/>
      <c r="F745" s="12"/>
      <c r="G745" s="12"/>
      <c r="H745" s="12"/>
      <c r="I745" s="12"/>
      <c r="J745" s="12"/>
      <c r="K745" s="12"/>
      <c r="L745" s="12"/>
      <c r="M745" s="12"/>
      <c r="N745" s="12"/>
      <c r="O745" s="12"/>
      <c r="P745" s="12"/>
      <c r="Q745" s="80"/>
      <c r="R745" s="80"/>
      <c r="S745" s="98"/>
    </row>
    <row r="746" spans="1:19" x14ac:dyDescent="0.25">
      <c r="A746" s="12"/>
      <c r="B746" s="12"/>
      <c r="C746" s="12"/>
      <c r="D746" s="12"/>
      <c r="E746" s="12"/>
      <c r="F746" s="12"/>
      <c r="G746" s="12"/>
      <c r="H746" s="12"/>
      <c r="I746" s="12"/>
      <c r="J746" s="12"/>
      <c r="K746" s="12"/>
      <c r="L746" s="12"/>
      <c r="M746" s="12"/>
      <c r="N746" s="12"/>
      <c r="O746" s="12"/>
      <c r="P746" s="12"/>
      <c r="Q746" s="80"/>
      <c r="R746" s="80"/>
      <c r="S746" s="98"/>
    </row>
    <row r="747" spans="1:19" x14ac:dyDescent="0.25">
      <c r="A747" s="12"/>
      <c r="B747" s="12"/>
      <c r="C747" s="12"/>
      <c r="D747" s="12"/>
      <c r="E747" s="12"/>
      <c r="F747" s="12"/>
      <c r="G747" s="12"/>
      <c r="H747" s="12"/>
      <c r="I747" s="12"/>
      <c r="J747" s="12"/>
      <c r="K747" s="12"/>
      <c r="L747" s="12"/>
      <c r="M747" s="12"/>
      <c r="N747" s="12"/>
      <c r="O747" s="12"/>
      <c r="P747" s="12"/>
      <c r="Q747" s="80"/>
      <c r="R747" s="80"/>
      <c r="S747" s="98"/>
    </row>
    <row r="748" spans="1:19" x14ac:dyDescent="0.25">
      <c r="A748" s="12"/>
      <c r="B748" s="12"/>
      <c r="C748" s="12"/>
      <c r="D748" s="12"/>
      <c r="E748" s="12"/>
      <c r="F748" s="12"/>
      <c r="G748" s="12"/>
      <c r="H748" s="12"/>
      <c r="I748" s="12"/>
      <c r="J748" s="12"/>
      <c r="K748" s="12"/>
      <c r="L748" s="12"/>
      <c r="M748" s="12"/>
      <c r="N748" s="12"/>
      <c r="O748" s="12"/>
      <c r="P748" s="12"/>
      <c r="Q748" s="80"/>
      <c r="R748" s="80"/>
      <c r="S748" s="98"/>
    </row>
    <row r="749" spans="1:19" x14ac:dyDescent="0.25">
      <c r="A749" s="12"/>
      <c r="B749" s="12"/>
      <c r="C749" s="12"/>
      <c r="D749" s="12"/>
      <c r="E749" s="12"/>
      <c r="F749" s="12"/>
      <c r="G749" s="12"/>
      <c r="H749" s="12"/>
      <c r="I749" s="12"/>
      <c r="J749" s="12"/>
      <c r="K749" s="12"/>
      <c r="L749" s="12"/>
      <c r="M749" s="12"/>
      <c r="N749" s="12"/>
      <c r="O749" s="12"/>
      <c r="P749" s="12"/>
      <c r="Q749" s="80"/>
      <c r="R749" s="80"/>
      <c r="S749" s="98"/>
    </row>
    <row r="750" spans="1:19" x14ac:dyDescent="0.25">
      <c r="A750" s="12"/>
      <c r="B750" s="12"/>
      <c r="C750" s="12"/>
      <c r="D750" s="12"/>
      <c r="E750" s="12"/>
      <c r="F750" s="12"/>
      <c r="G750" s="12"/>
      <c r="H750" s="12"/>
      <c r="I750" s="12"/>
      <c r="J750" s="12"/>
      <c r="K750" s="12"/>
      <c r="L750" s="12"/>
      <c r="M750" s="12"/>
      <c r="N750" s="12"/>
      <c r="O750" s="12"/>
      <c r="P750" s="12"/>
      <c r="Q750" s="80"/>
      <c r="R750" s="80"/>
      <c r="S750" s="98"/>
    </row>
    <row r="751" spans="1:19" x14ac:dyDescent="0.25">
      <c r="A751" s="12"/>
      <c r="B751" s="12"/>
      <c r="C751" s="12"/>
      <c r="D751" s="12"/>
      <c r="E751" s="12"/>
      <c r="F751" s="12"/>
      <c r="G751" s="12"/>
      <c r="H751" s="12"/>
      <c r="I751" s="12"/>
      <c r="J751" s="12"/>
      <c r="K751" s="12"/>
      <c r="L751" s="12"/>
      <c r="M751" s="12"/>
      <c r="N751" s="12"/>
      <c r="O751" s="12"/>
      <c r="P751" s="12"/>
      <c r="Q751" s="80"/>
      <c r="R751" s="80"/>
      <c r="S751" s="98"/>
    </row>
    <row r="752" spans="1:19" x14ac:dyDescent="0.25">
      <c r="A752" s="12"/>
      <c r="B752" s="12"/>
      <c r="C752" s="12"/>
      <c r="D752" s="12"/>
      <c r="E752" s="12"/>
      <c r="F752" s="12"/>
      <c r="G752" s="12"/>
      <c r="H752" s="12"/>
      <c r="I752" s="12"/>
      <c r="J752" s="12"/>
      <c r="K752" s="12"/>
      <c r="L752" s="12"/>
      <c r="M752" s="12"/>
      <c r="N752" s="12"/>
      <c r="O752" s="12"/>
      <c r="P752" s="12"/>
      <c r="Q752" s="80"/>
      <c r="R752" s="80"/>
      <c r="S752" s="98"/>
    </row>
    <row r="753" spans="1:19" x14ac:dyDescent="0.25">
      <c r="A753" s="12"/>
      <c r="B753" s="12"/>
      <c r="C753" s="12"/>
      <c r="D753" s="12"/>
      <c r="E753" s="12"/>
      <c r="F753" s="12"/>
      <c r="G753" s="12"/>
      <c r="H753" s="12"/>
      <c r="I753" s="12"/>
      <c r="J753" s="12"/>
      <c r="K753" s="12"/>
      <c r="L753" s="12"/>
      <c r="M753" s="12"/>
      <c r="N753" s="12"/>
      <c r="O753" s="12"/>
      <c r="P753" s="12"/>
      <c r="Q753" s="80"/>
      <c r="R753" s="80"/>
      <c r="S753" s="98"/>
    </row>
    <row r="754" spans="1:19" x14ac:dyDescent="0.25">
      <c r="A754" s="12"/>
      <c r="B754" s="12"/>
      <c r="C754" s="12"/>
      <c r="D754" s="12"/>
      <c r="E754" s="12"/>
      <c r="F754" s="12"/>
      <c r="G754" s="12"/>
      <c r="H754" s="12"/>
      <c r="I754" s="12"/>
      <c r="J754" s="12"/>
      <c r="K754" s="12"/>
      <c r="L754" s="12"/>
      <c r="M754" s="12"/>
      <c r="N754" s="12"/>
      <c r="O754" s="12"/>
      <c r="P754" s="12"/>
      <c r="Q754" s="80"/>
      <c r="R754" s="80"/>
      <c r="S754" s="98"/>
    </row>
    <row r="755" spans="1:19" x14ac:dyDescent="0.25">
      <c r="A755" s="12"/>
      <c r="B755" s="12"/>
      <c r="C755" s="12"/>
      <c r="D755" s="12"/>
      <c r="E755" s="12"/>
      <c r="F755" s="12"/>
      <c r="G755" s="12"/>
      <c r="H755" s="12"/>
      <c r="I755" s="12"/>
      <c r="J755" s="12"/>
      <c r="K755" s="12"/>
      <c r="L755" s="12"/>
      <c r="M755" s="12"/>
      <c r="N755" s="12"/>
      <c r="O755" s="12"/>
      <c r="P755" s="12"/>
      <c r="Q755" s="80"/>
      <c r="R755" s="80"/>
      <c r="S755" s="98"/>
    </row>
    <row r="756" spans="1:19" x14ac:dyDescent="0.25">
      <c r="A756" s="12"/>
      <c r="B756" s="12"/>
      <c r="C756" s="12"/>
      <c r="D756" s="12"/>
      <c r="E756" s="12"/>
      <c r="F756" s="12"/>
      <c r="G756" s="12"/>
      <c r="H756" s="12"/>
      <c r="I756" s="12"/>
      <c r="J756" s="12"/>
      <c r="K756" s="12"/>
      <c r="L756" s="12"/>
      <c r="M756" s="12"/>
      <c r="N756" s="12"/>
      <c r="O756" s="12"/>
      <c r="P756" s="12"/>
      <c r="Q756" s="80"/>
      <c r="R756" s="80"/>
      <c r="S756" s="98"/>
    </row>
    <row r="757" spans="1:19" x14ac:dyDescent="0.25">
      <c r="A757" s="12"/>
      <c r="B757" s="12"/>
      <c r="C757" s="12"/>
      <c r="D757" s="12"/>
      <c r="E757" s="12"/>
      <c r="F757" s="12"/>
      <c r="G757" s="12"/>
      <c r="H757" s="12"/>
      <c r="I757" s="12"/>
      <c r="J757" s="12"/>
      <c r="K757" s="12"/>
      <c r="L757" s="12"/>
      <c r="M757" s="12"/>
      <c r="N757" s="12"/>
      <c r="O757" s="12"/>
      <c r="P757" s="12"/>
      <c r="Q757" s="80"/>
      <c r="R757" s="80"/>
      <c r="S757" s="98"/>
    </row>
    <row r="758" spans="1:19" x14ac:dyDescent="0.25">
      <c r="A758" s="12"/>
      <c r="B758" s="12"/>
      <c r="C758" s="12"/>
      <c r="D758" s="12"/>
      <c r="E758" s="12"/>
      <c r="F758" s="12"/>
      <c r="G758" s="12"/>
      <c r="H758" s="12"/>
      <c r="I758" s="12"/>
      <c r="J758" s="12"/>
      <c r="K758" s="12"/>
      <c r="L758" s="12"/>
      <c r="M758" s="12"/>
      <c r="N758" s="12"/>
      <c r="O758" s="12"/>
      <c r="P758" s="12"/>
      <c r="Q758" s="80"/>
      <c r="R758" s="80"/>
      <c r="S758" s="98"/>
    </row>
    <row r="759" spans="1:19" x14ac:dyDescent="0.25">
      <c r="A759" s="12"/>
      <c r="B759" s="12"/>
      <c r="C759" s="12"/>
      <c r="D759" s="12"/>
      <c r="E759" s="12"/>
      <c r="F759" s="12"/>
      <c r="G759" s="12"/>
      <c r="H759" s="12"/>
      <c r="I759" s="12"/>
      <c r="J759" s="12"/>
      <c r="K759" s="12"/>
      <c r="L759" s="12"/>
      <c r="M759" s="12"/>
      <c r="N759" s="12"/>
      <c r="O759" s="12"/>
      <c r="P759" s="12"/>
      <c r="Q759" s="80"/>
      <c r="R759" s="80"/>
      <c r="S759" s="98"/>
    </row>
    <row r="760" spans="1:19" x14ac:dyDescent="0.25">
      <c r="A760" s="12"/>
      <c r="B760" s="12"/>
      <c r="C760" s="12"/>
      <c r="D760" s="12"/>
      <c r="E760" s="12"/>
      <c r="F760" s="12"/>
      <c r="G760" s="12"/>
      <c r="H760" s="12"/>
      <c r="I760" s="12"/>
      <c r="J760" s="12"/>
      <c r="K760" s="12"/>
      <c r="L760" s="12"/>
      <c r="M760" s="12"/>
      <c r="N760" s="12"/>
      <c r="O760" s="12"/>
      <c r="P760" s="12"/>
      <c r="Q760" s="80"/>
      <c r="R760" s="80"/>
      <c r="S760" s="98"/>
    </row>
    <row r="761" spans="1:19" x14ac:dyDescent="0.25">
      <c r="A761" s="12"/>
      <c r="B761" s="12"/>
      <c r="C761" s="12"/>
      <c r="D761" s="12"/>
      <c r="E761" s="12"/>
      <c r="F761" s="12"/>
      <c r="G761" s="12"/>
      <c r="H761" s="12"/>
      <c r="I761" s="12"/>
      <c r="J761" s="12"/>
      <c r="K761" s="12"/>
      <c r="L761" s="12"/>
      <c r="M761" s="12"/>
      <c r="N761" s="12"/>
      <c r="O761" s="12"/>
      <c r="P761" s="12"/>
      <c r="Q761" s="80"/>
      <c r="R761" s="80"/>
      <c r="S761" s="98"/>
    </row>
    <row r="762" spans="1:19" x14ac:dyDescent="0.25">
      <c r="A762" s="12"/>
      <c r="B762" s="12"/>
      <c r="C762" s="12"/>
      <c r="D762" s="12"/>
      <c r="E762" s="12"/>
      <c r="F762" s="12"/>
      <c r="G762" s="12"/>
      <c r="H762" s="12"/>
      <c r="I762" s="12"/>
      <c r="J762" s="12"/>
      <c r="K762" s="12"/>
      <c r="L762" s="12"/>
      <c r="M762" s="12"/>
      <c r="N762" s="12"/>
      <c r="O762" s="12"/>
      <c r="P762" s="12"/>
      <c r="Q762" s="80"/>
      <c r="R762" s="80"/>
      <c r="S762" s="98"/>
    </row>
    <row r="763" spans="1:19" x14ac:dyDescent="0.25">
      <c r="A763" s="12"/>
      <c r="B763" s="12"/>
      <c r="C763" s="12"/>
      <c r="D763" s="12"/>
      <c r="E763" s="12"/>
      <c r="F763" s="12"/>
      <c r="G763" s="12"/>
      <c r="H763" s="12"/>
      <c r="I763" s="12"/>
      <c r="J763" s="12"/>
      <c r="K763" s="12"/>
      <c r="L763" s="12"/>
      <c r="M763" s="12"/>
      <c r="N763" s="12"/>
      <c r="O763" s="12"/>
      <c r="P763" s="12"/>
      <c r="Q763" s="80"/>
      <c r="R763" s="80"/>
      <c r="S763" s="98"/>
    </row>
    <row r="764" spans="1:19" x14ac:dyDescent="0.25">
      <c r="A764" s="12"/>
      <c r="B764" s="12"/>
      <c r="C764" s="12"/>
      <c r="D764" s="12"/>
      <c r="E764" s="12"/>
      <c r="F764" s="12"/>
      <c r="G764" s="12"/>
      <c r="H764" s="12"/>
      <c r="I764" s="12"/>
      <c r="J764" s="12"/>
      <c r="K764" s="12"/>
      <c r="L764" s="12"/>
      <c r="M764" s="12"/>
      <c r="N764" s="12"/>
      <c r="O764" s="12"/>
      <c r="P764" s="12"/>
      <c r="Q764" s="80"/>
      <c r="R764" s="80"/>
      <c r="S764" s="98"/>
    </row>
    <row r="765" spans="1:19" x14ac:dyDescent="0.25">
      <c r="A765" s="12"/>
      <c r="B765" s="12"/>
      <c r="C765" s="12"/>
      <c r="D765" s="12"/>
      <c r="E765" s="12"/>
      <c r="F765" s="12"/>
      <c r="G765" s="12"/>
      <c r="H765" s="12"/>
      <c r="I765" s="12"/>
      <c r="J765" s="12"/>
      <c r="K765" s="12"/>
      <c r="L765" s="12"/>
      <c r="M765" s="12"/>
      <c r="N765" s="12"/>
      <c r="O765" s="12"/>
      <c r="P765" s="12"/>
      <c r="Q765" s="80"/>
      <c r="R765" s="80"/>
      <c r="S765" s="98"/>
    </row>
    <row r="766" spans="1:19" x14ac:dyDescent="0.25">
      <c r="A766" s="12"/>
      <c r="B766" s="12"/>
      <c r="C766" s="12"/>
      <c r="D766" s="12"/>
      <c r="E766" s="12"/>
      <c r="F766" s="12"/>
      <c r="G766" s="12"/>
      <c r="H766" s="12"/>
      <c r="I766" s="12"/>
      <c r="J766" s="12"/>
      <c r="K766" s="12"/>
      <c r="L766" s="12"/>
      <c r="M766" s="12"/>
      <c r="N766" s="12"/>
      <c r="O766" s="12"/>
      <c r="P766" s="12"/>
      <c r="Q766" s="80"/>
      <c r="R766" s="80"/>
      <c r="S766" s="98"/>
    </row>
    <row r="767" spans="1:19" x14ac:dyDescent="0.25">
      <c r="A767" s="12"/>
      <c r="B767" s="12"/>
      <c r="C767" s="12"/>
      <c r="D767" s="12"/>
      <c r="E767" s="12"/>
      <c r="F767" s="12"/>
      <c r="G767" s="12"/>
      <c r="H767" s="12"/>
      <c r="I767" s="12"/>
      <c r="J767" s="12"/>
      <c r="K767" s="12"/>
      <c r="L767" s="12"/>
      <c r="M767" s="12"/>
      <c r="N767" s="12"/>
      <c r="O767" s="12"/>
      <c r="P767" s="12"/>
      <c r="Q767" s="80"/>
      <c r="R767" s="80"/>
      <c r="S767" s="98"/>
    </row>
    <row r="768" spans="1:19" x14ac:dyDescent="0.25">
      <c r="A768" s="12"/>
      <c r="B768" s="12"/>
      <c r="C768" s="12"/>
      <c r="D768" s="12"/>
      <c r="E768" s="12"/>
      <c r="F768" s="12"/>
      <c r="G768" s="12"/>
      <c r="H768" s="12"/>
      <c r="I768" s="12"/>
      <c r="J768" s="12"/>
      <c r="K768" s="12"/>
      <c r="L768" s="12"/>
      <c r="M768" s="12"/>
      <c r="N768" s="12"/>
      <c r="O768" s="12"/>
      <c r="P768" s="12"/>
      <c r="Q768" s="80"/>
      <c r="R768" s="80"/>
      <c r="S768" s="98"/>
    </row>
    <row r="769" spans="1:19" x14ac:dyDescent="0.25">
      <c r="A769" s="12"/>
      <c r="B769" s="12"/>
      <c r="C769" s="12"/>
      <c r="D769" s="12"/>
      <c r="E769" s="12"/>
      <c r="F769" s="12"/>
      <c r="G769" s="12"/>
      <c r="H769" s="12"/>
      <c r="I769" s="12"/>
      <c r="J769" s="12"/>
      <c r="K769" s="12"/>
      <c r="L769" s="12"/>
      <c r="M769" s="12"/>
      <c r="N769" s="12"/>
      <c r="O769" s="12"/>
      <c r="P769" s="12"/>
      <c r="Q769" s="80"/>
      <c r="R769" s="80"/>
      <c r="S769" s="98"/>
    </row>
    <row r="770" spans="1:19" x14ac:dyDescent="0.25">
      <c r="A770" s="12"/>
      <c r="B770" s="12"/>
      <c r="C770" s="12"/>
      <c r="D770" s="12"/>
      <c r="E770" s="12"/>
      <c r="F770" s="12"/>
      <c r="G770" s="12"/>
      <c r="H770" s="12"/>
      <c r="I770" s="12"/>
      <c r="J770" s="12"/>
      <c r="K770" s="12"/>
      <c r="L770" s="12"/>
      <c r="M770" s="12"/>
      <c r="N770" s="12"/>
      <c r="O770" s="12"/>
      <c r="P770" s="12"/>
      <c r="Q770" s="80"/>
      <c r="R770" s="80"/>
      <c r="S770" s="98"/>
    </row>
    <row r="771" spans="1:19" x14ac:dyDescent="0.25">
      <c r="A771" s="12"/>
      <c r="B771" s="12"/>
      <c r="C771" s="12"/>
      <c r="D771" s="12"/>
      <c r="E771" s="12"/>
      <c r="F771" s="12"/>
      <c r="G771" s="12"/>
      <c r="H771" s="12"/>
      <c r="I771" s="12"/>
      <c r="J771" s="12"/>
      <c r="K771" s="12"/>
      <c r="L771" s="12"/>
      <c r="M771" s="12"/>
      <c r="N771" s="12"/>
      <c r="O771" s="12"/>
      <c r="P771" s="12"/>
      <c r="Q771" s="80"/>
      <c r="R771" s="80"/>
      <c r="S771" s="98"/>
    </row>
    <row r="772" spans="1:19" x14ac:dyDescent="0.25">
      <c r="A772" s="12"/>
      <c r="B772" s="12"/>
      <c r="C772" s="12"/>
      <c r="D772" s="12"/>
      <c r="E772" s="12"/>
      <c r="F772" s="12"/>
      <c r="G772" s="12"/>
      <c r="H772" s="12"/>
      <c r="I772" s="12"/>
      <c r="J772" s="12"/>
      <c r="K772" s="12"/>
      <c r="L772" s="12"/>
      <c r="M772" s="12"/>
      <c r="N772" s="12"/>
      <c r="O772" s="12"/>
      <c r="P772" s="12"/>
      <c r="Q772" s="80"/>
      <c r="R772" s="80"/>
      <c r="S772" s="98"/>
    </row>
    <row r="773" spans="1:19" x14ac:dyDescent="0.25">
      <c r="A773" s="12"/>
      <c r="B773" s="12"/>
      <c r="C773" s="12"/>
      <c r="D773" s="12"/>
      <c r="E773" s="12"/>
      <c r="F773" s="12"/>
      <c r="G773" s="12"/>
      <c r="H773" s="12"/>
      <c r="I773" s="12"/>
      <c r="J773" s="12"/>
      <c r="K773" s="12"/>
      <c r="L773" s="12"/>
      <c r="M773" s="12"/>
      <c r="N773" s="12"/>
      <c r="O773" s="12"/>
      <c r="P773" s="12"/>
      <c r="Q773" s="80"/>
      <c r="R773" s="80"/>
      <c r="S773" s="98"/>
    </row>
    <row r="774" spans="1:19" x14ac:dyDescent="0.25">
      <c r="A774" s="12"/>
      <c r="B774" s="12"/>
      <c r="C774" s="12"/>
      <c r="D774" s="12"/>
      <c r="E774" s="12"/>
      <c r="F774" s="12"/>
      <c r="G774" s="12"/>
      <c r="H774" s="12"/>
      <c r="I774" s="12"/>
      <c r="J774" s="12"/>
      <c r="K774" s="12"/>
      <c r="L774" s="12"/>
      <c r="M774" s="12"/>
      <c r="N774" s="12"/>
      <c r="O774" s="12"/>
      <c r="P774" s="12"/>
      <c r="Q774" s="80"/>
      <c r="R774" s="80"/>
      <c r="S774" s="98"/>
    </row>
    <row r="775" spans="1:19" x14ac:dyDescent="0.25">
      <c r="A775" s="12"/>
      <c r="B775" s="12"/>
      <c r="C775" s="12"/>
      <c r="D775" s="12"/>
      <c r="E775" s="12"/>
      <c r="F775" s="12"/>
      <c r="G775" s="12"/>
      <c r="H775" s="12"/>
      <c r="I775" s="12"/>
      <c r="J775" s="12"/>
      <c r="K775" s="12"/>
      <c r="L775" s="12"/>
      <c r="M775" s="12"/>
      <c r="N775" s="12"/>
      <c r="O775" s="12"/>
      <c r="P775" s="12"/>
      <c r="Q775" s="80"/>
      <c r="R775" s="80"/>
      <c r="S775" s="98"/>
    </row>
    <row r="776" spans="1:19" x14ac:dyDescent="0.25">
      <c r="A776" s="12"/>
      <c r="B776" s="12"/>
      <c r="C776" s="12"/>
      <c r="D776" s="12"/>
      <c r="E776" s="12"/>
      <c r="F776" s="12"/>
      <c r="G776" s="12"/>
      <c r="H776" s="12"/>
      <c r="I776" s="12"/>
      <c r="J776" s="12"/>
      <c r="K776" s="12"/>
      <c r="L776" s="12"/>
      <c r="M776" s="12"/>
      <c r="N776" s="12"/>
      <c r="O776" s="12"/>
      <c r="P776" s="12"/>
      <c r="Q776" s="80"/>
      <c r="R776" s="80"/>
      <c r="S776" s="98"/>
    </row>
    <row r="777" spans="1:19" x14ac:dyDescent="0.25">
      <c r="A777" s="12"/>
      <c r="B777" s="12"/>
      <c r="C777" s="12"/>
      <c r="D777" s="12"/>
      <c r="E777" s="12"/>
      <c r="F777" s="12"/>
      <c r="G777" s="12"/>
      <c r="H777" s="12"/>
      <c r="I777" s="12"/>
      <c r="J777" s="12"/>
      <c r="K777" s="12"/>
      <c r="L777" s="12"/>
      <c r="M777" s="12"/>
      <c r="N777" s="12"/>
      <c r="O777" s="12"/>
      <c r="P777" s="12"/>
      <c r="Q777" s="80"/>
      <c r="R777" s="80"/>
      <c r="S777" s="98"/>
    </row>
    <row r="778" spans="1:19" x14ac:dyDescent="0.25">
      <c r="A778" s="12"/>
      <c r="B778" s="12"/>
      <c r="C778" s="12"/>
      <c r="D778" s="12"/>
      <c r="E778" s="12"/>
      <c r="F778" s="12"/>
      <c r="G778" s="12"/>
      <c r="H778" s="12"/>
      <c r="I778" s="12"/>
      <c r="J778" s="12"/>
      <c r="K778" s="12"/>
      <c r="L778" s="12"/>
      <c r="M778" s="12"/>
      <c r="N778" s="12"/>
      <c r="O778" s="12"/>
      <c r="P778" s="12"/>
      <c r="Q778" s="80"/>
      <c r="R778" s="80"/>
      <c r="S778" s="98"/>
    </row>
    <row r="779" spans="1:19" x14ac:dyDescent="0.25">
      <c r="A779" s="12"/>
      <c r="B779" s="12"/>
      <c r="C779" s="12"/>
      <c r="D779" s="12"/>
      <c r="E779" s="12"/>
      <c r="F779" s="12"/>
      <c r="G779" s="12"/>
      <c r="H779" s="12"/>
      <c r="I779" s="12"/>
      <c r="J779" s="12"/>
      <c r="K779" s="12"/>
      <c r="L779" s="12"/>
      <c r="M779" s="12"/>
      <c r="N779" s="12"/>
      <c r="O779" s="12"/>
      <c r="P779" s="12"/>
      <c r="Q779" s="80"/>
      <c r="R779" s="80"/>
      <c r="S779" s="98"/>
    </row>
    <row r="780" spans="1:19" x14ac:dyDescent="0.25">
      <c r="A780" s="12"/>
      <c r="B780" s="12"/>
      <c r="C780" s="12"/>
      <c r="D780" s="12"/>
      <c r="E780" s="12"/>
      <c r="F780" s="12"/>
      <c r="G780" s="12"/>
      <c r="H780" s="12"/>
      <c r="I780" s="12"/>
      <c r="J780" s="12"/>
      <c r="K780" s="12"/>
      <c r="L780" s="12"/>
      <c r="M780" s="12"/>
      <c r="N780" s="12"/>
      <c r="O780" s="12"/>
      <c r="P780" s="12"/>
      <c r="Q780" s="80"/>
      <c r="R780" s="80"/>
      <c r="S780" s="98"/>
    </row>
    <row r="781" spans="1:19" x14ac:dyDescent="0.25">
      <c r="A781" s="12"/>
      <c r="B781" s="12"/>
      <c r="C781" s="12"/>
      <c r="D781" s="12"/>
      <c r="E781" s="12"/>
      <c r="F781" s="12"/>
      <c r="G781" s="12"/>
      <c r="H781" s="12"/>
      <c r="I781" s="12"/>
      <c r="J781" s="12"/>
      <c r="K781" s="12"/>
      <c r="L781" s="12"/>
      <c r="M781" s="12"/>
      <c r="N781" s="12"/>
      <c r="O781" s="12"/>
      <c r="P781" s="12"/>
      <c r="Q781" s="80"/>
      <c r="R781" s="80"/>
      <c r="S781" s="98"/>
    </row>
    <row r="782" spans="1:19" x14ac:dyDescent="0.25">
      <c r="A782" s="12"/>
      <c r="B782" s="12"/>
      <c r="C782" s="12"/>
      <c r="D782" s="12"/>
      <c r="E782" s="12"/>
      <c r="F782" s="12"/>
      <c r="G782" s="12"/>
      <c r="H782" s="12"/>
      <c r="I782" s="12"/>
      <c r="J782" s="12"/>
      <c r="K782" s="12"/>
      <c r="L782" s="12"/>
      <c r="M782" s="12"/>
      <c r="N782" s="12"/>
      <c r="O782" s="12"/>
      <c r="P782" s="12"/>
      <c r="Q782" s="80"/>
      <c r="R782" s="80"/>
      <c r="S782" s="98"/>
    </row>
    <row r="783" spans="1:19" x14ac:dyDescent="0.25">
      <c r="A783" s="12"/>
      <c r="B783" s="12"/>
      <c r="C783" s="12"/>
      <c r="D783" s="12"/>
      <c r="E783" s="12"/>
      <c r="F783" s="12"/>
      <c r="G783" s="12"/>
      <c r="H783" s="12"/>
      <c r="I783" s="12"/>
      <c r="J783" s="12"/>
      <c r="K783" s="12"/>
      <c r="L783" s="12"/>
      <c r="M783" s="12"/>
      <c r="N783" s="12"/>
      <c r="O783" s="12"/>
      <c r="P783" s="12"/>
      <c r="Q783" s="80"/>
      <c r="R783" s="80"/>
      <c r="S783" s="98"/>
    </row>
    <row r="784" spans="1:19" x14ac:dyDescent="0.25">
      <c r="A784" s="12"/>
      <c r="B784" s="12"/>
      <c r="C784" s="12"/>
      <c r="D784" s="12"/>
      <c r="E784" s="12"/>
      <c r="F784" s="12"/>
      <c r="G784" s="12"/>
      <c r="H784" s="12"/>
      <c r="I784" s="12"/>
      <c r="J784" s="12"/>
      <c r="K784" s="12"/>
      <c r="L784" s="12"/>
      <c r="M784" s="12"/>
      <c r="N784" s="12"/>
      <c r="O784" s="12"/>
      <c r="P784" s="12"/>
      <c r="Q784" s="80"/>
      <c r="R784" s="80"/>
      <c r="S784" s="98"/>
    </row>
    <row r="785" spans="1:19" x14ac:dyDescent="0.25">
      <c r="A785" s="12"/>
      <c r="B785" s="12"/>
      <c r="C785" s="12"/>
      <c r="D785" s="12"/>
      <c r="E785" s="12"/>
      <c r="F785" s="12"/>
      <c r="G785" s="12"/>
      <c r="H785" s="12"/>
      <c r="I785" s="12"/>
      <c r="J785" s="12"/>
      <c r="K785" s="12"/>
      <c r="L785" s="12"/>
      <c r="M785" s="12"/>
      <c r="N785" s="12"/>
      <c r="O785" s="12"/>
      <c r="P785" s="12"/>
      <c r="Q785" s="80"/>
      <c r="R785" s="80"/>
      <c r="S785" s="98"/>
    </row>
    <row r="786" spans="1:19" x14ac:dyDescent="0.25">
      <c r="A786" s="12"/>
      <c r="B786" s="12"/>
      <c r="C786" s="12"/>
      <c r="D786" s="12"/>
      <c r="E786" s="12"/>
      <c r="F786" s="12"/>
      <c r="G786" s="12"/>
      <c r="H786" s="12"/>
      <c r="I786" s="12"/>
      <c r="J786" s="12"/>
      <c r="K786" s="12"/>
      <c r="L786" s="12"/>
      <c r="M786" s="12"/>
      <c r="N786" s="12"/>
      <c r="O786" s="12"/>
      <c r="P786" s="12"/>
      <c r="Q786" s="80"/>
      <c r="R786" s="80"/>
      <c r="S786" s="98"/>
    </row>
    <row r="787" spans="1:19" x14ac:dyDescent="0.25">
      <c r="A787" s="12"/>
      <c r="B787" s="12"/>
      <c r="C787" s="12"/>
      <c r="D787" s="12"/>
      <c r="E787" s="12"/>
      <c r="F787" s="12"/>
      <c r="G787" s="12"/>
      <c r="H787" s="12"/>
      <c r="I787" s="12"/>
      <c r="J787" s="12"/>
      <c r="K787" s="12"/>
      <c r="L787" s="12"/>
      <c r="M787" s="12"/>
      <c r="N787" s="12"/>
      <c r="O787" s="12"/>
      <c r="P787" s="12"/>
      <c r="Q787" s="80"/>
      <c r="R787" s="80"/>
      <c r="S787" s="98"/>
    </row>
    <row r="788" spans="1:19" x14ac:dyDescent="0.25">
      <c r="A788" s="12"/>
      <c r="B788" s="12"/>
      <c r="C788" s="12"/>
      <c r="D788" s="12"/>
      <c r="E788" s="12"/>
      <c r="F788" s="12"/>
      <c r="G788" s="12"/>
      <c r="H788" s="12"/>
      <c r="I788" s="12"/>
      <c r="J788" s="12"/>
      <c r="K788" s="12"/>
      <c r="L788" s="12"/>
      <c r="M788" s="12"/>
      <c r="N788" s="12"/>
      <c r="O788" s="12"/>
      <c r="P788" s="12"/>
      <c r="Q788" s="80"/>
      <c r="R788" s="80"/>
      <c r="S788" s="98"/>
    </row>
    <row r="789" spans="1:19" x14ac:dyDescent="0.25">
      <c r="A789" s="12"/>
      <c r="B789" s="12"/>
      <c r="C789" s="12"/>
      <c r="D789" s="12"/>
      <c r="E789" s="12"/>
      <c r="F789" s="12"/>
      <c r="G789" s="12"/>
      <c r="H789" s="12"/>
      <c r="I789" s="12"/>
      <c r="J789" s="12"/>
      <c r="K789" s="12"/>
      <c r="L789" s="12"/>
      <c r="M789" s="12"/>
      <c r="N789" s="12"/>
      <c r="O789" s="12"/>
      <c r="P789" s="12"/>
      <c r="Q789" s="80"/>
      <c r="R789" s="80"/>
      <c r="S789" s="98"/>
    </row>
    <row r="790" spans="1:19" x14ac:dyDescent="0.25">
      <c r="A790" s="12"/>
      <c r="B790" s="12"/>
      <c r="C790" s="12"/>
      <c r="D790" s="12"/>
      <c r="E790" s="12"/>
      <c r="F790" s="12"/>
      <c r="G790" s="12"/>
      <c r="H790" s="12"/>
      <c r="I790" s="12"/>
      <c r="J790" s="12"/>
      <c r="K790" s="12"/>
      <c r="L790" s="12"/>
      <c r="M790" s="12"/>
      <c r="N790" s="12"/>
      <c r="O790" s="12"/>
      <c r="P790" s="12"/>
      <c r="Q790" s="80"/>
      <c r="R790" s="80"/>
      <c r="S790" s="98"/>
    </row>
    <row r="791" spans="1:19" x14ac:dyDescent="0.25">
      <c r="A791" s="12"/>
      <c r="B791" s="12"/>
      <c r="C791" s="12"/>
      <c r="D791" s="12"/>
      <c r="E791" s="12"/>
      <c r="F791" s="12"/>
      <c r="G791" s="12"/>
      <c r="H791" s="12"/>
      <c r="I791" s="12"/>
      <c r="J791" s="12"/>
      <c r="K791" s="12"/>
      <c r="L791" s="12"/>
      <c r="M791" s="12"/>
      <c r="N791" s="12"/>
      <c r="O791" s="12"/>
      <c r="P791" s="12"/>
      <c r="Q791" s="80"/>
      <c r="R791" s="80"/>
      <c r="S791" s="98"/>
    </row>
    <row r="792" spans="1:19" x14ac:dyDescent="0.25">
      <c r="A792" s="12"/>
      <c r="B792" s="12"/>
      <c r="C792" s="12"/>
      <c r="D792" s="12"/>
      <c r="E792" s="12"/>
      <c r="F792" s="12"/>
      <c r="G792" s="12"/>
      <c r="H792" s="12"/>
      <c r="I792" s="12"/>
      <c r="J792" s="12"/>
      <c r="K792" s="12"/>
      <c r="L792" s="12"/>
      <c r="M792" s="12"/>
      <c r="N792" s="12"/>
      <c r="O792" s="12"/>
      <c r="P792" s="12"/>
      <c r="Q792" s="80"/>
      <c r="R792" s="80"/>
      <c r="S792" s="98"/>
    </row>
    <row r="793" spans="1:19" x14ac:dyDescent="0.25">
      <c r="A793" s="12"/>
      <c r="B793" s="12"/>
      <c r="C793" s="12"/>
      <c r="D793" s="12"/>
      <c r="E793" s="12"/>
      <c r="F793" s="12"/>
      <c r="G793" s="12"/>
      <c r="H793" s="12"/>
      <c r="I793" s="12"/>
      <c r="J793" s="12"/>
      <c r="K793" s="12"/>
      <c r="L793" s="12"/>
      <c r="M793" s="12"/>
      <c r="N793" s="12"/>
      <c r="O793" s="12"/>
      <c r="P793" s="12"/>
      <c r="Q793" s="80"/>
      <c r="R793" s="80"/>
      <c r="S793" s="98"/>
    </row>
    <row r="794" spans="1:19" x14ac:dyDescent="0.25">
      <c r="A794" s="12"/>
      <c r="B794" s="12"/>
      <c r="C794" s="12"/>
      <c r="D794" s="12"/>
      <c r="E794" s="12"/>
      <c r="F794" s="12"/>
      <c r="G794" s="12"/>
      <c r="H794" s="12"/>
      <c r="I794" s="12"/>
      <c r="J794" s="12"/>
      <c r="K794" s="12"/>
      <c r="L794" s="12"/>
      <c r="M794" s="12"/>
      <c r="N794" s="12"/>
      <c r="O794" s="12"/>
      <c r="P794" s="12"/>
      <c r="Q794" s="80"/>
      <c r="R794" s="80"/>
      <c r="S794" s="98"/>
    </row>
    <row r="795" spans="1:19" x14ac:dyDescent="0.25">
      <c r="A795" s="12"/>
      <c r="B795" s="12"/>
      <c r="C795" s="12"/>
      <c r="D795" s="12"/>
      <c r="E795" s="12"/>
      <c r="F795" s="12"/>
      <c r="G795" s="12"/>
      <c r="H795" s="12"/>
      <c r="I795" s="12"/>
      <c r="J795" s="12"/>
      <c r="K795" s="12"/>
      <c r="L795" s="12"/>
      <c r="M795" s="12"/>
      <c r="N795" s="12"/>
      <c r="O795" s="12"/>
      <c r="P795" s="12"/>
      <c r="Q795" s="80"/>
      <c r="R795" s="80"/>
      <c r="S795" s="98"/>
    </row>
    <row r="796" spans="1:19" x14ac:dyDescent="0.25">
      <c r="A796" s="12"/>
      <c r="B796" s="12"/>
      <c r="C796" s="12"/>
      <c r="D796" s="12"/>
      <c r="E796" s="12"/>
      <c r="F796" s="12"/>
      <c r="G796" s="12"/>
      <c r="H796" s="12"/>
      <c r="I796" s="12"/>
      <c r="J796" s="12"/>
      <c r="K796" s="12"/>
      <c r="L796" s="12"/>
      <c r="M796" s="12"/>
      <c r="N796" s="12"/>
      <c r="O796" s="12"/>
      <c r="P796" s="12"/>
      <c r="Q796" s="80"/>
      <c r="R796" s="80"/>
      <c r="S796" s="98"/>
    </row>
    <row r="797" spans="1:19" x14ac:dyDescent="0.25">
      <c r="A797" s="12"/>
      <c r="B797" s="12"/>
      <c r="C797" s="12"/>
      <c r="D797" s="12"/>
      <c r="E797" s="12"/>
      <c r="F797" s="12"/>
      <c r="G797" s="12"/>
      <c r="H797" s="12"/>
      <c r="I797" s="12"/>
      <c r="J797" s="12"/>
      <c r="K797" s="12"/>
      <c r="L797" s="12"/>
      <c r="M797" s="12"/>
      <c r="N797" s="12"/>
      <c r="O797" s="12"/>
      <c r="P797" s="12"/>
      <c r="Q797" s="80"/>
      <c r="R797" s="80"/>
      <c r="S797" s="98"/>
    </row>
    <row r="798" spans="1:19" x14ac:dyDescent="0.25">
      <c r="A798" s="12"/>
      <c r="B798" s="12"/>
      <c r="C798" s="12"/>
      <c r="D798" s="12"/>
      <c r="E798" s="12"/>
      <c r="F798" s="12"/>
      <c r="G798" s="12"/>
      <c r="H798" s="12"/>
      <c r="I798" s="12"/>
      <c r="J798" s="12"/>
      <c r="K798" s="12"/>
      <c r="L798" s="12"/>
      <c r="M798" s="12"/>
      <c r="N798" s="12"/>
      <c r="O798" s="12"/>
      <c r="P798" s="12"/>
      <c r="Q798" s="80"/>
      <c r="R798" s="80"/>
      <c r="S798" s="98"/>
    </row>
    <row r="799" spans="1:19" x14ac:dyDescent="0.25">
      <c r="A799" s="12"/>
      <c r="B799" s="12"/>
      <c r="C799" s="12"/>
      <c r="D799" s="12"/>
      <c r="E799" s="12"/>
      <c r="F799" s="12"/>
      <c r="G799" s="12"/>
      <c r="H799" s="12"/>
      <c r="I799" s="12"/>
      <c r="J799" s="12"/>
      <c r="K799" s="12"/>
      <c r="L799" s="12"/>
      <c r="M799" s="12"/>
      <c r="N799" s="12"/>
      <c r="O799" s="12"/>
      <c r="P799" s="12"/>
      <c r="Q799" s="80"/>
      <c r="R799" s="80"/>
      <c r="S799" s="98"/>
    </row>
    <row r="800" spans="1:19" x14ac:dyDescent="0.25">
      <c r="A800" s="12"/>
      <c r="B800" s="12"/>
      <c r="C800" s="12"/>
      <c r="D800" s="12"/>
      <c r="E800" s="12"/>
      <c r="F800" s="12"/>
      <c r="G800" s="12"/>
      <c r="H800" s="12"/>
      <c r="I800" s="12"/>
      <c r="J800" s="12"/>
      <c r="K800" s="12"/>
      <c r="L800" s="12"/>
      <c r="M800" s="12"/>
      <c r="N800" s="12"/>
      <c r="O800" s="12"/>
      <c r="P800" s="12"/>
      <c r="Q800" s="80"/>
      <c r="R800" s="80"/>
      <c r="S800" s="98"/>
    </row>
    <row r="801" spans="1:19" x14ac:dyDescent="0.25">
      <c r="A801" s="12"/>
      <c r="B801" s="12"/>
      <c r="C801" s="12"/>
      <c r="D801" s="12"/>
      <c r="E801" s="12"/>
      <c r="F801" s="12"/>
      <c r="G801" s="12"/>
      <c r="H801" s="12"/>
      <c r="I801" s="12"/>
      <c r="J801" s="12"/>
      <c r="K801" s="12"/>
      <c r="L801" s="12"/>
      <c r="M801" s="12"/>
      <c r="N801" s="12"/>
      <c r="O801" s="12"/>
      <c r="P801" s="12"/>
      <c r="Q801" s="80"/>
      <c r="R801" s="80"/>
      <c r="S801" s="98"/>
    </row>
    <row r="802" spans="1:19" x14ac:dyDescent="0.25">
      <c r="A802" s="12"/>
      <c r="B802" s="12"/>
      <c r="C802" s="12"/>
      <c r="D802" s="12"/>
      <c r="E802" s="12"/>
      <c r="F802" s="12"/>
      <c r="G802" s="12"/>
      <c r="H802" s="12"/>
      <c r="I802" s="12"/>
      <c r="J802" s="12"/>
      <c r="K802" s="12"/>
      <c r="L802" s="12"/>
      <c r="M802" s="12"/>
      <c r="N802" s="12"/>
      <c r="O802" s="12"/>
      <c r="P802" s="12"/>
      <c r="Q802" s="80"/>
      <c r="R802" s="80"/>
      <c r="S802" s="98"/>
    </row>
    <row r="803" spans="1:19" x14ac:dyDescent="0.25">
      <c r="A803" s="12"/>
      <c r="B803" s="12"/>
      <c r="C803" s="12"/>
      <c r="D803" s="12"/>
      <c r="E803" s="12"/>
      <c r="F803" s="12"/>
      <c r="G803" s="12"/>
      <c r="H803" s="12"/>
      <c r="I803" s="12"/>
      <c r="J803" s="12"/>
      <c r="K803" s="12"/>
      <c r="L803" s="12"/>
      <c r="M803" s="12"/>
      <c r="N803" s="12"/>
      <c r="O803" s="12"/>
      <c r="P803" s="12"/>
      <c r="Q803" s="80"/>
      <c r="R803" s="80"/>
      <c r="S803" s="98"/>
    </row>
    <row r="804" spans="1:19" x14ac:dyDescent="0.25">
      <c r="A804" s="12"/>
      <c r="B804" s="12"/>
      <c r="C804" s="12"/>
      <c r="D804" s="12"/>
      <c r="E804" s="12"/>
      <c r="F804" s="12"/>
      <c r="G804" s="12"/>
      <c r="H804" s="12"/>
      <c r="I804" s="12"/>
      <c r="J804" s="12"/>
      <c r="K804" s="12"/>
      <c r="L804" s="12"/>
      <c r="M804" s="12"/>
      <c r="N804" s="12"/>
      <c r="O804" s="12"/>
      <c r="P804" s="12"/>
      <c r="Q804" s="80"/>
      <c r="R804" s="80"/>
      <c r="S804" s="98"/>
    </row>
    <row r="805" spans="1:19" x14ac:dyDescent="0.25">
      <c r="A805" s="12"/>
      <c r="B805" s="12"/>
      <c r="C805" s="12"/>
      <c r="D805" s="12"/>
      <c r="E805" s="12"/>
      <c r="F805" s="12"/>
      <c r="G805" s="12"/>
      <c r="H805" s="12"/>
      <c r="I805" s="12"/>
      <c r="J805" s="12"/>
      <c r="K805" s="12"/>
      <c r="L805" s="12"/>
      <c r="M805" s="12"/>
      <c r="N805" s="12"/>
      <c r="O805" s="12"/>
      <c r="P805" s="12"/>
      <c r="Q805" s="80"/>
      <c r="R805" s="80"/>
      <c r="S805" s="98"/>
    </row>
    <row r="806" spans="1:19" x14ac:dyDescent="0.25">
      <c r="A806" s="12"/>
      <c r="B806" s="12"/>
      <c r="C806" s="12"/>
      <c r="D806" s="12"/>
      <c r="E806" s="12"/>
      <c r="F806" s="12"/>
      <c r="G806" s="12"/>
      <c r="H806" s="12"/>
      <c r="I806" s="12"/>
      <c r="J806" s="12"/>
      <c r="K806" s="12"/>
      <c r="L806" s="12"/>
      <c r="M806" s="12"/>
      <c r="N806" s="12"/>
      <c r="O806" s="12"/>
      <c r="P806" s="12"/>
      <c r="Q806" s="80"/>
      <c r="R806" s="80"/>
      <c r="S806" s="98"/>
    </row>
    <row r="807" spans="1:19" x14ac:dyDescent="0.25">
      <c r="A807" s="12"/>
      <c r="B807" s="12"/>
      <c r="C807" s="12"/>
      <c r="D807" s="12"/>
      <c r="E807" s="12"/>
      <c r="F807" s="12"/>
      <c r="G807" s="12"/>
      <c r="H807" s="12"/>
      <c r="I807" s="12"/>
      <c r="J807" s="12"/>
      <c r="K807" s="12"/>
      <c r="L807" s="12"/>
      <c r="M807" s="12"/>
      <c r="N807" s="12"/>
      <c r="O807" s="12"/>
      <c r="P807" s="12"/>
      <c r="Q807" s="80"/>
      <c r="R807" s="80"/>
      <c r="S807" s="98"/>
    </row>
    <row r="808" spans="1:19" x14ac:dyDescent="0.25">
      <c r="A808" s="12"/>
      <c r="B808" s="12"/>
      <c r="C808" s="12"/>
      <c r="D808" s="12"/>
      <c r="E808" s="12"/>
      <c r="F808" s="12"/>
      <c r="G808" s="12"/>
      <c r="H808" s="12"/>
      <c r="I808" s="12"/>
      <c r="J808" s="12"/>
      <c r="K808" s="12"/>
      <c r="L808" s="12"/>
      <c r="M808" s="12"/>
      <c r="N808" s="12"/>
      <c r="O808" s="12"/>
      <c r="P808" s="12"/>
      <c r="Q808" s="80"/>
      <c r="R808" s="80"/>
      <c r="S808" s="98"/>
    </row>
    <row r="809" spans="1:19" x14ac:dyDescent="0.25">
      <c r="A809" s="12"/>
      <c r="B809" s="12"/>
      <c r="C809" s="12"/>
      <c r="D809" s="12"/>
      <c r="E809" s="12"/>
      <c r="F809" s="12"/>
      <c r="G809" s="12"/>
      <c r="H809" s="12"/>
      <c r="I809" s="12"/>
      <c r="J809" s="12"/>
      <c r="K809" s="12"/>
      <c r="L809" s="12"/>
      <c r="M809" s="12"/>
      <c r="N809" s="12"/>
      <c r="O809" s="12"/>
      <c r="P809" s="12"/>
      <c r="Q809" s="80"/>
      <c r="R809" s="80"/>
      <c r="S809" s="98"/>
    </row>
    <row r="810" spans="1:19" x14ac:dyDescent="0.25">
      <c r="A810" s="12"/>
      <c r="B810" s="12"/>
      <c r="C810" s="12"/>
      <c r="D810" s="12"/>
      <c r="E810" s="12"/>
      <c r="F810" s="12"/>
      <c r="G810" s="12"/>
      <c r="H810" s="12"/>
      <c r="I810" s="12"/>
      <c r="J810" s="12"/>
      <c r="K810" s="12"/>
      <c r="L810" s="12"/>
      <c r="M810" s="12"/>
      <c r="N810" s="12"/>
      <c r="O810" s="12"/>
      <c r="P810" s="12"/>
      <c r="Q810" s="80"/>
      <c r="R810" s="80"/>
      <c r="S810" s="98"/>
    </row>
    <row r="811" spans="1:19" x14ac:dyDescent="0.25">
      <c r="A811" s="12"/>
      <c r="B811" s="12"/>
      <c r="C811" s="12"/>
      <c r="D811" s="12"/>
      <c r="E811" s="12"/>
      <c r="F811" s="12"/>
      <c r="G811" s="12"/>
      <c r="H811" s="12"/>
      <c r="I811" s="12"/>
      <c r="J811" s="12"/>
      <c r="K811" s="12"/>
      <c r="L811" s="12"/>
      <c r="M811" s="12"/>
      <c r="N811" s="12"/>
      <c r="O811" s="12"/>
      <c r="P811" s="12"/>
      <c r="Q811" s="80"/>
      <c r="R811" s="80"/>
      <c r="S811" s="98"/>
    </row>
    <row r="812" spans="1:19" x14ac:dyDescent="0.25">
      <c r="A812" s="12"/>
      <c r="B812" s="12"/>
      <c r="C812" s="12"/>
      <c r="D812" s="12"/>
      <c r="E812" s="12"/>
      <c r="F812" s="12"/>
      <c r="G812" s="12"/>
      <c r="H812" s="12"/>
      <c r="I812" s="12"/>
      <c r="J812" s="12"/>
      <c r="K812" s="12"/>
      <c r="L812" s="12"/>
      <c r="M812" s="12"/>
      <c r="N812" s="12"/>
      <c r="O812" s="12"/>
      <c r="P812" s="12"/>
      <c r="Q812" s="80"/>
      <c r="R812" s="80"/>
      <c r="S812" s="98"/>
    </row>
    <row r="813" spans="1:19" x14ac:dyDescent="0.25">
      <c r="A813" s="12"/>
      <c r="B813" s="12"/>
      <c r="C813" s="12"/>
      <c r="D813" s="12"/>
      <c r="E813" s="12"/>
      <c r="F813" s="12"/>
      <c r="G813" s="12"/>
      <c r="H813" s="12"/>
      <c r="I813" s="12"/>
      <c r="J813" s="12"/>
      <c r="K813" s="12"/>
      <c r="L813" s="12"/>
      <c r="M813" s="12"/>
      <c r="N813" s="12"/>
      <c r="O813" s="12"/>
      <c r="P813" s="12"/>
      <c r="Q813" s="80"/>
      <c r="R813" s="80"/>
      <c r="S813" s="98"/>
    </row>
    <row r="814" spans="1:19" x14ac:dyDescent="0.25">
      <c r="A814" s="12"/>
      <c r="B814" s="12"/>
      <c r="C814" s="12"/>
      <c r="D814" s="12"/>
      <c r="E814" s="12"/>
      <c r="F814" s="12"/>
      <c r="G814" s="12"/>
      <c r="H814" s="12"/>
      <c r="I814" s="12"/>
      <c r="J814" s="12"/>
      <c r="K814" s="12"/>
      <c r="L814" s="12"/>
      <c r="M814" s="12"/>
      <c r="N814" s="12"/>
      <c r="O814" s="12"/>
      <c r="P814" s="12"/>
      <c r="Q814" s="80"/>
      <c r="R814" s="80"/>
      <c r="S814" s="98"/>
    </row>
    <row r="815" spans="1:19" x14ac:dyDescent="0.25">
      <c r="A815" s="12"/>
      <c r="B815" s="12"/>
      <c r="C815" s="12"/>
      <c r="D815" s="12"/>
      <c r="E815" s="12"/>
      <c r="F815" s="12"/>
      <c r="G815" s="12"/>
      <c r="H815" s="12"/>
      <c r="I815" s="12"/>
      <c r="J815" s="12"/>
      <c r="K815" s="12"/>
      <c r="L815" s="12"/>
      <c r="M815" s="12"/>
      <c r="N815" s="12"/>
      <c r="O815" s="12"/>
      <c r="P815" s="12"/>
      <c r="Q815" s="80"/>
      <c r="R815" s="80"/>
      <c r="S815" s="98"/>
    </row>
    <row r="816" spans="1:19" x14ac:dyDescent="0.25">
      <c r="A816" s="12"/>
      <c r="B816" s="12"/>
      <c r="C816" s="12"/>
      <c r="D816" s="12"/>
      <c r="E816" s="12"/>
      <c r="F816" s="12"/>
      <c r="G816" s="12"/>
      <c r="H816" s="12"/>
      <c r="I816" s="12"/>
      <c r="J816" s="12"/>
      <c r="K816" s="12"/>
      <c r="L816" s="12"/>
      <c r="M816" s="12"/>
      <c r="N816" s="12"/>
      <c r="O816" s="12"/>
      <c r="P816" s="12"/>
      <c r="Q816" s="80"/>
      <c r="R816" s="80"/>
      <c r="S816" s="98"/>
    </row>
    <row r="817" spans="1:19" x14ac:dyDescent="0.25">
      <c r="A817" s="12"/>
      <c r="B817" s="12"/>
      <c r="C817" s="12"/>
      <c r="D817" s="12"/>
      <c r="E817" s="12"/>
      <c r="F817" s="12"/>
      <c r="G817" s="12"/>
      <c r="H817" s="12"/>
      <c r="I817" s="12"/>
      <c r="J817" s="12"/>
      <c r="K817" s="12"/>
      <c r="L817" s="12"/>
      <c r="M817" s="12"/>
      <c r="N817" s="12"/>
      <c r="O817" s="12"/>
      <c r="P817" s="12"/>
      <c r="Q817" s="80"/>
      <c r="R817" s="80"/>
      <c r="S817" s="98"/>
    </row>
    <row r="818" spans="1:19" x14ac:dyDescent="0.25">
      <c r="A818" s="12"/>
      <c r="B818" s="12"/>
      <c r="C818" s="12"/>
      <c r="D818" s="12"/>
      <c r="E818" s="12"/>
      <c r="F818" s="12"/>
      <c r="G818" s="12"/>
      <c r="H818" s="12"/>
      <c r="I818" s="12"/>
      <c r="J818" s="12"/>
      <c r="K818" s="12"/>
      <c r="L818" s="12"/>
      <c r="M818" s="12"/>
      <c r="N818" s="12"/>
      <c r="O818" s="12"/>
      <c r="P818" s="12"/>
      <c r="Q818" s="80"/>
      <c r="R818" s="80"/>
      <c r="S818" s="98"/>
    </row>
    <row r="819" spans="1:19" x14ac:dyDescent="0.25">
      <c r="A819" s="12"/>
      <c r="B819" s="12"/>
      <c r="C819" s="12"/>
      <c r="D819" s="12"/>
      <c r="E819" s="12"/>
      <c r="F819" s="12"/>
      <c r="G819" s="12"/>
      <c r="H819" s="12"/>
      <c r="I819" s="12"/>
      <c r="J819" s="12"/>
      <c r="K819" s="12"/>
      <c r="L819" s="12"/>
      <c r="M819" s="12"/>
      <c r="N819" s="12"/>
      <c r="O819" s="12"/>
      <c r="P819" s="12"/>
      <c r="Q819" s="80"/>
      <c r="R819" s="80"/>
      <c r="S819" s="98"/>
    </row>
    <row r="820" spans="1:19" x14ac:dyDescent="0.25">
      <c r="A820" s="12"/>
      <c r="B820" s="12"/>
      <c r="C820" s="12"/>
      <c r="D820" s="12"/>
      <c r="E820" s="12"/>
      <c r="F820" s="12"/>
      <c r="G820" s="12"/>
      <c r="H820" s="12"/>
      <c r="I820" s="12"/>
      <c r="J820" s="12"/>
      <c r="K820" s="12"/>
      <c r="L820" s="12"/>
      <c r="M820" s="12"/>
      <c r="N820" s="12"/>
      <c r="O820" s="12"/>
      <c r="P820" s="12"/>
      <c r="Q820" s="80"/>
      <c r="R820" s="80"/>
      <c r="S820" s="98"/>
    </row>
    <row r="821" spans="1:19" x14ac:dyDescent="0.25">
      <c r="A821" s="12"/>
      <c r="B821" s="12"/>
      <c r="C821" s="12"/>
      <c r="D821" s="12"/>
      <c r="E821" s="12"/>
      <c r="F821" s="12"/>
      <c r="G821" s="12"/>
      <c r="H821" s="12"/>
      <c r="I821" s="12"/>
      <c r="J821" s="12"/>
      <c r="K821" s="12"/>
      <c r="L821" s="12"/>
      <c r="M821" s="12"/>
      <c r="N821" s="12"/>
      <c r="O821" s="12"/>
      <c r="P821" s="12"/>
      <c r="Q821" s="80"/>
      <c r="R821" s="80"/>
      <c r="S821" s="98"/>
    </row>
    <row r="822" spans="1:19" x14ac:dyDescent="0.25">
      <c r="A822" s="12"/>
      <c r="B822" s="12"/>
      <c r="C822" s="12"/>
      <c r="D822" s="12"/>
      <c r="E822" s="12"/>
      <c r="F822" s="12"/>
      <c r="G822" s="12"/>
      <c r="H822" s="12"/>
      <c r="I822" s="12"/>
      <c r="J822" s="12"/>
      <c r="K822" s="12"/>
      <c r="L822" s="12"/>
      <c r="M822" s="12"/>
      <c r="N822" s="12"/>
      <c r="O822" s="12"/>
      <c r="P822" s="12"/>
      <c r="Q822" s="80"/>
      <c r="R822" s="80"/>
      <c r="S822" s="98"/>
    </row>
    <row r="823" spans="1:19" x14ac:dyDescent="0.25">
      <c r="A823" s="12"/>
      <c r="B823" s="12"/>
      <c r="C823" s="12"/>
      <c r="D823" s="12"/>
      <c r="E823" s="12"/>
      <c r="F823" s="12"/>
      <c r="G823" s="12"/>
      <c r="H823" s="12"/>
      <c r="I823" s="12"/>
      <c r="J823" s="12"/>
      <c r="K823" s="12"/>
      <c r="L823" s="12"/>
      <c r="M823" s="12"/>
      <c r="N823" s="12"/>
      <c r="O823" s="12"/>
      <c r="P823" s="12"/>
      <c r="Q823" s="80"/>
      <c r="R823" s="80"/>
      <c r="S823" s="98"/>
    </row>
    <row r="824" spans="1:19" x14ac:dyDescent="0.25">
      <c r="A824" s="12"/>
      <c r="B824" s="12"/>
      <c r="C824" s="12"/>
      <c r="D824" s="12"/>
      <c r="E824" s="12"/>
      <c r="F824" s="12"/>
      <c r="G824" s="12"/>
      <c r="H824" s="12"/>
      <c r="I824" s="12"/>
      <c r="J824" s="12"/>
      <c r="K824" s="12"/>
      <c r="L824" s="12"/>
      <c r="M824" s="12"/>
      <c r="N824" s="12"/>
      <c r="O824" s="12"/>
      <c r="P824" s="12"/>
      <c r="Q824" s="80"/>
      <c r="R824" s="80"/>
      <c r="S824" s="98"/>
    </row>
    <row r="825" spans="1:19" x14ac:dyDescent="0.25">
      <c r="A825" s="12"/>
      <c r="B825" s="12"/>
      <c r="C825" s="12"/>
      <c r="D825" s="12"/>
      <c r="E825" s="12"/>
      <c r="F825" s="12"/>
      <c r="G825" s="12"/>
      <c r="H825" s="12"/>
      <c r="I825" s="12"/>
      <c r="J825" s="12"/>
      <c r="K825" s="12"/>
      <c r="L825" s="12"/>
      <c r="M825" s="12"/>
      <c r="N825" s="12"/>
      <c r="O825" s="12"/>
      <c r="P825" s="12"/>
      <c r="Q825" s="80"/>
      <c r="R825" s="80"/>
      <c r="S825" s="98"/>
    </row>
    <row r="826" spans="1:19" x14ac:dyDescent="0.25">
      <c r="A826" s="12"/>
      <c r="B826" s="12"/>
      <c r="C826" s="12"/>
      <c r="D826" s="12"/>
      <c r="E826" s="12"/>
      <c r="F826" s="12"/>
      <c r="G826" s="12"/>
      <c r="H826" s="12"/>
      <c r="I826" s="12"/>
      <c r="J826" s="12"/>
      <c r="K826" s="12"/>
      <c r="L826" s="12"/>
      <c r="M826" s="12"/>
      <c r="N826" s="12"/>
      <c r="O826" s="12"/>
      <c r="P826" s="12"/>
      <c r="Q826" s="80"/>
      <c r="R826" s="80"/>
      <c r="S826" s="98"/>
    </row>
    <row r="827" spans="1:19" x14ac:dyDescent="0.25">
      <c r="A827" s="12"/>
      <c r="B827" s="12"/>
      <c r="C827" s="12"/>
      <c r="D827" s="12"/>
      <c r="E827" s="12"/>
      <c r="F827" s="12"/>
      <c r="G827" s="12"/>
      <c r="H827" s="12"/>
      <c r="I827" s="12"/>
      <c r="J827" s="12"/>
      <c r="K827" s="12"/>
      <c r="L827" s="12"/>
      <c r="M827" s="12"/>
      <c r="N827" s="12"/>
      <c r="O827" s="12"/>
      <c r="P827" s="12"/>
      <c r="Q827" s="80"/>
      <c r="R827" s="80"/>
      <c r="S827" s="98"/>
    </row>
    <row r="828" spans="1:19" x14ac:dyDescent="0.25">
      <c r="A828" s="12"/>
      <c r="B828" s="12"/>
      <c r="C828" s="12"/>
      <c r="D828" s="12"/>
      <c r="E828" s="12"/>
      <c r="F828" s="12"/>
      <c r="G828" s="12"/>
      <c r="H828" s="12"/>
      <c r="I828" s="12"/>
      <c r="J828" s="12"/>
      <c r="K828" s="12"/>
      <c r="L828" s="12"/>
      <c r="M828" s="12"/>
      <c r="N828" s="12"/>
      <c r="O828" s="12"/>
      <c r="P828" s="12"/>
      <c r="Q828" s="80"/>
      <c r="R828" s="80"/>
      <c r="S828" s="98"/>
    </row>
    <row r="829" spans="1:19" x14ac:dyDescent="0.25">
      <c r="A829" s="12"/>
      <c r="B829" s="12"/>
      <c r="C829" s="12"/>
      <c r="D829" s="12"/>
      <c r="E829" s="12"/>
      <c r="F829" s="12"/>
      <c r="G829" s="12"/>
      <c r="H829" s="12"/>
      <c r="I829" s="12"/>
      <c r="J829" s="12"/>
      <c r="K829" s="12"/>
      <c r="L829" s="12"/>
      <c r="M829" s="12"/>
      <c r="N829" s="12"/>
      <c r="O829" s="12"/>
      <c r="P829" s="12"/>
      <c r="Q829" s="80"/>
      <c r="R829" s="80"/>
      <c r="S829" s="98"/>
    </row>
    <row r="830" spans="1:19" x14ac:dyDescent="0.25">
      <c r="A830" s="12"/>
      <c r="B830" s="12"/>
      <c r="C830" s="12"/>
      <c r="D830" s="12"/>
      <c r="E830" s="12"/>
      <c r="F830" s="12"/>
      <c r="G830" s="12"/>
      <c r="H830" s="12"/>
      <c r="I830" s="12"/>
      <c r="J830" s="12"/>
      <c r="K830" s="12"/>
      <c r="L830" s="12"/>
      <c r="M830" s="12"/>
      <c r="N830" s="12"/>
      <c r="O830" s="12"/>
      <c r="P830" s="12"/>
      <c r="Q830" s="80"/>
      <c r="R830" s="80"/>
      <c r="S830" s="98"/>
    </row>
    <row r="831" spans="1:19" x14ac:dyDescent="0.25">
      <c r="A831" s="12"/>
      <c r="B831" s="12"/>
      <c r="C831" s="12"/>
      <c r="D831" s="12"/>
      <c r="E831" s="12"/>
      <c r="F831" s="12"/>
      <c r="G831" s="12"/>
      <c r="H831" s="12"/>
      <c r="I831" s="12"/>
      <c r="J831" s="12"/>
      <c r="K831" s="12"/>
      <c r="L831" s="12"/>
      <c r="M831" s="12"/>
      <c r="N831" s="12"/>
      <c r="O831" s="12"/>
      <c r="P831" s="12"/>
      <c r="Q831" s="80"/>
      <c r="R831" s="80"/>
      <c r="S831" s="98"/>
    </row>
    <row r="832" spans="1:19" x14ac:dyDescent="0.25">
      <c r="A832" s="12"/>
      <c r="B832" s="12"/>
      <c r="C832" s="12"/>
      <c r="D832" s="12"/>
      <c r="E832" s="12"/>
      <c r="F832" s="12"/>
      <c r="G832" s="12"/>
      <c r="H832" s="12"/>
      <c r="I832" s="12"/>
      <c r="J832" s="12"/>
      <c r="K832" s="12"/>
      <c r="L832" s="12"/>
      <c r="M832" s="12"/>
      <c r="N832" s="12"/>
      <c r="O832" s="12"/>
      <c r="P832" s="12"/>
    </row>
    <row r="833" spans="1:16" x14ac:dyDescent="0.25">
      <c r="A833" s="12"/>
      <c r="B833" s="12"/>
      <c r="C833" s="12"/>
      <c r="D833" s="12"/>
      <c r="E833" s="12"/>
      <c r="F833" s="12"/>
      <c r="G833" s="12"/>
      <c r="H833" s="12"/>
      <c r="I833" s="12"/>
      <c r="J833" s="12"/>
      <c r="K833" s="12"/>
      <c r="L833" s="12"/>
      <c r="M833" s="12"/>
      <c r="N833" s="12"/>
      <c r="O833" s="12"/>
      <c r="P833" s="12"/>
    </row>
    <row r="834" spans="1:16" x14ac:dyDescent="0.25">
      <c r="A834" s="12"/>
      <c r="B834" s="12"/>
      <c r="C834" s="12"/>
      <c r="D834" s="12"/>
      <c r="E834" s="12"/>
      <c r="F834" s="12"/>
      <c r="G834" s="12"/>
      <c r="H834" s="12"/>
      <c r="I834" s="12"/>
      <c r="J834" s="12"/>
      <c r="K834" s="12"/>
      <c r="L834" s="12"/>
      <c r="M834" s="12"/>
      <c r="N834" s="12"/>
      <c r="O834" s="12"/>
      <c r="P834" s="12"/>
    </row>
    <row r="835" spans="1:16" x14ac:dyDescent="0.25">
      <c r="A835" s="12"/>
      <c r="B835" s="12"/>
      <c r="C835" s="12"/>
      <c r="D835" s="12"/>
      <c r="E835" s="12"/>
      <c r="F835" s="12"/>
      <c r="G835" s="12"/>
      <c r="H835" s="12"/>
      <c r="I835" s="12"/>
      <c r="J835" s="12"/>
      <c r="K835" s="12"/>
      <c r="L835" s="12"/>
      <c r="M835" s="12"/>
      <c r="N835" s="12"/>
      <c r="O835" s="12"/>
      <c r="P835" s="12"/>
    </row>
    <row r="836" spans="1:16" x14ac:dyDescent="0.25">
      <c r="A836" s="12"/>
      <c r="B836" s="12"/>
      <c r="C836" s="12"/>
      <c r="D836" s="12"/>
      <c r="E836" s="12"/>
      <c r="F836" s="12"/>
      <c r="G836" s="12"/>
      <c r="H836" s="12"/>
      <c r="I836" s="12"/>
      <c r="J836" s="12"/>
      <c r="K836" s="12"/>
      <c r="L836" s="12"/>
      <c r="M836" s="12"/>
      <c r="N836" s="12"/>
      <c r="O836" s="12"/>
      <c r="P836" s="12"/>
    </row>
    <row r="837" spans="1:16" x14ac:dyDescent="0.25">
      <c r="A837" s="12"/>
      <c r="B837" s="12"/>
      <c r="C837" s="12"/>
      <c r="D837" s="12"/>
      <c r="E837" s="12"/>
      <c r="F837" s="12"/>
      <c r="G837" s="12"/>
      <c r="H837" s="12"/>
      <c r="I837" s="12"/>
      <c r="J837" s="12"/>
      <c r="K837" s="12"/>
      <c r="L837" s="12"/>
      <c r="M837" s="12"/>
      <c r="N837" s="12"/>
      <c r="O837" s="12"/>
      <c r="P837" s="12"/>
    </row>
    <row r="838" spans="1:16" x14ac:dyDescent="0.25">
      <c r="A838" s="12"/>
      <c r="B838" s="12"/>
      <c r="C838" s="12"/>
      <c r="D838" s="12"/>
      <c r="E838" s="12"/>
      <c r="F838" s="12"/>
      <c r="G838" s="12"/>
      <c r="H838" s="12"/>
      <c r="I838" s="12"/>
      <c r="J838" s="12"/>
      <c r="K838" s="12"/>
      <c r="L838" s="12"/>
      <c r="M838" s="12"/>
      <c r="N838" s="12"/>
      <c r="O838" s="12"/>
      <c r="P838" s="12"/>
    </row>
    <row r="839" spans="1:16" x14ac:dyDescent="0.25">
      <c r="A839" s="12"/>
      <c r="B839" s="12"/>
      <c r="C839" s="12"/>
      <c r="D839" s="12"/>
      <c r="E839" s="12"/>
      <c r="F839" s="12"/>
      <c r="G839" s="12"/>
      <c r="H839" s="12"/>
      <c r="I839" s="12"/>
      <c r="J839" s="12"/>
      <c r="K839" s="12"/>
      <c r="L839" s="12"/>
      <c r="M839" s="12"/>
      <c r="N839" s="12"/>
      <c r="O839" s="12"/>
      <c r="P839" s="12"/>
    </row>
    <row r="840" spans="1:16" x14ac:dyDescent="0.25">
      <c r="A840" s="12"/>
      <c r="B840" s="12"/>
      <c r="C840" s="12"/>
      <c r="D840" s="12"/>
      <c r="E840" s="12"/>
      <c r="F840" s="12"/>
      <c r="G840" s="12"/>
      <c r="H840" s="12"/>
      <c r="I840" s="12"/>
      <c r="J840" s="12"/>
      <c r="K840" s="12"/>
      <c r="L840" s="12"/>
      <c r="M840" s="12"/>
      <c r="N840" s="12"/>
      <c r="O840" s="12"/>
      <c r="P840" s="12"/>
    </row>
    <row r="841" spans="1:16" x14ac:dyDescent="0.25">
      <c r="A841" s="12"/>
      <c r="B841" s="12"/>
      <c r="C841" s="12"/>
      <c r="D841" s="12"/>
      <c r="E841" s="12"/>
      <c r="F841" s="12"/>
      <c r="G841" s="12"/>
      <c r="H841" s="12"/>
      <c r="I841" s="12"/>
      <c r="J841" s="12"/>
      <c r="K841" s="12"/>
      <c r="L841" s="12"/>
      <c r="M841" s="12"/>
      <c r="N841" s="12"/>
      <c r="O841" s="12"/>
      <c r="P841" s="12"/>
    </row>
    <row r="842" spans="1:16" x14ac:dyDescent="0.25">
      <c r="A842" s="12"/>
      <c r="B842" s="12"/>
      <c r="C842" s="12"/>
      <c r="D842" s="12"/>
      <c r="E842" s="12"/>
      <c r="F842" s="12"/>
      <c r="G842" s="12"/>
      <c r="H842" s="12"/>
      <c r="I842" s="12"/>
      <c r="J842" s="12"/>
      <c r="K842" s="12"/>
      <c r="L842" s="12"/>
      <c r="M842" s="12"/>
      <c r="N842" s="12"/>
      <c r="O842" s="12"/>
      <c r="P842" s="12"/>
    </row>
    <row r="843" spans="1:16" x14ac:dyDescent="0.25">
      <c r="A843" s="12"/>
      <c r="B843" s="12"/>
      <c r="C843" s="12"/>
      <c r="D843" s="12"/>
      <c r="E843" s="12"/>
      <c r="F843" s="12"/>
      <c r="G843" s="12"/>
      <c r="H843" s="12"/>
      <c r="I843" s="12"/>
      <c r="J843" s="12"/>
      <c r="K843" s="12"/>
      <c r="L843" s="12"/>
      <c r="M843" s="12"/>
      <c r="N843" s="12"/>
      <c r="O843" s="12"/>
      <c r="P843" s="12"/>
    </row>
    <row r="844" spans="1:16" x14ac:dyDescent="0.25">
      <c r="A844" s="12"/>
      <c r="B844" s="12"/>
      <c r="C844" s="12"/>
      <c r="D844" s="12"/>
      <c r="E844" s="12"/>
      <c r="F844" s="12"/>
      <c r="G844" s="12"/>
      <c r="H844" s="12"/>
      <c r="I844" s="12"/>
      <c r="J844" s="12"/>
      <c r="K844" s="12"/>
      <c r="L844" s="12"/>
      <c r="M844" s="12"/>
      <c r="N844" s="12"/>
      <c r="O844" s="12"/>
      <c r="P844" s="12"/>
    </row>
    <row r="845" spans="1:16" x14ac:dyDescent="0.25">
      <c r="A845" s="12"/>
      <c r="B845" s="12"/>
      <c r="C845" s="12"/>
      <c r="D845" s="12"/>
      <c r="E845" s="12"/>
      <c r="F845" s="12"/>
      <c r="G845" s="12"/>
      <c r="H845" s="12"/>
      <c r="I845" s="12"/>
      <c r="J845" s="12"/>
      <c r="K845" s="12"/>
      <c r="L845" s="12"/>
      <c r="M845" s="12"/>
      <c r="N845" s="12"/>
      <c r="O845" s="12"/>
      <c r="P845" s="12"/>
    </row>
    <row r="846" spans="1:16" x14ac:dyDescent="0.25">
      <c r="A846" s="12"/>
      <c r="B846" s="12"/>
      <c r="C846" s="12"/>
      <c r="D846" s="12"/>
      <c r="E846" s="12"/>
      <c r="F846" s="12"/>
      <c r="G846" s="12"/>
      <c r="H846" s="12"/>
      <c r="I846" s="12"/>
      <c r="J846" s="12"/>
      <c r="K846" s="12"/>
      <c r="L846" s="12"/>
      <c r="M846" s="12"/>
      <c r="N846" s="12"/>
      <c r="O846" s="12"/>
      <c r="P846" s="12"/>
    </row>
    <row r="847" spans="1:16" x14ac:dyDescent="0.25">
      <c r="A847" s="12"/>
      <c r="B847" s="12"/>
      <c r="C847" s="12"/>
      <c r="D847" s="12"/>
      <c r="E847" s="12"/>
      <c r="F847" s="12"/>
      <c r="G847" s="12"/>
      <c r="H847" s="12"/>
      <c r="I847" s="12"/>
      <c r="J847" s="12"/>
      <c r="K847" s="12"/>
      <c r="L847" s="12"/>
      <c r="M847" s="12"/>
      <c r="N847" s="12"/>
      <c r="O847" s="12"/>
      <c r="P847" s="12"/>
    </row>
    <row r="848" spans="1:16" x14ac:dyDescent="0.25">
      <c r="A848" s="12"/>
      <c r="B848" s="12"/>
      <c r="C848" s="12"/>
      <c r="D848" s="12"/>
      <c r="E848" s="12"/>
      <c r="F848" s="12"/>
      <c r="G848" s="12"/>
      <c r="H848" s="12"/>
      <c r="I848" s="12"/>
      <c r="J848" s="12"/>
      <c r="K848" s="12"/>
      <c r="L848" s="12"/>
      <c r="M848" s="12"/>
      <c r="N848" s="12"/>
      <c r="O848" s="12"/>
      <c r="P848" s="12"/>
    </row>
    <row r="849" spans="1:16" x14ac:dyDescent="0.25">
      <c r="A849" s="12"/>
      <c r="B849" s="12"/>
      <c r="C849" s="12"/>
      <c r="D849" s="12"/>
      <c r="E849" s="12"/>
      <c r="F849" s="12"/>
      <c r="G849" s="12"/>
      <c r="H849" s="12"/>
      <c r="I849" s="12"/>
      <c r="J849" s="12"/>
      <c r="K849" s="12"/>
      <c r="L849" s="12"/>
      <c r="M849" s="12"/>
      <c r="N849" s="12"/>
      <c r="O849" s="12"/>
      <c r="P849" s="12"/>
    </row>
    <row r="850" spans="1:16" x14ac:dyDescent="0.25">
      <c r="A850" s="12"/>
      <c r="B850" s="12"/>
      <c r="C850" s="12"/>
      <c r="D850" s="12"/>
      <c r="E850" s="12"/>
      <c r="F850" s="12"/>
      <c r="G850" s="12"/>
      <c r="H850" s="12"/>
      <c r="I850" s="12"/>
      <c r="J850" s="12"/>
      <c r="K850" s="12"/>
      <c r="L850" s="12"/>
      <c r="M850" s="12"/>
      <c r="N850" s="12"/>
      <c r="O850" s="12"/>
      <c r="P850" s="12"/>
    </row>
    <row r="851" spans="1:16" x14ac:dyDescent="0.25">
      <c r="A851" s="12"/>
      <c r="B851" s="12"/>
      <c r="C851" s="12"/>
      <c r="D851" s="12"/>
      <c r="E851" s="12"/>
      <c r="F851" s="12"/>
      <c r="G851" s="12"/>
      <c r="H851" s="12"/>
      <c r="I851" s="12"/>
      <c r="J851" s="12"/>
      <c r="K851" s="12"/>
      <c r="L851" s="12"/>
      <c r="M851" s="12"/>
      <c r="N851" s="12"/>
      <c r="O851" s="12"/>
      <c r="P851" s="12"/>
    </row>
    <row r="852" spans="1:16" x14ac:dyDescent="0.25">
      <c r="A852" s="12"/>
      <c r="B852" s="12"/>
      <c r="C852" s="12"/>
      <c r="D852" s="12"/>
      <c r="E852" s="12"/>
      <c r="F852" s="12"/>
      <c r="G852" s="12"/>
      <c r="H852" s="12"/>
      <c r="I852" s="12"/>
      <c r="J852" s="12"/>
      <c r="K852" s="12"/>
      <c r="L852" s="12"/>
      <c r="M852" s="12"/>
      <c r="N852" s="12"/>
      <c r="O852" s="12"/>
      <c r="P852" s="12"/>
    </row>
    <row r="853" spans="1:16" x14ac:dyDescent="0.25">
      <c r="A853" s="12"/>
      <c r="B853" s="12"/>
      <c r="C853" s="12"/>
      <c r="D853" s="12"/>
      <c r="E853" s="12"/>
      <c r="F853" s="12"/>
      <c r="G853" s="12"/>
      <c r="H853" s="12"/>
      <c r="I853" s="12"/>
      <c r="J853" s="12"/>
      <c r="K853" s="12"/>
      <c r="L853" s="12"/>
      <c r="M853" s="12"/>
      <c r="N853" s="12"/>
      <c r="O853" s="12"/>
      <c r="P853" s="12"/>
    </row>
    <row r="854" spans="1:16" x14ac:dyDescent="0.25">
      <c r="A854" s="12"/>
      <c r="B854" s="12"/>
      <c r="C854" s="12"/>
      <c r="D854" s="12"/>
      <c r="E854" s="12"/>
      <c r="F854" s="12"/>
      <c r="G854" s="12"/>
      <c r="H854" s="12"/>
      <c r="I854" s="12"/>
      <c r="J854" s="12"/>
      <c r="K854" s="12"/>
      <c r="L854" s="12"/>
      <c r="M854" s="12"/>
      <c r="N854" s="12"/>
      <c r="O854" s="12"/>
      <c r="P854" s="12"/>
    </row>
    <row r="855" spans="1:16" x14ac:dyDescent="0.25">
      <c r="A855" s="12"/>
      <c r="B855" s="12"/>
      <c r="C855" s="12"/>
      <c r="D855" s="12"/>
      <c r="E855" s="12"/>
      <c r="F855" s="12"/>
      <c r="G855" s="12"/>
      <c r="H855" s="12"/>
      <c r="I855" s="12"/>
      <c r="J855" s="12"/>
      <c r="K855" s="12"/>
      <c r="L855" s="12"/>
      <c r="M855" s="12"/>
      <c r="N855" s="12"/>
      <c r="O855" s="12"/>
      <c r="P855" s="12"/>
    </row>
    <row r="856" spans="1:16" x14ac:dyDescent="0.25">
      <c r="A856" s="12"/>
      <c r="B856" s="12"/>
      <c r="C856" s="12"/>
      <c r="D856" s="12"/>
      <c r="E856" s="12"/>
      <c r="F856" s="12"/>
      <c r="G856" s="12"/>
      <c r="H856" s="12"/>
      <c r="I856" s="12"/>
      <c r="J856" s="12"/>
      <c r="K856" s="12"/>
      <c r="L856" s="12"/>
      <c r="M856" s="12"/>
      <c r="N856" s="12"/>
      <c r="O856" s="12"/>
      <c r="P856" s="12"/>
    </row>
    <row r="857" spans="1:16" x14ac:dyDescent="0.25">
      <c r="A857" s="12"/>
      <c r="B857" s="12"/>
      <c r="C857" s="12"/>
      <c r="D857" s="12"/>
      <c r="E857" s="12"/>
      <c r="F857" s="12"/>
      <c r="G857" s="12"/>
      <c r="H857" s="12"/>
      <c r="I857" s="12"/>
      <c r="J857" s="12"/>
      <c r="K857" s="12"/>
      <c r="L857" s="12"/>
      <c r="M857" s="12"/>
      <c r="N857" s="12"/>
      <c r="O857" s="12"/>
      <c r="P857" s="12"/>
    </row>
    <row r="858" spans="1:16" x14ac:dyDescent="0.25">
      <c r="A858" s="12"/>
      <c r="B858" s="12"/>
      <c r="C858" s="12"/>
      <c r="D858" s="12"/>
      <c r="E858" s="12"/>
      <c r="F858" s="12"/>
      <c r="G858" s="12"/>
      <c r="H858" s="12"/>
      <c r="I858" s="12"/>
      <c r="J858" s="12"/>
      <c r="K858" s="12"/>
      <c r="L858" s="12"/>
      <c r="M858" s="12"/>
      <c r="N858" s="12"/>
      <c r="O858" s="12"/>
      <c r="P858" s="12"/>
    </row>
    <row r="859" spans="1:16" x14ac:dyDescent="0.25">
      <c r="A859" s="12"/>
      <c r="B859" s="12"/>
      <c r="C859" s="12"/>
      <c r="D859" s="12"/>
      <c r="E859" s="12"/>
      <c r="F859" s="12"/>
      <c r="G859" s="12"/>
      <c r="H859" s="12"/>
      <c r="I859" s="12"/>
      <c r="J859" s="12"/>
      <c r="K859" s="12"/>
      <c r="L859" s="12"/>
      <c r="M859" s="12"/>
      <c r="N859" s="12"/>
      <c r="O859" s="12"/>
      <c r="P859" s="12"/>
    </row>
    <row r="860" spans="1:16" x14ac:dyDescent="0.25">
      <c r="A860" s="12"/>
      <c r="B860" s="12"/>
      <c r="C860" s="12"/>
      <c r="D860" s="12"/>
      <c r="E860" s="12"/>
      <c r="F860" s="12"/>
      <c r="G860" s="12"/>
      <c r="H860" s="12"/>
      <c r="I860" s="12"/>
      <c r="J860" s="12"/>
      <c r="K860" s="12"/>
      <c r="L860" s="12"/>
      <c r="M860" s="12"/>
      <c r="N860" s="12"/>
      <c r="O860" s="12"/>
      <c r="P860" s="12"/>
    </row>
    <row r="861" spans="1:16" x14ac:dyDescent="0.25">
      <c r="A861" s="12"/>
      <c r="B861" s="12"/>
      <c r="C861" s="12"/>
      <c r="D861" s="12"/>
      <c r="E861" s="12"/>
      <c r="F861" s="12"/>
      <c r="G861" s="12"/>
      <c r="H861" s="12"/>
      <c r="I861" s="12"/>
      <c r="J861" s="12"/>
      <c r="K861" s="12"/>
      <c r="L861" s="12"/>
      <c r="M861" s="12"/>
      <c r="N861" s="12"/>
      <c r="O861" s="12"/>
      <c r="P861" s="12"/>
    </row>
    <row r="862" spans="1:16" x14ac:dyDescent="0.25">
      <c r="A862" s="12"/>
      <c r="B862" s="12"/>
      <c r="C862" s="12"/>
      <c r="D862" s="12"/>
      <c r="E862" s="12"/>
      <c r="F862" s="12"/>
      <c r="G862" s="12"/>
      <c r="H862" s="12"/>
      <c r="I862" s="12"/>
      <c r="J862" s="12"/>
      <c r="K862" s="12"/>
      <c r="L862" s="12"/>
      <c r="M862" s="12"/>
      <c r="N862" s="12"/>
      <c r="O862" s="12"/>
      <c r="P862" s="12"/>
    </row>
    <row r="863" spans="1:16" x14ac:dyDescent="0.25">
      <c r="A863" s="12"/>
      <c r="B863" s="12"/>
      <c r="C863" s="12"/>
      <c r="D863" s="12"/>
      <c r="E863" s="12"/>
      <c r="F863" s="12"/>
      <c r="G863" s="12"/>
      <c r="H863" s="12"/>
      <c r="I863" s="12"/>
      <c r="J863" s="12"/>
      <c r="K863" s="12"/>
      <c r="L863" s="12"/>
      <c r="M863" s="12"/>
      <c r="N863" s="12"/>
      <c r="O863" s="12"/>
      <c r="P863" s="12"/>
    </row>
    <row r="864" spans="1:16" x14ac:dyDescent="0.25">
      <c r="A864" s="12"/>
      <c r="B864" s="12"/>
      <c r="C864" s="12"/>
      <c r="D864" s="12"/>
      <c r="E864" s="12"/>
      <c r="F864" s="12"/>
      <c r="G864" s="12"/>
      <c r="H864" s="12"/>
      <c r="I864" s="12"/>
      <c r="J864" s="12"/>
      <c r="K864" s="12"/>
      <c r="L864" s="12"/>
      <c r="M864" s="12"/>
      <c r="N864" s="12"/>
      <c r="O864" s="12"/>
      <c r="P864" s="12"/>
    </row>
    <row r="865" spans="1:16" x14ac:dyDescent="0.25">
      <c r="A865" s="12"/>
      <c r="B865" s="12"/>
      <c r="C865" s="12"/>
      <c r="D865" s="12"/>
      <c r="E865" s="12"/>
      <c r="F865" s="12"/>
      <c r="G865" s="12"/>
      <c r="H865" s="12"/>
      <c r="I865" s="12"/>
      <c r="J865" s="12"/>
      <c r="K865" s="12"/>
      <c r="L865" s="12"/>
      <c r="M865" s="12"/>
      <c r="N865" s="12"/>
      <c r="O865" s="12"/>
      <c r="P865" s="12"/>
    </row>
    <row r="866" spans="1:16" x14ac:dyDescent="0.25">
      <c r="A866" s="12"/>
      <c r="B866" s="12"/>
      <c r="C866" s="12"/>
      <c r="D866" s="12"/>
      <c r="E866" s="12"/>
      <c r="F866" s="12"/>
      <c r="G866" s="12"/>
      <c r="H866" s="12"/>
      <c r="I866" s="12"/>
      <c r="J866" s="12"/>
      <c r="K866" s="12"/>
      <c r="L866" s="12"/>
      <c r="M866" s="12"/>
      <c r="N866" s="12"/>
      <c r="O866" s="12"/>
      <c r="P866" s="12"/>
    </row>
    <row r="867" spans="1:16" x14ac:dyDescent="0.25">
      <c r="A867" s="12"/>
      <c r="B867" s="12"/>
      <c r="C867" s="12"/>
      <c r="D867" s="12"/>
      <c r="E867" s="12"/>
      <c r="F867" s="12"/>
      <c r="G867" s="12"/>
      <c r="H867" s="12"/>
      <c r="I867" s="12"/>
      <c r="J867" s="12"/>
      <c r="K867" s="12"/>
      <c r="L867" s="12"/>
      <c r="M867" s="12"/>
      <c r="N867" s="12"/>
      <c r="O867" s="12"/>
      <c r="P867" s="12"/>
    </row>
    <row r="868" spans="1:16" x14ac:dyDescent="0.25">
      <c r="A868" s="12"/>
      <c r="B868" s="12"/>
      <c r="C868" s="12"/>
      <c r="D868" s="12"/>
      <c r="E868" s="12"/>
      <c r="F868" s="12"/>
      <c r="G868" s="12"/>
      <c r="H868" s="12"/>
      <c r="I868" s="12"/>
      <c r="J868" s="12"/>
      <c r="K868" s="12"/>
      <c r="L868" s="12"/>
      <c r="M868" s="12"/>
      <c r="N868" s="12"/>
      <c r="O868" s="12"/>
      <c r="P868" s="12"/>
    </row>
    <row r="869" spans="1:16" x14ac:dyDescent="0.25">
      <c r="A869" s="12"/>
      <c r="B869" s="12"/>
      <c r="C869" s="12"/>
      <c r="D869" s="12"/>
      <c r="E869" s="12"/>
      <c r="F869" s="12"/>
      <c r="G869" s="12"/>
      <c r="H869" s="12"/>
      <c r="I869" s="12"/>
      <c r="J869" s="12"/>
      <c r="K869" s="12"/>
      <c r="L869" s="12"/>
      <c r="M869" s="12"/>
      <c r="N869" s="12"/>
      <c r="O869" s="12"/>
      <c r="P869" s="12"/>
    </row>
    <row r="870" spans="1:16" x14ac:dyDescent="0.25">
      <c r="A870" s="12"/>
      <c r="B870" s="12"/>
      <c r="C870" s="12"/>
      <c r="D870" s="12"/>
      <c r="E870" s="12"/>
      <c r="F870" s="12"/>
      <c r="G870" s="12"/>
      <c r="H870" s="12"/>
      <c r="I870" s="12"/>
      <c r="J870" s="12"/>
      <c r="K870" s="12"/>
      <c r="L870" s="12"/>
      <c r="M870" s="12"/>
      <c r="N870" s="12"/>
      <c r="O870" s="12"/>
      <c r="P870" s="12"/>
    </row>
    <row r="871" spans="1:16" x14ac:dyDescent="0.25">
      <c r="A871" s="12"/>
      <c r="B871" s="12"/>
      <c r="C871" s="12"/>
      <c r="D871" s="12"/>
      <c r="E871" s="12"/>
      <c r="F871" s="12"/>
      <c r="G871" s="12"/>
      <c r="H871" s="12"/>
      <c r="I871" s="12"/>
      <c r="J871" s="12"/>
      <c r="K871" s="12"/>
      <c r="L871" s="12"/>
      <c r="M871" s="12"/>
      <c r="N871" s="12"/>
      <c r="O871" s="12"/>
      <c r="P871" s="12"/>
    </row>
    <row r="872" spans="1:16" x14ac:dyDescent="0.25">
      <c r="A872" s="12"/>
      <c r="B872" s="12"/>
      <c r="C872" s="12"/>
      <c r="D872" s="12"/>
      <c r="E872" s="12"/>
      <c r="F872" s="12"/>
      <c r="G872" s="12"/>
      <c r="H872" s="12"/>
      <c r="I872" s="12"/>
      <c r="J872" s="12"/>
      <c r="K872" s="12"/>
      <c r="L872" s="12"/>
      <c r="M872" s="12"/>
      <c r="N872" s="12"/>
      <c r="O872" s="12"/>
      <c r="P872" s="12"/>
    </row>
    <row r="873" spans="1:16" x14ac:dyDescent="0.25">
      <c r="A873" s="12"/>
      <c r="B873" s="12"/>
      <c r="C873" s="12"/>
      <c r="D873" s="12"/>
      <c r="E873" s="12"/>
      <c r="F873" s="12"/>
      <c r="G873" s="12"/>
      <c r="H873" s="12"/>
      <c r="I873" s="12"/>
      <c r="J873" s="12"/>
      <c r="K873" s="12"/>
      <c r="L873" s="12"/>
      <c r="M873" s="12"/>
      <c r="N873" s="12"/>
      <c r="O873" s="12"/>
      <c r="P873" s="12"/>
    </row>
    <row r="874" spans="1:16" x14ac:dyDescent="0.25">
      <c r="A874" s="12"/>
      <c r="B874" s="12"/>
      <c r="C874" s="12"/>
      <c r="D874" s="12"/>
      <c r="E874" s="12"/>
      <c r="F874" s="12"/>
      <c r="G874" s="12"/>
      <c r="H874" s="12"/>
      <c r="I874" s="12"/>
      <c r="J874" s="12"/>
      <c r="K874" s="12"/>
      <c r="L874" s="12"/>
      <c r="M874" s="12"/>
      <c r="N874" s="12"/>
      <c r="O874" s="12"/>
      <c r="P874" s="12"/>
    </row>
    <row r="875" spans="1:16" x14ac:dyDescent="0.25">
      <c r="A875" s="12"/>
      <c r="B875" s="12"/>
      <c r="C875" s="12"/>
      <c r="D875" s="12"/>
      <c r="E875" s="12"/>
      <c r="F875" s="12"/>
      <c r="G875" s="12"/>
      <c r="H875" s="12"/>
      <c r="I875" s="12"/>
      <c r="J875" s="12"/>
      <c r="K875" s="12"/>
      <c r="L875" s="12"/>
      <c r="M875" s="12"/>
      <c r="N875" s="12"/>
      <c r="O875" s="12"/>
      <c r="P875" s="12"/>
    </row>
    <row r="876" spans="1:16" x14ac:dyDescent="0.25">
      <c r="A876" s="12"/>
      <c r="B876" s="12"/>
      <c r="C876" s="12"/>
      <c r="D876" s="12"/>
      <c r="E876" s="12"/>
      <c r="F876" s="12"/>
      <c r="G876" s="12"/>
      <c r="H876" s="12"/>
      <c r="I876" s="12"/>
      <c r="J876" s="12"/>
      <c r="K876" s="12"/>
      <c r="L876" s="12"/>
      <c r="M876" s="12"/>
      <c r="N876" s="12"/>
      <c r="O876" s="12"/>
      <c r="P876" s="12"/>
    </row>
    <row r="877" spans="1:16" x14ac:dyDescent="0.25">
      <c r="A877" s="12"/>
      <c r="B877" s="12"/>
      <c r="C877" s="12"/>
      <c r="D877" s="12"/>
      <c r="E877" s="12"/>
      <c r="F877" s="12"/>
      <c r="G877" s="12"/>
      <c r="H877" s="12"/>
      <c r="I877" s="12"/>
      <c r="J877" s="12"/>
      <c r="K877" s="12"/>
      <c r="L877" s="12"/>
      <c r="M877" s="12"/>
      <c r="N877" s="12"/>
      <c r="O877" s="12"/>
      <c r="P877" s="12"/>
    </row>
    <row r="878" spans="1:16" x14ac:dyDescent="0.25">
      <c r="A878" s="12"/>
      <c r="B878" s="12"/>
      <c r="C878" s="12"/>
      <c r="D878" s="12"/>
      <c r="E878" s="12"/>
      <c r="F878" s="12"/>
      <c r="G878" s="12"/>
      <c r="H878" s="12"/>
      <c r="I878" s="12"/>
      <c r="J878" s="12"/>
      <c r="K878" s="12"/>
      <c r="L878" s="12"/>
      <c r="M878" s="12"/>
      <c r="N878" s="12"/>
      <c r="O878" s="12"/>
      <c r="P878" s="12"/>
    </row>
    <row r="879" spans="1:16" x14ac:dyDescent="0.25">
      <c r="A879" s="12"/>
      <c r="B879" s="12"/>
      <c r="C879" s="12"/>
      <c r="D879" s="12"/>
      <c r="E879" s="12"/>
      <c r="F879" s="12"/>
      <c r="G879" s="12"/>
      <c r="H879" s="12"/>
      <c r="I879" s="12"/>
      <c r="J879" s="12"/>
      <c r="K879" s="12"/>
      <c r="L879" s="12"/>
      <c r="M879" s="12"/>
      <c r="N879" s="12"/>
      <c r="O879" s="12"/>
      <c r="P879" s="12"/>
    </row>
    <row r="880" spans="1:16" x14ac:dyDescent="0.25">
      <c r="A880" s="12"/>
      <c r="B880" s="12"/>
      <c r="C880" s="12"/>
      <c r="D880" s="12"/>
      <c r="E880" s="12"/>
      <c r="F880" s="12"/>
      <c r="G880" s="12"/>
      <c r="H880" s="12"/>
      <c r="I880" s="12"/>
      <c r="J880" s="12"/>
      <c r="K880" s="12"/>
      <c r="L880" s="12"/>
      <c r="M880" s="12"/>
      <c r="N880" s="12"/>
      <c r="O880" s="12"/>
      <c r="P880" s="12"/>
    </row>
    <row r="881" spans="1:16" x14ac:dyDescent="0.25">
      <c r="A881" s="12"/>
      <c r="B881" s="12"/>
      <c r="C881" s="12"/>
      <c r="D881" s="12"/>
      <c r="E881" s="12"/>
      <c r="F881" s="12"/>
      <c r="G881" s="12"/>
      <c r="H881" s="12"/>
      <c r="I881" s="12"/>
      <c r="J881" s="12"/>
      <c r="K881" s="12"/>
      <c r="L881" s="12"/>
      <c r="M881" s="12"/>
      <c r="N881" s="12"/>
      <c r="O881" s="12"/>
      <c r="P881" s="12"/>
    </row>
    <row r="882" spans="1:16" x14ac:dyDescent="0.25">
      <c r="A882" s="12"/>
      <c r="B882" s="12"/>
      <c r="C882" s="12"/>
      <c r="D882" s="12"/>
      <c r="E882" s="12"/>
      <c r="F882" s="12"/>
      <c r="G882" s="12"/>
      <c r="H882" s="12"/>
      <c r="I882" s="12"/>
      <c r="J882" s="12"/>
      <c r="K882" s="12"/>
      <c r="L882" s="12"/>
      <c r="M882" s="12"/>
      <c r="N882" s="12"/>
      <c r="O882" s="12"/>
      <c r="P882" s="12"/>
    </row>
    <row r="883" spans="1:16" x14ac:dyDescent="0.25">
      <c r="A883" s="12"/>
      <c r="B883" s="12"/>
      <c r="C883" s="12"/>
      <c r="D883" s="12"/>
      <c r="E883" s="12"/>
      <c r="F883" s="12"/>
      <c r="G883" s="12"/>
      <c r="H883" s="12"/>
      <c r="I883" s="12"/>
      <c r="J883" s="12"/>
      <c r="K883" s="12"/>
      <c r="L883" s="12"/>
      <c r="M883" s="12"/>
      <c r="N883" s="12"/>
      <c r="O883" s="12"/>
      <c r="P883" s="12"/>
    </row>
  </sheetData>
  <sheetProtection algorithmName="SHA-512" hashValue="KavJbb+JCp0B3HKTBkRcchjxfEds90CTguMtevt+gHKlZB297iED6z2S6/TyC36WWXuPUwJoFNTW9dbVu4kkLw==" saltValue="MJEC8FvLu//wnfH8+YYR+g==" spinCount="100000" sheet="1" autoFilter="0"/>
  <autoFilter ref="A7:T96" xr:uid="{00000000-0001-0000-0500-000000000000}"/>
  <sortState xmlns:xlrd2="http://schemas.microsoft.com/office/spreadsheetml/2017/richdata2" ref="B9:T35">
    <sortCondition ref="I9:I35"/>
    <sortCondition ref="H9:H35"/>
    <sortCondition ref="J9:J35"/>
    <sortCondition ref="F9:F35"/>
  </sortState>
  <phoneticPr fontId="5" type="noConversion"/>
  <conditionalFormatting sqref="Q10:T94">
    <cfRule type="expression" dxfId="1743" priority="443" stopIfTrue="1">
      <formula>MOD(ROW(),2)=0</formula>
    </cfRule>
    <cfRule type="expression" dxfId="1742" priority="444" stopIfTrue="1">
      <formula>MOD(ROW(),2)&lt;&gt;0</formula>
    </cfRule>
  </conditionalFormatting>
  <conditionalFormatting sqref="H31:K43 D44:K57 D31:F43 D10:L10 A71:K77 A80:K83 L86 A85:K93 D11:K30 A10:C57 L11:L57 M24:N25 O54:O70 O77:O91">
    <cfRule type="expression" dxfId="1741" priority="441" stopIfTrue="1">
      <formula>MOD(ROW(),2)=0</formula>
    </cfRule>
    <cfRule type="expression" dxfId="1740" priority="442" stopIfTrue="1">
      <formula>MOD(ROW(),2)&lt;&gt;0</formula>
    </cfRule>
  </conditionalFormatting>
  <conditionalFormatting sqref="G31:G43">
    <cfRule type="expression" dxfId="1739" priority="439" stopIfTrue="1">
      <formula>MOD(ROW(),2)=0</formula>
    </cfRule>
    <cfRule type="expression" dxfId="1738" priority="440" stopIfTrue="1">
      <formula>MOD(ROW(),2)&lt;&gt;0</formula>
    </cfRule>
  </conditionalFormatting>
  <conditionalFormatting sqref="A58:B70 O54:O70 D58:K70">
    <cfRule type="expression" dxfId="1737" priority="437" stopIfTrue="1">
      <formula>MOD(ROW(),2)=0</formula>
    </cfRule>
    <cfRule type="expression" dxfId="1736" priority="438" stopIfTrue="1">
      <formula>MOD(ROW(),2)&lt;&gt;0</formula>
    </cfRule>
  </conditionalFormatting>
  <conditionalFormatting sqref="L58:L70">
    <cfRule type="expression" dxfId="1735" priority="435" stopIfTrue="1">
      <formula>MOD(ROW(),2)=0</formula>
    </cfRule>
    <cfRule type="expression" dxfId="1734" priority="436" stopIfTrue="1">
      <formula>MOD(ROW(),2)&lt;&gt;0</formula>
    </cfRule>
  </conditionalFormatting>
  <conditionalFormatting sqref="C58:C70">
    <cfRule type="expression" dxfId="1733" priority="433" stopIfTrue="1">
      <formula>MOD(ROW(),2)=0</formula>
    </cfRule>
    <cfRule type="expression" dxfId="1732" priority="434" stopIfTrue="1">
      <formula>MOD(ROW(),2)&lt;&gt;0</formula>
    </cfRule>
  </conditionalFormatting>
  <conditionalFormatting sqref="O71">
    <cfRule type="expression" dxfId="1731" priority="431" stopIfTrue="1">
      <formula>MOD(ROW(),2)=0</formula>
    </cfRule>
    <cfRule type="expression" dxfId="1730" priority="432" stopIfTrue="1">
      <formula>MOD(ROW(),2)&lt;&gt;0</formula>
    </cfRule>
  </conditionalFormatting>
  <conditionalFormatting sqref="O71">
    <cfRule type="expression" dxfId="1729" priority="429" stopIfTrue="1">
      <formula>MOD(ROW(),2)=0</formula>
    </cfRule>
    <cfRule type="expression" dxfId="1728" priority="430" stopIfTrue="1">
      <formula>MOD(ROW(),2)&lt;&gt;0</formula>
    </cfRule>
  </conditionalFormatting>
  <conditionalFormatting sqref="L71">
    <cfRule type="expression" dxfId="1727" priority="427" stopIfTrue="1">
      <formula>MOD(ROW(),2)=0</formula>
    </cfRule>
    <cfRule type="expression" dxfId="1726" priority="428" stopIfTrue="1">
      <formula>MOD(ROW(),2)&lt;&gt;0</formula>
    </cfRule>
  </conditionalFormatting>
  <conditionalFormatting sqref="O72">
    <cfRule type="expression" dxfId="1725" priority="425" stopIfTrue="1">
      <formula>MOD(ROW(),2)=0</formula>
    </cfRule>
    <cfRule type="expression" dxfId="1724" priority="426" stopIfTrue="1">
      <formula>MOD(ROW(),2)&lt;&gt;0</formula>
    </cfRule>
  </conditionalFormatting>
  <conditionalFormatting sqref="O72">
    <cfRule type="expression" dxfId="1723" priority="423" stopIfTrue="1">
      <formula>MOD(ROW(),2)=0</formula>
    </cfRule>
    <cfRule type="expression" dxfId="1722" priority="424" stopIfTrue="1">
      <formula>MOD(ROW(),2)&lt;&gt;0</formula>
    </cfRule>
  </conditionalFormatting>
  <conditionalFormatting sqref="L72">
    <cfRule type="expression" dxfId="1721" priority="421" stopIfTrue="1">
      <formula>MOD(ROW(),2)=0</formula>
    </cfRule>
    <cfRule type="expression" dxfId="1720" priority="422" stopIfTrue="1">
      <formula>MOD(ROW(),2)&lt;&gt;0</formula>
    </cfRule>
  </conditionalFormatting>
  <conditionalFormatting sqref="O73">
    <cfRule type="expression" dxfId="1719" priority="419" stopIfTrue="1">
      <formula>MOD(ROW(),2)=0</formula>
    </cfRule>
    <cfRule type="expression" dxfId="1718" priority="420" stopIfTrue="1">
      <formula>MOD(ROW(),2)&lt;&gt;0</formula>
    </cfRule>
  </conditionalFormatting>
  <conditionalFormatting sqref="O73">
    <cfRule type="expression" dxfId="1717" priority="417" stopIfTrue="1">
      <formula>MOD(ROW(),2)=0</formula>
    </cfRule>
    <cfRule type="expression" dxfId="1716" priority="418" stopIfTrue="1">
      <formula>MOD(ROW(),2)&lt;&gt;0</formula>
    </cfRule>
  </conditionalFormatting>
  <conditionalFormatting sqref="L73">
    <cfRule type="expression" dxfId="1715" priority="415" stopIfTrue="1">
      <formula>MOD(ROW(),2)=0</formula>
    </cfRule>
    <cfRule type="expression" dxfId="1714" priority="416" stopIfTrue="1">
      <formula>MOD(ROW(),2)&lt;&gt;0</formula>
    </cfRule>
  </conditionalFormatting>
  <conditionalFormatting sqref="O74">
    <cfRule type="expression" dxfId="1713" priority="413" stopIfTrue="1">
      <formula>MOD(ROW(),2)=0</formula>
    </cfRule>
    <cfRule type="expression" dxfId="1712" priority="414" stopIfTrue="1">
      <formula>MOD(ROW(),2)&lt;&gt;0</formula>
    </cfRule>
  </conditionalFormatting>
  <conditionalFormatting sqref="O74">
    <cfRule type="expression" dxfId="1711" priority="411" stopIfTrue="1">
      <formula>MOD(ROW(),2)=0</formula>
    </cfRule>
    <cfRule type="expression" dxfId="1710" priority="412" stopIfTrue="1">
      <formula>MOD(ROW(),2)&lt;&gt;0</formula>
    </cfRule>
  </conditionalFormatting>
  <conditionalFormatting sqref="L74">
    <cfRule type="expression" dxfId="1709" priority="409" stopIfTrue="1">
      <formula>MOD(ROW(),2)=0</formula>
    </cfRule>
    <cfRule type="expression" dxfId="1708" priority="410" stopIfTrue="1">
      <formula>MOD(ROW(),2)&lt;&gt;0</formula>
    </cfRule>
  </conditionalFormatting>
  <conditionalFormatting sqref="O75:O76">
    <cfRule type="expression" dxfId="1707" priority="407" stopIfTrue="1">
      <formula>MOD(ROW(),2)=0</formula>
    </cfRule>
    <cfRule type="expression" dxfId="1706" priority="408" stopIfTrue="1">
      <formula>MOD(ROW(),2)&lt;&gt;0</formula>
    </cfRule>
  </conditionalFormatting>
  <conditionalFormatting sqref="O75:O76">
    <cfRule type="expression" dxfId="1705" priority="405" stopIfTrue="1">
      <formula>MOD(ROW(),2)=0</formula>
    </cfRule>
    <cfRule type="expression" dxfId="1704" priority="406" stopIfTrue="1">
      <formula>MOD(ROW(),2)&lt;&gt;0</formula>
    </cfRule>
  </conditionalFormatting>
  <conditionalFormatting sqref="L75:L77">
    <cfRule type="expression" dxfId="1703" priority="403" stopIfTrue="1">
      <formula>MOD(ROW(),2)=0</formula>
    </cfRule>
    <cfRule type="expression" dxfId="1702" priority="404" stopIfTrue="1">
      <formula>MOD(ROW(),2)&lt;&gt;0</formula>
    </cfRule>
  </conditionalFormatting>
  <conditionalFormatting sqref="A78:K79">
    <cfRule type="expression" dxfId="1701" priority="389" stopIfTrue="1">
      <formula>MOD(ROW(),2)=0</formula>
    </cfRule>
    <cfRule type="expression" dxfId="1700" priority="390" stopIfTrue="1">
      <formula>MOD(ROW(),2)&lt;&gt;0</formula>
    </cfRule>
  </conditionalFormatting>
  <conditionalFormatting sqref="A84:K84">
    <cfRule type="expression" dxfId="1699" priority="387" stopIfTrue="1">
      <formula>MOD(ROW(),2)=0</formula>
    </cfRule>
    <cfRule type="expression" dxfId="1698" priority="388" stopIfTrue="1">
      <formula>MOD(ROW(),2)&lt;&gt;0</formula>
    </cfRule>
  </conditionalFormatting>
  <conditionalFormatting sqref="L78">
    <cfRule type="expression" dxfId="1697" priority="385" stopIfTrue="1">
      <formula>MOD(ROW(),2)=0</formula>
    </cfRule>
    <cfRule type="expression" dxfId="1696" priority="386" stopIfTrue="1">
      <formula>MOD(ROW(),2)&lt;&gt;0</formula>
    </cfRule>
  </conditionalFormatting>
  <conditionalFormatting sqref="L79">
    <cfRule type="expression" dxfId="1695" priority="383" stopIfTrue="1">
      <formula>MOD(ROW(),2)=0</formula>
    </cfRule>
    <cfRule type="expression" dxfId="1694" priority="384" stopIfTrue="1">
      <formula>MOD(ROW(),2)&lt;&gt;0</formula>
    </cfRule>
  </conditionalFormatting>
  <conditionalFormatting sqref="L80">
    <cfRule type="expression" dxfId="1693" priority="381" stopIfTrue="1">
      <formula>MOD(ROW(),2)=0</formula>
    </cfRule>
    <cfRule type="expression" dxfId="1692" priority="382" stopIfTrue="1">
      <formula>MOD(ROW(),2)&lt;&gt;0</formula>
    </cfRule>
  </conditionalFormatting>
  <conditionalFormatting sqref="L81">
    <cfRule type="expression" dxfId="1691" priority="379" stopIfTrue="1">
      <formula>MOD(ROW(),2)=0</formula>
    </cfRule>
    <cfRule type="expression" dxfId="1690" priority="380" stopIfTrue="1">
      <formula>MOD(ROW(),2)&lt;&gt;0</formula>
    </cfRule>
  </conditionalFormatting>
  <conditionalFormatting sqref="L82">
    <cfRule type="expression" dxfId="1689" priority="377" stopIfTrue="1">
      <formula>MOD(ROW(),2)=0</formula>
    </cfRule>
    <cfRule type="expression" dxfId="1688" priority="378" stopIfTrue="1">
      <formula>MOD(ROW(),2)&lt;&gt;0</formula>
    </cfRule>
  </conditionalFormatting>
  <conditionalFormatting sqref="L83">
    <cfRule type="expression" dxfId="1687" priority="375" stopIfTrue="1">
      <formula>MOD(ROW(),2)=0</formula>
    </cfRule>
    <cfRule type="expression" dxfId="1686" priority="376" stopIfTrue="1">
      <formula>MOD(ROW(),2)&lt;&gt;0</formula>
    </cfRule>
  </conditionalFormatting>
  <conditionalFormatting sqref="L84">
    <cfRule type="expression" dxfId="1685" priority="373" stopIfTrue="1">
      <formula>MOD(ROW(),2)=0</formula>
    </cfRule>
    <cfRule type="expression" dxfId="1684" priority="374" stopIfTrue="1">
      <formula>MOD(ROW(),2)&lt;&gt;0</formula>
    </cfRule>
  </conditionalFormatting>
  <conditionalFormatting sqref="L85">
    <cfRule type="expression" dxfId="1683" priority="371" stopIfTrue="1">
      <formula>MOD(ROW(),2)=0</formula>
    </cfRule>
    <cfRule type="expression" dxfId="1682" priority="372" stopIfTrue="1">
      <formula>MOD(ROW(),2)&lt;&gt;0</formula>
    </cfRule>
  </conditionalFormatting>
  <conditionalFormatting sqref="L87">
    <cfRule type="expression" dxfId="1681" priority="339" stopIfTrue="1">
      <formula>MOD(ROW(),2)=0</formula>
    </cfRule>
    <cfRule type="expression" dxfId="1680" priority="340" stopIfTrue="1">
      <formula>MOD(ROW(),2)&lt;&gt;0</formula>
    </cfRule>
  </conditionalFormatting>
  <conditionalFormatting sqref="O88">
    <cfRule type="expression" dxfId="1679" priority="337" stopIfTrue="1">
      <formula>MOD(ROW(),2)=0</formula>
    </cfRule>
    <cfRule type="expression" dxfId="1678" priority="338" stopIfTrue="1">
      <formula>MOD(ROW(),2)&lt;&gt;0</formula>
    </cfRule>
  </conditionalFormatting>
  <conditionalFormatting sqref="L88">
    <cfRule type="expression" dxfId="1677" priority="335" stopIfTrue="1">
      <formula>MOD(ROW(),2)=0</formula>
    </cfRule>
    <cfRule type="expression" dxfId="1676" priority="336" stopIfTrue="1">
      <formula>MOD(ROW(),2)&lt;&gt;0</formula>
    </cfRule>
  </conditionalFormatting>
  <conditionalFormatting sqref="O89">
    <cfRule type="expression" dxfId="1675" priority="333" stopIfTrue="1">
      <formula>MOD(ROW(),2)=0</formula>
    </cfRule>
    <cfRule type="expression" dxfId="1674" priority="334" stopIfTrue="1">
      <formula>MOD(ROW(),2)&lt;&gt;0</formula>
    </cfRule>
  </conditionalFormatting>
  <conditionalFormatting sqref="L89">
    <cfRule type="expression" dxfId="1673" priority="331" stopIfTrue="1">
      <formula>MOD(ROW(),2)=0</formula>
    </cfRule>
    <cfRule type="expression" dxfId="1672" priority="332" stopIfTrue="1">
      <formula>MOD(ROW(),2)&lt;&gt;0</formula>
    </cfRule>
  </conditionalFormatting>
  <conditionalFormatting sqref="O90">
    <cfRule type="expression" dxfId="1671" priority="329" stopIfTrue="1">
      <formula>MOD(ROW(),2)=0</formula>
    </cfRule>
    <cfRule type="expression" dxfId="1670" priority="330" stopIfTrue="1">
      <formula>MOD(ROW(),2)&lt;&gt;0</formula>
    </cfRule>
  </conditionalFormatting>
  <conditionalFormatting sqref="L90">
    <cfRule type="expression" dxfId="1669" priority="327" stopIfTrue="1">
      <formula>MOD(ROW(),2)=0</formula>
    </cfRule>
    <cfRule type="expression" dxfId="1668" priority="328" stopIfTrue="1">
      <formula>MOD(ROW(),2)&lt;&gt;0</formula>
    </cfRule>
  </conditionalFormatting>
  <conditionalFormatting sqref="O91:O93">
    <cfRule type="expression" dxfId="1667" priority="325" stopIfTrue="1">
      <formula>MOD(ROW(),2)=0</formula>
    </cfRule>
    <cfRule type="expression" dxfId="1666" priority="326" stopIfTrue="1">
      <formula>MOD(ROW(),2)&lt;&gt;0</formula>
    </cfRule>
  </conditionalFormatting>
  <conditionalFormatting sqref="L91">
    <cfRule type="expression" dxfId="1665" priority="323" stopIfTrue="1">
      <formula>MOD(ROW(),2)=0</formula>
    </cfRule>
    <cfRule type="expression" dxfId="1664" priority="324" stopIfTrue="1">
      <formula>MOD(ROW(),2)&lt;&gt;0</formula>
    </cfRule>
  </conditionalFormatting>
  <conditionalFormatting sqref="O92:O93">
    <cfRule type="expression" dxfId="1663" priority="321" stopIfTrue="1">
      <formula>MOD(ROW(),2)=0</formula>
    </cfRule>
    <cfRule type="expression" dxfId="1662" priority="322" stopIfTrue="1">
      <formula>MOD(ROW(),2)&lt;&gt;0</formula>
    </cfRule>
  </conditionalFormatting>
  <conditionalFormatting sqref="L92">
    <cfRule type="expression" dxfId="1661" priority="319" stopIfTrue="1">
      <formula>MOD(ROW(),2)=0</formula>
    </cfRule>
    <cfRule type="expression" dxfId="1660" priority="320" stopIfTrue="1">
      <formula>MOD(ROW(),2)&lt;&gt;0</formula>
    </cfRule>
  </conditionalFormatting>
  <conditionalFormatting sqref="O93">
    <cfRule type="expression" dxfId="1659" priority="317" stopIfTrue="1">
      <formula>MOD(ROW(),2)=0</formula>
    </cfRule>
    <cfRule type="expression" dxfId="1658" priority="318" stopIfTrue="1">
      <formula>MOD(ROW(),2)&lt;&gt;0</formula>
    </cfRule>
  </conditionalFormatting>
  <conditionalFormatting sqref="L93">
    <cfRule type="expression" dxfId="1657" priority="315" stopIfTrue="1">
      <formula>MOD(ROW(),2)=0</formula>
    </cfRule>
    <cfRule type="expression" dxfId="1656" priority="316" stopIfTrue="1">
      <formula>MOD(ROW(),2)&lt;&gt;0</formula>
    </cfRule>
  </conditionalFormatting>
  <conditionalFormatting sqref="A9 C9:L9 O9 Q9:T9">
    <cfRule type="expression" dxfId="1655" priority="221" stopIfTrue="1">
      <formula>MOD(ROW(),2)=0</formula>
    </cfRule>
    <cfRule type="expression" dxfId="1654" priority="222" stopIfTrue="1">
      <formula>MOD(ROW(),2)&lt;&gt;0</formula>
    </cfRule>
  </conditionalFormatting>
  <conditionalFormatting sqref="B9">
    <cfRule type="expression" dxfId="1653" priority="219" stopIfTrue="1">
      <formula>MOD(ROW(),2)=0</formula>
    </cfRule>
    <cfRule type="expression" dxfId="1652" priority="220" stopIfTrue="1">
      <formula>MOD(ROW(),2)&lt;&gt;0</formula>
    </cfRule>
  </conditionalFormatting>
  <conditionalFormatting sqref="M77:M87 N67:N93 M67:M70 M54:N66">
    <cfRule type="expression" dxfId="1651" priority="217" stopIfTrue="1">
      <formula>MOD(ROW(),2)=0</formula>
    </cfRule>
    <cfRule type="expression" dxfId="1650" priority="218" stopIfTrue="1">
      <formula>MOD(ROW(),2)&lt;&gt;0</formula>
    </cfRule>
  </conditionalFormatting>
  <conditionalFormatting sqref="M58:M70">
    <cfRule type="expression" dxfId="1649" priority="215" stopIfTrue="1">
      <formula>MOD(ROW(),2)=0</formula>
    </cfRule>
    <cfRule type="expression" dxfId="1648" priority="216" stopIfTrue="1">
      <formula>MOD(ROW(),2)&lt;&gt;0</formula>
    </cfRule>
  </conditionalFormatting>
  <conditionalFormatting sqref="M71">
    <cfRule type="expression" dxfId="1647" priority="213" stopIfTrue="1">
      <formula>MOD(ROW(),2)=0</formula>
    </cfRule>
    <cfRule type="expression" dxfId="1646" priority="214" stopIfTrue="1">
      <formula>MOD(ROW(),2)&lt;&gt;0</formula>
    </cfRule>
  </conditionalFormatting>
  <conditionalFormatting sqref="M71">
    <cfRule type="expression" dxfId="1645" priority="211" stopIfTrue="1">
      <formula>MOD(ROW(),2)=0</formula>
    </cfRule>
    <cfRule type="expression" dxfId="1644" priority="212" stopIfTrue="1">
      <formula>MOD(ROW(),2)&lt;&gt;0</formula>
    </cfRule>
  </conditionalFormatting>
  <conditionalFormatting sqref="M72">
    <cfRule type="expression" dxfId="1643" priority="209" stopIfTrue="1">
      <formula>MOD(ROW(),2)=0</formula>
    </cfRule>
    <cfRule type="expression" dxfId="1642" priority="210" stopIfTrue="1">
      <formula>MOD(ROW(),2)&lt;&gt;0</formula>
    </cfRule>
  </conditionalFormatting>
  <conditionalFormatting sqref="M72">
    <cfRule type="expression" dxfId="1641" priority="207" stopIfTrue="1">
      <formula>MOD(ROW(),2)=0</formula>
    </cfRule>
    <cfRule type="expression" dxfId="1640" priority="208" stopIfTrue="1">
      <formula>MOD(ROW(),2)&lt;&gt;0</formula>
    </cfRule>
  </conditionalFormatting>
  <conditionalFormatting sqref="M73">
    <cfRule type="expression" dxfId="1639" priority="205" stopIfTrue="1">
      <formula>MOD(ROW(),2)=0</formula>
    </cfRule>
    <cfRule type="expression" dxfId="1638" priority="206" stopIfTrue="1">
      <formula>MOD(ROW(),2)&lt;&gt;0</formula>
    </cfRule>
  </conditionalFormatting>
  <conditionalFormatting sqref="M73">
    <cfRule type="expression" dxfId="1637" priority="203" stopIfTrue="1">
      <formula>MOD(ROW(),2)=0</formula>
    </cfRule>
    <cfRule type="expression" dxfId="1636" priority="204" stopIfTrue="1">
      <formula>MOD(ROW(),2)&lt;&gt;0</formula>
    </cfRule>
  </conditionalFormatting>
  <conditionalFormatting sqref="M74">
    <cfRule type="expression" dxfId="1635" priority="201" stopIfTrue="1">
      <formula>MOD(ROW(),2)=0</formula>
    </cfRule>
    <cfRule type="expression" dxfId="1634" priority="202" stopIfTrue="1">
      <formula>MOD(ROW(),2)&lt;&gt;0</formula>
    </cfRule>
  </conditionalFormatting>
  <conditionalFormatting sqref="M74">
    <cfRule type="expression" dxfId="1633" priority="199" stopIfTrue="1">
      <formula>MOD(ROW(),2)=0</formula>
    </cfRule>
    <cfRule type="expression" dxfId="1632" priority="200" stopIfTrue="1">
      <formula>MOD(ROW(),2)&lt;&gt;0</formula>
    </cfRule>
  </conditionalFormatting>
  <conditionalFormatting sqref="M75:M76">
    <cfRule type="expression" dxfId="1631" priority="197" stopIfTrue="1">
      <formula>MOD(ROW(),2)=0</formula>
    </cfRule>
    <cfRule type="expression" dxfId="1630" priority="198" stopIfTrue="1">
      <formula>MOD(ROW(),2)&lt;&gt;0</formula>
    </cfRule>
  </conditionalFormatting>
  <conditionalFormatting sqref="M75:M76">
    <cfRule type="expression" dxfId="1629" priority="195" stopIfTrue="1">
      <formula>MOD(ROW(),2)=0</formula>
    </cfRule>
    <cfRule type="expression" dxfId="1628" priority="196" stopIfTrue="1">
      <formula>MOD(ROW(),2)&lt;&gt;0</formula>
    </cfRule>
  </conditionalFormatting>
  <conditionalFormatting sqref="M88">
    <cfRule type="expression" dxfId="1627" priority="173" stopIfTrue="1">
      <formula>MOD(ROW(),2)=0</formula>
    </cfRule>
    <cfRule type="expression" dxfId="1626" priority="174" stopIfTrue="1">
      <formula>MOD(ROW(),2)&lt;&gt;0</formula>
    </cfRule>
  </conditionalFormatting>
  <conditionalFormatting sqref="M89">
    <cfRule type="expression" dxfId="1625" priority="171" stopIfTrue="1">
      <formula>MOD(ROW(),2)=0</formula>
    </cfRule>
    <cfRule type="expression" dxfId="1624" priority="172" stopIfTrue="1">
      <formula>MOD(ROW(),2)&lt;&gt;0</formula>
    </cfRule>
  </conditionalFormatting>
  <conditionalFormatting sqref="M90">
    <cfRule type="expression" dxfId="1623" priority="169" stopIfTrue="1">
      <formula>MOD(ROW(),2)=0</formula>
    </cfRule>
    <cfRule type="expression" dxfId="1622" priority="170" stopIfTrue="1">
      <formula>MOD(ROW(),2)&lt;&gt;0</formula>
    </cfRule>
  </conditionalFormatting>
  <conditionalFormatting sqref="M91">
    <cfRule type="expression" dxfId="1621" priority="167" stopIfTrue="1">
      <formula>MOD(ROW(),2)=0</formula>
    </cfRule>
    <cfRule type="expression" dxfId="1620" priority="168" stopIfTrue="1">
      <formula>MOD(ROW(),2)&lt;&gt;0</formula>
    </cfRule>
  </conditionalFormatting>
  <conditionalFormatting sqref="M92:M93">
    <cfRule type="expression" dxfId="1619" priority="165" stopIfTrue="1">
      <formula>MOD(ROW(),2)=0</formula>
    </cfRule>
    <cfRule type="expression" dxfId="1618" priority="166" stopIfTrue="1">
      <formula>MOD(ROW(),2)&lt;&gt;0</formula>
    </cfRule>
  </conditionalFormatting>
  <conditionalFormatting sqref="M93">
    <cfRule type="expression" dxfId="1617" priority="163" stopIfTrue="1">
      <formula>MOD(ROW(),2)=0</formula>
    </cfRule>
    <cfRule type="expression" dxfId="1616" priority="164" stopIfTrue="1">
      <formula>MOD(ROW(),2)&lt;&gt;0</formula>
    </cfRule>
  </conditionalFormatting>
  <conditionalFormatting sqref="M9:N9">
    <cfRule type="expression" dxfId="1615" priority="119" stopIfTrue="1">
      <formula>MOD(ROW(),2)=0</formula>
    </cfRule>
    <cfRule type="expression" dxfId="1614" priority="120" stopIfTrue="1">
      <formula>MOD(ROW(),2)&lt;&gt;0</formula>
    </cfRule>
  </conditionalFormatting>
  <conditionalFormatting sqref="O10:O25">
    <cfRule type="expression" dxfId="1613" priority="117" stopIfTrue="1">
      <formula>MOD(ROW(),2)=0</formula>
    </cfRule>
    <cfRule type="expression" dxfId="1612" priority="118" stopIfTrue="1">
      <formula>MOD(ROW(),2)&lt;&gt;0</formula>
    </cfRule>
  </conditionalFormatting>
  <conditionalFormatting sqref="M10:N23">
    <cfRule type="expression" dxfId="1611" priority="115" stopIfTrue="1">
      <formula>MOD(ROW(),2)=0</formula>
    </cfRule>
    <cfRule type="expression" dxfId="1610" priority="116" stopIfTrue="1">
      <formula>MOD(ROW(),2)&lt;&gt;0</formula>
    </cfRule>
  </conditionalFormatting>
  <conditionalFormatting sqref="O26:O53">
    <cfRule type="expression" dxfId="1609" priority="113" stopIfTrue="1">
      <formula>MOD(ROW(),2)=0</formula>
    </cfRule>
    <cfRule type="expression" dxfId="1608" priority="114" stopIfTrue="1">
      <formula>MOD(ROW(),2)&lt;&gt;0</formula>
    </cfRule>
  </conditionalFormatting>
  <conditionalFormatting sqref="M26:N53">
    <cfRule type="expression" dxfId="1607" priority="111" stopIfTrue="1">
      <formula>MOD(ROW(),2)=0</formula>
    </cfRule>
    <cfRule type="expression" dxfId="1606" priority="112" stopIfTrue="1">
      <formula>MOD(ROW(),2)&lt;&gt;0</formula>
    </cfRule>
  </conditionalFormatting>
  <conditionalFormatting sqref="A7:T8 Q9:T94 A9:O93">
    <cfRule type="expression" priority="445" stopIfTrue="1">
      <formula>MOD(ROW(),2)=0</formula>
    </cfRule>
    <cfRule type="expression" priority="446" stopIfTrue="1">
      <formula>MOD(ROW(),2)&lt;&gt;0</formula>
    </cfRule>
  </conditionalFormatting>
  <conditionalFormatting sqref="L87">
    <cfRule type="expression" dxfId="1605" priority="109" stopIfTrue="1">
      <formula>MOD(ROW(),2)=0</formula>
    </cfRule>
    <cfRule type="expression" dxfId="1604" priority="110" stopIfTrue="1">
      <formula>MOD(ROW(),2)&lt;&gt;0</formula>
    </cfRule>
  </conditionalFormatting>
  <conditionalFormatting sqref="O26:O59">
    <cfRule type="expression" dxfId="1603" priority="107" stopIfTrue="1">
      <formula>MOD(ROW(),2)=0</formula>
    </cfRule>
    <cfRule type="expression" dxfId="1602" priority="108" stopIfTrue="1">
      <formula>MOD(ROW(),2)&lt;&gt;0</formula>
    </cfRule>
  </conditionalFormatting>
  <conditionalFormatting sqref="M26:N59 N54:N60">
    <cfRule type="expression" dxfId="1601" priority="105" stopIfTrue="1">
      <formula>MOD(ROW(),2)=0</formula>
    </cfRule>
    <cfRule type="expression" dxfId="1600" priority="106" stopIfTrue="1">
      <formula>MOD(ROW(),2)&lt;&gt;0</formula>
    </cfRule>
  </conditionalFormatting>
  <conditionalFormatting sqref="N61:N64">
    <cfRule type="expression" dxfId="1599" priority="103" stopIfTrue="1">
      <formula>MOD(ROW(),2)=0</formula>
    </cfRule>
    <cfRule type="expression" dxfId="1598" priority="104" stopIfTrue="1">
      <formula>MOD(ROW(),2)&lt;&gt;0</formula>
    </cfRule>
  </conditionalFormatting>
  <conditionalFormatting sqref="N67:N91">
    <cfRule type="expression" dxfId="1597" priority="101" stopIfTrue="1">
      <formula>MOD(ROW(),2)=0</formula>
    </cfRule>
    <cfRule type="expression" dxfId="1596" priority="102" stopIfTrue="1">
      <formula>MOD(ROW(),2)&lt;&gt;0</formula>
    </cfRule>
  </conditionalFormatting>
  <conditionalFormatting sqref="N10:N25">
    <cfRule type="expression" dxfId="1595" priority="99" stopIfTrue="1">
      <formula>MOD(ROW(),2)=0</formula>
    </cfRule>
    <cfRule type="expression" dxfId="1594" priority="100" stopIfTrue="1">
      <formula>MOD(ROW(),2)&lt;&gt;0</formula>
    </cfRule>
  </conditionalFormatting>
  <conditionalFormatting sqref="N26:N53">
    <cfRule type="expression" dxfId="1593" priority="97" stopIfTrue="1">
      <formula>MOD(ROW(),2)=0</formula>
    </cfRule>
    <cfRule type="expression" dxfId="1592" priority="98" stopIfTrue="1">
      <formula>MOD(ROW(),2)&lt;&gt;0</formula>
    </cfRule>
  </conditionalFormatting>
  <conditionalFormatting sqref="N92:N93">
    <cfRule type="expression" dxfId="1591" priority="95" stopIfTrue="1">
      <formula>MOD(ROW(),2)=0</formula>
    </cfRule>
    <cfRule type="expression" dxfId="1590" priority="96" stopIfTrue="1">
      <formula>MOD(ROW(),2)&lt;&gt;0</formula>
    </cfRule>
  </conditionalFormatting>
  <conditionalFormatting sqref="N93">
    <cfRule type="expression" dxfId="1589" priority="93" stopIfTrue="1">
      <formula>MOD(ROW(),2)=0</formula>
    </cfRule>
    <cfRule type="expression" dxfId="1588" priority="94" stopIfTrue="1">
      <formula>MOD(ROW(),2)&lt;&gt;0</formula>
    </cfRule>
  </conditionalFormatting>
  <conditionalFormatting sqref="P10 P12 P14 P16 P18 P20 P22 P24 P26 P28 P30 P32 P34 P36 P38 P40 P42 P44 P46 P48 P50 P52 P54 P56 P58 P60 P62 P64 P69 P71 P73 P75 P77 P79 P81 P83 P85 P87 P89 P91 P93 P66:P67">
    <cfRule type="expression" dxfId="1587" priority="77" stopIfTrue="1">
      <formula>MOD(ROW(),2)=0</formula>
    </cfRule>
    <cfRule type="expression" dxfId="1586" priority="78" stopIfTrue="1">
      <formula>MOD(ROW(),2)&lt;&gt;0</formula>
    </cfRule>
  </conditionalFormatting>
  <conditionalFormatting sqref="P10 P12 P14 P16 P18 P20 P22 P24 P26 P28 P30 P32 P34 P36 P38 P40 P42 P44 P46 P48 P50 P52 P54 P56 P58 P60 P62 P64 P69 P71 P73 P75 P77 P79 P81 P83 P85 P87 P89 P91 P93 P66:P67">
    <cfRule type="expression" priority="91" stopIfTrue="1">
      <formula>MOD(ROW(),2)=0</formula>
    </cfRule>
    <cfRule type="expression" priority="92" stopIfTrue="1">
      <formula>MOD(ROW(),2)&lt;&gt;0</formula>
    </cfRule>
  </conditionalFormatting>
  <conditionalFormatting sqref="P9 P11 P13 P15 P17 P19 P21 P23 P25 P27 P29 P31 P33 P35 P37 P39 P41 P43 P45 P47 P49 P51 P53 P55 P57 P59 P61 P63 P65 P68 P70 P72 P74 P76 P78 P80 P82 P84 P86 P88 P90 P92">
    <cfRule type="expression" dxfId="1585" priority="63" stopIfTrue="1">
      <formula>MOD(ROW(),2)=0</formula>
    </cfRule>
    <cfRule type="expression" dxfId="1584" priority="64" stopIfTrue="1">
      <formula>MOD(ROW(),2)&lt;&gt;0</formula>
    </cfRule>
  </conditionalFormatting>
  <conditionalFormatting sqref="P9 P11 P13 P15 P17 P19 P21 P23 P25 P27 P29 P31 P33 P35 P37 P39 P41 P43 P45 P47 P49 P51 P53 P55 P57 P59 P61 P63 P65 P68 P70 P72 P74 P76 P78 P80 P82 P84 P86 P88 P90 P92">
    <cfRule type="expression" priority="65" stopIfTrue="1">
      <formula>MOD(ROW(),2)=0</formula>
    </cfRule>
    <cfRule type="expression" priority="66" stopIfTrue="1">
      <formula>MOD(ROW(),2)&lt;&gt;0</formula>
    </cfRule>
  </conditionalFormatting>
  <conditionalFormatting sqref="N66">
    <cfRule type="expression" dxfId="1583" priority="61" stopIfTrue="1">
      <formula>MOD(ROW(),2)=0</formula>
    </cfRule>
    <cfRule type="expression" dxfId="1582" priority="62" stopIfTrue="1">
      <formula>MOD(ROW(),2)&lt;&gt;0</formula>
    </cfRule>
  </conditionalFormatting>
  <conditionalFormatting sqref="A94:C94 F94:K94">
    <cfRule type="expression" dxfId="1581" priority="53" stopIfTrue="1">
      <formula>MOD(ROW(),2)=0</formula>
    </cfRule>
    <cfRule type="expression" dxfId="1580" priority="54" stopIfTrue="1">
      <formula>MOD(ROW(),2)&lt;&gt;0</formula>
    </cfRule>
  </conditionalFormatting>
  <conditionalFormatting sqref="N94:O94">
    <cfRule type="expression" dxfId="1579" priority="51" stopIfTrue="1">
      <formula>MOD(ROW(),2)=0</formula>
    </cfRule>
    <cfRule type="expression" dxfId="1578" priority="52" stopIfTrue="1">
      <formula>MOD(ROW(),2)&lt;&gt;0</formula>
    </cfRule>
  </conditionalFormatting>
  <conditionalFormatting sqref="N94:O94">
    <cfRule type="expression" dxfId="1577" priority="49" stopIfTrue="1">
      <formula>MOD(ROW(),2)=0</formula>
    </cfRule>
    <cfRule type="expression" dxfId="1576" priority="50" stopIfTrue="1">
      <formula>MOD(ROW(),2)&lt;&gt;0</formula>
    </cfRule>
  </conditionalFormatting>
  <conditionalFormatting sqref="A94:C94 F94:K94 N94:O94">
    <cfRule type="expression" priority="55" stopIfTrue="1">
      <formula>MOD(ROW(),2)=0</formula>
    </cfRule>
    <cfRule type="expression" priority="56" stopIfTrue="1">
      <formula>MOD(ROW(),2)&lt;&gt;0</formula>
    </cfRule>
    <cfRule type="expression" priority="57" stopIfTrue="1">
      <formula>MOD(ROW(),2)=0</formula>
    </cfRule>
    <cfRule type="expression" priority="58" stopIfTrue="1">
      <formula>MOD(ROW(),2)&lt;&gt;0</formula>
    </cfRule>
    <cfRule type="expression" priority="59" stopIfTrue="1">
      <formula>MOD(ROW(),2)=0</formula>
    </cfRule>
    <cfRule type="expression" priority="60" stopIfTrue="1">
      <formula>MOD(ROW(),2)&lt;&gt;0</formula>
    </cfRule>
  </conditionalFormatting>
  <conditionalFormatting sqref="P94:P96">
    <cfRule type="expression" priority="43" stopIfTrue="1">
      <formula>MOD(ROW(),2)=0</formula>
    </cfRule>
    <cfRule type="expression" priority="44" stopIfTrue="1">
      <formula>MOD(ROW(),2)&lt;&gt;0</formula>
    </cfRule>
    <cfRule type="expression" priority="45" stopIfTrue="1">
      <formula>MOD(ROW(),2)=0</formula>
    </cfRule>
    <cfRule type="expression" priority="46" stopIfTrue="1">
      <formula>MOD(ROW(),2)&lt;&gt;0</formula>
    </cfRule>
    <cfRule type="expression" priority="47" stopIfTrue="1">
      <formula>MOD(ROW(),2)=0</formula>
    </cfRule>
    <cfRule type="expression" priority="48" stopIfTrue="1">
      <formula>MOD(ROW(),2)&lt;&gt;0</formula>
    </cfRule>
  </conditionalFormatting>
  <conditionalFormatting sqref="P94:P96">
    <cfRule type="expression" dxfId="1575" priority="41" stopIfTrue="1">
      <formula>MOD(ROW(),2)=0</formula>
    </cfRule>
    <cfRule type="expression" dxfId="1574" priority="42" stopIfTrue="1">
      <formula>MOD(ROW(),2)&lt;&gt;0</formula>
    </cfRule>
  </conditionalFormatting>
  <conditionalFormatting sqref="D94:D96">
    <cfRule type="expression" dxfId="1573" priority="39" stopIfTrue="1">
      <formula>MOD(ROW(),2)=0</formula>
    </cfRule>
    <cfRule type="expression" dxfId="1572" priority="40" stopIfTrue="1">
      <formula>MOD(ROW(),2)&lt;&gt;0</formula>
    </cfRule>
  </conditionalFormatting>
  <conditionalFormatting sqref="E94:E96">
    <cfRule type="expression" dxfId="1571" priority="37" stopIfTrue="1">
      <formula>MOD(ROW(),2)=0</formula>
    </cfRule>
    <cfRule type="expression" dxfId="1570" priority="38" stopIfTrue="1">
      <formula>MOD(ROW(),2)&lt;&gt;0</formula>
    </cfRule>
  </conditionalFormatting>
  <conditionalFormatting sqref="L94:L96">
    <cfRule type="expression" dxfId="1569" priority="35" stopIfTrue="1">
      <formula>MOD(ROW(),2)=0</formula>
    </cfRule>
    <cfRule type="expression" dxfId="1568" priority="36" stopIfTrue="1">
      <formula>MOD(ROW(),2)&lt;&gt;0</formula>
    </cfRule>
  </conditionalFormatting>
  <conditionalFormatting sqref="M94:M96">
    <cfRule type="expression" dxfId="1567" priority="33" stopIfTrue="1">
      <formula>MOD(ROW(),2)=0</formula>
    </cfRule>
    <cfRule type="expression" dxfId="1566" priority="34" stopIfTrue="1">
      <formula>MOD(ROW(),2)&lt;&gt;0</formula>
    </cfRule>
  </conditionalFormatting>
  <conditionalFormatting sqref="Q95:T95">
    <cfRule type="expression" dxfId="1565" priority="29" stopIfTrue="1">
      <formula>MOD(ROW(),2)=0</formula>
    </cfRule>
    <cfRule type="expression" dxfId="1564" priority="30" stopIfTrue="1">
      <formula>MOD(ROW(),2)&lt;&gt;0</formula>
    </cfRule>
  </conditionalFormatting>
  <conditionalFormatting sqref="Q95:T95">
    <cfRule type="expression" priority="31" stopIfTrue="1">
      <formula>MOD(ROW(),2)=0</formula>
    </cfRule>
    <cfRule type="expression" priority="32" stopIfTrue="1">
      <formula>MOD(ROW(),2)&lt;&gt;0</formula>
    </cfRule>
  </conditionalFormatting>
  <conditionalFormatting sqref="A95:C95 F95:K95">
    <cfRule type="expression" dxfId="1563" priority="21" stopIfTrue="1">
      <formula>MOD(ROW(),2)=0</formula>
    </cfRule>
    <cfRule type="expression" dxfId="1562" priority="22" stopIfTrue="1">
      <formula>MOD(ROW(),2)&lt;&gt;0</formula>
    </cfRule>
  </conditionalFormatting>
  <conditionalFormatting sqref="N95:O95">
    <cfRule type="expression" dxfId="1561" priority="19" stopIfTrue="1">
      <formula>MOD(ROW(),2)=0</formula>
    </cfRule>
    <cfRule type="expression" dxfId="1560" priority="20" stopIfTrue="1">
      <formula>MOD(ROW(),2)&lt;&gt;0</formula>
    </cfRule>
  </conditionalFormatting>
  <conditionalFormatting sqref="N95:O95">
    <cfRule type="expression" dxfId="1559" priority="17" stopIfTrue="1">
      <formula>MOD(ROW(),2)=0</formula>
    </cfRule>
    <cfRule type="expression" dxfId="1558" priority="18" stopIfTrue="1">
      <formula>MOD(ROW(),2)&lt;&gt;0</formula>
    </cfRule>
  </conditionalFormatting>
  <conditionalFormatting sqref="A95:C95 F95:K95 N95:O95">
    <cfRule type="expression" priority="23" stopIfTrue="1">
      <formula>MOD(ROW(),2)=0</formula>
    </cfRule>
    <cfRule type="expression" priority="24" stopIfTrue="1">
      <formula>MOD(ROW(),2)&lt;&gt;0</formula>
    </cfRule>
    <cfRule type="expression" priority="25" stopIfTrue="1">
      <formula>MOD(ROW(),2)=0</formula>
    </cfRule>
    <cfRule type="expression" priority="26" stopIfTrue="1">
      <formula>MOD(ROW(),2)&lt;&gt;0</formula>
    </cfRule>
    <cfRule type="expression" priority="27" stopIfTrue="1">
      <formula>MOD(ROW(),2)=0</formula>
    </cfRule>
    <cfRule type="expression" priority="28" stopIfTrue="1">
      <formula>MOD(ROW(),2)&lt;&gt;0</formula>
    </cfRule>
  </conditionalFormatting>
  <conditionalFormatting sqref="Q96:T96">
    <cfRule type="expression" dxfId="1557" priority="13" stopIfTrue="1">
      <formula>MOD(ROW(),2)=0</formula>
    </cfRule>
    <cfRule type="expression" dxfId="1556" priority="14" stopIfTrue="1">
      <formula>MOD(ROW(),2)&lt;&gt;0</formula>
    </cfRule>
  </conditionalFormatting>
  <conditionalFormatting sqref="Q96:T96">
    <cfRule type="expression" priority="15" stopIfTrue="1">
      <formula>MOD(ROW(),2)=0</formula>
    </cfRule>
    <cfRule type="expression" priority="16" stopIfTrue="1">
      <formula>MOD(ROW(),2)&lt;&gt;0</formula>
    </cfRule>
  </conditionalFormatting>
  <conditionalFormatting sqref="A96:C96 F96:K96">
    <cfRule type="expression" dxfId="1555" priority="5" stopIfTrue="1">
      <formula>MOD(ROW(),2)=0</formula>
    </cfRule>
    <cfRule type="expression" dxfId="1554" priority="6" stopIfTrue="1">
      <formula>MOD(ROW(),2)&lt;&gt;0</formula>
    </cfRule>
  </conditionalFormatting>
  <conditionalFormatting sqref="N96:O96">
    <cfRule type="expression" dxfId="1553" priority="3" stopIfTrue="1">
      <formula>MOD(ROW(),2)=0</formula>
    </cfRule>
    <cfRule type="expression" dxfId="1552" priority="4" stopIfTrue="1">
      <formula>MOD(ROW(),2)&lt;&gt;0</formula>
    </cfRule>
  </conditionalFormatting>
  <conditionalFormatting sqref="N96:O96">
    <cfRule type="expression" dxfId="1551" priority="1" stopIfTrue="1">
      <formula>MOD(ROW(),2)=0</formula>
    </cfRule>
    <cfRule type="expression" dxfId="1550" priority="2" stopIfTrue="1">
      <formula>MOD(ROW(),2)&lt;&gt;0</formula>
    </cfRule>
  </conditionalFormatting>
  <conditionalFormatting sqref="A96:C96 F96:K96 N96:O96">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fRule type="expression" priority="11" stopIfTrue="1">
      <formula>MOD(ROW(),2)=0</formula>
    </cfRule>
    <cfRule type="expression" priority="1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80"/>
  <dimension ref="A1:L46"/>
  <sheetViews>
    <sheetView showGridLines="0" zoomScale="85" zoomScaleNormal="85" workbookViewId="0">
      <selection activeCell="D21" sqref="D21"/>
    </sheetView>
  </sheetViews>
  <sheetFormatPr defaultColWidth="10" defaultRowHeight="13.2" x14ac:dyDescent="0.25"/>
  <cols>
    <col min="1" max="1" width="31.88671875" style="27" customWidth="1"/>
    <col min="2" max="12" width="22.88671875" style="27" customWidth="1"/>
    <col min="13" max="16384" width="10" style="27"/>
  </cols>
  <sheetData>
    <row r="1" spans="1:12" ht="21" x14ac:dyDescent="0.4">
      <c r="A1" s="40" t="s">
        <v>227</v>
      </c>
      <c r="B1" s="41"/>
      <c r="C1" s="41"/>
      <c r="D1" s="41"/>
      <c r="E1" s="41"/>
      <c r="F1" s="41"/>
      <c r="G1" s="41"/>
      <c r="H1" s="41"/>
      <c r="I1" s="41"/>
    </row>
    <row r="2" spans="1:12" ht="15.6" x14ac:dyDescent="0.3">
      <c r="A2" s="42" t="str">
        <f>IF(title="&gt; Enter workbook title here","Enter workbook title in Cover sheet",title)</f>
        <v>Fire Wales - Consolidated Factor Spreadsheet</v>
      </c>
      <c r="B2" s="43"/>
      <c r="C2" s="43"/>
      <c r="D2" s="43"/>
      <c r="E2" s="43"/>
      <c r="F2" s="43"/>
      <c r="G2" s="43"/>
      <c r="H2" s="43"/>
      <c r="I2" s="43"/>
    </row>
    <row r="3" spans="1:12" ht="15.6" x14ac:dyDescent="0.3">
      <c r="A3" s="44" t="str">
        <f>TABLE_FACTOR_TYPE&amp;" - x-"&amp;TABLE_SERIES_NUMBER</f>
        <v>LRF - x-407</v>
      </c>
      <c r="B3" s="43"/>
      <c r="C3" s="43"/>
      <c r="D3" s="43"/>
      <c r="E3" s="43"/>
      <c r="F3" s="43"/>
      <c r="G3" s="43"/>
      <c r="H3" s="43"/>
      <c r="I3" s="43"/>
    </row>
    <row r="4" spans="1:12" x14ac:dyDescent="0.25">
      <c r="A4" s="45"/>
    </row>
    <row r="6" spans="1:12" x14ac:dyDescent="0.25">
      <c r="A6" s="82" t="s">
        <v>600</v>
      </c>
      <c r="B6" s="83" t="s">
        <v>601</v>
      </c>
      <c r="C6" s="83"/>
      <c r="D6" s="83"/>
      <c r="E6" s="83"/>
      <c r="F6" s="83"/>
      <c r="G6" s="83"/>
      <c r="H6" s="83"/>
      <c r="I6" s="83"/>
      <c r="J6" s="83"/>
      <c r="K6" s="83"/>
      <c r="L6" s="83"/>
    </row>
    <row r="7" spans="1:12" x14ac:dyDescent="0.25">
      <c r="A7" s="84" t="s">
        <v>305</v>
      </c>
      <c r="B7" s="85" t="s">
        <v>325</v>
      </c>
      <c r="C7" s="85"/>
      <c r="D7" s="85"/>
      <c r="E7" s="85"/>
      <c r="F7" s="85"/>
      <c r="G7" s="85"/>
      <c r="H7" s="85"/>
      <c r="I7" s="85"/>
      <c r="J7" s="85"/>
      <c r="K7" s="85"/>
      <c r="L7" s="85"/>
    </row>
    <row r="8" spans="1:12" x14ac:dyDescent="0.25">
      <c r="A8" s="84" t="s">
        <v>306</v>
      </c>
      <c r="B8" s="85">
        <v>2015</v>
      </c>
      <c r="C8" s="85"/>
      <c r="D8" s="85"/>
      <c r="E8" s="85"/>
      <c r="F8" s="85"/>
      <c r="G8" s="85"/>
      <c r="H8" s="85"/>
      <c r="I8" s="85"/>
      <c r="J8" s="85"/>
      <c r="K8" s="85"/>
      <c r="L8" s="85"/>
    </row>
    <row r="9" spans="1:12" x14ac:dyDescent="0.25">
      <c r="A9" s="84" t="s">
        <v>307</v>
      </c>
      <c r="B9" s="85" t="s">
        <v>493</v>
      </c>
      <c r="C9" s="85"/>
      <c r="D9" s="85"/>
      <c r="E9" s="85"/>
      <c r="F9" s="85"/>
      <c r="G9" s="85"/>
      <c r="H9" s="85"/>
      <c r="I9" s="85"/>
      <c r="J9" s="85"/>
      <c r="K9" s="85"/>
      <c r="L9" s="85"/>
    </row>
    <row r="10" spans="1:12" x14ac:dyDescent="0.25">
      <c r="A10" s="84" t="s">
        <v>233</v>
      </c>
      <c r="B10" s="85" t="s">
        <v>505</v>
      </c>
      <c r="C10" s="85"/>
      <c r="D10" s="85"/>
      <c r="E10" s="85"/>
      <c r="F10" s="85"/>
      <c r="G10" s="85"/>
      <c r="H10" s="85"/>
      <c r="I10" s="85"/>
      <c r="J10" s="85"/>
      <c r="K10" s="85"/>
      <c r="L10" s="85"/>
    </row>
    <row r="11" spans="1:12" x14ac:dyDescent="0.25">
      <c r="A11" s="84" t="s">
        <v>308</v>
      </c>
      <c r="B11" s="85" t="s">
        <v>448</v>
      </c>
      <c r="C11" s="85"/>
      <c r="D11" s="85"/>
      <c r="E11" s="85"/>
      <c r="F11" s="85"/>
      <c r="G11" s="85"/>
      <c r="H11" s="85"/>
      <c r="I11" s="85"/>
      <c r="J11" s="85"/>
      <c r="K11" s="85"/>
      <c r="L11" s="85"/>
    </row>
    <row r="12" spans="1:12" ht="26.4" x14ac:dyDescent="0.25">
      <c r="A12" s="84" t="s">
        <v>309</v>
      </c>
      <c r="B12" s="85" t="s">
        <v>502</v>
      </c>
      <c r="C12" s="85"/>
      <c r="D12" s="85"/>
      <c r="E12" s="85"/>
      <c r="F12" s="85"/>
      <c r="G12" s="85"/>
      <c r="H12" s="85"/>
      <c r="I12" s="85"/>
      <c r="J12" s="85"/>
      <c r="K12" s="85"/>
      <c r="L12" s="85"/>
    </row>
    <row r="13" spans="1:12" x14ac:dyDescent="0.25">
      <c r="A13" s="84" t="s">
        <v>608</v>
      </c>
      <c r="B13" s="85">
        <v>0</v>
      </c>
      <c r="C13" s="85"/>
      <c r="D13" s="85"/>
      <c r="E13" s="85"/>
      <c r="F13" s="85"/>
      <c r="G13" s="85"/>
      <c r="H13" s="85"/>
      <c r="I13" s="85"/>
      <c r="J13" s="85"/>
      <c r="K13" s="85"/>
      <c r="L13" s="85"/>
    </row>
    <row r="14" spans="1:12" x14ac:dyDescent="0.25">
      <c r="A14" s="84" t="s">
        <v>311</v>
      </c>
      <c r="B14" s="85">
        <v>407</v>
      </c>
      <c r="C14" s="85"/>
      <c r="D14" s="85"/>
      <c r="E14" s="85"/>
      <c r="F14" s="85"/>
      <c r="G14" s="85"/>
      <c r="H14" s="85"/>
      <c r="I14" s="85"/>
      <c r="J14" s="85"/>
      <c r="K14" s="85"/>
      <c r="L14" s="85"/>
    </row>
    <row r="15" spans="1:12" x14ac:dyDescent="0.25">
      <c r="A15" s="84" t="s">
        <v>611</v>
      </c>
      <c r="B15" s="85" t="s">
        <v>506</v>
      </c>
      <c r="C15" s="85"/>
      <c r="D15" s="85"/>
      <c r="E15" s="85"/>
      <c r="F15" s="85"/>
      <c r="G15" s="85"/>
      <c r="H15" s="85"/>
      <c r="I15" s="85"/>
      <c r="J15" s="85"/>
      <c r="K15" s="85"/>
      <c r="L15" s="85"/>
    </row>
    <row r="16" spans="1:12" x14ac:dyDescent="0.25">
      <c r="A16" s="84" t="s">
        <v>313</v>
      </c>
      <c r="B16" s="85" t="s">
        <v>477</v>
      </c>
      <c r="C16" s="85"/>
      <c r="D16" s="85"/>
      <c r="E16" s="85"/>
      <c r="F16" s="85"/>
      <c r="G16" s="85"/>
      <c r="H16" s="85"/>
      <c r="I16" s="85"/>
      <c r="J16" s="85"/>
      <c r="K16" s="85"/>
      <c r="L16" s="85"/>
    </row>
    <row r="17" spans="1:12" ht="52.8" x14ac:dyDescent="0.25">
      <c r="A17" s="84" t="s">
        <v>684</v>
      </c>
      <c r="B17" s="85" t="s">
        <v>497</v>
      </c>
      <c r="C17" s="85"/>
      <c r="D17" s="85"/>
      <c r="E17" s="85"/>
      <c r="F17" s="85"/>
      <c r="G17" s="85"/>
      <c r="H17" s="85"/>
      <c r="I17" s="85"/>
      <c r="J17" s="85"/>
      <c r="K17" s="85"/>
      <c r="L17" s="85"/>
    </row>
    <row r="18" spans="1:12" x14ac:dyDescent="0.25">
      <c r="A18" s="84" t="s">
        <v>315</v>
      </c>
      <c r="B18" s="87">
        <v>45106</v>
      </c>
      <c r="C18" s="85"/>
      <c r="D18" s="85"/>
      <c r="E18" s="85"/>
      <c r="F18" s="85"/>
      <c r="G18" s="85"/>
      <c r="H18" s="85"/>
      <c r="I18" s="85"/>
      <c r="J18" s="85"/>
      <c r="K18" s="85"/>
      <c r="L18" s="85"/>
    </row>
    <row r="19" spans="1:12" x14ac:dyDescent="0.25">
      <c r="A19" s="84" t="s">
        <v>316</v>
      </c>
      <c r="B19" s="87">
        <v>45106</v>
      </c>
      <c r="C19" s="85"/>
      <c r="D19" s="85"/>
      <c r="E19" s="85"/>
      <c r="F19" s="85"/>
      <c r="G19" s="85"/>
      <c r="H19" s="85"/>
      <c r="I19" s="85"/>
      <c r="J19" s="85"/>
      <c r="K19" s="85"/>
      <c r="L19" s="85"/>
    </row>
    <row r="20" spans="1:12" x14ac:dyDescent="0.25">
      <c r="A20" s="84" t="s">
        <v>317</v>
      </c>
      <c r="B20" s="85" t="s">
        <v>333</v>
      </c>
      <c r="C20" s="85"/>
      <c r="D20" s="85"/>
      <c r="E20" s="85"/>
      <c r="F20" s="85"/>
      <c r="G20" s="85"/>
      <c r="H20" s="85"/>
      <c r="I20" s="85"/>
      <c r="J20" s="85"/>
      <c r="K20" s="85"/>
      <c r="L20" s="85"/>
    </row>
    <row r="21" spans="1:12" x14ac:dyDescent="0.25">
      <c r="A21" s="84" t="s">
        <v>685</v>
      </c>
      <c r="B21" s="85" t="s">
        <v>334</v>
      </c>
      <c r="C21" s="85"/>
      <c r="D21" s="85"/>
      <c r="E21" s="85"/>
      <c r="F21" s="85"/>
      <c r="G21" s="85"/>
      <c r="H21" s="85"/>
      <c r="I21" s="85"/>
      <c r="J21" s="85"/>
      <c r="K21" s="85"/>
      <c r="L21" s="85"/>
    </row>
    <row r="23" spans="1:12" x14ac:dyDescent="0.25">
      <c r="B23" s="104" t="str">
        <f>HYPERLINK("#'Factor List'!A1","Back to Factor List")</f>
        <v>Back to Factor List</v>
      </c>
    </row>
    <row r="24" spans="1:12" x14ac:dyDescent="0.25">
      <c r="B24" s="104" t="str">
        <f>HYPERLINK("#'Assumptions'!A1","Assumptions")</f>
        <v>Assumptions</v>
      </c>
    </row>
    <row r="26" spans="1:12" x14ac:dyDescent="0.25">
      <c r="A26" s="92" t="s">
        <v>744</v>
      </c>
      <c r="B26" s="88">
        <v>59</v>
      </c>
      <c r="C26" s="88">
        <v>60</v>
      </c>
      <c r="D26" s="88">
        <v>61</v>
      </c>
      <c r="E26" s="88">
        <v>62</v>
      </c>
      <c r="F26" s="88">
        <v>63</v>
      </c>
      <c r="G26" s="88">
        <v>64</v>
      </c>
      <c r="H26" s="88">
        <v>65</v>
      </c>
      <c r="I26" s="88">
        <v>66</v>
      </c>
      <c r="J26" s="88">
        <v>67</v>
      </c>
      <c r="K26" s="88">
        <v>68</v>
      </c>
      <c r="L26" s="88">
        <v>69</v>
      </c>
    </row>
    <row r="27" spans="1:12" x14ac:dyDescent="0.25">
      <c r="A27" s="89">
        <v>0</v>
      </c>
      <c r="B27" s="94">
        <v>0</v>
      </c>
      <c r="C27" s="94">
        <v>0</v>
      </c>
      <c r="D27" s="94">
        <v>0</v>
      </c>
      <c r="E27" s="94">
        <v>0</v>
      </c>
      <c r="F27" s="94">
        <v>0</v>
      </c>
      <c r="G27" s="94">
        <v>0</v>
      </c>
      <c r="H27" s="94">
        <v>0</v>
      </c>
      <c r="I27" s="94">
        <v>0</v>
      </c>
      <c r="J27" s="94">
        <v>0</v>
      </c>
      <c r="K27" s="94">
        <v>0</v>
      </c>
      <c r="L27" s="94">
        <v>0</v>
      </c>
    </row>
    <row r="28" spans="1:12" x14ac:dyDescent="0.25">
      <c r="A28" s="89">
        <v>1</v>
      </c>
      <c r="B28" s="94">
        <v>4.0000000000000001E-3</v>
      </c>
      <c r="C28" s="94">
        <v>4.0000000000000001E-3</v>
      </c>
      <c r="D28" s="94">
        <v>4.0000000000000001E-3</v>
      </c>
      <c r="E28" s="94">
        <v>4.0000000000000001E-3</v>
      </c>
      <c r="F28" s="94">
        <v>4.0000000000000001E-3</v>
      </c>
      <c r="G28" s="94">
        <v>4.0000000000000001E-3</v>
      </c>
      <c r="H28" s="94">
        <v>4.0000000000000001E-3</v>
      </c>
      <c r="I28" s="94">
        <v>4.0000000000000001E-3</v>
      </c>
      <c r="J28" s="94">
        <v>5.0000000000000001E-3</v>
      </c>
      <c r="K28" s="94">
        <v>5.0000000000000001E-3</v>
      </c>
      <c r="L28" s="94">
        <v>5.0000000000000001E-3</v>
      </c>
    </row>
    <row r="29" spans="1:12" x14ac:dyDescent="0.25">
      <c r="A29" s="89">
        <v>2</v>
      </c>
      <c r="B29" s="94">
        <v>7.0000000000000001E-3</v>
      </c>
      <c r="C29" s="94">
        <v>7.0000000000000001E-3</v>
      </c>
      <c r="D29" s="94">
        <v>8.0000000000000002E-3</v>
      </c>
      <c r="E29" s="94">
        <v>8.0000000000000002E-3</v>
      </c>
      <c r="F29" s="94">
        <v>8.0000000000000002E-3</v>
      </c>
      <c r="G29" s="94">
        <v>8.0000000000000002E-3</v>
      </c>
      <c r="H29" s="94">
        <v>8.9999999999999993E-3</v>
      </c>
      <c r="I29" s="94">
        <v>8.9999999999999993E-3</v>
      </c>
      <c r="J29" s="94">
        <v>8.9999999999999993E-3</v>
      </c>
      <c r="K29" s="94">
        <v>8.9999999999999993E-3</v>
      </c>
      <c r="L29" s="94">
        <v>0.01</v>
      </c>
    </row>
    <row r="30" spans="1:12" x14ac:dyDescent="0.25">
      <c r="A30" s="89">
        <v>3</v>
      </c>
      <c r="B30" s="94">
        <v>1.0999999999999999E-2</v>
      </c>
      <c r="C30" s="94">
        <v>1.0999999999999999E-2</v>
      </c>
      <c r="D30" s="94">
        <v>1.0999999999999999E-2</v>
      </c>
      <c r="E30" s="94">
        <v>1.2E-2</v>
      </c>
      <c r="F30" s="94">
        <v>1.2E-2</v>
      </c>
      <c r="G30" s="94">
        <v>1.2999999999999999E-2</v>
      </c>
      <c r="H30" s="94">
        <v>1.2999999999999999E-2</v>
      </c>
      <c r="I30" s="94">
        <v>1.2999999999999999E-2</v>
      </c>
      <c r="J30" s="94">
        <v>1.4E-2</v>
      </c>
      <c r="K30" s="94">
        <v>1.4E-2</v>
      </c>
      <c r="L30" s="94">
        <v>1.4999999999999999E-2</v>
      </c>
    </row>
    <row r="31" spans="1:12" x14ac:dyDescent="0.25">
      <c r="A31" s="89">
        <v>4</v>
      </c>
      <c r="B31" s="94">
        <v>1.4999999999999999E-2</v>
      </c>
      <c r="C31" s="94">
        <v>1.4999999999999999E-2</v>
      </c>
      <c r="D31" s="94">
        <v>1.4999999999999999E-2</v>
      </c>
      <c r="E31" s="94">
        <v>1.6E-2</v>
      </c>
      <c r="F31" s="94">
        <v>1.6E-2</v>
      </c>
      <c r="G31" s="94">
        <v>1.7000000000000001E-2</v>
      </c>
      <c r="H31" s="94">
        <v>1.7000000000000001E-2</v>
      </c>
      <c r="I31" s="94">
        <v>1.7999999999999999E-2</v>
      </c>
      <c r="J31" s="94">
        <v>1.7999999999999999E-2</v>
      </c>
      <c r="K31" s="94">
        <v>1.9E-2</v>
      </c>
      <c r="L31" s="94">
        <v>0.02</v>
      </c>
    </row>
    <row r="32" spans="1:12" x14ac:dyDescent="0.25">
      <c r="A32" s="89">
        <v>5</v>
      </c>
      <c r="B32" s="94">
        <v>1.9E-2</v>
      </c>
      <c r="C32" s="94">
        <v>1.9E-2</v>
      </c>
      <c r="D32" s="94">
        <v>1.9E-2</v>
      </c>
      <c r="E32" s="94">
        <v>0.02</v>
      </c>
      <c r="F32" s="94">
        <v>0.02</v>
      </c>
      <c r="G32" s="94">
        <v>2.1000000000000001E-2</v>
      </c>
      <c r="H32" s="94">
        <v>2.1999999999999999E-2</v>
      </c>
      <c r="I32" s="94">
        <v>2.1999999999999999E-2</v>
      </c>
      <c r="J32" s="94">
        <v>2.3E-2</v>
      </c>
      <c r="K32" s="94">
        <v>2.4E-2</v>
      </c>
      <c r="L32" s="94">
        <v>2.5000000000000001E-2</v>
      </c>
    </row>
    <row r="33" spans="1:12" x14ac:dyDescent="0.25">
      <c r="A33" s="89">
        <v>6</v>
      </c>
      <c r="B33" s="94">
        <v>2.1999999999999999E-2</v>
      </c>
      <c r="C33" s="94">
        <v>2.1999999999999999E-2</v>
      </c>
      <c r="D33" s="94">
        <v>2.3E-2</v>
      </c>
      <c r="E33" s="94">
        <v>2.4E-2</v>
      </c>
      <c r="F33" s="94">
        <v>2.4E-2</v>
      </c>
      <c r="G33" s="94">
        <v>2.5000000000000001E-2</v>
      </c>
      <c r="H33" s="94">
        <v>2.5999999999999999E-2</v>
      </c>
      <c r="I33" s="94">
        <v>2.7E-2</v>
      </c>
      <c r="J33" s="94">
        <v>2.7E-2</v>
      </c>
      <c r="K33" s="94">
        <v>2.8000000000000001E-2</v>
      </c>
      <c r="L33" s="94">
        <v>0.03</v>
      </c>
    </row>
    <row r="34" spans="1:12" x14ac:dyDescent="0.25">
      <c r="A34" s="89">
        <v>7</v>
      </c>
      <c r="B34" s="94">
        <v>2.5999999999999999E-2</v>
      </c>
      <c r="C34" s="94">
        <v>2.5999999999999999E-2</v>
      </c>
      <c r="D34" s="94">
        <v>2.7E-2</v>
      </c>
      <c r="E34" s="94">
        <v>2.8000000000000001E-2</v>
      </c>
      <c r="F34" s="94">
        <v>2.8000000000000001E-2</v>
      </c>
      <c r="G34" s="94">
        <v>2.9000000000000001E-2</v>
      </c>
      <c r="H34" s="94">
        <v>0.03</v>
      </c>
      <c r="I34" s="94">
        <v>3.1E-2</v>
      </c>
      <c r="J34" s="94">
        <v>3.2000000000000001E-2</v>
      </c>
      <c r="K34" s="94">
        <v>3.3000000000000002E-2</v>
      </c>
      <c r="L34" s="94">
        <v>3.5000000000000003E-2</v>
      </c>
    </row>
    <row r="35" spans="1:12" x14ac:dyDescent="0.25">
      <c r="A35" s="89">
        <v>8</v>
      </c>
      <c r="B35" s="94">
        <v>0.03</v>
      </c>
      <c r="C35" s="94">
        <v>0.03</v>
      </c>
      <c r="D35" s="94">
        <v>0.03</v>
      </c>
      <c r="E35" s="94">
        <v>3.1E-2</v>
      </c>
      <c r="F35" s="94">
        <v>3.2000000000000001E-2</v>
      </c>
      <c r="G35" s="94">
        <v>3.4000000000000002E-2</v>
      </c>
      <c r="H35" s="94">
        <v>3.5000000000000003E-2</v>
      </c>
      <c r="I35" s="94">
        <v>3.5999999999999997E-2</v>
      </c>
      <c r="J35" s="94">
        <v>3.6999999999999998E-2</v>
      </c>
      <c r="K35" s="94">
        <v>3.7999999999999999E-2</v>
      </c>
      <c r="L35" s="94">
        <v>0.04</v>
      </c>
    </row>
    <row r="36" spans="1:12" x14ac:dyDescent="0.25">
      <c r="A36" s="89">
        <v>9</v>
      </c>
      <c r="B36" s="94">
        <v>3.3000000000000002E-2</v>
      </c>
      <c r="C36" s="94">
        <v>3.3000000000000002E-2</v>
      </c>
      <c r="D36" s="94">
        <v>3.4000000000000002E-2</v>
      </c>
      <c r="E36" s="94">
        <v>3.5000000000000003E-2</v>
      </c>
      <c r="F36" s="94">
        <v>3.6999999999999998E-2</v>
      </c>
      <c r="G36" s="94">
        <v>3.7999999999999999E-2</v>
      </c>
      <c r="H36" s="94">
        <v>3.9E-2</v>
      </c>
      <c r="I36" s="94">
        <v>0.04</v>
      </c>
      <c r="J36" s="94">
        <v>4.1000000000000002E-2</v>
      </c>
      <c r="K36" s="94">
        <v>4.2000000000000003E-2</v>
      </c>
      <c r="L36" s="94">
        <v>4.4999999999999998E-2</v>
      </c>
    </row>
    <row r="37" spans="1:12" x14ac:dyDescent="0.25">
      <c r="A37" s="89">
        <v>10</v>
      </c>
      <c r="B37" s="94">
        <v>3.6999999999999998E-2</v>
      </c>
      <c r="C37" s="94">
        <v>3.6999999999999998E-2</v>
      </c>
      <c r="D37" s="94">
        <v>3.7999999999999999E-2</v>
      </c>
      <c r="E37" s="94">
        <v>3.9E-2</v>
      </c>
      <c r="F37" s="94">
        <v>4.1000000000000002E-2</v>
      </c>
      <c r="G37" s="94">
        <v>4.2000000000000003E-2</v>
      </c>
      <c r="H37" s="94">
        <v>4.2999999999999997E-2</v>
      </c>
      <c r="I37" s="94">
        <v>4.4999999999999998E-2</v>
      </c>
      <c r="J37" s="94">
        <v>4.5999999999999999E-2</v>
      </c>
      <c r="K37" s="94">
        <v>4.7E-2</v>
      </c>
      <c r="L37" s="94">
        <v>0.05</v>
      </c>
    </row>
    <row r="38" spans="1:12" x14ac:dyDescent="0.25">
      <c r="A38" s="89">
        <v>11</v>
      </c>
      <c r="B38" s="94">
        <v>4.1000000000000002E-2</v>
      </c>
      <c r="C38" s="94">
        <v>4.1000000000000002E-2</v>
      </c>
      <c r="D38" s="94">
        <v>4.2000000000000003E-2</v>
      </c>
      <c r="E38" s="94">
        <v>4.2999999999999997E-2</v>
      </c>
      <c r="F38" s="94">
        <v>4.4999999999999998E-2</v>
      </c>
      <c r="G38" s="94">
        <v>4.5999999999999999E-2</v>
      </c>
      <c r="H38" s="94">
        <v>4.8000000000000001E-2</v>
      </c>
      <c r="I38" s="94">
        <v>4.9000000000000002E-2</v>
      </c>
      <c r="J38" s="94">
        <v>0.05</v>
      </c>
      <c r="K38" s="94">
        <v>5.1999999999999998E-2</v>
      </c>
      <c r="L38" s="94">
        <v>5.5E-2</v>
      </c>
    </row>
    <row r="44" spans="1:12" ht="39.6" customHeight="1" x14ac:dyDescent="0.25"/>
    <row r="46" spans="1:12" ht="27.6" customHeight="1" x14ac:dyDescent="0.25"/>
  </sheetData>
  <sheetProtection algorithmName="SHA-512" hashValue="DhgRwzJ0q/w61ziPrm8W9TkFTSca3y8sXGct4/Vef6fAOnrrdiuH5x/SXwSLwjFq4dahu+cUz70lRHmP9EgbKg==" saltValue="4n1+P145bS3PIDSLUNePxA==" spinCount="100000" sheet="1" objects="1" scenarios="1"/>
  <conditionalFormatting sqref="A27:A38">
    <cfRule type="expression" dxfId="585" priority="19" stopIfTrue="1">
      <formula>MOD(ROW(),2)=0</formula>
    </cfRule>
    <cfRule type="expression" dxfId="584" priority="20" stopIfTrue="1">
      <formula>MOD(ROW(),2)&lt;&gt;0</formula>
    </cfRule>
  </conditionalFormatting>
  <conditionalFormatting sqref="B26:K38">
    <cfRule type="expression" dxfId="583" priority="21" stopIfTrue="1">
      <formula>MOD(ROW(),2)=0</formula>
    </cfRule>
    <cfRule type="expression" dxfId="582" priority="22" stopIfTrue="1">
      <formula>MOD(ROW(),2)&lt;&gt;0</formula>
    </cfRule>
  </conditionalFormatting>
  <conditionalFormatting sqref="A6:A16">
    <cfRule type="expression" dxfId="581" priority="23" stopIfTrue="1">
      <formula>MOD(ROW(),2)=0</formula>
    </cfRule>
    <cfRule type="expression" dxfId="580" priority="24" stopIfTrue="1">
      <formula>MOD(ROW(),2)&lt;&gt;0</formula>
    </cfRule>
  </conditionalFormatting>
  <conditionalFormatting sqref="B6:K11 B13:K16 C12:K12 C17:K21">
    <cfRule type="expression" dxfId="579" priority="25" stopIfTrue="1">
      <formula>MOD(ROW(),2)=0</formula>
    </cfRule>
    <cfRule type="expression" dxfId="578" priority="26" stopIfTrue="1">
      <formula>MOD(ROW(),2)&lt;&gt;0</formula>
    </cfRule>
  </conditionalFormatting>
  <conditionalFormatting sqref="L6:L21">
    <cfRule type="expression" dxfId="577" priority="17" stopIfTrue="1">
      <formula>MOD(ROW(),2)=0</formula>
    </cfRule>
    <cfRule type="expression" dxfId="576" priority="18" stopIfTrue="1">
      <formula>MOD(ROW(),2)&lt;&gt;0</formula>
    </cfRule>
  </conditionalFormatting>
  <conditionalFormatting sqref="L26:L38">
    <cfRule type="expression" dxfId="575" priority="15" stopIfTrue="1">
      <formula>MOD(ROW(),2)=0</formula>
    </cfRule>
    <cfRule type="expression" dxfId="574" priority="16" stopIfTrue="1">
      <formula>MOD(ROW(),2)&lt;&gt;0</formula>
    </cfRule>
  </conditionalFormatting>
  <conditionalFormatting sqref="B12">
    <cfRule type="expression" dxfId="573" priority="13" stopIfTrue="1">
      <formula>MOD(ROW(),2)=0</formula>
    </cfRule>
    <cfRule type="expression" dxfId="572" priority="14" stopIfTrue="1">
      <formula>MOD(ROW(),2)&lt;&gt;0</formula>
    </cfRule>
  </conditionalFormatting>
  <conditionalFormatting sqref="A17:A21">
    <cfRule type="expression" dxfId="571" priority="9" stopIfTrue="1">
      <formula>MOD(ROW(),2)=0</formula>
    </cfRule>
    <cfRule type="expression" dxfId="570" priority="10" stopIfTrue="1">
      <formula>MOD(ROW(),2)&lt;&gt;0</formula>
    </cfRule>
  </conditionalFormatting>
  <conditionalFormatting sqref="B18 B20:B21">
    <cfRule type="expression" dxfId="569" priority="11" stopIfTrue="1">
      <formula>MOD(ROW(),2)=0</formula>
    </cfRule>
    <cfRule type="expression" dxfId="568" priority="12" stopIfTrue="1">
      <formula>MOD(ROW(),2)&lt;&gt;0</formula>
    </cfRule>
  </conditionalFormatting>
  <conditionalFormatting sqref="A26">
    <cfRule type="expression" dxfId="567" priority="7" stopIfTrue="1">
      <formula>MOD(ROW(),2)=0</formula>
    </cfRule>
    <cfRule type="expression" dxfId="566" priority="8" stopIfTrue="1">
      <formula>MOD(ROW(),2)&lt;&gt;0</formula>
    </cfRule>
  </conditionalFormatting>
  <conditionalFormatting sqref="B17">
    <cfRule type="expression" dxfId="565" priority="3" stopIfTrue="1">
      <formula>MOD(ROW(),2)=0</formula>
    </cfRule>
    <cfRule type="expression" dxfId="564" priority="4" stopIfTrue="1">
      <formula>MOD(ROW(),2)&lt;&gt;0</formula>
    </cfRule>
  </conditionalFormatting>
  <conditionalFormatting sqref="B19">
    <cfRule type="expression" dxfId="563" priority="1" stopIfTrue="1">
      <formula>MOD(ROW(),2)=0</formula>
    </cfRule>
    <cfRule type="expression" dxfId="5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6"/>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Triv Comm - x-501</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t="s">
        <v>507</v>
      </c>
      <c r="C8" s="85"/>
    </row>
    <row r="9" spans="1:9" x14ac:dyDescent="0.25">
      <c r="A9" s="84" t="s">
        <v>307</v>
      </c>
      <c r="B9" s="85" t="s">
        <v>508</v>
      </c>
      <c r="C9" s="85"/>
    </row>
    <row r="10" spans="1:9" x14ac:dyDescent="0.25">
      <c r="A10" s="84" t="s">
        <v>233</v>
      </c>
      <c r="B10" s="85" t="s">
        <v>509</v>
      </c>
      <c r="C10" s="85"/>
    </row>
    <row r="11" spans="1:9" x14ac:dyDescent="0.25">
      <c r="A11" s="84" t="s">
        <v>308</v>
      </c>
      <c r="B11" s="85" t="s">
        <v>448</v>
      </c>
      <c r="C11" s="85"/>
    </row>
    <row r="12" spans="1:9" x14ac:dyDescent="0.25">
      <c r="A12" s="84" t="s">
        <v>309</v>
      </c>
      <c r="B12" s="85" t="s">
        <v>510</v>
      </c>
      <c r="C12" s="85"/>
    </row>
    <row r="13" spans="1:9" x14ac:dyDescent="0.25">
      <c r="A13" s="84" t="s">
        <v>608</v>
      </c>
      <c r="B13" s="85">
        <v>1</v>
      </c>
      <c r="C13" s="85"/>
    </row>
    <row r="14" spans="1:9" x14ac:dyDescent="0.25">
      <c r="A14" s="84" t="s">
        <v>311</v>
      </c>
      <c r="B14" s="85">
        <v>501</v>
      </c>
      <c r="C14" s="85"/>
    </row>
    <row r="15" spans="1:9" x14ac:dyDescent="0.25">
      <c r="A15" s="84" t="s">
        <v>611</v>
      </c>
      <c r="B15" s="85" t="s">
        <v>511</v>
      </c>
      <c r="C15" s="85"/>
    </row>
    <row r="16" spans="1:9" x14ac:dyDescent="0.25">
      <c r="A16" s="84" t="s">
        <v>313</v>
      </c>
      <c r="B16" s="85" t="s">
        <v>512</v>
      </c>
      <c r="C16" s="85"/>
    </row>
    <row r="17" spans="1:4" ht="79.2" x14ac:dyDescent="0.25">
      <c r="A17" s="84" t="s">
        <v>684</v>
      </c>
      <c r="B17" s="85" t="s">
        <v>745</v>
      </c>
      <c r="C17" s="85"/>
    </row>
    <row r="18" spans="1:4" x14ac:dyDescent="0.25">
      <c r="A18" s="84" t="s">
        <v>315</v>
      </c>
      <c r="B18" s="87">
        <v>45135</v>
      </c>
      <c r="C18" s="85"/>
    </row>
    <row r="19" spans="1:4" x14ac:dyDescent="0.25">
      <c r="A19" s="84" t="s">
        <v>316</v>
      </c>
      <c r="B19" s="87">
        <v>45135</v>
      </c>
      <c r="C19" s="85"/>
    </row>
    <row r="20" spans="1:4" x14ac:dyDescent="0.25">
      <c r="A20" s="84" t="s">
        <v>317</v>
      </c>
      <c r="B20" s="85" t="s">
        <v>333</v>
      </c>
      <c r="C20" s="85"/>
    </row>
    <row r="21" spans="1:4" x14ac:dyDescent="0.25">
      <c r="A21" s="84" t="s">
        <v>685</v>
      </c>
      <c r="B21" s="85" t="s">
        <v>334</v>
      </c>
      <c r="C21" s="85"/>
    </row>
    <row r="23" spans="1:4" x14ac:dyDescent="0.25">
      <c r="B23" s="104" t="str">
        <f>HYPERLINK("#'Factor List'!A1","Back to Factor List")</f>
        <v>Back to Factor List</v>
      </c>
    </row>
    <row r="24" spans="1:4" x14ac:dyDescent="0.25">
      <c r="B24" s="104" t="str">
        <f>HYPERLINK("#'Assumptions'!A1","Assumptions")</f>
        <v>Assumptions</v>
      </c>
    </row>
    <row r="26" spans="1:4" ht="39.6" x14ac:dyDescent="0.25">
      <c r="A26" s="100" t="s">
        <v>686</v>
      </c>
      <c r="B26" s="100" t="s">
        <v>746</v>
      </c>
      <c r="C26" s="100" t="s">
        <v>747</v>
      </c>
    </row>
    <row r="27" spans="1:4" x14ac:dyDescent="0.25">
      <c r="A27" s="101">
        <v>60</v>
      </c>
      <c r="B27" s="103">
        <v>20.321000000000002</v>
      </c>
      <c r="C27" s="103">
        <v>3.8380000000000001</v>
      </c>
      <c r="D27" s="95"/>
    </row>
    <row r="28" spans="1:4" x14ac:dyDescent="0.25">
      <c r="A28" s="101">
        <v>61</v>
      </c>
      <c r="B28" s="103">
        <v>19.702999999999999</v>
      </c>
      <c r="C28" s="103">
        <v>3.8559999999999999</v>
      </c>
    </row>
    <row r="29" spans="1:4" x14ac:dyDescent="0.25">
      <c r="A29" s="101">
        <v>62</v>
      </c>
      <c r="B29" s="103">
        <v>19.081</v>
      </c>
      <c r="C29" s="103">
        <v>3.87</v>
      </c>
    </row>
    <row r="30" spans="1:4" x14ac:dyDescent="0.25">
      <c r="A30" s="101">
        <v>63</v>
      </c>
      <c r="B30" s="103">
        <v>18.456</v>
      </c>
      <c r="C30" s="103">
        <v>3.8820000000000001</v>
      </c>
    </row>
    <row r="31" spans="1:4" x14ac:dyDescent="0.25">
      <c r="A31" s="101">
        <v>64</v>
      </c>
      <c r="B31" s="103">
        <v>17.829000000000001</v>
      </c>
      <c r="C31" s="103">
        <v>3.8889999999999998</v>
      </c>
    </row>
    <row r="32" spans="1:4" x14ac:dyDescent="0.25">
      <c r="A32" s="101">
        <v>65</v>
      </c>
      <c r="B32" s="103">
        <v>17.2</v>
      </c>
      <c r="C32" s="103">
        <v>3.8919999999999999</v>
      </c>
    </row>
    <row r="33" spans="1:3" x14ac:dyDescent="0.25">
      <c r="A33" s="101">
        <v>66</v>
      </c>
      <c r="B33" s="103">
        <v>16.568999999999999</v>
      </c>
      <c r="C33" s="103">
        <v>3.8919999999999999</v>
      </c>
    </row>
    <row r="34" spans="1:3" x14ac:dyDescent="0.25">
      <c r="A34" s="101">
        <v>67</v>
      </c>
      <c r="B34" s="103">
        <v>15.938000000000001</v>
      </c>
      <c r="C34" s="103">
        <v>3.8860000000000001</v>
      </c>
    </row>
    <row r="35" spans="1:3" x14ac:dyDescent="0.25">
      <c r="A35" s="101">
        <v>68</v>
      </c>
      <c r="B35" s="103">
        <v>15.305999999999999</v>
      </c>
      <c r="C35" s="103">
        <v>3.8769999999999998</v>
      </c>
    </row>
    <row r="36" spans="1:3" x14ac:dyDescent="0.25">
      <c r="A36" s="101">
        <v>69</v>
      </c>
      <c r="B36" s="103">
        <v>14.675000000000001</v>
      </c>
      <c r="C36" s="103">
        <v>3.8620000000000001</v>
      </c>
    </row>
    <row r="37" spans="1:3" x14ac:dyDescent="0.25">
      <c r="A37" s="101">
        <v>70</v>
      </c>
      <c r="B37" s="103">
        <v>14.044</v>
      </c>
      <c r="C37" s="103">
        <v>3.843</v>
      </c>
    </row>
    <row r="38" spans="1:3" x14ac:dyDescent="0.25">
      <c r="A38" s="101">
        <v>71</v>
      </c>
      <c r="B38" s="103">
        <v>13.416</v>
      </c>
      <c r="C38" s="103">
        <v>3.819</v>
      </c>
    </row>
    <row r="39" spans="1:3" x14ac:dyDescent="0.25">
      <c r="A39" s="101">
        <v>72</v>
      </c>
      <c r="B39" s="103">
        <v>12.792</v>
      </c>
      <c r="C39" s="103">
        <v>3.7890000000000001</v>
      </c>
    </row>
    <row r="40" spans="1:3" x14ac:dyDescent="0.25">
      <c r="A40" s="101">
        <v>73</v>
      </c>
      <c r="B40" s="103">
        <v>12.173</v>
      </c>
      <c r="C40" s="103">
        <v>3.7519999999999998</v>
      </c>
    </row>
    <row r="41" spans="1:3" x14ac:dyDescent="0.25">
      <c r="A41" s="101">
        <v>74</v>
      </c>
      <c r="B41" s="103">
        <v>11.56</v>
      </c>
      <c r="C41" s="103">
        <v>3.6120000000000001</v>
      </c>
    </row>
    <row r="44" spans="1:3" ht="39.6" customHeight="1" x14ac:dyDescent="0.25"/>
    <row r="46" spans="1:3" ht="27.6" customHeight="1" x14ac:dyDescent="0.25"/>
  </sheetData>
  <sheetProtection algorithmName="SHA-512" hashValue="lO4wdblWV5AD58u4hDrY6a5PRyXpfa2htKDBLJc2LqvCtu4Zz7SaUhnrJuRMXsAtsqEhE9vxK5S59gSM+QMBjg==" saltValue="ynsVNOHMsTfSd2WWwdwyhQ==" spinCount="100000" sheet="1" objects="1" scenarios="1"/>
  <conditionalFormatting sqref="A6:A16">
    <cfRule type="expression" dxfId="561" priority="19" stopIfTrue="1">
      <formula>MOD(ROW(),2)=0</formula>
    </cfRule>
    <cfRule type="expression" dxfId="560" priority="20" stopIfTrue="1">
      <formula>MOD(ROW(),2)&lt;&gt;0</formula>
    </cfRule>
  </conditionalFormatting>
  <conditionalFormatting sqref="B6:C16 C17:C21">
    <cfRule type="expression" dxfId="559" priority="21" stopIfTrue="1">
      <formula>MOD(ROW(),2)=0</formula>
    </cfRule>
    <cfRule type="expression" dxfId="558" priority="22" stopIfTrue="1">
      <formula>MOD(ROW(),2)&lt;&gt;0</formula>
    </cfRule>
  </conditionalFormatting>
  <conditionalFormatting sqref="A17:A21">
    <cfRule type="expression" dxfId="557" priority="11" stopIfTrue="1">
      <formula>MOD(ROW(),2)=0</formula>
    </cfRule>
    <cfRule type="expression" dxfId="556" priority="12" stopIfTrue="1">
      <formula>MOD(ROW(),2)&lt;&gt;0</formula>
    </cfRule>
  </conditionalFormatting>
  <conditionalFormatting sqref="B17:B18 B20:B21">
    <cfRule type="expression" dxfId="555" priority="13" stopIfTrue="1">
      <formula>MOD(ROW(),2)=0</formula>
    </cfRule>
    <cfRule type="expression" dxfId="554" priority="14" stopIfTrue="1">
      <formula>MOD(ROW(),2)&lt;&gt;0</formula>
    </cfRule>
  </conditionalFormatting>
  <conditionalFormatting sqref="A26:A41">
    <cfRule type="expression" dxfId="553" priority="3" stopIfTrue="1">
      <formula>MOD(ROW(),2)=0</formula>
    </cfRule>
    <cfRule type="expression" dxfId="552" priority="4" stopIfTrue="1">
      <formula>MOD(ROW(),2)&lt;&gt;0</formula>
    </cfRule>
  </conditionalFormatting>
  <conditionalFormatting sqref="B26:C41">
    <cfRule type="expression" dxfId="551" priority="5" stopIfTrue="1">
      <formula>MOD(ROW(),2)=0</formula>
    </cfRule>
    <cfRule type="expression" dxfId="550" priority="6" stopIfTrue="1">
      <formula>MOD(ROW(),2)&lt;&gt;0</formula>
    </cfRule>
  </conditionalFormatting>
  <conditionalFormatting sqref="B19">
    <cfRule type="expression" dxfId="549" priority="1" stopIfTrue="1">
      <formula>MOD(ROW(),2)=0</formula>
    </cfRule>
    <cfRule type="expression" dxfId="5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1"/>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51.8867187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Triv Comm - x-502</v>
      </c>
      <c r="B3" s="43"/>
      <c r="C3" s="43"/>
      <c r="D3" s="43"/>
      <c r="E3" s="43"/>
      <c r="F3" s="43"/>
      <c r="G3" s="43"/>
      <c r="H3" s="43"/>
      <c r="I3" s="43"/>
    </row>
    <row r="4" spans="1:9" x14ac:dyDescent="0.25">
      <c r="A4" s="45"/>
    </row>
    <row r="6" spans="1:9" x14ac:dyDescent="0.25">
      <c r="A6" s="82" t="s">
        <v>600</v>
      </c>
      <c r="B6" s="83" t="s">
        <v>601</v>
      </c>
    </row>
    <row r="7" spans="1:9" x14ac:dyDescent="0.25">
      <c r="A7" s="84" t="s">
        <v>305</v>
      </c>
      <c r="B7" s="85" t="s">
        <v>325</v>
      </c>
    </row>
    <row r="8" spans="1:9" x14ac:dyDescent="0.25">
      <c r="A8" s="84" t="s">
        <v>306</v>
      </c>
      <c r="B8" s="85" t="s">
        <v>507</v>
      </c>
    </row>
    <row r="9" spans="1:9" x14ac:dyDescent="0.25">
      <c r="A9" s="84" t="s">
        <v>307</v>
      </c>
      <c r="B9" s="85" t="s">
        <v>508</v>
      </c>
    </row>
    <row r="10" spans="1:9" ht="39.6" x14ac:dyDescent="0.25">
      <c r="A10" s="84" t="s">
        <v>233</v>
      </c>
      <c r="B10" s="85" t="s">
        <v>514</v>
      </c>
    </row>
    <row r="11" spans="1:9" x14ac:dyDescent="0.25">
      <c r="A11" s="84" t="s">
        <v>308</v>
      </c>
      <c r="B11" s="85" t="s">
        <v>448</v>
      </c>
    </row>
    <row r="12" spans="1:9" x14ac:dyDescent="0.25">
      <c r="A12" s="84" t="s">
        <v>309</v>
      </c>
      <c r="B12" s="85" t="s">
        <v>510</v>
      </c>
    </row>
    <row r="13" spans="1:9" x14ac:dyDescent="0.25">
      <c r="A13" s="84" t="s">
        <v>608</v>
      </c>
      <c r="B13" s="85">
        <v>1</v>
      </c>
    </row>
    <row r="14" spans="1:9" x14ac:dyDescent="0.25">
      <c r="A14" s="84" t="s">
        <v>311</v>
      </c>
      <c r="B14" s="85">
        <v>502</v>
      </c>
    </row>
    <row r="15" spans="1:9" x14ac:dyDescent="0.25">
      <c r="A15" s="84" t="s">
        <v>611</v>
      </c>
      <c r="B15" s="85" t="s">
        <v>515</v>
      </c>
    </row>
    <row r="16" spans="1:9" x14ac:dyDescent="0.25">
      <c r="A16" s="84" t="s">
        <v>313</v>
      </c>
      <c r="B16" s="85" t="s">
        <v>516</v>
      </c>
    </row>
    <row r="17" spans="1:2" ht="79.2" x14ac:dyDescent="0.25">
      <c r="A17" s="84" t="s">
        <v>684</v>
      </c>
      <c r="B17" s="85" t="s">
        <v>745</v>
      </c>
    </row>
    <row r="18" spans="1:2" x14ac:dyDescent="0.25">
      <c r="A18" s="84" t="s">
        <v>315</v>
      </c>
      <c r="B18" s="87">
        <v>45135</v>
      </c>
    </row>
    <row r="19" spans="1:2" x14ac:dyDescent="0.25">
      <c r="A19" s="84" t="s">
        <v>316</v>
      </c>
      <c r="B19" s="87">
        <v>45135</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x14ac:dyDescent="0.25">
      <c r="A26" s="100" t="s">
        <v>686</v>
      </c>
      <c r="B26" s="100" t="s">
        <v>748</v>
      </c>
    </row>
    <row r="27" spans="1:2" x14ac:dyDescent="0.25">
      <c r="A27" s="101">
        <v>25</v>
      </c>
      <c r="B27" s="103">
        <v>38.481999999999999</v>
      </c>
    </row>
    <row r="28" spans="1:2" x14ac:dyDescent="0.25">
      <c r="A28" s="101">
        <v>26</v>
      </c>
      <c r="B28" s="103">
        <v>38.1</v>
      </c>
    </row>
    <row r="29" spans="1:2" x14ac:dyDescent="0.25">
      <c r="A29" s="101">
        <v>27</v>
      </c>
      <c r="B29" s="103">
        <v>37.710999999999999</v>
      </c>
    </row>
    <row r="30" spans="1:2" x14ac:dyDescent="0.25">
      <c r="A30" s="101">
        <v>28</v>
      </c>
      <c r="B30" s="103">
        <v>37.314999999999998</v>
      </c>
    </row>
    <row r="31" spans="1:2" x14ac:dyDescent="0.25">
      <c r="A31" s="101">
        <v>29</v>
      </c>
      <c r="B31" s="103">
        <v>36.912999999999997</v>
      </c>
    </row>
    <row r="32" spans="1:2" x14ac:dyDescent="0.25">
      <c r="A32" s="101">
        <v>30</v>
      </c>
      <c r="B32" s="103">
        <v>36.505000000000003</v>
      </c>
    </row>
    <row r="33" spans="1:2" x14ac:dyDescent="0.25">
      <c r="A33" s="101">
        <v>31</v>
      </c>
      <c r="B33" s="103">
        <v>36.090000000000003</v>
      </c>
    </row>
    <row r="34" spans="1:2" x14ac:dyDescent="0.25">
      <c r="A34" s="101">
        <v>32</v>
      </c>
      <c r="B34" s="103">
        <v>35.667999999999999</v>
      </c>
    </row>
    <row r="35" spans="1:2" x14ac:dyDescent="0.25">
      <c r="A35" s="101">
        <v>33</v>
      </c>
      <c r="B35" s="103">
        <v>35.24</v>
      </c>
    </row>
    <row r="36" spans="1:2" x14ac:dyDescent="0.25">
      <c r="A36" s="101">
        <v>34</v>
      </c>
      <c r="B36" s="103">
        <v>34.805</v>
      </c>
    </row>
    <row r="37" spans="1:2" x14ac:dyDescent="0.25">
      <c r="A37" s="101">
        <v>35</v>
      </c>
      <c r="B37" s="103">
        <v>34.363999999999997</v>
      </c>
    </row>
    <row r="38" spans="1:2" x14ac:dyDescent="0.25">
      <c r="A38" s="101">
        <v>36</v>
      </c>
      <c r="B38" s="103">
        <v>33.917000000000002</v>
      </c>
    </row>
    <row r="39" spans="1:2" x14ac:dyDescent="0.25">
      <c r="A39" s="101">
        <v>37</v>
      </c>
      <c r="B39" s="103">
        <v>33.463000000000001</v>
      </c>
    </row>
    <row r="40" spans="1:2" x14ac:dyDescent="0.25">
      <c r="A40" s="101">
        <v>38</v>
      </c>
      <c r="B40" s="103">
        <v>33.003</v>
      </c>
    </row>
    <row r="41" spans="1:2" x14ac:dyDescent="0.25">
      <c r="A41" s="101">
        <v>39</v>
      </c>
      <c r="B41" s="103">
        <v>32.536999999999999</v>
      </c>
    </row>
    <row r="42" spans="1:2" x14ac:dyDescent="0.25">
      <c r="A42" s="101">
        <v>40</v>
      </c>
      <c r="B42" s="103">
        <v>32.064</v>
      </c>
    </row>
    <row r="43" spans="1:2" x14ac:dyDescent="0.25">
      <c r="A43" s="101">
        <v>41</v>
      </c>
      <c r="B43" s="103">
        <v>31.585000000000001</v>
      </c>
    </row>
    <row r="44" spans="1:2" x14ac:dyDescent="0.25">
      <c r="A44" s="101">
        <v>42</v>
      </c>
      <c r="B44" s="103">
        <v>31.1</v>
      </c>
    </row>
    <row r="45" spans="1:2" x14ac:dyDescent="0.25">
      <c r="A45" s="101">
        <v>43</v>
      </c>
      <c r="B45" s="103">
        <v>30.609000000000002</v>
      </c>
    </row>
    <row r="46" spans="1:2" x14ac:dyDescent="0.25">
      <c r="A46" s="101">
        <v>44</v>
      </c>
      <c r="B46" s="103">
        <v>30.113</v>
      </c>
    </row>
    <row r="47" spans="1:2" x14ac:dyDescent="0.25">
      <c r="A47" s="101">
        <v>45</v>
      </c>
      <c r="B47" s="103">
        <v>29.611999999999998</v>
      </c>
    </row>
    <row r="48" spans="1:2" x14ac:dyDescent="0.25">
      <c r="A48" s="101">
        <v>46</v>
      </c>
      <c r="B48" s="103">
        <v>29.106999999999999</v>
      </c>
    </row>
    <row r="49" spans="1:2" x14ac:dyDescent="0.25">
      <c r="A49" s="101">
        <v>47</v>
      </c>
      <c r="B49" s="103">
        <v>28.597000000000001</v>
      </c>
    </row>
    <row r="50" spans="1:2" x14ac:dyDescent="0.25">
      <c r="A50" s="101">
        <v>48</v>
      </c>
      <c r="B50" s="103">
        <v>28.082000000000001</v>
      </c>
    </row>
    <row r="51" spans="1:2" x14ac:dyDescent="0.25">
      <c r="A51" s="101">
        <v>49</v>
      </c>
      <c r="B51" s="103">
        <v>27.561</v>
      </c>
    </row>
    <row r="52" spans="1:2" x14ac:dyDescent="0.25">
      <c r="A52" s="101">
        <v>50</v>
      </c>
      <c r="B52" s="103">
        <v>27.035</v>
      </c>
    </row>
    <row r="53" spans="1:2" x14ac:dyDescent="0.25">
      <c r="A53" s="101">
        <v>51</v>
      </c>
      <c r="B53" s="103">
        <v>26.501999999999999</v>
      </c>
    </row>
    <row r="54" spans="1:2" x14ac:dyDescent="0.25">
      <c r="A54" s="101">
        <v>52</v>
      </c>
      <c r="B54" s="103">
        <v>25.963999999999999</v>
      </c>
    </row>
    <row r="55" spans="1:2" x14ac:dyDescent="0.25">
      <c r="A55" s="101">
        <v>53</v>
      </c>
      <c r="B55" s="103">
        <v>25.419</v>
      </c>
    </row>
    <row r="56" spans="1:2" x14ac:dyDescent="0.25">
      <c r="A56" s="101">
        <v>54</v>
      </c>
      <c r="B56" s="103">
        <v>24.869</v>
      </c>
    </row>
    <row r="57" spans="1:2" x14ac:dyDescent="0.25">
      <c r="A57" s="101">
        <v>55</v>
      </c>
      <c r="B57" s="103">
        <v>24.312000000000001</v>
      </c>
    </row>
    <row r="58" spans="1:2" x14ac:dyDescent="0.25">
      <c r="A58" s="101">
        <v>56</v>
      </c>
      <c r="B58" s="103">
        <v>23.748999999999999</v>
      </c>
    </row>
    <row r="59" spans="1:2" x14ac:dyDescent="0.25">
      <c r="A59" s="101">
        <v>57</v>
      </c>
      <c r="B59" s="103">
        <v>23.181000000000001</v>
      </c>
    </row>
    <row r="60" spans="1:2" x14ac:dyDescent="0.25">
      <c r="A60" s="101">
        <v>58</v>
      </c>
      <c r="B60" s="103">
        <v>22.606000000000002</v>
      </c>
    </row>
    <row r="61" spans="1:2" x14ac:dyDescent="0.25">
      <c r="A61" s="101">
        <v>59</v>
      </c>
      <c r="B61" s="103">
        <v>22.027000000000001</v>
      </c>
    </row>
    <row r="62" spans="1:2" x14ac:dyDescent="0.25">
      <c r="A62" s="101">
        <v>60</v>
      </c>
      <c r="B62" s="103">
        <v>21.440999999999999</v>
      </c>
    </row>
    <row r="63" spans="1:2" x14ac:dyDescent="0.25">
      <c r="A63" s="101">
        <v>61</v>
      </c>
      <c r="B63" s="103">
        <v>20.85</v>
      </c>
    </row>
    <row r="64" spans="1:2" x14ac:dyDescent="0.25">
      <c r="A64" s="101">
        <v>62</v>
      </c>
      <c r="B64" s="103">
        <v>20.254000000000001</v>
      </c>
    </row>
    <row r="65" spans="1:2" x14ac:dyDescent="0.25">
      <c r="A65" s="101">
        <v>63</v>
      </c>
      <c r="B65" s="103">
        <v>19.654</v>
      </c>
    </row>
    <row r="66" spans="1:2" x14ac:dyDescent="0.25">
      <c r="A66" s="101">
        <v>64</v>
      </c>
      <c r="B66" s="103">
        <v>19.048999999999999</v>
      </c>
    </row>
    <row r="67" spans="1:2" x14ac:dyDescent="0.25">
      <c r="A67" s="101">
        <v>65</v>
      </c>
      <c r="B67" s="103">
        <v>18.440999999999999</v>
      </c>
    </row>
    <row r="68" spans="1:2" x14ac:dyDescent="0.25">
      <c r="A68" s="101">
        <v>66</v>
      </c>
      <c r="B68" s="103">
        <v>17.829000000000001</v>
      </c>
    </row>
    <row r="69" spans="1:2" x14ac:dyDescent="0.25">
      <c r="A69" s="101">
        <v>67</v>
      </c>
      <c r="B69" s="103">
        <v>17.213999999999999</v>
      </c>
    </row>
    <row r="70" spans="1:2" x14ac:dyDescent="0.25">
      <c r="A70" s="101">
        <v>68</v>
      </c>
      <c r="B70" s="103">
        <v>16.596</v>
      </c>
    </row>
    <row r="71" spans="1:2" x14ac:dyDescent="0.25">
      <c r="A71" s="101">
        <v>69</v>
      </c>
      <c r="B71" s="103">
        <v>15.975</v>
      </c>
    </row>
    <row r="72" spans="1:2" x14ac:dyDescent="0.25">
      <c r="A72" s="101">
        <v>70</v>
      </c>
      <c r="B72" s="103">
        <v>15.349</v>
      </c>
    </row>
    <row r="73" spans="1:2" x14ac:dyDescent="0.25">
      <c r="A73" s="101">
        <v>71</v>
      </c>
      <c r="B73" s="103">
        <v>14.723000000000001</v>
      </c>
    </row>
    <row r="74" spans="1:2" x14ac:dyDescent="0.25">
      <c r="A74" s="101">
        <v>72</v>
      </c>
      <c r="B74" s="103">
        <v>14.101000000000001</v>
      </c>
    </row>
    <row r="75" spans="1:2" x14ac:dyDescent="0.25">
      <c r="A75" s="101">
        <v>73</v>
      </c>
      <c r="B75" s="103">
        <v>13.478999999999999</v>
      </c>
    </row>
    <row r="76" spans="1:2" x14ac:dyDescent="0.25">
      <c r="A76" s="101">
        <v>74</v>
      </c>
      <c r="B76" s="103">
        <v>12.859</v>
      </c>
    </row>
    <row r="77" spans="1:2" x14ac:dyDescent="0.25">
      <c r="A77" s="101">
        <v>75</v>
      </c>
      <c r="B77" s="103">
        <v>12.242000000000001</v>
      </c>
    </row>
    <row r="78" spans="1:2" x14ac:dyDescent="0.25">
      <c r="A78" s="101">
        <v>76</v>
      </c>
      <c r="B78" s="103">
        <v>11.629</v>
      </c>
    </row>
    <row r="79" spans="1:2" x14ac:dyDescent="0.25">
      <c r="A79" s="101">
        <v>77</v>
      </c>
      <c r="B79" s="103">
        <v>11.023</v>
      </c>
    </row>
    <row r="80" spans="1:2" x14ac:dyDescent="0.25">
      <c r="A80" s="101">
        <v>78</v>
      </c>
      <c r="B80" s="103">
        <v>10.423999999999999</v>
      </c>
    </row>
    <row r="81" spans="1:2" x14ac:dyDescent="0.25">
      <c r="A81" s="101">
        <v>79</v>
      </c>
      <c r="B81" s="103">
        <v>9.8350000000000009</v>
      </c>
    </row>
    <row r="82" spans="1:2" x14ac:dyDescent="0.25">
      <c r="A82" s="101">
        <v>80</v>
      </c>
      <c r="B82" s="103">
        <v>9.2569999999999997</v>
      </c>
    </row>
    <row r="83" spans="1:2" x14ac:dyDescent="0.25">
      <c r="A83" s="101">
        <v>81</v>
      </c>
      <c r="B83" s="103">
        <v>8.6920000000000002</v>
      </c>
    </row>
    <row r="84" spans="1:2" x14ac:dyDescent="0.25">
      <c r="A84" s="101">
        <v>82</v>
      </c>
      <c r="B84" s="103">
        <v>8.141</v>
      </c>
    </row>
    <row r="85" spans="1:2" x14ac:dyDescent="0.25">
      <c r="A85" s="101">
        <v>83</v>
      </c>
      <c r="B85" s="103">
        <v>7.6050000000000004</v>
      </c>
    </row>
    <row r="86" spans="1:2" x14ac:dyDescent="0.25">
      <c r="A86" s="101">
        <v>84</v>
      </c>
      <c r="B86" s="103">
        <v>7.085</v>
      </c>
    </row>
    <row r="87" spans="1:2" x14ac:dyDescent="0.25">
      <c r="A87" s="101">
        <v>85</v>
      </c>
      <c r="B87" s="103">
        <v>6.5830000000000002</v>
      </c>
    </row>
    <row r="88" spans="1:2" x14ac:dyDescent="0.25">
      <c r="A88" s="101">
        <v>86</v>
      </c>
      <c r="B88" s="103">
        <v>6.1040000000000001</v>
      </c>
    </row>
    <row r="89" spans="1:2" x14ac:dyDescent="0.25">
      <c r="A89" s="101">
        <v>87</v>
      </c>
      <c r="B89" s="103">
        <v>5.6509999999999998</v>
      </c>
    </row>
    <row r="90" spans="1:2" x14ac:dyDescent="0.25">
      <c r="A90" s="101">
        <v>88</v>
      </c>
      <c r="B90" s="103">
        <v>5.226</v>
      </c>
    </row>
    <row r="91" spans="1:2" x14ac:dyDescent="0.25">
      <c r="A91" s="101">
        <v>89</v>
      </c>
      <c r="B91" s="103">
        <v>4.827</v>
      </c>
    </row>
    <row r="92" spans="1:2" x14ac:dyDescent="0.25">
      <c r="A92" s="101">
        <v>90</v>
      </c>
      <c r="B92" s="103">
        <v>4.4530000000000003</v>
      </c>
    </row>
    <row r="93" spans="1:2" x14ac:dyDescent="0.25">
      <c r="A93" s="101">
        <v>91</v>
      </c>
      <c r="B93" s="103">
        <v>4.1079999999999997</v>
      </c>
    </row>
    <row r="94" spans="1:2" x14ac:dyDescent="0.25">
      <c r="A94" s="101">
        <v>92</v>
      </c>
      <c r="B94" s="103">
        <v>3.79</v>
      </c>
    </row>
    <row r="95" spans="1:2" x14ac:dyDescent="0.25">
      <c r="A95" s="101">
        <v>93</v>
      </c>
      <c r="B95" s="103">
        <v>3.5009999999999999</v>
      </c>
    </row>
    <row r="96" spans="1:2" x14ac:dyDescent="0.25">
      <c r="A96" s="101">
        <v>94</v>
      </c>
      <c r="B96" s="103">
        <v>3.2370000000000001</v>
      </c>
    </row>
    <row r="97" spans="1:2" x14ac:dyDescent="0.25">
      <c r="A97" s="101">
        <v>95</v>
      </c>
      <c r="B97" s="103">
        <v>2.9980000000000002</v>
      </c>
    </row>
    <row r="98" spans="1:2" x14ac:dyDescent="0.25">
      <c r="A98" s="101">
        <v>96</v>
      </c>
      <c r="B98" s="103">
        <v>2.7839999999999998</v>
      </c>
    </row>
    <row r="99" spans="1:2" x14ac:dyDescent="0.25">
      <c r="A99" s="101">
        <v>97</v>
      </c>
      <c r="B99" s="103">
        <v>2.5939999999999999</v>
      </c>
    </row>
    <row r="100" spans="1:2" x14ac:dyDescent="0.25">
      <c r="A100" s="101">
        <v>98</v>
      </c>
      <c r="B100" s="103">
        <v>2.4300000000000002</v>
      </c>
    </row>
    <row r="101" spans="1:2" x14ac:dyDescent="0.25">
      <c r="A101" s="101">
        <v>99</v>
      </c>
      <c r="B101" s="103">
        <v>2.2989999999999999</v>
      </c>
    </row>
  </sheetData>
  <sheetProtection algorithmName="SHA-512" hashValue="L4AJDGjNG/IRcCnWDNk//YU6KwbYotF2O56a4UwaBRtvvmzv/yTQXzvtISBEiOo3w9yx/n5FjrCbrULYso1Pxg==" saltValue="+7zxxHwkaaqI7QnY1P8BUA==" spinCount="100000" sheet="1" objects="1" scenarios="1"/>
  <conditionalFormatting sqref="A6:A16">
    <cfRule type="expression" dxfId="547" priority="21" stopIfTrue="1">
      <formula>MOD(ROW(),2)=0</formula>
    </cfRule>
    <cfRule type="expression" dxfId="546" priority="22" stopIfTrue="1">
      <formula>MOD(ROW(),2)&lt;&gt;0</formula>
    </cfRule>
  </conditionalFormatting>
  <conditionalFormatting sqref="B6:B16">
    <cfRule type="expression" dxfId="545" priority="23" stopIfTrue="1">
      <formula>MOD(ROW(),2)=0</formula>
    </cfRule>
    <cfRule type="expression" dxfId="544" priority="24" stopIfTrue="1">
      <formula>MOD(ROW(),2)&lt;&gt;0</formula>
    </cfRule>
  </conditionalFormatting>
  <conditionalFormatting sqref="A17:A21">
    <cfRule type="expression" dxfId="543" priority="13" stopIfTrue="1">
      <formula>MOD(ROW(),2)=0</formula>
    </cfRule>
    <cfRule type="expression" dxfId="542" priority="14" stopIfTrue="1">
      <formula>MOD(ROW(),2)&lt;&gt;0</formula>
    </cfRule>
  </conditionalFormatting>
  <conditionalFormatting sqref="B18 B20:B21">
    <cfRule type="expression" dxfId="541" priority="15" stopIfTrue="1">
      <formula>MOD(ROW(),2)=0</formula>
    </cfRule>
    <cfRule type="expression" dxfId="540" priority="16" stopIfTrue="1">
      <formula>MOD(ROW(),2)&lt;&gt;0</formula>
    </cfRule>
  </conditionalFormatting>
  <conditionalFormatting sqref="B17">
    <cfRule type="expression" dxfId="539" priority="7" stopIfTrue="1">
      <formula>MOD(ROW(),2)=0</formula>
    </cfRule>
    <cfRule type="expression" dxfId="538" priority="8" stopIfTrue="1">
      <formula>MOD(ROW(),2)&lt;&gt;0</formula>
    </cfRule>
  </conditionalFormatting>
  <conditionalFormatting sqref="A26:A101">
    <cfRule type="expression" dxfId="537" priority="3" stopIfTrue="1">
      <formula>MOD(ROW(),2)=0</formula>
    </cfRule>
    <cfRule type="expression" dxfId="536" priority="4" stopIfTrue="1">
      <formula>MOD(ROW(),2)&lt;&gt;0</formula>
    </cfRule>
  </conditionalFormatting>
  <conditionalFormatting sqref="B26:B101">
    <cfRule type="expression" dxfId="535" priority="5" stopIfTrue="1">
      <formula>MOD(ROW(),2)=0</formula>
    </cfRule>
    <cfRule type="expression" dxfId="534" priority="6" stopIfTrue="1">
      <formula>MOD(ROW(),2)&lt;&gt;0</formula>
    </cfRule>
  </conditionalFormatting>
  <conditionalFormatting sqref="B19">
    <cfRule type="expression" dxfId="533" priority="1" stopIfTrue="1">
      <formula>MOD(ROW(),2)=0</formula>
    </cfRule>
    <cfRule type="expression" dxfId="5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83"/>
  <dimension ref="A1:I46"/>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Triv Comm - x-503</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2015</v>
      </c>
      <c r="C8" s="85"/>
    </row>
    <row r="9" spans="1:9" x14ac:dyDescent="0.25">
      <c r="A9" s="84" t="s">
        <v>307</v>
      </c>
      <c r="B9" s="85" t="s">
        <v>508</v>
      </c>
      <c r="C9" s="85"/>
    </row>
    <row r="10" spans="1:9" ht="26.4" x14ac:dyDescent="0.25">
      <c r="A10" s="84" t="s">
        <v>233</v>
      </c>
      <c r="B10" s="85" t="s">
        <v>517</v>
      </c>
      <c r="C10" s="85"/>
    </row>
    <row r="11" spans="1:9" x14ac:dyDescent="0.25">
      <c r="A11" s="84" t="s">
        <v>308</v>
      </c>
      <c r="B11" s="85" t="s">
        <v>448</v>
      </c>
      <c r="C11" s="85"/>
    </row>
    <row r="12" spans="1:9" x14ac:dyDescent="0.25">
      <c r="A12" s="84" t="s">
        <v>309</v>
      </c>
      <c r="B12" s="85" t="s">
        <v>510</v>
      </c>
      <c r="C12" s="85"/>
    </row>
    <row r="13" spans="1:9" x14ac:dyDescent="0.25">
      <c r="A13" s="84" t="s">
        <v>608</v>
      </c>
      <c r="B13" s="85">
        <v>0</v>
      </c>
      <c r="C13" s="85"/>
    </row>
    <row r="14" spans="1:9" x14ac:dyDescent="0.25">
      <c r="A14" s="84" t="s">
        <v>311</v>
      </c>
      <c r="B14" s="85">
        <v>503</v>
      </c>
      <c r="C14" s="85"/>
    </row>
    <row r="15" spans="1:9" x14ac:dyDescent="0.25">
      <c r="A15" s="84" t="s">
        <v>611</v>
      </c>
      <c r="B15" s="85" t="s">
        <v>518</v>
      </c>
      <c r="C15" s="85"/>
    </row>
    <row r="16" spans="1:9" x14ac:dyDescent="0.25">
      <c r="A16" s="84" t="s">
        <v>313</v>
      </c>
      <c r="B16" s="85" t="s">
        <v>512</v>
      </c>
      <c r="C16" s="85"/>
    </row>
    <row r="17" spans="1:3" ht="66" x14ac:dyDescent="0.25">
      <c r="A17" s="84" t="s">
        <v>684</v>
      </c>
      <c r="B17" s="85" t="s">
        <v>519</v>
      </c>
      <c r="C17" s="85"/>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39.6" x14ac:dyDescent="0.25">
      <c r="A26" s="100" t="s">
        <v>686</v>
      </c>
      <c r="B26" s="100" t="s">
        <v>749</v>
      </c>
      <c r="C26" s="100" t="s">
        <v>750</v>
      </c>
    </row>
    <row r="27" spans="1:3" x14ac:dyDescent="0.25">
      <c r="A27" s="101">
        <v>55</v>
      </c>
      <c r="B27" s="103">
        <v>23.369</v>
      </c>
      <c r="C27" s="103">
        <v>3.9689999999999999</v>
      </c>
    </row>
    <row r="28" spans="1:3" x14ac:dyDescent="0.25">
      <c r="A28" s="101">
        <v>56</v>
      </c>
      <c r="B28" s="103">
        <v>22.783999999999999</v>
      </c>
      <c r="C28" s="103">
        <v>3.9980000000000002</v>
      </c>
    </row>
    <row r="29" spans="1:3" x14ac:dyDescent="0.25">
      <c r="A29" s="101">
        <v>57</v>
      </c>
      <c r="B29" s="103">
        <v>22.193000000000001</v>
      </c>
      <c r="C29" s="103">
        <v>4.024</v>
      </c>
    </row>
    <row r="30" spans="1:3" x14ac:dyDescent="0.25">
      <c r="A30" s="101">
        <v>58</v>
      </c>
      <c r="B30" s="103">
        <v>21.596</v>
      </c>
      <c r="C30" s="103">
        <v>4.0490000000000004</v>
      </c>
    </row>
    <row r="31" spans="1:3" x14ac:dyDescent="0.25">
      <c r="A31" s="101">
        <v>59</v>
      </c>
      <c r="B31" s="103">
        <v>20.992999999999999</v>
      </c>
      <c r="C31" s="103">
        <v>4.0730000000000004</v>
      </c>
    </row>
    <row r="32" spans="1:3" x14ac:dyDescent="0.25">
      <c r="A32" s="101">
        <v>60</v>
      </c>
      <c r="B32" s="103">
        <v>20.385999999999999</v>
      </c>
      <c r="C32" s="103">
        <v>4.0940000000000003</v>
      </c>
    </row>
    <row r="33" spans="1:3" x14ac:dyDescent="0.25">
      <c r="A33" s="101">
        <v>61</v>
      </c>
      <c r="B33" s="103">
        <v>19.774999999999999</v>
      </c>
      <c r="C33" s="103">
        <v>4.1130000000000004</v>
      </c>
    </row>
    <row r="34" spans="1:3" x14ac:dyDescent="0.25">
      <c r="A34" s="101">
        <v>62</v>
      </c>
      <c r="B34" s="103">
        <v>19.16</v>
      </c>
      <c r="C34" s="103">
        <v>4.1280000000000001</v>
      </c>
    </row>
    <row r="35" spans="1:3" x14ac:dyDescent="0.25">
      <c r="A35" s="101">
        <v>63</v>
      </c>
      <c r="B35" s="103">
        <v>18.544</v>
      </c>
      <c r="C35" s="103">
        <v>4.1399999999999997</v>
      </c>
    </row>
    <row r="36" spans="1:3" x14ac:dyDescent="0.25">
      <c r="A36" s="101">
        <v>64</v>
      </c>
      <c r="B36" s="103">
        <v>17.925000000000001</v>
      </c>
      <c r="C36" s="103">
        <v>4.1479999999999997</v>
      </c>
    </row>
    <row r="37" spans="1:3" x14ac:dyDescent="0.25">
      <c r="A37" s="101">
        <v>65</v>
      </c>
      <c r="B37" s="103">
        <v>17.306000000000001</v>
      </c>
      <c r="C37" s="103">
        <v>4.1520000000000001</v>
      </c>
    </row>
    <row r="38" spans="1:3" x14ac:dyDescent="0.25">
      <c r="A38" s="101">
        <v>66</v>
      </c>
      <c r="B38" s="103">
        <v>16.687000000000001</v>
      </c>
      <c r="C38" s="103">
        <v>4.1509999999999998</v>
      </c>
    </row>
    <row r="39" spans="1:3" x14ac:dyDescent="0.25">
      <c r="A39" s="101">
        <v>67</v>
      </c>
      <c r="B39" s="103">
        <v>16.068000000000001</v>
      </c>
      <c r="C39" s="103">
        <v>4.1449999999999996</v>
      </c>
    </row>
    <row r="40" spans="1:3" x14ac:dyDescent="0.25">
      <c r="A40" s="101">
        <v>68</v>
      </c>
      <c r="B40" s="103">
        <v>15.45</v>
      </c>
      <c r="C40" s="103">
        <v>4.1349999999999998</v>
      </c>
    </row>
    <row r="41" spans="1:3" x14ac:dyDescent="0.25">
      <c r="A41" s="101">
        <v>69</v>
      </c>
      <c r="B41" s="103">
        <v>14.834</v>
      </c>
      <c r="C41" s="103">
        <v>4.0679999999999996</v>
      </c>
    </row>
    <row r="42" spans="1:3" x14ac:dyDescent="0.25">
      <c r="A42" s="101">
        <v>70</v>
      </c>
      <c r="B42" s="103">
        <v>14.222</v>
      </c>
      <c r="C42" s="103">
        <v>3.9969999999999999</v>
      </c>
    </row>
    <row r="43" spans="1:3" x14ac:dyDescent="0.25">
      <c r="A43" s="101">
        <v>71</v>
      </c>
      <c r="B43" s="103">
        <v>13.616</v>
      </c>
      <c r="C43" s="103">
        <v>3.972</v>
      </c>
    </row>
    <row r="44" spans="1:3" x14ac:dyDescent="0.25">
      <c r="A44" s="101">
        <v>72</v>
      </c>
      <c r="B44" s="103">
        <v>13.016999999999999</v>
      </c>
      <c r="C44" s="103">
        <v>3.9409999999999998</v>
      </c>
    </row>
    <row r="45" spans="1:3" x14ac:dyDescent="0.25">
      <c r="A45" s="101">
        <v>73</v>
      </c>
      <c r="B45" s="103">
        <v>12.428000000000001</v>
      </c>
      <c r="C45" s="103">
        <v>3.9020000000000001</v>
      </c>
    </row>
    <row r="46" spans="1:3" x14ac:dyDescent="0.25">
      <c r="A46" s="101">
        <v>74</v>
      </c>
      <c r="B46" s="103">
        <v>11.848000000000001</v>
      </c>
      <c r="C46" s="103">
        <v>3.7349999999999999</v>
      </c>
    </row>
  </sheetData>
  <sheetProtection algorithmName="SHA-512" hashValue="5ndOCirPQ7vGZuYUBR1Vctj7VLk39FxA+8ncINWhETSl6gu7vpKk9bHW3ZX+kmX8QgF6JaQhiU48VPELYq9SvA==" saltValue="YUv5BQNrEyIMC96HtD7H0w==" spinCount="100000" sheet="1" objects="1" scenarios="1"/>
  <conditionalFormatting sqref="A6:A16">
    <cfRule type="expression" dxfId="531" priority="19" stopIfTrue="1">
      <formula>MOD(ROW(),2)=0</formula>
    </cfRule>
    <cfRule type="expression" dxfId="530" priority="20" stopIfTrue="1">
      <formula>MOD(ROW(),2)&lt;&gt;0</formula>
    </cfRule>
  </conditionalFormatting>
  <conditionalFormatting sqref="B6:C16 C17:C21">
    <cfRule type="expression" dxfId="529" priority="21" stopIfTrue="1">
      <formula>MOD(ROW(),2)=0</formula>
    </cfRule>
    <cfRule type="expression" dxfId="528" priority="22" stopIfTrue="1">
      <formula>MOD(ROW(),2)&lt;&gt;0</formula>
    </cfRule>
  </conditionalFormatting>
  <conditionalFormatting sqref="A17:A21">
    <cfRule type="expression" dxfId="527" priority="11" stopIfTrue="1">
      <formula>MOD(ROW(),2)=0</formula>
    </cfRule>
    <cfRule type="expression" dxfId="526" priority="12" stopIfTrue="1">
      <formula>MOD(ROW(),2)&lt;&gt;0</formula>
    </cfRule>
  </conditionalFormatting>
  <conditionalFormatting sqref="B17:B18 B20:B21">
    <cfRule type="expression" dxfId="525" priority="13" stopIfTrue="1">
      <formula>MOD(ROW(),2)=0</formula>
    </cfRule>
    <cfRule type="expression" dxfId="524" priority="14" stopIfTrue="1">
      <formula>MOD(ROW(),2)&lt;&gt;0</formula>
    </cfRule>
  </conditionalFormatting>
  <conditionalFormatting sqref="A26:A46">
    <cfRule type="expression" dxfId="523" priority="3" stopIfTrue="1">
      <formula>MOD(ROW(),2)=0</formula>
    </cfRule>
    <cfRule type="expression" dxfId="522" priority="4" stopIfTrue="1">
      <formula>MOD(ROW(),2)&lt;&gt;0</formula>
    </cfRule>
  </conditionalFormatting>
  <conditionalFormatting sqref="B26:C46">
    <cfRule type="expression" dxfId="521" priority="5" stopIfTrue="1">
      <formula>MOD(ROW(),2)=0</formula>
    </cfRule>
    <cfRule type="expression" dxfId="520" priority="6" stopIfTrue="1">
      <formula>MOD(ROW(),2)&lt;&gt;0</formula>
    </cfRule>
  </conditionalFormatting>
  <conditionalFormatting sqref="B19">
    <cfRule type="expression" dxfId="519" priority="1" stopIfTrue="1">
      <formula>MOD(ROW(),2)=0</formula>
    </cfRule>
    <cfRule type="expression" dxfId="5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4"/>
  <dimension ref="A1:I101"/>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47.10937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Triv Comm - x-504</v>
      </c>
      <c r="B3" s="43"/>
      <c r="C3" s="43"/>
      <c r="D3" s="43"/>
      <c r="E3" s="43"/>
      <c r="F3" s="43"/>
      <c r="G3" s="43"/>
      <c r="H3" s="43"/>
      <c r="I3" s="43"/>
    </row>
    <row r="4" spans="1:9" x14ac:dyDescent="0.25">
      <c r="A4" s="45"/>
    </row>
    <row r="6" spans="1:9"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508</v>
      </c>
    </row>
    <row r="10" spans="1:9" ht="26.4" x14ac:dyDescent="0.25">
      <c r="A10" s="84" t="s">
        <v>233</v>
      </c>
      <c r="B10" s="85" t="s">
        <v>520</v>
      </c>
    </row>
    <row r="11" spans="1:9" x14ac:dyDescent="0.25">
      <c r="A11" s="84" t="s">
        <v>308</v>
      </c>
      <c r="B11" s="85" t="s">
        <v>448</v>
      </c>
    </row>
    <row r="12" spans="1:9" x14ac:dyDescent="0.25">
      <c r="A12" s="84" t="s">
        <v>309</v>
      </c>
      <c r="B12" s="85" t="s">
        <v>510</v>
      </c>
    </row>
    <row r="13" spans="1:9" x14ac:dyDescent="0.25">
      <c r="A13" s="84" t="s">
        <v>608</v>
      </c>
      <c r="B13" s="85">
        <v>0</v>
      </c>
    </row>
    <row r="14" spans="1:9" x14ac:dyDescent="0.25">
      <c r="A14" s="84" t="s">
        <v>311</v>
      </c>
      <c r="B14" s="85">
        <v>504</v>
      </c>
    </row>
    <row r="15" spans="1:9" x14ac:dyDescent="0.25">
      <c r="A15" s="84" t="s">
        <v>611</v>
      </c>
      <c r="B15" s="85" t="s">
        <v>521</v>
      </c>
    </row>
    <row r="16" spans="1:9" x14ac:dyDescent="0.25">
      <c r="A16" s="84" t="s">
        <v>313</v>
      </c>
      <c r="B16" s="85" t="s">
        <v>516</v>
      </c>
    </row>
    <row r="17" spans="1:2" ht="66" x14ac:dyDescent="0.25">
      <c r="A17" s="84" t="s">
        <v>684</v>
      </c>
      <c r="B17" s="85" t="s">
        <v>519</v>
      </c>
    </row>
    <row r="18" spans="1:2" x14ac:dyDescent="0.25">
      <c r="A18" s="84" t="s">
        <v>315</v>
      </c>
      <c r="B18" s="87">
        <v>45135</v>
      </c>
    </row>
    <row r="19" spans="1:2" x14ac:dyDescent="0.25">
      <c r="A19" s="84" t="s">
        <v>316</v>
      </c>
      <c r="B19" s="87">
        <v>45135</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x14ac:dyDescent="0.25">
      <c r="A26" s="100" t="s">
        <v>686</v>
      </c>
      <c r="B26" s="100" t="s">
        <v>751</v>
      </c>
    </row>
    <row r="27" spans="1:2" x14ac:dyDescent="0.25">
      <c r="A27" s="101">
        <v>25</v>
      </c>
      <c r="B27" s="103">
        <v>38.481999999999999</v>
      </c>
    </row>
    <row r="28" spans="1:2" x14ac:dyDescent="0.25">
      <c r="A28" s="101">
        <v>26</v>
      </c>
      <c r="B28" s="103">
        <v>38.1</v>
      </c>
    </row>
    <row r="29" spans="1:2" x14ac:dyDescent="0.25">
      <c r="A29" s="101">
        <v>27</v>
      </c>
      <c r="B29" s="103">
        <v>37.710999999999999</v>
      </c>
    </row>
    <row r="30" spans="1:2" x14ac:dyDescent="0.25">
      <c r="A30" s="101">
        <v>28</v>
      </c>
      <c r="B30" s="103">
        <v>37.314999999999998</v>
      </c>
    </row>
    <row r="31" spans="1:2" x14ac:dyDescent="0.25">
      <c r="A31" s="101">
        <v>29</v>
      </c>
      <c r="B31" s="103">
        <v>36.912999999999997</v>
      </c>
    </row>
    <row r="32" spans="1:2" x14ac:dyDescent="0.25">
      <c r="A32" s="101">
        <v>30</v>
      </c>
      <c r="B32" s="103">
        <v>36.505000000000003</v>
      </c>
    </row>
    <row r="33" spans="1:2" x14ac:dyDescent="0.25">
      <c r="A33" s="101">
        <v>31</v>
      </c>
      <c r="B33" s="103">
        <v>36.090000000000003</v>
      </c>
    </row>
    <row r="34" spans="1:2" x14ac:dyDescent="0.25">
      <c r="A34" s="101">
        <v>32</v>
      </c>
      <c r="B34" s="103">
        <v>35.667999999999999</v>
      </c>
    </row>
    <row r="35" spans="1:2" x14ac:dyDescent="0.25">
      <c r="A35" s="101">
        <v>33</v>
      </c>
      <c r="B35" s="103">
        <v>35.24</v>
      </c>
    </row>
    <row r="36" spans="1:2" x14ac:dyDescent="0.25">
      <c r="A36" s="101">
        <v>34</v>
      </c>
      <c r="B36" s="103">
        <v>34.805</v>
      </c>
    </row>
    <row r="37" spans="1:2" x14ac:dyDescent="0.25">
      <c r="A37" s="101">
        <v>35</v>
      </c>
      <c r="B37" s="103">
        <v>34.363999999999997</v>
      </c>
    </row>
    <row r="38" spans="1:2" x14ac:dyDescent="0.25">
      <c r="A38" s="101">
        <v>36</v>
      </c>
      <c r="B38" s="103">
        <v>33.917000000000002</v>
      </c>
    </row>
    <row r="39" spans="1:2" x14ac:dyDescent="0.25">
      <c r="A39" s="101">
        <v>37</v>
      </c>
      <c r="B39" s="103">
        <v>33.463000000000001</v>
      </c>
    </row>
    <row r="40" spans="1:2" x14ac:dyDescent="0.25">
      <c r="A40" s="101">
        <v>38</v>
      </c>
      <c r="B40" s="103">
        <v>33.003</v>
      </c>
    </row>
    <row r="41" spans="1:2" x14ac:dyDescent="0.25">
      <c r="A41" s="101">
        <v>39</v>
      </c>
      <c r="B41" s="103">
        <v>32.536999999999999</v>
      </c>
    </row>
    <row r="42" spans="1:2" x14ac:dyDescent="0.25">
      <c r="A42" s="101">
        <v>40</v>
      </c>
      <c r="B42" s="103">
        <v>32.064</v>
      </c>
    </row>
    <row r="43" spans="1:2" x14ac:dyDescent="0.25">
      <c r="A43" s="101">
        <v>41</v>
      </c>
      <c r="B43" s="103">
        <v>31.585000000000001</v>
      </c>
    </row>
    <row r="44" spans="1:2" x14ac:dyDescent="0.25">
      <c r="A44" s="101">
        <v>42</v>
      </c>
      <c r="B44" s="103">
        <v>31.1</v>
      </c>
    </row>
    <row r="45" spans="1:2" x14ac:dyDescent="0.25">
      <c r="A45" s="101">
        <v>43</v>
      </c>
      <c r="B45" s="103">
        <v>30.609000000000002</v>
      </c>
    </row>
    <row r="46" spans="1:2" x14ac:dyDescent="0.25">
      <c r="A46" s="101">
        <v>44</v>
      </c>
      <c r="B46" s="103">
        <v>30.113</v>
      </c>
    </row>
    <row r="47" spans="1:2" x14ac:dyDescent="0.25">
      <c r="A47" s="101">
        <v>45</v>
      </c>
      <c r="B47" s="103">
        <v>29.611999999999998</v>
      </c>
    </row>
    <row r="48" spans="1:2" x14ac:dyDescent="0.25">
      <c r="A48" s="101">
        <v>46</v>
      </c>
      <c r="B48" s="103">
        <v>29.106999999999999</v>
      </c>
    </row>
    <row r="49" spans="1:2" x14ac:dyDescent="0.25">
      <c r="A49" s="101">
        <v>47</v>
      </c>
      <c r="B49" s="103">
        <v>28.597000000000001</v>
      </c>
    </row>
    <row r="50" spans="1:2" x14ac:dyDescent="0.25">
      <c r="A50" s="101">
        <v>48</v>
      </c>
      <c r="B50" s="103">
        <v>28.082000000000001</v>
      </c>
    </row>
    <row r="51" spans="1:2" x14ac:dyDescent="0.25">
      <c r="A51" s="101">
        <v>49</v>
      </c>
      <c r="B51" s="103">
        <v>27.561</v>
      </c>
    </row>
    <row r="52" spans="1:2" x14ac:dyDescent="0.25">
      <c r="A52" s="101">
        <v>50</v>
      </c>
      <c r="B52" s="103">
        <v>27.035</v>
      </c>
    </row>
    <row r="53" spans="1:2" x14ac:dyDescent="0.25">
      <c r="A53" s="101">
        <v>51</v>
      </c>
      <c r="B53" s="103">
        <v>26.501999999999999</v>
      </c>
    </row>
    <row r="54" spans="1:2" x14ac:dyDescent="0.25">
      <c r="A54" s="101">
        <v>52</v>
      </c>
      <c r="B54" s="103">
        <v>25.963999999999999</v>
      </c>
    </row>
    <row r="55" spans="1:2" x14ac:dyDescent="0.25">
      <c r="A55" s="101">
        <v>53</v>
      </c>
      <c r="B55" s="103">
        <v>25.419</v>
      </c>
    </row>
    <row r="56" spans="1:2" x14ac:dyDescent="0.25">
      <c r="A56" s="101">
        <v>54</v>
      </c>
      <c r="B56" s="103">
        <v>24.869</v>
      </c>
    </row>
    <row r="57" spans="1:2" x14ac:dyDescent="0.25">
      <c r="A57" s="101">
        <v>55</v>
      </c>
      <c r="B57" s="103">
        <v>24.312000000000001</v>
      </c>
    </row>
    <row r="58" spans="1:2" x14ac:dyDescent="0.25">
      <c r="A58" s="101">
        <v>56</v>
      </c>
      <c r="B58" s="103">
        <v>23.748999999999999</v>
      </c>
    </row>
    <row r="59" spans="1:2" x14ac:dyDescent="0.25">
      <c r="A59" s="101">
        <v>57</v>
      </c>
      <c r="B59" s="103">
        <v>23.181000000000001</v>
      </c>
    </row>
    <row r="60" spans="1:2" x14ac:dyDescent="0.25">
      <c r="A60" s="101">
        <v>58</v>
      </c>
      <c r="B60" s="103">
        <v>22.606000000000002</v>
      </c>
    </row>
    <row r="61" spans="1:2" x14ac:dyDescent="0.25">
      <c r="A61" s="101">
        <v>59</v>
      </c>
      <c r="B61" s="103">
        <v>22.027000000000001</v>
      </c>
    </row>
    <row r="62" spans="1:2" x14ac:dyDescent="0.25">
      <c r="A62" s="101">
        <v>60</v>
      </c>
      <c r="B62" s="103">
        <v>21.440999999999999</v>
      </c>
    </row>
    <row r="63" spans="1:2" x14ac:dyDescent="0.25">
      <c r="A63" s="101">
        <v>61</v>
      </c>
      <c r="B63" s="103">
        <v>20.85</v>
      </c>
    </row>
    <row r="64" spans="1:2" x14ac:dyDescent="0.25">
      <c r="A64" s="101">
        <v>62</v>
      </c>
      <c r="B64" s="103">
        <v>20.254000000000001</v>
      </c>
    </row>
    <row r="65" spans="1:2" x14ac:dyDescent="0.25">
      <c r="A65" s="101">
        <v>63</v>
      </c>
      <c r="B65" s="103">
        <v>19.654</v>
      </c>
    </row>
    <row r="66" spans="1:2" x14ac:dyDescent="0.25">
      <c r="A66" s="101">
        <v>64</v>
      </c>
      <c r="B66" s="103">
        <v>19.048999999999999</v>
      </c>
    </row>
    <row r="67" spans="1:2" x14ac:dyDescent="0.25">
      <c r="A67" s="101">
        <v>65</v>
      </c>
      <c r="B67" s="103">
        <v>18.440999999999999</v>
      </c>
    </row>
    <row r="68" spans="1:2" x14ac:dyDescent="0.25">
      <c r="A68" s="101">
        <v>66</v>
      </c>
      <c r="B68" s="103">
        <v>17.829000000000001</v>
      </c>
    </row>
    <row r="69" spans="1:2" x14ac:dyDescent="0.25">
      <c r="A69" s="101">
        <v>67</v>
      </c>
      <c r="B69" s="103">
        <v>17.213999999999999</v>
      </c>
    </row>
    <row r="70" spans="1:2" x14ac:dyDescent="0.25">
      <c r="A70" s="101">
        <v>68</v>
      </c>
      <c r="B70" s="103">
        <v>16.596</v>
      </c>
    </row>
    <row r="71" spans="1:2" x14ac:dyDescent="0.25">
      <c r="A71" s="101">
        <v>69</v>
      </c>
      <c r="B71" s="103">
        <v>15.975</v>
      </c>
    </row>
    <row r="72" spans="1:2" x14ac:dyDescent="0.25">
      <c r="A72" s="101">
        <v>70</v>
      </c>
      <c r="B72" s="103">
        <v>15.349</v>
      </c>
    </row>
    <row r="73" spans="1:2" x14ac:dyDescent="0.25">
      <c r="A73" s="101">
        <v>71</v>
      </c>
      <c r="B73" s="103">
        <v>14.723000000000001</v>
      </c>
    </row>
    <row r="74" spans="1:2" x14ac:dyDescent="0.25">
      <c r="A74" s="101">
        <v>72</v>
      </c>
      <c r="B74" s="103">
        <v>14.101000000000001</v>
      </c>
    </row>
    <row r="75" spans="1:2" x14ac:dyDescent="0.25">
      <c r="A75" s="101">
        <v>73</v>
      </c>
      <c r="B75" s="103">
        <v>13.478999999999999</v>
      </c>
    </row>
    <row r="76" spans="1:2" x14ac:dyDescent="0.25">
      <c r="A76" s="101">
        <v>74</v>
      </c>
      <c r="B76" s="103">
        <v>12.859</v>
      </c>
    </row>
    <row r="77" spans="1:2" x14ac:dyDescent="0.25">
      <c r="A77" s="101">
        <v>75</v>
      </c>
      <c r="B77" s="103">
        <v>12.242000000000001</v>
      </c>
    </row>
    <row r="78" spans="1:2" x14ac:dyDescent="0.25">
      <c r="A78" s="101">
        <v>76</v>
      </c>
      <c r="B78" s="103">
        <v>11.629</v>
      </c>
    </row>
    <row r="79" spans="1:2" x14ac:dyDescent="0.25">
      <c r="A79" s="101">
        <v>77</v>
      </c>
      <c r="B79" s="103">
        <v>11.023</v>
      </c>
    </row>
    <row r="80" spans="1:2" x14ac:dyDescent="0.25">
      <c r="A80" s="101">
        <v>78</v>
      </c>
      <c r="B80" s="103">
        <v>10.423999999999999</v>
      </c>
    </row>
    <row r="81" spans="1:2" x14ac:dyDescent="0.25">
      <c r="A81" s="101">
        <v>79</v>
      </c>
      <c r="B81" s="103">
        <v>9.8350000000000009</v>
      </c>
    </row>
    <row r="82" spans="1:2" x14ac:dyDescent="0.25">
      <c r="A82" s="101">
        <v>80</v>
      </c>
      <c r="B82" s="103">
        <v>9.2569999999999997</v>
      </c>
    </row>
    <row r="83" spans="1:2" x14ac:dyDescent="0.25">
      <c r="A83" s="101">
        <v>81</v>
      </c>
      <c r="B83" s="103">
        <v>8.6920000000000002</v>
      </c>
    </row>
    <row r="84" spans="1:2" x14ac:dyDescent="0.25">
      <c r="A84" s="101">
        <v>82</v>
      </c>
      <c r="B84" s="103">
        <v>8.141</v>
      </c>
    </row>
    <row r="85" spans="1:2" x14ac:dyDescent="0.25">
      <c r="A85" s="101">
        <v>83</v>
      </c>
      <c r="B85" s="103">
        <v>7.6050000000000004</v>
      </c>
    </row>
    <row r="86" spans="1:2" x14ac:dyDescent="0.25">
      <c r="A86" s="101">
        <v>84</v>
      </c>
      <c r="B86" s="103">
        <v>7.085</v>
      </c>
    </row>
    <row r="87" spans="1:2" x14ac:dyDescent="0.25">
      <c r="A87" s="101">
        <v>85</v>
      </c>
      <c r="B87" s="103">
        <v>6.5830000000000002</v>
      </c>
    </row>
    <row r="88" spans="1:2" x14ac:dyDescent="0.25">
      <c r="A88" s="101">
        <v>86</v>
      </c>
      <c r="B88" s="103">
        <v>6.1040000000000001</v>
      </c>
    </row>
    <row r="89" spans="1:2" x14ac:dyDescent="0.25">
      <c r="A89" s="101">
        <v>87</v>
      </c>
      <c r="B89" s="103">
        <v>5.6509999999999998</v>
      </c>
    </row>
    <row r="90" spans="1:2" x14ac:dyDescent="0.25">
      <c r="A90" s="101">
        <v>88</v>
      </c>
      <c r="B90" s="103">
        <v>5.226</v>
      </c>
    </row>
    <row r="91" spans="1:2" x14ac:dyDescent="0.25">
      <c r="A91" s="101">
        <v>89</v>
      </c>
      <c r="B91" s="103">
        <v>4.827</v>
      </c>
    </row>
    <row r="92" spans="1:2" x14ac:dyDescent="0.25">
      <c r="A92" s="101">
        <v>90</v>
      </c>
      <c r="B92" s="103">
        <v>4.4530000000000003</v>
      </c>
    </row>
    <row r="93" spans="1:2" x14ac:dyDescent="0.25">
      <c r="A93" s="101">
        <v>91</v>
      </c>
      <c r="B93" s="103">
        <v>4.1079999999999997</v>
      </c>
    </row>
    <row r="94" spans="1:2" x14ac:dyDescent="0.25">
      <c r="A94" s="101">
        <v>92</v>
      </c>
      <c r="B94" s="103">
        <v>3.79</v>
      </c>
    </row>
    <row r="95" spans="1:2" x14ac:dyDescent="0.25">
      <c r="A95" s="101">
        <v>93</v>
      </c>
      <c r="B95" s="103">
        <v>3.5009999999999999</v>
      </c>
    </row>
    <row r="96" spans="1:2" x14ac:dyDescent="0.25">
      <c r="A96" s="101">
        <v>94</v>
      </c>
      <c r="B96" s="103">
        <v>3.2370000000000001</v>
      </c>
    </row>
    <row r="97" spans="1:2" x14ac:dyDescent="0.25">
      <c r="A97" s="101">
        <v>95</v>
      </c>
      <c r="B97" s="103">
        <v>2.9980000000000002</v>
      </c>
    </row>
    <row r="98" spans="1:2" x14ac:dyDescent="0.25">
      <c r="A98" s="101">
        <v>96</v>
      </c>
      <c r="B98" s="103">
        <v>2.7839999999999998</v>
      </c>
    </row>
    <row r="99" spans="1:2" x14ac:dyDescent="0.25">
      <c r="A99" s="101">
        <v>97</v>
      </c>
      <c r="B99" s="103">
        <v>2.5939999999999999</v>
      </c>
    </row>
    <row r="100" spans="1:2" x14ac:dyDescent="0.25">
      <c r="A100" s="101">
        <v>98</v>
      </c>
      <c r="B100" s="103">
        <v>2.4300000000000002</v>
      </c>
    </row>
    <row r="101" spans="1:2" x14ac:dyDescent="0.25">
      <c r="A101" s="101">
        <v>99</v>
      </c>
      <c r="B101" s="103">
        <v>2.2989999999999999</v>
      </c>
    </row>
  </sheetData>
  <sheetProtection algorithmName="SHA-512" hashValue="gL+vdp2Y+OwUFQwwECnlrt8+iUq0G3PRTfeol/nfnXM68tboai2CLiFqnDAEPNRRBtcXWeGjgRXmAJ8cK6nFHA==" saltValue="k6YqCQlQ8zaC+IbY3HkD4Q==" spinCount="100000" sheet="1" objects="1" scenarios="1"/>
  <conditionalFormatting sqref="A6:A16">
    <cfRule type="expression" dxfId="517" priority="23" stopIfTrue="1">
      <formula>MOD(ROW(),2)=0</formula>
    </cfRule>
    <cfRule type="expression" dxfId="516" priority="24" stopIfTrue="1">
      <formula>MOD(ROW(),2)&lt;&gt;0</formula>
    </cfRule>
  </conditionalFormatting>
  <conditionalFormatting sqref="B6:B16">
    <cfRule type="expression" dxfId="515" priority="25" stopIfTrue="1">
      <formula>MOD(ROW(),2)=0</formula>
    </cfRule>
    <cfRule type="expression" dxfId="514" priority="26" stopIfTrue="1">
      <formula>MOD(ROW(),2)&lt;&gt;0</formula>
    </cfRule>
  </conditionalFormatting>
  <conditionalFormatting sqref="A17:A21">
    <cfRule type="expression" dxfId="513" priority="15" stopIfTrue="1">
      <formula>MOD(ROW(),2)=0</formula>
    </cfRule>
    <cfRule type="expression" dxfId="512" priority="16" stopIfTrue="1">
      <formula>MOD(ROW(),2)&lt;&gt;0</formula>
    </cfRule>
  </conditionalFormatting>
  <conditionalFormatting sqref="B18 B20:B21">
    <cfRule type="expression" dxfId="511" priority="17" stopIfTrue="1">
      <formula>MOD(ROW(),2)=0</formula>
    </cfRule>
    <cfRule type="expression" dxfId="510" priority="18" stopIfTrue="1">
      <formula>MOD(ROW(),2)&lt;&gt;0</formula>
    </cfRule>
  </conditionalFormatting>
  <conditionalFormatting sqref="B17">
    <cfRule type="expression" dxfId="509" priority="7" stopIfTrue="1">
      <formula>MOD(ROW(),2)=0</formula>
    </cfRule>
    <cfRule type="expression" dxfId="508" priority="8" stopIfTrue="1">
      <formula>MOD(ROW(),2)&lt;&gt;0</formula>
    </cfRule>
  </conditionalFormatting>
  <conditionalFormatting sqref="A26:A101">
    <cfRule type="expression" dxfId="507" priority="3" stopIfTrue="1">
      <formula>MOD(ROW(),2)=0</formula>
    </cfRule>
    <cfRule type="expression" dxfId="506" priority="4" stopIfTrue="1">
      <formula>MOD(ROW(),2)&lt;&gt;0</formula>
    </cfRule>
  </conditionalFormatting>
  <conditionalFormatting sqref="B26:B101">
    <cfRule type="expression" dxfId="505" priority="5" stopIfTrue="1">
      <formula>MOD(ROW(),2)=0</formula>
    </cfRule>
    <cfRule type="expression" dxfId="504" priority="6" stopIfTrue="1">
      <formula>MOD(ROW(),2)&lt;&gt;0</formula>
    </cfRule>
  </conditionalFormatting>
  <conditionalFormatting sqref="B19">
    <cfRule type="expression" dxfId="503" priority="1" stopIfTrue="1">
      <formula>MOD(ROW(),2)=0</formula>
    </cfRule>
    <cfRule type="expression" dxfId="50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15"/>
  <dimension ref="A1:M53"/>
  <sheetViews>
    <sheetView showGridLines="0" zoomScale="85" zoomScaleNormal="85" workbookViewId="0">
      <selection activeCell="C22" sqref="C22"/>
    </sheetView>
  </sheetViews>
  <sheetFormatPr defaultColWidth="10" defaultRowHeight="13.2" x14ac:dyDescent="0.25"/>
  <cols>
    <col min="1" max="1" width="34" style="27" customWidth="1"/>
    <col min="2" max="2" width="27.44140625" style="27" customWidth="1"/>
    <col min="3" max="3" width="10.109375" style="27" customWidth="1"/>
    <col min="4" max="4" width="10" style="27" customWidth="1"/>
    <col min="5" max="16384" width="10" style="27"/>
  </cols>
  <sheetData>
    <row r="1" spans="1:13" ht="21" x14ac:dyDescent="0.4">
      <c r="A1" s="40" t="s">
        <v>227</v>
      </c>
      <c r="B1" s="41"/>
      <c r="C1" s="41"/>
      <c r="D1" s="41"/>
      <c r="E1" s="41"/>
      <c r="F1" s="41"/>
      <c r="G1" s="41"/>
      <c r="H1" s="41"/>
      <c r="I1" s="41"/>
    </row>
    <row r="2" spans="1:13" ht="15.6" x14ac:dyDescent="0.3">
      <c r="A2" s="42" t="str">
        <f>IF(title="&gt; Enter workbook title here","Enter workbook title in Cover sheet",title)</f>
        <v>Fire England - Consolidated Factor Spreadsheet</v>
      </c>
      <c r="B2" s="43"/>
      <c r="C2" s="43"/>
      <c r="D2" s="43"/>
      <c r="E2" s="43"/>
      <c r="F2" s="43"/>
      <c r="G2" s="43"/>
      <c r="H2" s="43"/>
      <c r="I2" s="43"/>
    </row>
    <row r="3" spans="1:13" ht="15.6" x14ac:dyDescent="0.3">
      <c r="A3" s="44" t="str">
        <f>TABLE_FACTOR_TYPE&amp;" - x-"&amp;TABLE_SERIES_NUMBER</f>
        <v>Commutation - x-505</v>
      </c>
      <c r="B3" s="43"/>
      <c r="C3" s="43"/>
      <c r="D3" s="43"/>
      <c r="E3" s="43"/>
      <c r="F3" s="43"/>
      <c r="G3" s="43"/>
      <c r="H3" s="43"/>
      <c r="I3" s="43"/>
    </row>
    <row r="4" spans="1:13" x14ac:dyDescent="0.25">
      <c r="A4" s="45"/>
    </row>
    <row r="6" spans="1:13" x14ac:dyDescent="0.25">
      <c r="A6" s="82" t="s">
        <v>600</v>
      </c>
      <c r="B6" s="83" t="s">
        <v>601</v>
      </c>
      <c r="C6" s="83"/>
      <c r="D6" s="83"/>
      <c r="E6" s="83"/>
      <c r="F6" s="83"/>
      <c r="G6" s="83"/>
      <c r="H6" s="83"/>
      <c r="I6" s="83"/>
      <c r="J6" s="83"/>
      <c r="K6" s="83"/>
      <c r="L6" s="83"/>
      <c r="M6" s="83"/>
    </row>
    <row r="7" spans="1:13" x14ac:dyDescent="0.25">
      <c r="A7" s="84" t="s">
        <v>305</v>
      </c>
      <c r="B7" s="85" t="s">
        <v>325</v>
      </c>
      <c r="C7" s="85"/>
      <c r="D7" s="85"/>
      <c r="E7" s="85"/>
      <c r="F7" s="85"/>
      <c r="G7" s="85"/>
      <c r="H7" s="85"/>
      <c r="I7" s="85"/>
      <c r="J7" s="85"/>
      <c r="K7" s="85"/>
      <c r="L7" s="85"/>
      <c r="M7" s="85"/>
    </row>
    <row r="8" spans="1:13" x14ac:dyDescent="0.25">
      <c r="A8" s="84" t="s">
        <v>306</v>
      </c>
      <c r="B8" s="85">
        <v>1992</v>
      </c>
      <c r="C8" s="85"/>
      <c r="D8" s="85"/>
      <c r="E8" s="85"/>
      <c r="F8" s="85"/>
      <c r="G8" s="85"/>
      <c r="H8" s="85"/>
      <c r="I8" s="85"/>
      <c r="J8" s="85"/>
      <c r="K8" s="85"/>
      <c r="L8" s="85"/>
      <c r="M8" s="85"/>
    </row>
    <row r="9" spans="1:13" x14ac:dyDescent="0.25">
      <c r="A9" s="84" t="s">
        <v>307</v>
      </c>
      <c r="B9" s="85" t="s">
        <v>522</v>
      </c>
      <c r="C9" s="85"/>
      <c r="D9" s="85"/>
      <c r="E9" s="85"/>
      <c r="F9" s="85"/>
      <c r="G9" s="85"/>
      <c r="H9" s="85"/>
      <c r="I9" s="85"/>
      <c r="J9" s="85"/>
      <c r="K9" s="85"/>
      <c r="L9" s="85"/>
      <c r="M9" s="85"/>
    </row>
    <row r="10" spans="1:13" ht="12.6" customHeight="1" x14ac:dyDescent="0.25">
      <c r="A10" s="84" t="s">
        <v>233</v>
      </c>
      <c r="B10" s="85" t="s">
        <v>752</v>
      </c>
      <c r="C10" s="85"/>
      <c r="D10" s="85"/>
      <c r="E10" s="85"/>
      <c r="F10" s="85"/>
      <c r="G10" s="85"/>
      <c r="H10" s="85"/>
      <c r="I10" s="85"/>
      <c r="J10" s="85"/>
      <c r="K10" s="85"/>
      <c r="L10" s="85"/>
      <c r="M10" s="85"/>
    </row>
    <row r="11" spans="1:13" x14ac:dyDescent="0.25">
      <c r="A11" s="84" t="s">
        <v>308</v>
      </c>
      <c r="B11" s="85" t="s">
        <v>448</v>
      </c>
      <c r="C11" s="85"/>
      <c r="D11" s="85"/>
      <c r="E11" s="85"/>
      <c r="F11" s="85"/>
      <c r="G11" s="85"/>
      <c r="H11" s="85"/>
      <c r="I11" s="85"/>
      <c r="J11" s="85"/>
      <c r="K11" s="85"/>
      <c r="L11" s="85"/>
      <c r="M11" s="85"/>
    </row>
    <row r="12" spans="1:13" ht="12.6" customHeight="1" x14ac:dyDescent="0.25">
      <c r="A12" s="84" t="s">
        <v>309</v>
      </c>
      <c r="B12" s="85" t="s">
        <v>524</v>
      </c>
      <c r="C12" s="85"/>
      <c r="D12" s="85"/>
      <c r="E12" s="85"/>
      <c r="F12" s="85"/>
      <c r="G12" s="85"/>
      <c r="H12" s="85"/>
      <c r="I12" s="85"/>
      <c r="J12" s="85"/>
      <c r="K12" s="85"/>
      <c r="L12" s="85"/>
      <c r="M12" s="85"/>
    </row>
    <row r="13" spans="1:13" ht="12.6" customHeight="1" x14ac:dyDescent="0.25">
      <c r="A13" s="84" t="s">
        <v>608</v>
      </c>
      <c r="B13" s="85">
        <v>0</v>
      </c>
      <c r="C13" s="85"/>
      <c r="D13" s="85"/>
      <c r="E13" s="85"/>
      <c r="F13" s="85"/>
      <c r="G13" s="85"/>
      <c r="H13" s="85"/>
      <c r="I13" s="85"/>
      <c r="J13" s="85"/>
      <c r="K13" s="85"/>
      <c r="L13" s="85"/>
      <c r="M13" s="85"/>
    </row>
    <row r="14" spans="1:13" ht="12.6" customHeight="1" x14ac:dyDescent="0.25">
      <c r="A14" s="84" t="s">
        <v>311</v>
      </c>
      <c r="B14" s="85">
        <v>505</v>
      </c>
      <c r="C14" s="85"/>
      <c r="D14" s="85"/>
      <c r="E14" s="85"/>
      <c r="F14" s="85"/>
      <c r="G14" s="85"/>
      <c r="H14" s="85"/>
      <c r="I14" s="85"/>
      <c r="J14" s="85"/>
      <c r="K14" s="85"/>
      <c r="L14" s="85"/>
      <c r="M14" s="85"/>
    </row>
    <row r="15" spans="1:13" x14ac:dyDescent="0.25">
      <c r="A15" s="84" t="s">
        <v>611</v>
      </c>
      <c r="B15" s="85" t="s">
        <v>525</v>
      </c>
      <c r="C15" s="85"/>
      <c r="D15" s="85"/>
      <c r="E15" s="85"/>
      <c r="F15" s="85"/>
      <c r="G15" s="85"/>
      <c r="H15" s="85"/>
      <c r="I15" s="85"/>
      <c r="J15" s="85"/>
      <c r="K15" s="85"/>
      <c r="L15" s="85"/>
      <c r="M15" s="85"/>
    </row>
    <row r="16" spans="1:13" x14ac:dyDescent="0.25">
      <c r="A16" s="84" t="s">
        <v>313</v>
      </c>
      <c r="B16" s="85" t="s">
        <v>512</v>
      </c>
      <c r="C16" s="85"/>
      <c r="D16" s="85"/>
      <c r="E16" s="85"/>
      <c r="F16" s="85"/>
      <c r="G16" s="85"/>
      <c r="H16" s="85"/>
      <c r="I16" s="85"/>
      <c r="J16" s="85"/>
      <c r="K16" s="85"/>
      <c r="L16" s="85"/>
      <c r="M16" s="85"/>
    </row>
    <row r="17" spans="1:13" ht="55.5" customHeight="1" x14ac:dyDescent="0.25">
      <c r="A17" s="84" t="s">
        <v>684</v>
      </c>
      <c r="B17" s="85" t="s">
        <v>526</v>
      </c>
      <c r="C17" s="85"/>
      <c r="D17" s="85"/>
      <c r="E17" s="85"/>
      <c r="F17" s="85"/>
      <c r="G17" s="85"/>
      <c r="H17" s="85"/>
      <c r="I17" s="85"/>
      <c r="J17" s="85"/>
      <c r="K17" s="85"/>
      <c r="L17" s="85"/>
      <c r="M17" s="85"/>
    </row>
    <row r="18" spans="1:13" x14ac:dyDescent="0.25">
      <c r="A18" s="84" t="s">
        <v>315</v>
      </c>
      <c r="B18" s="87">
        <v>45019</v>
      </c>
      <c r="C18" s="87"/>
      <c r="D18" s="87"/>
      <c r="E18" s="87"/>
      <c r="F18" s="87"/>
      <c r="G18" s="87"/>
      <c r="H18" s="87"/>
      <c r="I18" s="87"/>
      <c r="J18" s="87"/>
      <c r="K18" s="87"/>
      <c r="L18" s="87"/>
      <c r="M18" s="87"/>
    </row>
    <row r="19" spans="1:13" x14ac:dyDescent="0.25">
      <c r="A19" s="84" t="s">
        <v>316</v>
      </c>
      <c r="B19" s="87">
        <v>45019</v>
      </c>
      <c r="C19" s="87"/>
      <c r="D19" s="87"/>
      <c r="E19" s="87"/>
      <c r="F19" s="87"/>
      <c r="G19" s="87"/>
      <c r="H19" s="87"/>
      <c r="I19" s="87"/>
      <c r="J19" s="87"/>
      <c r="K19" s="87"/>
      <c r="L19" s="87"/>
      <c r="M19" s="87"/>
    </row>
    <row r="20" spans="1:13" x14ac:dyDescent="0.25">
      <c r="A20" s="84" t="s">
        <v>317</v>
      </c>
      <c r="B20" s="85" t="s">
        <v>333</v>
      </c>
      <c r="C20" s="85"/>
      <c r="D20" s="85"/>
      <c r="E20" s="85"/>
      <c r="F20" s="85"/>
      <c r="G20" s="85"/>
      <c r="H20" s="85"/>
      <c r="I20" s="85"/>
      <c r="J20" s="85"/>
      <c r="K20" s="85"/>
      <c r="L20" s="85"/>
      <c r="M20" s="85"/>
    </row>
    <row r="21" spans="1:13" x14ac:dyDescent="0.25">
      <c r="A21" s="84" t="s">
        <v>685</v>
      </c>
      <c r="B21" s="85" t="s">
        <v>334</v>
      </c>
      <c r="C21" s="85"/>
      <c r="D21" s="85"/>
      <c r="E21" s="85"/>
      <c r="F21" s="85"/>
      <c r="G21" s="85"/>
      <c r="H21" s="85"/>
      <c r="I21" s="85"/>
      <c r="J21" s="85"/>
      <c r="K21" s="85"/>
      <c r="L21" s="85"/>
      <c r="M21" s="85"/>
    </row>
    <row r="23" spans="1:13" x14ac:dyDescent="0.25">
      <c r="B23" s="104" t="str">
        <f>HYPERLINK("#'Factor List'!A1","Back to Factor List")</f>
        <v>Back to Factor List</v>
      </c>
    </row>
    <row r="24" spans="1:13" x14ac:dyDescent="0.25">
      <c r="B24" s="104" t="str">
        <f>HYPERLINK("#'Assumptions'!A1","Assumptions")</f>
        <v>Assumptions</v>
      </c>
    </row>
    <row r="25" spans="1:13" x14ac:dyDescent="0.25">
      <c r="B25" s="104"/>
    </row>
    <row r="26" spans="1:13" x14ac:dyDescent="0.25">
      <c r="A26" s="88" t="s">
        <v>753</v>
      </c>
      <c r="B26" s="120">
        <v>0</v>
      </c>
      <c r="C26" s="120">
        <v>1</v>
      </c>
      <c r="D26" s="120">
        <v>2</v>
      </c>
      <c r="E26" s="120">
        <v>3</v>
      </c>
      <c r="F26" s="120">
        <v>4</v>
      </c>
      <c r="G26" s="120">
        <v>5</v>
      </c>
      <c r="H26" s="120">
        <v>6</v>
      </c>
      <c r="I26" s="120">
        <v>7</v>
      </c>
      <c r="J26" s="120">
        <v>8</v>
      </c>
      <c r="K26" s="120">
        <v>9</v>
      </c>
      <c r="L26" s="120">
        <v>10</v>
      </c>
      <c r="M26" s="120">
        <v>11</v>
      </c>
    </row>
    <row r="27" spans="1:13" x14ac:dyDescent="0.25">
      <c r="A27" s="121" t="s">
        <v>754</v>
      </c>
      <c r="B27" s="90">
        <v>26.2</v>
      </c>
      <c r="C27" s="90"/>
      <c r="D27" s="90"/>
      <c r="E27" s="90"/>
      <c r="F27" s="90"/>
      <c r="G27" s="90"/>
      <c r="H27" s="90"/>
      <c r="I27" s="90"/>
      <c r="J27" s="90"/>
      <c r="K27" s="90"/>
      <c r="L27" s="90"/>
      <c r="M27" s="90"/>
    </row>
    <row r="28" spans="1:13" x14ac:dyDescent="0.25">
      <c r="A28" s="89">
        <v>50</v>
      </c>
      <c r="B28" s="90">
        <v>26.2</v>
      </c>
      <c r="C28" s="90">
        <v>26.2</v>
      </c>
      <c r="D28" s="90">
        <v>26.1</v>
      </c>
      <c r="E28" s="90">
        <v>26.1</v>
      </c>
      <c r="F28" s="90">
        <v>26.1</v>
      </c>
      <c r="G28" s="90">
        <v>26</v>
      </c>
      <c r="H28" s="90">
        <v>26</v>
      </c>
      <c r="I28" s="90">
        <v>25.9</v>
      </c>
      <c r="J28" s="90">
        <v>25.9</v>
      </c>
      <c r="K28" s="90">
        <v>25.9</v>
      </c>
      <c r="L28" s="90">
        <v>25.8</v>
      </c>
      <c r="M28" s="90">
        <v>25.8</v>
      </c>
    </row>
    <row r="29" spans="1:13" x14ac:dyDescent="0.25">
      <c r="A29" s="89">
        <v>51</v>
      </c>
      <c r="B29" s="90">
        <v>25.7</v>
      </c>
      <c r="C29" s="90">
        <v>25.7</v>
      </c>
      <c r="D29" s="90">
        <v>25.7</v>
      </c>
      <c r="E29" s="90">
        <v>25.6</v>
      </c>
      <c r="F29" s="90">
        <v>25.6</v>
      </c>
      <c r="G29" s="90">
        <v>25.5</v>
      </c>
      <c r="H29" s="90">
        <v>25.5</v>
      </c>
      <c r="I29" s="90">
        <v>25.5</v>
      </c>
      <c r="J29" s="90">
        <v>25.4</v>
      </c>
      <c r="K29" s="90">
        <v>25.4</v>
      </c>
      <c r="L29" s="90">
        <v>25.3</v>
      </c>
      <c r="M29" s="90">
        <v>25.3</v>
      </c>
    </row>
    <row r="30" spans="1:13" x14ac:dyDescent="0.25">
      <c r="A30" s="89">
        <v>52</v>
      </c>
      <c r="B30" s="90">
        <v>25.2</v>
      </c>
      <c r="C30" s="90">
        <v>25.2</v>
      </c>
      <c r="D30" s="90">
        <v>25.2</v>
      </c>
      <c r="E30" s="90">
        <v>25.1</v>
      </c>
      <c r="F30" s="90">
        <v>25.1</v>
      </c>
      <c r="G30" s="90">
        <v>25</v>
      </c>
      <c r="H30" s="90">
        <v>25</v>
      </c>
      <c r="I30" s="90">
        <v>24.9</v>
      </c>
      <c r="J30" s="90">
        <v>24.9</v>
      </c>
      <c r="K30" s="90">
        <v>24.9</v>
      </c>
      <c r="L30" s="90">
        <v>24.8</v>
      </c>
      <c r="M30" s="90">
        <v>24.8</v>
      </c>
    </row>
    <row r="31" spans="1:13" x14ac:dyDescent="0.25">
      <c r="A31" s="89">
        <v>53</v>
      </c>
      <c r="B31" s="90">
        <v>24.7</v>
      </c>
      <c r="C31" s="90">
        <v>24.7</v>
      </c>
      <c r="D31" s="90">
        <v>24.6</v>
      </c>
      <c r="E31" s="90">
        <v>24.6</v>
      </c>
      <c r="F31" s="90">
        <v>24.5</v>
      </c>
      <c r="G31" s="90">
        <v>24.5</v>
      </c>
      <c r="H31" s="90">
        <v>24.5</v>
      </c>
      <c r="I31" s="90">
        <v>24.4</v>
      </c>
      <c r="J31" s="90">
        <v>24.4</v>
      </c>
      <c r="K31" s="90">
        <v>24.3</v>
      </c>
      <c r="L31" s="90">
        <v>24.3</v>
      </c>
      <c r="M31" s="90">
        <v>24.2</v>
      </c>
    </row>
    <row r="32" spans="1:13" x14ac:dyDescent="0.25">
      <c r="A32" s="89">
        <v>54</v>
      </c>
      <c r="B32" s="90">
        <v>24.2</v>
      </c>
      <c r="C32" s="90">
        <v>24.1</v>
      </c>
      <c r="D32" s="90">
        <v>24.1</v>
      </c>
      <c r="E32" s="90">
        <v>24</v>
      </c>
      <c r="F32" s="90">
        <v>24</v>
      </c>
      <c r="G32" s="90">
        <v>24</v>
      </c>
      <c r="H32" s="90">
        <v>23.9</v>
      </c>
      <c r="I32" s="90">
        <v>23.9</v>
      </c>
      <c r="J32" s="90">
        <v>23.8</v>
      </c>
      <c r="K32" s="90">
        <v>23.8</v>
      </c>
      <c r="L32" s="90">
        <v>23.7</v>
      </c>
      <c r="M32" s="90">
        <v>23.7</v>
      </c>
    </row>
    <row r="33" spans="1:13" x14ac:dyDescent="0.25">
      <c r="A33" s="89">
        <v>55</v>
      </c>
      <c r="B33" s="90">
        <v>23.6</v>
      </c>
      <c r="C33" s="90">
        <v>23.6</v>
      </c>
      <c r="D33" s="90">
        <v>23.5</v>
      </c>
      <c r="E33" s="90">
        <v>23.5</v>
      </c>
      <c r="F33" s="90">
        <v>23.4</v>
      </c>
      <c r="G33" s="90">
        <v>23.4</v>
      </c>
      <c r="H33" s="90">
        <v>23.3</v>
      </c>
      <c r="I33" s="90">
        <v>23.3</v>
      </c>
      <c r="J33" s="90">
        <v>23.2</v>
      </c>
      <c r="K33" s="90">
        <v>23.2</v>
      </c>
      <c r="L33" s="90">
        <v>23.1</v>
      </c>
      <c r="M33" s="90">
        <v>23.1</v>
      </c>
    </row>
    <row r="34" spans="1:13" x14ac:dyDescent="0.25">
      <c r="A34" s="89">
        <v>56</v>
      </c>
      <c r="B34" s="90">
        <v>23</v>
      </c>
      <c r="C34" s="90">
        <v>23</v>
      </c>
      <c r="D34" s="90">
        <v>22.9</v>
      </c>
      <c r="E34" s="90">
        <v>22.9</v>
      </c>
      <c r="F34" s="90">
        <v>22.8</v>
      </c>
      <c r="G34" s="90">
        <v>22.8</v>
      </c>
      <c r="H34" s="90">
        <v>22.7</v>
      </c>
      <c r="I34" s="90">
        <v>22.7</v>
      </c>
      <c r="J34" s="90">
        <v>22.6</v>
      </c>
      <c r="K34" s="90">
        <v>22.6</v>
      </c>
      <c r="L34" s="90">
        <v>22.5</v>
      </c>
      <c r="M34" s="90">
        <v>22.5</v>
      </c>
    </row>
    <row r="35" spans="1:13" x14ac:dyDescent="0.25">
      <c r="A35" s="89">
        <v>57</v>
      </c>
      <c r="B35" s="90">
        <v>22.4</v>
      </c>
      <c r="C35" s="90">
        <v>22.4</v>
      </c>
      <c r="D35" s="90">
        <v>22.3</v>
      </c>
      <c r="E35" s="90">
        <v>22.3</v>
      </c>
      <c r="F35" s="90">
        <v>22.2</v>
      </c>
      <c r="G35" s="90">
        <v>22.2</v>
      </c>
      <c r="H35" s="90">
        <v>22.1</v>
      </c>
      <c r="I35" s="90">
        <v>22.1</v>
      </c>
      <c r="J35" s="90">
        <v>22</v>
      </c>
      <c r="K35" s="90">
        <v>22</v>
      </c>
      <c r="L35" s="90">
        <v>21.9</v>
      </c>
      <c r="M35" s="90">
        <v>21.9</v>
      </c>
    </row>
    <row r="36" spans="1:13" x14ac:dyDescent="0.25">
      <c r="A36" s="89">
        <v>58</v>
      </c>
      <c r="B36" s="90">
        <v>21.8</v>
      </c>
      <c r="C36" s="90">
        <v>21.8</v>
      </c>
      <c r="D36" s="90">
        <v>21.7</v>
      </c>
      <c r="E36" s="90">
        <v>21.7</v>
      </c>
      <c r="F36" s="90">
        <v>21.6</v>
      </c>
      <c r="G36" s="90">
        <v>21.6</v>
      </c>
      <c r="H36" s="90">
        <v>21.5</v>
      </c>
      <c r="I36" s="90">
        <v>21.5</v>
      </c>
      <c r="J36" s="90">
        <v>21.4</v>
      </c>
      <c r="K36" s="90">
        <v>21.4</v>
      </c>
      <c r="L36" s="90">
        <v>21.3</v>
      </c>
      <c r="M36" s="90">
        <v>21.3</v>
      </c>
    </row>
    <row r="37" spans="1:13" x14ac:dyDescent="0.25">
      <c r="A37" s="89">
        <v>59</v>
      </c>
      <c r="B37" s="90">
        <v>21.2</v>
      </c>
      <c r="C37" s="90">
        <v>21.2</v>
      </c>
      <c r="D37" s="90">
        <v>21.1</v>
      </c>
      <c r="E37" s="90">
        <v>21.1</v>
      </c>
      <c r="F37" s="90">
        <v>21</v>
      </c>
      <c r="G37" s="90">
        <v>21</v>
      </c>
      <c r="H37" s="90">
        <v>20.9</v>
      </c>
      <c r="I37" s="90">
        <v>20.9</v>
      </c>
      <c r="J37" s="90">
        <v>20.8</v>
      </c>
      <c r="K37" s="90">
        <v>20.8</v>
      </c>
      <c r="L37" s="90">
        <v>20.7</v>
      </c>
      <c r="M37" s="90">
        <v>20.7</v>
      </c>
    </row>
    <row r="38" spans="1:13" x14ac:dyDescent="0.25">
      <c r="A38" s="89">
        <v>60</v>
      </c>
      <c r="B38" s="90">
        <v>20.6</v>
      </c>
      <c r="C38" s="90">
        <v>20.6</v>
      </c>
      <c r="D38" s="90">
        <v>20.5</v>
      </c>
      <c r="E38" s="90">
        <v>20.5</v>
      </c>
      <c r="F38" s="90">
        <v>20.399999999999999</v>
      </c>
      <c r="G38" s="90">
        <v>20.399999999999999</v>
      </c>
      <c r="H38" s="90">
        <v>20.3</v>
      </c>
      <c r="I38" s="90">
        <v>20.3</v>
      </c>
      <c r="J38" s="90">
        <v>20.2</v>
      </c>
      <c r="K38" s="90">
        <v>20.2</v>
      </c>
      <c r="L38" s="90">
        <v>20.100000000000001</v>
      </c>
      <c r="M38" s="90">
        <v>20.100000000000001</v>
      </c>
    </row>
    <row r="39" spans="1:13" x14ac:dyDescent="0.25">
      <c r="A39" s="89">
        <v>61</v>
      </c>
      <c r="B39" s="90">
        <v>20</v>
      </c>
      <c r="C39" s="90">
        <v>20</v>
      </c>
      <c r="D39" s="90">
        <v>19.899999999999999</v>
      </c>
      <c r="E39" s="90">
        <v>19.899999999999999</v>
      </c>
      <c r="F39" s="90">
        <v>19.8</v>
      </c>
      <c r="G39" s="90">
        <v>19.8</v>
      </c>
      <c r="H39" s="90">
        <v>19.7</v>
      </c>
      <c r="I39" s="90">
        <v>19.7</v>
      </c>
      <c r="J39" s="90">
        <v>19.600000000000001</v>
      </c>
      <c r="K39" s="90">
        <v>19.5</v>
      </c>
      <c r="L39" s="90">
        <v>19.5</v>
      </c>
      <c r="M39" s="90">
        <v>19.399999999999999</v>
      </c>
    </row>
    <row r="40" spans="1:13" x14ac:dyDescent="0.25">
      <c r="A40" s="89">
        <v>62</v>
      </c>
      <c r="B40" s="90">
        <v>19.399999999999999</v>
      </c>
      <c r="C40" s="90">
        <v>19.3</v>
      </c>
      <c r="D40" s="90">
        <v>19.3</v>
      </c>
      <c r="E40" s="90">
        <v>19.2</v>
      </c>
      <c r="F40" s="90">
        <v>19.2</v>
      </c>
      <c r="G40" s="90">
        <v>19.100000000000001</v>
      </c>
      <c r="H40" s="90">
        <v>19.100000000000001</v>
      </c>
      <c r="I40" s="90">
        <v>19</v>
      </c>
      <c r="J40" s="90">
        <v>19</v>
      </c>
      <c r="K40" s="90">
        <v>18.899999999999999</v>
      </c>
      <c r="L40" s="90">
        <v>18.899999999999999</v>
      </c>
      <c r="M40" s="90">
        <v>18.8</v>
      </c>
    </row>
    <row r="41" spans="1:13" x14ac:dyDescent="0.25">
      <c r="A41" s="89">
        <v>63</v>
      </c>
      <c r="B41" s="90">
        <v>18.8</v>
      </c>
      <c r="C41" s="90">
        <v>18.7</v>
      </c>
      <c r="D41" s="90">
        <v>18.7</v>
      </c>
      <c r="E41" s="90">
        <v>18.600000000000001</v>
      </c>
      <c r="F41" s="90">
        <v>18.600000000000001</v>
      </c>
      <c r="G41" s="90">
        <v>18.5</v>
      </c>
      <c r="H41" s="90">
        <v>18.5</v>
      </c>
      <c r="I41" s="90">
        <v>18.399999999999999</v>
      </c>
      <c r="J41" s="90">
        <v>18.399999999999999</v>
      </c>
      <c r="K41" s="90">
        <v>18.3</v>
      </c>
      <c r="L41" s="90">
        <v>18.2</v>
      </c>
      <c r="M41" s="90">
        <v>18.2</v>
      </c>
    </row>
    <row r="42" spans="1:13" x14ac:dyDescent="0.25">
      <c r="A42" s="89">
        <v>64</v>
      </c>
      <c r="B42" s="90">
        <v>18.100000000000001</v>
      </c>
      <c r="C42" s="90">
        <v>18.100000000000001</v>
      </c>
      <c r="D42" s="90">
        <v>18</v>
      </c>
      <c r="E42" s="90">
        <v>18</v>
      </c>
      <c r="F42" s="90">
        <v>17.899999999999999</v>
      </c>
      <c r="G42" s="90">
        <v>17.899999999999999</v>
      </c>
      <c r="H42" s="90">
        <v>17.8</v>
      </c>
      <c r="I42" s="90">
        <v>17.8</v>
      </c>
      <c r="J42" s="90">
        <v>17.7</v>
      </c>
      <c r="K42" s="90">
        <v>17.7</v>
      </c>
      <c r="L42" s="90">
        <v>17.600000000000001</v>
      </c>
      <c r="M42" s="90">
        <v>17.600000000000001</v>
      </c>
    </row>
    <row r="43" spans="1:13" x14ac:dyDescent="0.25">
      <c r="A43" s="89">
        <v>65</v>
      </c>
      <c r="B43" s="90">
        <v>17.5</v>
      </c>
      <c r="C43" s="90">
        <v>17.5</v>
      </c>
      <c r="D43" s="90">
        <v>17.399999999999999</v>
      </c>
      <c r="E43" s="90">
        <v>17.399999999999999</v>
      </c>
      <c r="F43" s="90">
        <v>17.3</v>
      </c>
      <c r="G43" s="90">
        <v>17.3</v>
      </c>
      <c r="H43" s="90">
        <v>17.2</v>
      </c>
      <c r="I43" s="90">
        <v>17.100000000000001</v>
      </c>
      <c r="J43" s="90">
        <v>17.100000000000001</v>
      </c>
      <c r="K43" s="90">
        <v>17</v>
      </c>
      <c r="L43" s="90">
        <v>17</v>
      </c>
      <c r="M43" s="90">
        <v>16.899999999999999</v>
      </c>
    </row>
    <row r="44" spans="1:13" x14ac:dyDescent="0.25">
      <c r="A44" s="89">
        <v>66</v>
      </c>
      <c r="B44" s="90">
        <v>16.899999999999999</v>
      </c>
      <c r="C44" s="90">
        <v>16.8</v>
      </c>
      <c r="D44" s="90">
        <v>16.8</v>
      </c>
      <c r="E44" s="90">
        <v>16.7</v>
      </c>
      <c r="F44" s="90">
        <v>16.7</v>
      </c>
      <c r="G44" s="90">
        <v>16.600000000000001</v>
      </c>
      <c r="H44" s="90">
        <v>16.600000000000001</v>
      </c>
      <c r="I44" s="90">
        <v>16.5</v>
      </c>
      <c r="J44" s="90">
        <v>16.5</v>
      </c>
      <c r="K44" s="90">
        <v>16.399999999999999</v>
      </c>
      <c r="L44" s="90">
        <v>16.399999999999999</v>
      </c>
      <c r="M44" s="90">
        <v>16.3</v>
      </c>
    </row>
    <row r="45" spans="1:13" x14ac:dyDescent="0.25">
      <c r="A45" s="89">
        <v>67</v>
      </c>
      <c r="B45" s="90">
        <v>16.3</v>
      </c>
      <c r="C45" s="90">
        <v>16.2</v>
      </c>
      <c r="D45" s="90">
        <v>16.100000000000001</v>
      </c>
      <c r="E45" s="90">
        <v>16.100000000000001</v>
      </c>
      <c r="F45" s="90">
        <v>16</v>
      </c>
      <c r="G45" s="90">
        <v>16</v>
      </c>
      <c r="H45" s="90">
        <v>15.9</v>
      </c>
      <c r="I45" s="90">
        <v>15.9</v>
      </c>
      <c r="J45" s="90">
        <v>15.8</v>
      </c>
      <c r="K45" s="90">
        <v>15.8</v>
      </c>
      <c r="L45" s="90">
        <v>15.7</v>
      </c>
      <c r="M45" s="90">
        <v>15.7</v>
      </c>
    </row>
    <row r="46" spans="1:13" x14ac:dyDescent="0.25">
      <c r="A46" s="89">
        <v>68</v>
      </c>
      <c r="B46" s="90">
        <v>15.6</v>
      </c>
      <c r="C46" s="90">
        <v>15.6</v>
      </c>
      <c r="D46" s="90">
        <v>15.5</v>
      </c>
      <c r="E46" s="90">
        <v>15.5</v>
      </c>
      <c r="F46" s="90">
        <v>15.4</v>
      </c>
      <c r="G46" s="90">
        <v>15.4</v>
      </c>
      <c r="H46" s="90">
        <v>15.3</v>
      </c>
      <c r="I46" s="90">
        <v>15.3</v>
      </c>
      <c r="J46" s="90">
        <v>15.2</v>
      </c>
      <c r="K46" s="90">
        <v>15.1</v>
      </c>
      <c r="L46" s="90">
        <v>15.1</v>
      </c>
      <c r="M46" s="90">
        <v>15</v>
      </c>
    </row>
    <row r="47" spans="1:13" x14ac:dyDescent="0.25">
      <c r="A47" s="89">
        <v>69</v>
      </c>
      <c r="B47" s="90">
        <v>15</v>
      </c>
      <c r="C47" s="90">
        <v>14.9</v>
      </c>
      <c r="D47" s="90">
        <v>14.9</v>
      </c>
      <c r="E47" s="90">
        <v>14.8</v>
      </c>
      <c r="F47" s="90">
        <v>14.8</v>
      </c>
      <c r="G47" s="90">
        <v>14.7</v>
      </c>
      <c r="H47" s="90">
        <v>14.7</v>
      </c>
      <c r="I47" s="90">
        <v>14.6</v>
      </c>
      <c r="J47" s="90">
        <v>14.6</v>
      </c>
      <c r="K47" s="90">
        <v>14.5</v>
      </c>
      <c r="L47" s="90">
        <v>14.5</v>
      </c>
      <c r="M47" s="90">
        <v>14.4</v>
      </c>
    </row>
    <row r="48" spans="1:13" x14ac:dyDescent="0.25">
      <c r="A48" s="89">
        <v>70</v>
      </c>
      <c r="B48" s="90">
        <v>14.4</v>
      </c>
      <c r="C48" s="90">
        <v>14.3</v>
      </c>
      <c r="D48" s="90">
        <v>14.3</v>
      </c>
      <c r="E48" s="90">
        <v>14.2</v>
      </c>
      <c r="F48" s="90">
        <v>14.1</v>
      </c>
      <c r="G48" s="90">
        <v>14.1</v>
      </c>
      <c r="H48" s="90">
        <v>14</v>
      </c>
      <c r="I48" s="90">
        <v>14</v>
      </c>
      <c r="J48" s="90">
        <v>13.9</v>
      </c>
      <c r="K48" s="90">
        <v>13.9</v>
      </c>
      <c r="L48" s="90">
        <v>13.8</v>
      </c>
      <c r="M48" s="90">
        <v>13.8</v>
      </c>
    </row>
    <row r="49" spans="1:13" x14ac:dyDescent="0.25">
      <c r="A49" s="89">
        <v>71</v>
      </c>
      <c r="B49" s="90">
        <v>13.7</v>
      </c>
      <c r="C49" s="90">
        <v>13.7</v>
      </c>
      <c r="D49" s="90">
        <v>13.6</v>
      </c>
      <c r="E49" s="90">
        <v>13.6</v>
      </c>
      <c r="F49" s="90">
        <v>13.5</v>
      </c>
      <c r="G49" s="90">
        <v>13.5</v>
      </c>
      <c r="H49" s="90">
        <v>13.4</v>
      </c>
      <c r="I49" s="90">
        <v>13.4</v>
      </c>
      <c r="J49" s="90">
        <v>13.3</v>
      </c>
      <c r="K49" s="90">
        <v>13.3</v>
      </c>
      <c r="L49" s="90">
        <v>13.2</v>
      </c>
      <c r="M49" s="90">
        <v>13.2</v>
      </c>
    </row>
    <row r="50" spans="1:13" x14ac:dyDescent="0.25">
      <c r="A50" s="89">
        <v>72</v>
      </c>
      <c r="B50" s="90">
        <v>13.1</v>
      </c>
      <c r="C50" s="90">
        <v>13.1</v>
      </c>
      <c r="D50" s="90">
        <v>13</v>
      </c>
      <c r="E50" s="90">
        <v>12.9</v>
      </c>
      <c r="F50" s="90">
        <v>12.9</v>
      </c>
      <c r="G50" s="90">
        <v>12.8</v>
      </c>
      <c r="H50" s="90">
        <v>12.8</v>
      </c>
      <c r="I50" s="90">
        <v>12.7</v>
      </c>
      <c r="J50" s="90">
        <v>12.7</v>
      </c>
      <c r="K50" s="90">
        <v>12.6</v>
      </c>
      <c r="L50" s="90">
        <v>12.6</v>
      </c>
      <c r="M50" s="90">
        <v>12.5</v>
      </c>
    </row>
    <row r="51" spans="1:13" x14ac:dyDescent="0.25">
      <c r="A51" s="89">
        <v>73</v>
      </c>
      <c r="B51" s="90">
        <v>12.5</v>
      </c>
      <c r="C51" s="90">
        <v>12.4</v>
      </c>
      <c r="D51" s="90">
        <v>12.4</v>
      </c>
      <c r="E51" s="90">
        <v>12.3</v>
      </c>
      <c r="F51" s="90">
        <v>12.3</v>
      </c>
      <c r="G51" s="90">
        <v>12.2</v>
      </c>
      <c r="H51" s="90">
        <v>12.2</v>
      </c>
      <c r="I51" s="90">
        <v>12.1</v>
      </c>
      <c r="J51" s="90">
        <v>12.1</v>
      </c>
      <c r="K51" s="90">
        <v>12</v>
      </c>
      <c r="L51" s="90">
        <v>12</v>
      </c>
      <c r="M51" s="90">
        <v>11.9</v>
      </c>
    </row>
    <row r="52" spans="1:13" x14ac:dyDescent="0.25">
      <c r="A52" s="89">
        <v>74</v>
      </c>
      <c r="B52" s="90">
        <v>11.9</v>
      </c>
      <c r="C52" s="90">
        <v>11.8</v>
      </c>
      <c r="D52" s="90">
        <v>11.8</v>
      </c>
      <c r="E52" s="90">
        <v>11.7</v>
      </c>
      <c r="F52" s="90">
        <v>11.7</v>
      </c>
      <c r="G52" s="90">
        <v>11.6</v>
      </c>
      <c r="H52" s="90">
        <v>11.6</v>
      </c>
      <c r="I52" s="90">
        <v>11.5</v>
      </c>
      <c r="J52" s="90">
        <v>11.5</v>
      </c>
      <c r="K52" s="90">
        <v>11.4</v>
      </c>
      <c r="L52" s="90">
        <v>11.4</v>
      </c>
      <c r="M52" s="90">
        <v>11.3</v>
      </c>
    </row>
    <row r="53" spans="1:13" x14ac:dyDescent="0.25">
      <c r="A53" s="89">
        <v>75</v>
      </c>
      <c r="B53" s="90">
        <v>11.3</v>
      </c>
      <c r="C53" s="90"/>
      <c r="D53" s="90"/>
      <c r="E53" s="90"/>
      <c r="F53" s="90"/>
      <c r="G53" s="90"/>
      <c r="H53" s="90"/>
      <c r="I53" s="90"/>
      <c r="J53" s="90"/>
      <c r="K53" s="90"/>
      <c r="L53" s="90"/>
      <c r="M53" s="90"/>
    </row>
  </sheetData>
  <sheetProtection algorithmName="SHA-512" hashValue="oQsZD7wbu0xYx5EzRhvh0/mVUx4bvXWakEb8UTfWHwhLy9fRUdJxTWUJ958ESgnwmDGi2MJu5KaqGzHYtzgQbQ==" saltValue="DE0ZsR4QZPmgxqJlQMlMuQ==" spinCount="100000" sheet="1" objects="1" scenarios="1"/>
  <conditionalFormatting sqref="A6:A16 A26">
    <cfRule type="expression" dxfId="501" priority="33" stopIfTrue="1">
      <formula>MOD(ROW(),2)=0</formula>
    </cfRule>
    <cfRule type="expression" dxfId="500" priority="34" stopIfTrue="1">
      <formula>MOD(ROW(),2)&lt;&gt;0</formula>
    </cfRule>
  </conditionalFormatting>
  <conditionalFormatting sqref="B6:B16 B26">
    <cfRule type="expression" dxfId="499" priority="35" stopIfTrue="1">
      <formula>MOD(ROW(),2)=0</formula>
    </cfRule>
    <cfRule type="expression" dxfId="498" priority="36" stopIfTrue="1">
      <formula>MOD(ROW(),2)&lt;&gt;0</formula>
    </cfRule>
  </conditionalFormatting>
  <conditionalFormatting sqref="A17:A21">
    <cfRule type="expression" dxfId="497" priority="25" stopIfTrue="1">
      <formula>MOD(ROW(),2)=0</formula>
    </cfRule>
    <cfRule type="expression" dxfId="496" priority="26" stopIfTrue="1">
      <formula>MOD(ROW(),2)&lt;&gt;0</formula>
    </cfRule>
  </conditionalFormatting>
  <conditionalFormatting sqref="B17:B18 B20:B21">
    <cfRule type="expression" dxfId="495" priority="19" stopIfTrue="1">
      <formula>MOD(ROW(),2)=0</formula>
    </cfRule>
    <cfRule type="expression" dxfId="494" priority="20" stopIfTrue="1">
      <formula>MOD(ROW(),2)&lt;&gt;0</formula>
    </cfRule>
  </conditionalFormatting>
  <conditionalFormatting sqref="B19">
    <cfRule type="expression" dxfId="493" priority="17" stopIfTrue="1">
      <formula>MOD(ROW(),2)=0</formula>
    </cfRule>
    <cfRule type="expression" dxfId="492" priority="18" stopIfTrue="1">
      <formula>MOD(ROW(),2)&lt;&gt;0</formula>
    </cfRule>
  </conditionalFormatting>
  <conditionalFormatting sqref="A28:A53">
    <cfRule type="expression" dxfId="491" priority="13" stopIfTrue="1">
      <formula>MOD(ROW(),2)=0</formula>
    </cfRule>
    <cfRule type="expression" dxfId="490" priority="14" stopIfTrue="1">
      <formula>MOD(ROW(),2)&lt;&gt;0</formula>
    </cfRule>
  </conditionalFormatting>
  <conditionalFormatting sqref="C26:M26 B53:M53">
    <cfRule type="expression" dxfId="489" priority="15" stopIfTrue="1">
      <formula>MOD(ROW(),2)=0</formula>
    </cfRule>
    <cfRule type="expression" dxfId="488" priority="16" stopIfTrue="1">
      <formula>MOD(ROW(),2)&lt;&gt;0</formula>
    </cfRule>
  </conditionalFormatting>
  <conditionalFormatting sqref="B28:M52">
    <cfRule type="expression" dxfId="487" priority="11" stopIfTrue="1">
      <formula>MOD(ROW(),2)=0</formula>
    </cfRule>
    <cfRule type="expression" dxfId="486" priority="12" stopIfTrue="1">
      <formula>MOD(ROW(),2)&lt;&gt;0</formula>
    </cfRule>
  </conditionalFormatting>
  <conditionalFormatting sqref="A27">
    <cfRule type="expression" dxfId="485" priority="7" stopIfTrue="1">
      <formula>MOD(ROW(),2)=0</formula>
    </cfRule>
    <cfRule type="expression" dxfId="484" priority="8" stopIfTrue="1">
      <formula>MOD(ROW(),2)&lt;&gt;0</formula>
    </cfRule>
  </conditionalFormatting>
  <conditionalFormatting sqref="B27:M27">
    <cfRule type="expression" dxfId="483" priority="9" stopIfTrue="1">
      <formula>MOD(ROW(),2)=0</formula>
    </cfRule>
    <cfRule type="expression" dxfId="482" priority="10" stopIfTrue="1">
      <formula>MOD(ROW(),2)&lt;&gt;0</formula>
    </cfRule>
  </conditionalFormatting>
  <conditionalFormatting sqref="C6:M16">
    <cfRule type="expression" dxfId="481" priority="5" stopIfTrue="1">
      <formula>MOD(ROW(),2)=0</formula>
    </cfRule>
    <cfRule type="expression" dxfId="480" priority="6" stopIfTrue="1">
      <formula>MOD(ROW(),2)&lt;&gt;0</formula>
    </cfRule>
  </conditionalFormatting>
  <conditionalFormatting sqref="C17:M18 C20:M21">
    <cfRule type="expression" dxfId="479" priority="3" stopIfTrue="1">
      <formula>MOD(ROW(),2)=0</formula>
    </cfRule>
    <cfRule type="expression" dxfId="478" priority="4" stopIfTrue="1">
      <formula>MOD(ROW(),2)&lt;&gt;0</formula>
    </cfRule>
  </conditionalFormatting>
  <conditionalFormatting sqref="C19:M19">
    <cfRule type="expression" dxfId="477" priority="1" stopIfTrue="1">
      <formula>MOD(ROW(),2)=0</formula>
    </cfRule>
    <cfRule type="expression" dxfId="4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1003-B43A-4DF4-A2C3-C20E5AF69585}">
  <sheetPr codeName="Sheet113"/>
  <dimension ref="A1:I46"/>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2.88671875" style="27" customWidth="1"/>
    <col min="3" max="3" width="28.4414062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"&amp;TABLE_REFERENCE</f>
        <v>Triv Comm - x-506</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t="s">
        <v>507</v>
      </c>
      <c r="C8" s="85"/>
    </row>
    <row r="9" spans="1:9" x14ac:dyDescent="0.25">
      <c r="A9" s="84" t="s">
        <v>307</v>
      </c>
      <c r="B9" s="85" t="s">
        <v>508</v>
      </c>
      <c r="C9" s="85"/>
    </row>
    <row r="10" spans="1:9" ht="39.6" x14ac:dyDescent="0.25">
      <c r="A10" s="84" t="s">
        <v>233</v>
      </c>
      <c r="B10" s="85" t="s">
        <v>514</v>
      </c>
      <c r="C10" s="85"/>
    </row>
    <row r="11" spans="1:9" x14ac:dyDescent="0.25">
      <c r="A11" s="84" t="s">
        <v>308</v>
      </c>
      <c r="B11" s="85" t="s">
        <v>448</v>
      </c>
      <c r="C11" s="85"/>
    </row>
    <row r="12" spans="1:9" x14ac:dyDescent="0.25">
      <c r="A12" s="84" t="s">
        <v>309</v>
      </c>
      <c r="B12" s="85" t="s">
        <v>510</v>
      </c>
      <c r="C12" s="85"/>
    </row>
    <row r="13" spans="1:9" x14ac:dyDescent="0.25">
      <c r="A13" s="84" t="s">
        <v>608</v>
      </c>
      <c r="B13" s="85">
        <v>1</v>
      </c>
      <c r="C13" s="85"/>
    </row>
    <row r="14" spans="1:9" x14ac:dyDescent="0.25">
      <c r="A14" s="84" t="s">
        <v>311</v>
      </c>
      <c r="B14" s="85">
        <v>502</v>
      </c>
      <c r="C14" s="85"/>
    </row>
    <row r="15" spans="1:9" x14ac:dyDescent="0.25">
      <c r="A15" s="84" t="s">
        <v>611</v>
      </c>
      <c r="B15" s="85" t="s">
        <v>527</v>
      </c>
      <c r="C15" s="85"/>
    </row>
    <row r="16" spans="1:9" x14ac:dyDescent="0.25">
      <c r="A16" s="84" t="s">
        <v>313</v>
      </c>
      <c r="B16" s="85" t="s">
        <v>516</v>
      </c>
      <c r="C16" s="85"/>
    </row>
    <row r="17" spans="1:3" ht="79.2" x14ac:dyDescent="0.25">
      <c r="A17" s="84" t="s">
        <v>684</v>
      </c>
      <c r="B17" s="85" t="s">
        <v>745</v>
      </c>
      <c r="C17" s="85"/>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x14ac:dyDescent="0.25">
      <c r="A26" s="88" t="s">
        <v>755</v>
      </c>
      <c r="B26" s="88" t="s">
        <v>756</v>
      </c>
    </row>
    <row r="27" spans="1:3" x14ac:dyDescent="0.25">
      <c r="A27" s="99" t="s">
        <v>757</v>
      </c>
      <c r="B27" s="99">
        <v>11</v>
      </c>
    </row>
    <row r="44" ht="39.6" customHeight="1" x14ac:dyDescent="0.25"/>
    <row r="46" ht="27.6" customHeight="1" x14ac:dyDescent="0.25"/>
  </sheetData>
  <sheetProtection algorithmName="SHA-512" hashValue="CbMFR58mhbFTGcXJEOVxgB54RdnRdotXOM4p9Oy3Fqkcp6yvicmDRHxKM/nGbQULYCJJmU4y5+gzy1LqadgAvQ==" saltValue="6HcmPxw8Yx+pPnn8VeTHyg==" spinCount="100000" sheet="1" objects="1" scenarios="1"/>
  <conditionalFormatting sqref="A6:A16">
    <cfRule type="expression" dxfId="475" priority="35" stopIfTrue="1">
      <formula>MOD(ROW(),2)=0</formula>
    </cfRule>
    <cfRule type="expression" dxfId="474" priority="36" stopIfTrue="1">
      <formula>MOD(ROW(),2)&lt;&gt;0</formula>
    </cfRule>
  </conditionalFormatting>
  <conditionalFormatting sqref="B6:C7 C8:C21">
    <cfRule type="expression" dxfId="473" priority="37" stopIfTrue="1">
      <formula>MOD(ROW(),2)=0</formula>
    </cfRule>
    <cfRule type="expression" dxfId="472" priority="38" stopIfTrue="1">
      <formula>MOD(ROW(),2)&lt;&gt;0</formula>
    </cfRule>
  </conditionalFormatting>
  <conditionalFormatting sqref="A17:A21">
    <cfRule type="expression" dxfId="471" priority="31" stopIfTrue="1">
      <formula>MOD(ROW(),2)=0</formula>
    </cfRule>
    <cfRule type="expression" dxfId="470" priority="32" stopIfTrue="1">
      <formula>MOD(ROW(),2)&lt;&gt;0</formula>
    </cfRule>
  </conditionalFormatting>
  <conditionalFormatting sqref="B20:B21">
    <cfRule type="expression" dxfId="469" priority="33" stopIfTrue="1">
      <formula>MOD(ROW(),2)=0</formula>
    </cfRule>
    <cfRule type="expression" dxfId="468" priority="34" stopIfTrue="1">
      <formula>MOD(ROW(),2)&lt;&gt;0</formula>
    </cfRule>
  </conditionalFormatting>
  <conditionalFormatting sqref="B8:B16">
    <cfRule type="expression" dxfId="467" priority="11" stopIfTrue="1">
      <formula>MOD(ROW(),2)=0</formula>
    </cfRule>
    <cfRule type="expression" dxfId="466" priority="12" stopIfTrue="1">
      <formula>MOD(ROW(),2)&lt;&gt;0</formula>
    </cfRule>
  </conditionalFormatting>
  <conditionalFormatting sqref="B18">
    <cfRule type="expression" dxfId="465" priority="9" stopIfTrue="1">
      <formula>MOD(ROW(),2)=0</formula>
    </cfRule>
    <cfRule type="expression" dxfId="464" priority="10" stopIfTrue="1">
      <formula>MOD(ROW(),2)&lt;&gt;0</formula>
    </cfRule>
  </conditionalFormatting>
  <conditionalFormatting sqref="B17">
    <cfRule type="expression" dxfId="463" priority="7" stopIfTrue="1">
      <formula>MOD(ROW(),2)=0</formula>
    </cfRule>
    <cfRule type="expression" dxfId="462" priority="8" stopIfTrue="1">
      <formula>MOD(ROW(),2)&lt;&gt;0</formula>
    </cfRule>
  </conditionalFormatting>
  <conditionalFormatting sqref="B19">
    <cfRule type="expression" dxfId="461" priority="5" stopIfTrue="1">
      <formula>MOD(ROW(),2)=0</formula>
    </cfRule>
    <cfRule type="expression" dxfId="460" priority="6" stopIfTrue="1">
      <formula>MOD(ROW(),2)&lt;&gt;0</formula>
    </cfRule>
  </conditionalFormatting>
  <conditionalFormatting sqref="A26:A27">
    <cfRule type="expression" dxfId="459" priority="1" stopIfTrue="1">
      <formula>MOD(ROW(),2)=0</formula>
    </cfRule>
    <cfRule type="expression" dxfId="458" priority="2" stopIfTrue="1">
      <formula>MOD(ROW(),2)&lt;&gt;0</formula>
    </cfRule>
  </conditionalFormatting>
  <conditionalFormatting sqref="B26:B27">
    <cfRule type="expression" dxfId="457" priority="3" stopIfTrue="1">
      <formula>MOD(ROW(),2)=0</formula>
    </cfRule>
    <cfRule type="expression" dxfId="4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68"/>
  <sheetViews>
    <sheetView showGridLines="0" zoomScale="85" zoomScaleNormal="85" workbookViewId="0"/>
  </sheetViews>
  <sheetFormatPr defaultColWidth="10" defaultRowHeight="13.2" x14ac:dyDescent="0.25"/>
  <cols>
    <col min="1" max="1" width="31.88671875" style="27" customWidth="1"/>
    <col min="2" max="2" width="22.88671875" style="27" customWidth="1"/>
    <col min="3" max="3" width="30"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x-603</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1992</v>
      </c>
      <c r="C8" s="85"/>
    </row>
    <row r="9" spans="1:9" x14ac:dyDescent="0.25">
      <c r="A9" s="84" t="s">
        <v>307</v>
      </c>
      <c r="B9" s="85" t="s">
        <v>528</v>
      </c>
      <c r="C9" s="85"/>
    </row>
    <row r="10" spans="1:9" ht="26.4" x14ac:dyDescent="0.25">
      <c r="A10" s="84" t="s">
        <v>233</v>
      </c>
      <c r="B10" s="85" t="s">
        <v>529</v>
      </c>
      <c r="C10" s="85"/>
    </row>
    <row r="11" spans="1:9" x14ac:dyDescent="0.25">
      <c r="A11" s="84" t="s">
        <v>308</v>
      </c>
      <c r="B11" s="85" t="s">
        <v>530</v>
      </c>
      <c r="C11" s="85"/>
    </row>
    <row r="12" spans="1:9" x14ac:dyDescent="0.25">
      <c r="A12" s="84" t="s">
        <v>309</v>
      </c>
      <c r="B12" s="85" t="s">
        <v>531</v>
      </c>
      <c r="C12" s="85"/>
    </row>
    <row r="13" spans="1:9" x14ac:dyDescent="0.25">
      <c r="A13" s="84" t="s">
        <v>608</v>
      </c>
      <c r="B13" s="85">
        <v>2</v>
      </c>
      <c r="C13" s="85"/>
    </row>
    <row r="14" spans="1:9" x14ac:dyDescent="0.25">
      <c r="A14" s="84" t="s">
        <v>311</v>
      </c>
      <c r="B14" s="85">
        <v>603</v>
      </c>
      <c r="C14" s="85"/>
    </row>
    <row r="15" spans="1:9" x14ac:dyDescent="0.25">
      <c r="A15" s="84" t="s">
        <v>611</v>
      </c>
      <c r="B15" s="85" t="s">
        <v>532</v>
      </c>
      <c r="C15" s="85"/>
    </row>
    <row r="16" spans="1:9" x14ac:dyDescent="0.25">
      <c r="A16" s="84" t="s">
        <v>313</v>
      </c>
      <c r="B16" s="85" t="s">
        <v>331</v>
      </c>
      <c r="C16" s="85"/>
    </row>
    <row r="17" spans="1:3" ht="96.6" customHeight="1" x14ac:dyDescent="0.25">
      <c r="A17" s="84" t="s">
        <v>684</v>
      </c>
      <c r="B17" s="85" t="s">
        <v>533</v>
      </c>
      <c r="C17" s="85"/>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39.6" x14ac:dyDescent="0.25">
      <c r="A26" s="100" t="s">
        <v>686</v>
      </c>
      <c r="B26" s="100" t="s">
        <v>758</v>
      </c>
      <c r="C26" s="100" t="s">
        <v>759</v>
      </c>
    </row>
    <row r="27" spans="1:3" x14ac:dyDescent="0.25">
      <c r="A27" s="101">
        <v>18</v>
      </c>
      <c r="B27" s="102">
        <v>10.87</v>
      </c>
      <c r="C27" s="102">
        <v>10.87</v>
      </c>
    </row>
    <row r="28" spans="1:3" x14ac:dyDescent="0.25">
      <c r="A28" s="101">
        <v>19</v>
      </c>
      <c r="B28" s="102">
        <v>11.02</v>
      </c>
      <c r="C28" s="102">
        <v>11.02</v>
      </c>
    </row>
    <row r="29" spans="1:3" x14ac:dyDescent="0.25">
      <c r="A29" s="101">
        <v>20</v>
      </c>
      <c r="B29" s="102">
        <v>11.18</v>
      </c>
      <c r="C29" s="102">
        <v>11.18</v>
      </c>
    </row>
    <row r="30" spans="1:3" x14ac:dyDescent="0.25">
      <c r="A30" s="101">
        <v>21</v>
      </c>
      <c r="B30" s="102">
        <v>11.34</v>
      </c>
      <c r="C30" s="102">
        <v>11.34</v>
      </c>
    </row>
    <row r="31" spans="1:3" x14ac:dyDescent="0.25">
      <c r="A31" s="101">
        <v>22</v>
      </c>
      <c r="B31" s="102">
        <v>11.51</v>
      </c>
      <c r="C31" s="102">
        <v>11.51</v>
      </c>
    </row>
    <row r="32" spans="1:3" x14ac:dyDescent="0.25">
      <c r="A32" s="101">
        <v>23</v>
      </c>
      <c r="B32" s="102">
        <v>11.67</v>
      </c>
      <c r="C32" s="102">
        <v>11.67</v>
      </c>
    </row>
    <row r="33" spans="1:3" x14ac:dyDescent="0.25">
      <c r="A33" s="101">
        <v>24</v>
      </c>
      <c r="B33" s="102">
        <v>11.84</v>
      </c>
      <c r="C33" s="102">
        <v>11.84</v>
      </c>
    </row>
    <row r="34" spans="1:3" x14ac:dyDescent="0.25">
      <c r="A34" s="101">
        <v>25</v>
      </c>
      <c r="B34" s="102">
        <v>12.01</v>
      </c>
      <c r="C34" s="102">
        <v>12.01</v>
      </c>
    </row>
    <row r="35" spans="1:3" x14ac:dyDescent="0.25">
      <c r="A35" s="101">
        <v>26</v>
      </c>
      <c r="B35" s="102">
        <v>12.19</v>
      </c>
      <c r="C35" s="102">
        <v>12.19</v>
      </c>
    </row>
    <row r="36" spans="1:3" x14ac:dyDescent="0.25">
      <c r="A36" s="101">
        <v>27</v>
      </c>
      <c r="B36" s="102">
        <v>12.36</v>
      </c>
      <c r="C36" s="102">
        <v>12.36</v>
      </c>
    </row>
    <row r="37" spans="1:3" x14ac:dyDescent="0.25">
      <c r="A37" s="101">
        <v>28</v>
      </c>
      <c r="B37" s="102">
        <v>12.54</v>
      </c>
      <c r="C37" s="102">
        <v>12.54</v>
      </c>
    </row>
    <row r="38" spans="1:3" x14ac:dyDescent="0.25">
      <c r="A38" s="101">
        <v>29</v>
      </c>
      <c r="B38" s="102">
        <v>12.73</v>
      </c>
      <c r="C38" s="102">
        <v>12.73</v>
      </c>
    </row>
    <row r="39" spans="1:3" x14ac:dyDescent="0.25">
      <c r="A39" s="101">
        <v>30</v>
      </c>
      <c r="B39" s="102">
        <v>12.91</v>
      </c>
      <c r="C39" s="102">
        <v>12.91</v>
      </c>
    </row>
    <row r="40" spans="1:3" x14ac:dyDescent="0.25">
      <c r="A40" s="101">
        <v>31</v>
      </c>
      <c r="B40" s="102">
        <v>13.1</v>
      </c>
      <c r="C40" s="102">
        <v>13.1</v>
      </c>
    </row>
    <row r="41" spans="1:3" x14ac:dyDescent="0.25">
      <c r="A41" s="101">
        <v>32</v>
      </c>
      <c r="B41" s="102">
        <v>13.3</v>
      </c>
      <c r="C41" s="102">
        <v>13.3</v>
      </c>
    </row>
    <row r="42" spans="1:3" x14ac:dyDescent="0.25">
      <c r="A42" s="101">
        <v>33</v>
      </c>
      <c r="B42" s="102">
        <v>13.49</v>
      </c>
      <c r="C42" s="102">
        <v>13.49</v>
      </c>
    </row>
    <row r="43" spans="1:3" x14ac:dyDescent="0.25">
      <c r="A43" s="101">
        <v>34</v>
      </c>
      <c r="B43" s="102">
        <v>13.69</v>
      </c>
      <c r="C43" s="102">
        <v>13.69</v>
      </c>
    </row>
    <row r="44" spans="1:3" x14ac:dyDescent="0.25">
      <c r="A44" s="101">
        <v>35</v>
      </c>
      <c r="B44" s="102">
        <v>13.89</v>
      </c>
      <c r="C44" s="102">
        <v>13.89</v>
      </c>
    </row>
    <row r="45" spans="1:3" x14ac:dyDescent="0.25">
      <c r="A45" s="101">
        <v>36</v>
      </c>
      <c r="B45" s="102">
        <v>14.1</v>
      </c>
      <c r="C45" s="102">
        <v>14.1</v>
      </c>
    </row>
    <row r="46" spans="1:3" x14ac:dyDescent="0.25">
      <c r="A46" s="101">
        <v>37</v>
      </c>
      <c r="B46" s="102">
        <v>14.31</v>
      </c>
      <c r="C46" s="102">
        <v>14.31</v>
      </c>
    </row>
    <row r="47" spans="1:3" x14ac:dyDescent="0.25">
      <c r="A47" s="101">
        <v>38</v>
      </c>
      <c r="B47" s="102">
        <v>14.53</v>
      </c>
      <c r="C47" s="102">
        <v>14.53</v>
      </c>
    </row>
    <row r="48" spans="1:3" x14ac:dyDescent="0.25">
      <c r="A48" s="101">
        <v>39</v>
      </c>
      <c r="B48" s="102">
        <v>14.75</v>
      </c>
      <c r="C48" s="102">
        <v>14.75</v>
      </c>
    </row>
    <row r="49" spans="1:3" x14ac:dyDescent="0.25">
      <c r="A49" s="101">
        <v>40</v>
      </c>
      <c r="B49" s="102">
        <v>14.97</v>
      </c>
      <c r="C49" s="102">
        <v>14.97</v>
      </c>
    </row>
    <row r="50" spans="1:3" x14ac:dyDescent="0.25">
      <c r="A50" s="101">
        <v>41</v>
      </c>
      <c r="B50" s="102">
        <v>15.2</v>
      </c>
      <c r="C50" s="102">
        <v>15.2</v>
      </c>
    </row>
    <row r="51" spans="1:3" x14ac:dyDescent="0.25">
      <c r="A51" s="101">
        <v>42</v>
      </c>
      <c r="B51" s="102">
        <v>15.43</v>
      </c>
      <c r="C51" s="102">
        <v>15.43</v>
      </c>
    </row>
    <row r="52" spans="1:3" x14ac:dyDescent="0.25">
      <c r="A52" s="101">
        <v>43</v>
      </c>
      <c r="B52" s="102">
        <v>15.67</v>
      </c>
      <c r="C52" s="102">
        <v>15.67</v>
      </c>
    </row>
    <row r="53" spans="1:3" x14ac:dyDescent="0.25">
      <c r="A53" s="101">
        <v>44</v>
      </c>
      <c r="B53" s="102">
        <v>15.91</v>
      </c>
      <c r="C53" s="102">
        <v>15.91</v>
      </c>
    </row>
    <row r="54" spans="1:3" x14ac:dyDescent="0.25">
      <c r="A54" s="101">
        <v>45</v>
      </c>
      <c r="B54" s="102">
        <v>16.16</v>
      </c>
      <c r="C54" s="102">
        <v>16.16</v>
      </c>
    </row>
    <row r="55" spans="1:3" x14ac:dyDescent="0.25">
      <c r="A55" s="101">
        <v>46</v>
      </c>
      <c r="B55" s="102">
        <v>16.420000000000002</v>
      </c>
      <c r="C55" s="102">
        <v>16.420000000000002</v>
      </c>
    </row>
    <row r="56" spans="1:3" x14ac:dyDescent="0.25">
      <c r="A56" s="101">
        <v>47</v>
      </c>
      <c r="B56" s="102">
        <v>16.68</v>
      </c>
      <c r="C56" s="102">
        <v>16.68</v>
      </c>
    </row>
    <row r="57" spans="1:3" x14ac:dyDescent="0.25">
      <c r="A57" s="101">
        <v>48</v>
      </c>
      <c r="B57" s="102">
        <v>16.940000000000001</v>
      </c>
      <c r="C57" s="102">
        <v>16.940000000000001</v>
      </c>
    </row>
    <row r="58" spans="1:3" x14ac:dyDescent="0.25">
      <c r="A58" s="101">
        <v>49</v>
      </c>
      <c r="B58" s="102">
        <v>17.22</v>
      </c>
      <c r="C58" s="102">
        <v>17.22</v>
      </c>
    </row>
    <row r="59" spans="1:3" x14ac:dyDescent="0.25">
      <c r="A59" s="101">
        <v>50</v>
      </c>
      <c r="B59" s="102">
        <v>17.5</v>
      </c>
      <c r="C59" s="102">
        <v>17.5</v>
      </c>
    </row>
    <row r="60" spans="1:3" x14ac:dyDescent="0.25">
      <c r="A60" s="101">
        <v>51</v>
      </c>
      <c r="B60" s="102">
        <v>17.79</v>
      </c>
      <c r="C60" s="102">
        <v>17.79</v>
      </c>
    </row>
    <row r="61" spans="1:3" x14ac:dyDescent="0.25">
      <c r="A61" s="101">
        <v>52</v>
      </c>
      <c r="B61" s="102">
        <v>18.09</v>
      </c>
      <c r="C61" s="102">
        <v>18.09</v>
      </c>
    </row>
    <row r="62" spans="1:3" x14ac:dyDescent="0.25">
      <c r="A62" s="101">
        <v>53</v>
      </c>
      <c r="B62" s="102">
        <v>18.39</v>
      </c>
      <c r="C62" s="102">
        <v>18.39</v>
      </c>
    </row>
    <row r="63" spans="1:3" x14ac:dyDescent="0.25">
      <c r="A63" s="101">
        <v>54</v>
      </c>
      <c r="B63" s="102">
        <v>18.71</v>
      </c>
      <c r="C63" s="102">
        <v>18.71</v>
      </c>
    </row>
    <row r="64" spans="1:3" x14ac:dyDescent="0.25">
      <c r="A64" s="101">
        <v>55</v>
      </c>
      <c r="B64" s="102">
        <v>19.03</v>
      </c>
      <c r="C64" s="102">
        <v>19.03</v>
      </c>
    </row>
    <row r="65" spans="1:3" x14ac:dyDescent="0.25">
      <c r="A65" s="101">
        <v>56</v>
      </c>
      <c r="B65" s="102">
        <v>19.36</v>
      </c>
      <c r="C65" s="102">
        <v>19.36</v>
      </c>
    </row>
    <row r="66" spans="1:3" x14ac:dyDescent="0.25">
      <c r="A66" s="101">
        <v>57</v>
      </c>
      <c r="B66" s="102">
        <v>19.71</v>
      </c>
      <c r="C66" s="102">
        <v>19.71</v>
      </c>
    </row>
    <row r="67" spans="1:3" x14ac:dyDescent="0.25">
      <c r="A67" s="101">
        <v>58</v>
      </c>
      <c r="B67" s="102">
        <v>20.07</v>
      </c>
      <c r="C67" s="102">
        <v>20.07</v>
      </c>
    </row>
    <row r="68" spans="1:3" x14ac:dyDescent="0.25">
      <c r="A68" s="101">
        <v>59</v>
      </c>
      <c r="B68" s="102">
        <v>20.440000000000001</v>
      </c>
      <c r="C68" s="102">
        <v>20.440000000000001</v>
      </c>
    </row>
  </sheetData>
  <sheetProtection algorithmName="SHA-512" hashValue="W5fR0skgcJDGI1x4QvuOa4ZbwkAdusFWwQ0MO3RP4mn5Hq4DeveBs3U42rTg7XswEPl/1O8JaYNkBDSCgDLgWw==" saltValue="iRgY2rWKhV9W6BDzBC24YQ==" spinCount="100000" sheet="1" objects="1" scenarios="1"/>
  <conditionalFormatting sqref="A6:A21">
    <cfRule type="expression" dxfId="455" priority="13" stopIfTrue="1">
      <formula>MOD(ROW(),2)=0</formula>
    </cfRule>
    <cfRule type="expression" dxfId="454" priority="14" stopIfTrue="1">
      <formula>MOD(ROW(),2)&lt;&gt;0</formula>
    </cfRule>
  </conditionalFormatting>
  <conditionalFormatting sqref="B6:C18 B20:C21 C19">
    <cfRule type="expression" dxfId="453" priority="15" stopIfTrue="1">
      <formula>MOD(ROW(),2)=0</formula>
    </cfRule>
    <cfRule type="expression" dxfId="452" priority="16" stopIfTrue="1">
      <formula>MOD(ROW(),2)&lt;&gt;0</formula>
    </cfRule>
  </conditionalFormatting>
  <conditionalFormatting sqref="A26:A68">
    <cfRule type="expression" dxfId="451" priority="3" stopIfTrue="1">
      <formula>MOD(ROW(),2)=0</formula>
    </cfRule>
    <cfRule type="expression" dxfId="450" priority="4" stopIfTrue="1">
      <formula>MOD(ROW(),2)&lt;&gt;0</formula>
    </cfRule>
  </conditionalFormatting>
  <conditionalFormatting sqref="B26:C68">
    <cfRule type="expression" dxfId="449" priority="5" stopIfTrue="1">
      <formula>MOD(ROW(),2)=0</formula>
    </cfRule>
    <cfRule type="expression" dxfId="448" priority="6" stopIfTrue="1">
      <formula>MOD(ROW(),2)&lt;&gt;0</formula>
    </cfRule>
  </conditionalFormatting>
  <conditionalFormatting sqref="B19">
    <cfRule type="expression" dxfId="447" priority="1" stopIfTrue="1">
      <formula>MOD(ROW(),2)=0</formula>
    </cfRule>
    <cfRule type="expression" dxfId="4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6"/>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x-604</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1992</v>
      </c>
      <c r="C8" s="85"/>
    </row>
    <row r="9" spans="1:9" x14ac:dyDescent="0.25">
      <c r="A9" s="84" t="s">
        <v>307</v>
      </c>
      <c r="B9" s="85" t="s">
        <v>528</v>
      </c>
      <c r="C9" s="85"/>
    </row>
    <row r="10" spans="1:9" ht="24.9" customHeight="1" x14ac:dyDescent="0.25">
      <c r="A10" s="84" t="s">
        <v>233</v>
      </c>
      <c r="B10" s="85" t="s">
        <v>534</v>
      </c>
      <c r="C10" s="85"/>
    </row>
    <row r="11" spans="1:9" x14ac:dyDescent="0.25">
      <c r="A11" s="84" t="s">
        <v>308</v>
      </c>
      <c r="B11" s="85" t="s">
        <v>530</v>
      </c>
      <c r="C11" s="85"/>
    </row>
    <row r="12" spans="1:9" ht="12.6" customHeight="1" x14ac:dyDescent="0.25">
      <c r="A12" s="84" t="s">
        <v>309</v>
      </c>
      <c r="B12" s="85" t="s">
        <v>531</v>
      </c>
      <c r="C12" s="85"/>
    </row>
    <row r="13" spans="1:9" ht="12.6" customHeight="1" x14ac:dyDescent="0.25">
      <c r="A13" s="84" t="s">
        <v>608</v>
      </c>
      <c r="B13" s="85">
        <v>2</v>
      </c>
      <c r="C13" s="85"/>
    </row>
    <row r="14" spans="1:9" ht="12.6" customHeight="1" x14ac:dyDescent="0.25">
      <c r="A14" s="84" t="s">
        <v>311</v>
      </c>
      <c r="B14" s="85">
        <v>604</v>
      </c>
      <c r="C14" s="85"/>
    </row>
    <row r="15" spans="1:9" x14ac:dyDescent="0.25">
      <c r="A15" s="84" t="s">
        <v>611</v>
      </c>
      <c r="B15" s="85" t="s">
        <v>535</v>
      </c>
      <c r="C15" s="85"/>
    </row>
    <row r="16" spans="1:9" ht="26.4" customHeight="1" x14ac:dyDescent="0.25">
      <c r="A16" s="84" t="s">
        <v>313</v>
      </c>
      <c r="B16" s="85" t="s">
        <v>340</v>
      </c>
      <c r="C16" s="85"/>
    </row>
    <row r="17" spans="1:3" ht="77.099999999999994" customHeight="1" x14ac:dyDescent="0.25">
      <c r="A17" s="84" t="s">
        <v>684</v>
      </c>
      <c r="B17" s="144" t="s">
        <v>533</v>
      </c>
      <c r="C17" s="144"/>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ht="53.4" customHeight="1" x14ac:dyDescent="0.25">
      <c r="A26" s="100" t="s">
        <v>686</v>
      </c>
      <c r="B26" s="100" t="s">
        <v>758</v>
      </c>
      <c r="C26" s="100" t="s">
        <v>759</v>
      </c>
    </row>
    <row r="27" spans="1:3" x14ac:dyDescent="0.25">
      <c r="A27" s="101">
        <v>60</v>
      </c>
      <c r="B27" s="102">
        <v>20.32</v>
      </c>
      <c r="C27" s="102">
        <v>20.32</v>
      </c>
    </row>
    <row r="28" spans="1:3" x14ac:dyDescent="0.25">
      <c r="A28" s="101">
        <v>61</v>
      </c>
      <c r="B28" s="102">
        <v>19.7</v>
      </c>
      <c r="C28" s="102">
        <v>19.7</v>
      </c>
    </row>
    <row r="29" spans="1:3" x14ac:dyDescent="0.25">
      <c r="A29" s="101">
        <v>62</v>
      </c>
      <c r="B29" s="102">
        <v>19.079999999999998</v>
      </c>
      <c r="C29" s="102">
        <v>19.079999999999998</v>
      </c>
    </row>
    <row r="30" spans="1:3" x14ac:dyDescent="0.25">
      <c r="A30" s="101">
        <v>63</v>
      </c>
      <c r="B30" s="102">
        <v>18.46</v>
      </c>
      <c r="C30" s="102">
        <v>18.46</v>
      </c>
    </row>
    <row r="31" spans="1:3" x14ac:dyDescent="0.25">
      <c r="A31" s="101">
        <v>64</v>
      </c>
      <c r="B31" s="102">
        <v>17.829999999999998</v>
      </c>
      <c r="C31" s="102">
        <v>17.829999999999998</v>
      </c>
    </row>
    <row r="32" spans="1:3" x14ac:dyDescent="0.25">
      <c r="A32" s="101">
        <v>65</v>
      </c>
      <c r="B32" s="102">
        <v>17.2</v>
      </c>
      <c r="C32" s="102">
        <v>17.2</v>
      </c>
    </row>
    <row r="33" spans="1:3" x14ac:dyDescent="0.25">
      <c r="A33" s="101">
        <v>66</v>
      </c>
      <c r="B33" s="102">
        <v>16.57</v>
      </c>
      <c r="C33" s="102">
        <v>16.57</v>
      </c>
    </row>
    <row r="34" spans="1:3" x14ac:dyDescent="0.25">
      <c r="A34" s="101">
        <v>67</v>
      </c>
      <c r="B34" s="102">
        <v>15.94</v>
      </c>
      <c r="C34" s="102">
        <v>15.94</v>
      </c>
    </row>
    <row r="35" spans="1:3" x14ac:dyDescent="0.25">
      <c r="A35" s="101">
        <v>68</v>
      </c>
      <c r="B35" s="102">
        <v>15.31</v>
      </c>
      <c r="C35" s="102">
        <v>15.31</v>
      </c>
    </row>
    <row r="36" spans="1:3" x14ac:dyDescent="0.25">
      <c r="A36" s="101">
        <v>69</v>
      </c>
      <c r="B36" s="102">
        <v>14.67</v>
      </c>
      <c r="C36" s="102">
        <v>14.67</v>
      </c>
    </row>
    <row r="37" spans="1:3" x14ac:dyDescent="0.25">
      <c r="A37" s="101">
        <v>70</v>
      </c>
      <c r="B37" s="102">
        <v>14.04</v>
      </c>
      <c r="C37" s="102">
        <v>14.04</v>
      </c>
    </row>
    <row r="38" spans="1:3" x14ac:dyDescent="0.25">
      <c r="A38" s="101">
        <v>71</v>
      </c>
      <c r="B38" s="102">
        <v>13.42</v>
      </c>
      <c r="C38" s="102">
        <v>13.42</v>
      </c>
    </row>
    <row r="39" spans="1:3" x14ac:dyDescent="0.25">
      <c r="A39" s="101">
        <v>72</v>
      </c>
      <c r="B39" s="102">
        <v>12.79</v>
      </c>
      <c r="C39" s="102">
        <v>12.79</v>
      </c>
    </row>
    <row r="40" spans="1:3" x14ac:dyDescent="0.25">
      <c r="A40" s="101">
        <v>73</v>
      </c>
      <c r="B40" s="102">
        <v>12.17</v>
      </c>
      <c r="C40" s="102">
        <v>12.17</v>
      </c>
    </row>
    <row r="41" spans="1:3" x14ac:dyDescent="0.25">
      <c r="A41" s="101">
        <v>74</v>
      </c>
      <c r="B41" s="102">
        <v>11.56</v>
      </c>
      <c r="C41" s="102">
        <v>11.56</v>
      </c>
    </row>
    <row r="44" spans="1:3" ht="39.6" customHeight="1" x14ac:dyDescent="0.25"/>
    <row r="46" spans="1:3" ht="27.6" customHeight="1" x14ac:dyDescent="0.25"/>
  </sheetData>
  <sheetProtection algorithmName="SHA-512" hashValue="vGyAQ9YLIHtmS1fb6q7NVIE0lu5zJ8LaqYBzTECcoDW9rV5vVLLd/iu8yCvbJJ3FBEAqNMj0vG23k37rd87fdQ==" saltValue="0/4nRfPUQ8FQHb+DdblZpw==" spinCount="100000" sheet="1" objects="1" scenarios="1"/>
  <conditionalFormatting sqref="A6:A16">
    <cfRule type="expression" dxfId="445" priority="21" stopIfTrue="1">
      <formula>MOD(ROW(),2)=0</formula>
    </cfRule>
    <cfRule type="expression" dxfId="444" priority="22" stopIfTrue="1">
      <formula>MOD(ROW(),2)&lt;&gt;0</formula>
    </cfRule>
  </conditionalFormatting>
  <conditionalFormatting sqref="B6:C16 C18:C21">
    <cfRule type="expression" dxfId="443" priority="23" stopIfTrue="1">
      <formula>MOD(ROW(),2)=0</formula>
    </cfRule>
    <cfRule type="expression" dxfId="442" priority="24" stopIfTrue="1">
      <formula>MOD(ROW(),2)&lt;&gt;0</formula>
    </cfRule>
  </conditionalFormatting>
  <conditionalFormatting sqref="A17:A21">
    <cfRule type="expression" dxfId="441" priority="13" stopIfTrue="1">
      <formula>MOD(ROW(),2)=0</formula>
    </cfRule>
    <cfRule type="expression" dxfId="440" priority="14" stopIfTrue="1">
      <formula>MOD(ROW(),2)&lt;&gt;0</formula>
    </cfRule>
  </conditionalFormatting>
  <conditionalFormatting sqref="B17 B20:B21">
    <cfRule type="expression" dxfId="439" priority="15" stopIfTrue="1">
      <formula>MOD(ROW(),2)=0</formula>
    </cfRule>
    <cfRule type="expression" dxfId="438" priority="16" stopIfTrue="1">
      <formula>MOD(ROW(),2)&lt;&gt;0</formula>
    </cfRule>
  </conditionalFormatting>
  <conditionalFormatting sqref="B18">
    <cfRule type="expression" dxfId="437" priority="11" stopIfTrue="1">
      <formula>MOD(ROW(),2)=0</formula>
    </cfRule>
    <cfRule type="expression" dxfId="436" priority="12" stopIfTrue="1">
      <formula>MOD(ROW(),2)&lt;&gt;0</formula>
    </cfRule>
  </conditionalFormatting>
  <conditionalFormatting sqref="A26:A41">
    <cfRule type="expression" dxfId="435" priority="5" stopIfTrue="1">
      <formula>MOD(ROW(),2)=0</formula>
    </cfRule>
    <cfRule type="expression" dxfId="434" priority="6" stopIfTrue="1">
      <formula>MOD(ROW(),2)&lt;&gt;0</formula>
    </cfRule>
  </conditionalFormatting>
  <conditionalFormatting sqref="B26:C41">
    <cfRule type="expression" dxfId="433" priority="7" stopIfTrue="1">
      <formula>MOD(ROW(),2)=0</formula>
    </cfRule>
    <cfRule type="expression" dxfId="432" priority="8" stopIfTrue="1">
      <formula>MOD(ROW(),2)&lt;&gt;0</formula>
    </cfRule>
  </conditionalFormatting>
  <conditionalFormatting sqref="C17">
    <cfRule type="expression" dxfId="431" priority="3" stopIfTrue="1">
      <formula>MOD(ROW(),2)=0</formula>
    </cfRule>
    <cfRule type="expression" dxfId="430" priority="4" stopIfTrue="1">
      <formula>MOD(ROW(),2)&lt;&gt;0</formula>
    </cfRule>
  </conditionalFormatting>
  <conditionalFormatting sqref="B19">
    <cfRule type="expression" dxfId="429" priority="1" stopIfTrue="1">
      <formula>MOD(ROW(),2)=0</formula>
    </cfRule>
    <cfRule type="expression" dxfId="4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3"/>
  <sheetViews>
    <sheetView showGridLines="0" zoomScale="85" zoomScaleNormal="85" workbookViewId="0">
      <selection activeCell="D21" sqref="D21"/>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x-605</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2007</v>
      </c>
      <c r="C8" s="85"/>
      <c r="D8" s="85"/>
      <c r="E8" s="85"/>
    </row>
    <row r="9" spans="1:9" x14ac:dyDescent="0.25">
      <c r="A9" s="84" t="s">
        <v>307</v>
      </c>
      <c r="B9" s="85" t="s">
        <v>528</v>
      </c>
      <c r="C9" s="85"/>
      <c r="D9" s="85"/>
      <c r="E9" s="85"/>
    </row>
    <row r="10" spans="1:9" x14ac:dyDescent="0.25">
      <c r="A10" s="84" t="s">
        <v>233</v>
      </c>
      <c r="B10" s="85" t="s">
        <v>536</v>
      </c>
      <c r="C10" s="85"/>
      <c r="D10" s="85"/>
      <c r="E10" s="85"/>
    </row>
    <row r="11" spans="1:9" x14ac:dyDescent="0.25">
      <c r="A11" s="84" t="s">
        <v>308</v>
      </c>
      <c r="B11" s="85" t="s">
        <v>530</v>
      </c>
      <c r="C11" s="85"/>
      <c r="D11" s="85"/>
      <c r="E11" s="85"/>
    </row>
    <row r="12" spans="1:9" x14ac:dyDescent="0.25">
      <c r="A12" s="84" t="s">
        <v>309</v>
      </c>
      <c r="B12" s="85" t="s">
        <v>531</v>
      </c>
      <c r="C12" s="85"/>
      <c r="D12" s="85"/>
      <c r="E12" s="85"/>
    </row>
    <row r="13" spans="1:9" x14ac:dyDescent="0.25">
      <c r="A13" s="84" t="s">
        <v>608</v>
      </c>
      <c r="B13" s="85">
        <v>1</v>
      </c>
      <c r="C13" s="85"/>
      <c r="D13" s="85"/>
      <c r="E13" s="85"/>
    </row>
    <row r="14" spans="1:9" x14ac:dyDescent="0.25">
      <c r="A14" s="84" t="s">
        <v>311</v>
      </c>
      <c r="B14" s="85">
        <v>605</v>
      </c>
      <c r="C14" s="85"/>
      <c r="D14" s="85"/>
      <c r="E14" s="85"/>
    </row>
    <row r="15" spans="1:9" x14ac:dyDescent="0.25">
      <c r="A15" s="84" t="s">
        <v>611</v>
      </c>
      <c r="B15" s="85" t="s">
        <v>537</v>
      </c>
      <c r="C15" s="85"/>
      <c r="D15" s="85"/>
      <c r="E15" s="85"/>
    </row>
    <row r="16" spans="1:9" x14ac:dyDescent="0.25">
      <c r="A16" s="84" t="s">
        <v>313</v>
      </c>
      <c r="B16" s="85" t="s">
        <v>331</v>
      </c>
      <c r="C16" s="85"/>
      <c r="D16" s="85"/>
      <c r="E16" s="85"/>
    </row>
    <row r="17" spans="1:5" ht="79.2" x14ac:dyDescent="0.25">
      <c r="A17" s="84" t="s">
        <v>684</v>
      </c>
      <c r="B17" s="85" t="s">
        <v>538</v>
      </c>
      <c r="C17" s="85"/>
      <c r="D17" s="85"/>
      <c r="E17" s="85"/>
    </row>
    <row r="18" spans="1:5" x14ac:dyDescent="0.25">
      <c r="A18" s="84" t="s">
        <v>315</v>
      </c>
      <c r="B18" s="87">
        <v>45135</v>
      </c>
      <c r="C18" s="85"/>
      <c r="D18" s="85"/>
      <c r="E18" s="85"/>
    </row>
    <row r="19" spans="1:5" x14ac:dyDescent="0.25">
      <c r="A19" s="84" t="s">
        <v>316</v>
      </c>
      <c r="B19" s="87">
        <v>45135</v>
      </c>
      <c r="C19" s="85"/>
      <c r="D19" s="85"/>
      <c r="E19" s="85"/>
    </row>
    <row r="20" spans="1:5" x14ac:dyDescent="0.25">
      <c r="A20" s="84" t="s">
        <v>317</v>
      </c>
      <c r="B20" s="85" t="s">
        <v>333</v>
      </c>
      <c r="C20" s="85"/>
      <c r="D20" s="85"/>
      <c r="E20" s="85"/>
    </row>
    <row r="21" spans="1:5" x14ac:dyDescent="0.25">
      <c r="A21" s="84" t="s">
        <v>685</v>
      </c>
      <c r="B21" s="85" t="s">
        <v>334</v>
      </c>
      <c r="C21" s="85"/>
      <c r="D21" s="85"/>
      <c r="E21" s="85"/>
    </row>
    <row r="23" spans="1:5" x14ac:dyDescent="0.25">
      <c r="B23" s="104" t="str">
        <f>HYPERLINK("#'Factor List'!A1","Back to Factor List")</f>
        <v>Back to Factor List</v>
      </c>
    </row>
    <row r="24" spans="1:5" x14ac:dyDescent="0.25">
      <c r="B24" s="104" t="str">
        <f>HYPERLINK("#'Assumptions'!A1","Assumptions")</f>
        <v>Assumptions</v>
      </c>
    </row>
    <row r="26" spans="1:5" ht="39.6" x14ac:dyDescent="0.25">
      <c r="A26" s="100" t="s">
        <v>686</v>
      </c>
      <c r="B26" s="100" t="s">
        <v>760</v>
      </c>
      <c r="C26" s="100" t="s">
        <v>761</v>
      </c>
      <c r="D26" s="100" t="s">
        <v>762</v>
      </c>
      <c r="E26" s="100" t="s">
        <v>763</v>
      </c>
    </row>
    <row r="27" spans="1:5" x14ac:dyDescent="0.25">
      <c r="A27" s="101">
        <v>18</v>
      </c>
      <c r="B27" s="102">
        <v>8.64</v>
      </c>
      <c r="C27" s="102">
        <v>8.64</v>
      </c>
      <c r="D27" s="102">
        <v>10.88</v>
      </c>
      <c r="E27" s="102">
        <v>10.88</v>
      </c>
    </row>
    <row r="28" spans="1:5" x14ac:dyDescent="0.25">
      <c r="A28" s="101">
        <v>19</v>
      </c>
      <c r="B28" s="102">
        <v>8.76</v>
      </c>
      <c r="C28" s="102">
        <v>8.76</v>
      </c>
      <c r="D28" s="102">
        <v>11.04</v>
      </c>
      <c r="E28" s="102">
        <v>11.04</v>
      </c>
    </row>
    <row r="29" spans="1:5" x14ac:dyDescent="0.25">
      <c r="A29" s="101">
        <v>20</v>
      </c>
      <c r="B29" s="102">
        <v>8.8800000000000008</v>
      </c>
      <c r="C29" s="102">
        <v>8.8800000000000008</v>
      </c>
      <c r="D29" s="102">
        <v>11.2</v>
      </c>
      <c r="E29" s="102">
        <v>11.2</v>
      </c>
    </row>
    <row r="30" spans="1:5" x14ac:dyDescent="0.25">
      <c r="A30" s="101">
        <v>21</v>
      </c>
      <c r="B30" s="102">
        <v>9</v>
      </c>
      <c r="C30" s="102">
        <v>9</v>
      </c>
      <c r="D30" s="102">
        <v>11.36</v>
      </c>
      <c r="E30" s="102">
        <v>11.36</v>
      </c>
    </row>
    <row r="31" spans="1:5" x14ac:dyDescent="0.25">
      <c r="A31" s="101">
        <v>22</v>
      </c>
      <c r="B31" s="102">
        <v>9.1300000000000008</v>
      </c>
      <c r="C31" s="102">
        <v>9.1300000000000008</v>
      </c>
      <c r="D31" s="102">
        <v>11.53</v>
      </c>
      <c r="E31" s="102">
        <v>11.53</v>
      </c>
    </row>
    <row r="32" spans="1:5" x14ac:dyDescent="0.25">
      <c r="A32" s="101">
        <v>23</v>
      </c>
      <c r="B32" s="102">
        <v>9.25</v>
      </c>
      <c r="C32" s="102">
        <v>9.25</v>
      </c>
      <c r="D32" s="102">
        <v>11.69</v>
      </c>
      <c r="E32" s="102">
        <v>11.69</v>
      </c>
    </row>
    <row r="33" spans="1:5" x14ac:dyDescent="0.25">
      <c r="A33" s="101">
        <v>24</v>
      </c>
      <c r="B33" s="102">
        <v>9.3800000000000008</v>
      </c>
      <c r="C33" s="102">
        <v>9.3800000000000008</v>
      </c>
      <c r="D33" s="102">
        <v>11.86</v>
      </c>
      <c r="E33" s="102">
        <v>11.86</v>
      </c>
    </row>
    <row r="34" spans="1:5" x14ac:dyDescent="0.25">
      <c r="A34" s="101">
        <v>25</v>
      </c>
      <c r="B34" s="102">
        <v>9.51</v>
      </c>
      <c r="C34" s="102">
        <v>9.51</v>
      </c>
      <c r="D34" s="102">
        <v>12.04</v>
      </c>
      <c r="E34" s="102">
        <v>12.04</v>
      </c>
    </row>
    <row r="35" spans="1:5" x14ac:dyDescent="0.25">
      <c r="A35" s="101">
        <v>26</v>
      </c>
      <c r="B35" s="102">
        <v>9.65</v>
      </c>
      <c r="C35" s="102">
        <v>9.65</v>
      </c>
      <c r="D35" s="102">
        <v>12.21</v>
      </c>
      <c r="E35" s="102">
        <v>12.21</v>
      </c>
    </row>
    <row r="36" spans="1:5" x14ac:dyDescent="0.25">
      <c r="A36" s="101">
        <v>27</v>
      </c>
      <c r="B36" s="102">
        <v>9.7799999999999994</v>
      </c>
      <c r="C36" s="102">
        <v>9.7799999999999994</v>
      </c>
      <c r="D36" s="102">
        <v>12.39</v>
      </c>
      <c r="E36" s="102">
        <v>12.39</v>
      </c>
    </row>
    <row r="37" spans="1:5" x14ac:dyDescent="0.25">
      <c r="A37" s="101">
        <v>28</v>
      </c>
      <c r="B37" s="102">
        <v>9.92</v>
      </c>
      <c r="C37" s="102">
        <v>9.92</v>
      </c>
      <c r="D37" s="102">
        <v>12.57</v>
      </c>
      <c r="E37" s="102">
        <v>12.57</v>
      </c>
    </row>
    <row r="38" spans="1:5" x14ac:dyDescent="0.25">
      <c r="A38" s="101">
        <v>29</v>
      </c>
      <c r="B38" s="102">
        <v>10.050000000000001</v>
      </c>
      <c r="C38" s="102">
        <v>10.050000000000001</v>
      </c>
      <c r="D38" s="102">
        <v>12.75</v>
      </c>
      <c r="E38" s="102">
        <v>12.75</v>
      </c>
    </row>
    <row r="39" spans="1:5" x14ac:dyDescent="0.25">
      <c r="A39" s="101">
        <v>30</v>
      </c>
      <c r="B39" s="102">
        <v>10.199999999999999</v>
      </c>
      <c r="C39" s="102">
        <v>10.199999999999999</v>
      </c>
      <c r="D39" s="102">
        <v>12.94</v>
      </c>
      <c r="E39" s="102">
        <v>12.94</v>
      </c>
    </row>
    <row r="40" spans="1:5" x14ac:dyDescent="0.25">
      <c r="A40" s="101">
        <v>31</v>
      </c>
      <c r="B40" s="102">
        <v>10.34</v>
      </c>
      <c r="C40" s="102">
        <v>10.34</v>
      </c>
      <c r="D40" s="102">
        <v>13.13</v>
      </c>
      <c r="E40" s="102">
        <v>13.13</v>
      </c>
    </row>
    <row r="41" spans="1:5" x14ac:dyDescent="0.25">
      <c r="A41" s="101">
        <v>32</v>
      </c>
      <c r="B41" s="102">
        <v>10.49</v>
      </c>
      <c r="C41" s="102">
        <v>10.49</v>
      </c>
      <c r="D41" s="102">
        <v>13.32</v>
      </c>
      <c r="E41" s="102">
        <v>13.32</v>
      </c>
    </row>
    <row r="42" spans="1:5" x14ac:dyDescent="0.25">
      <c r="A42" s="101">
        <v>33</v>
      </c>
      <c r="B42" s="102">
        <v>10.63</v>
      </c>
      <c r="C42" s="102">
        <v>10.63</v>
      </c>
      <c r="D42" s="102">
        <v>13.52</v>
      </c>
      <c r="E42" s="102">
        <v>13.52</v>
      </c>
    </row>
    <row r="43" spans="1:5" x14ac:dyDescent="0.25">
      <c r="A43" s="101">
        <v>34</v>
      </c>
      <c r="B43" s="102">
        <v>10.78</v>
      </c>
      <c r="C43" s="102">
        <v>10.78</v>
      </c>
      <c r="D43" s="102">
        <v>13.72</v>
      </c>
      <c r="E43" s="102">
        <v>13.72</v>
      </c>
    </row>
    <row r="44" spans="1:5" x14ac:dyDescent="0.25">
      <c r="A44" s="101">
        <v>35</v>
      </c>
      <c r="B44" s="102">
        <v>10.94</v>
      </c>
      <c r="C44" s="102">
        <v>10.94</v>
      </c>
      <c r="D44" s="102">
        <v>13.92</v>
      </c>
      <c r="E44" s="102">
        <v>13.92</v>
      </c>
    </row>
    <row r="45" spans="1:5" x14ac:dyDescent="0.25">
      <c r="A45" s="101">
        <v>36</v>
      </c>
      <c r="B45" s="102">
        <v>11.09</v>
      </c>
      <c r="C45" s="102">
        <v>11.09</v>
      </c>
      <c r="D45" s="102">
        <v>14.13</v>
      </c>
      <c r="E45" s="102">
        <v>14.13</v>
      </c>
    </row>
    <row r="46" spans="1:5" x14ac:dyDescent="0.25">
      <c r="A46" s="101">
        <v>37</v>
      </c>
      <c r="B46" s="102">
        <v>11.25</v>
      </c>
      <c r="C46" s="102">
        <v>11.25</v>
      </c>
      <c r="D46" s="102">
        <v>14.34</v>
      </c>
      <c r="E46" s="102">
        <v>14.34</v>
      </c>
    </row>
    <row r="47" spans="1:5" x14ac:dyDescent="0.25">
      <c r="A47" s="101">
        <v>38</v>
      </c>
      <c r="B47" s="102">
        <v>11.42</v>
      </c>
      <c r="C47" s="102">
        <v>11.42</v>
      </c>
      <c r="D47" s="102">
        <v>14.56</v>
      </c>
      <c r="E47" s="102">
        <v>14.56</v>
      </c>
    </row>
    <row r="48" spans="1:5" x14ac:dyDescent="0.25">
      <c r="A48" s="101">
        <v>39</v>
      </c>
      <c r="B48" s="102">
        <v>11.58</v>
      </c>
      <c r="C48" s="102">
        <v>11.58</v>
      </c>
      <c r="D48" s="102">
        <v>14.78</v>
      </c>
      <c r="E48" s="102">
        <v>14.78</v>
      </c>
    </row>
    <row r="49" spans="1:5" x14ac:dyDescent="0.25">
      <c r="A49" s="101">
        <v>40</v>
      </c>
      <c r="B49" s="102">
        <v>11.75</v>
      </c>
      <c r="C49" s="102">
        <v>11.75</v>
      </c>
      <c r="D49" s="102">
        <v>15</v>
      </c>
      <c r="E49" s="102">
        <v>15</v>
      </c>
    </row>
    <row r="50" spans="1:5" x14ac:dyDescent="0.25">
      <c r="A50" s="101">
        <v>41</v>
      </c>
      <c r="B50" s="102">
        <v>11.92</v>
      </c>
      <c r="C50" s="102">
        <v>11.92</v>
      </c>
      <c r="D50" s="102">
        <v>15.23</v>
      </c>
      <c r="E50" s="102">
        <v>15.23</v>
      </c>
    </row>
    <row r="51" spans="1:5" x14ac:dyDescent="0.25">
      <c r="A51" s="101">
        <v>42</v>
      </c>
      <c r="B51" s="102">
        <v>12.09</v>
      </c>
      <c r="C51" s="102">
        <v>12.09</v>
      </c>
      <c r="D51" s="102">
        <v>15.47</v>
      </c>
      <c r="E51" s="102">
        <v>15.47</v>
      </c>
    </row>
    <row r="52" spans="1:5" x14ac:dyDescent="0.25">
      <c r="A52" s="101">
        <v>43</v>
      </c>
      <c r="B52" s="102">
        <v>12.27</v>
      </c>
      <c r="C52" s="102">
        <v>12.27</v>
      </c>
      <c r="D52" s="102">
        <v>15.71</v>
      </c>
      <c r="E52" s="102">
        <v>15.71</v>
      </c>
    </row>
    <row r="53" spans="1:5" x14ac:dyDescent="0.25">
      <c r="A53" s="101">
        <v>44</v>
      </c>
      <c r="B53" s="102">
        <v>12.46</v>
      </c>
      <c r="C53" s="102">
        <v>12.46</v>
      </c>
      <c r="D53" s="102">
        <v>15.95</v>
      </c>
      <c r="E53" s="102">
        <v>15.95</v>
      </c>
    </row>
    <row r="54" spans="1:5" x14ac:dyDescent="0.25">
      <c r="A54" s="101">
        <v>45</v>
      </c>
      <c r="B54" s="102">
        <v>12.64</v>
      </c>
      <c r="C54" s="102">
        <v>12.64</v>
      </c>
      <c r="D54" s="102">
        <v>16.2</v>
      </c>
      <c r="E54" s="102">
        <v>16.2</v>
      </c>
    </row>
    <row r="55" spans="1:5" x14ac:dyDescent="0.25">
      <c r="A55" s="101">
        <v>46</v>
      </c>
      <c r="B55" s="102">
        <v>12.83</v>
      </c>
      <c r="C55" s="102">
        <v>12.83</v>
      </c>
      <c r="D55" s="102">
        <v>16.46</v>
      </c>
      <c r="E55" s="102">
        <v>16.46</v>
      </c>
    </row>
    <row r="56" spans="1:5" x14ac:dyDescent="0.25">
      <c r="A56" s="101">
        <v>47</v>
      </c>
      <c r="B56" s="102">
        <v>13.03</v>
      </c>
      <c r="C56" s="102">
        <v>13.03</v>
      </c>
      <c r="D56" s="102">
        <v>16.72</v>
      </c>
      <c r="E56" s="102">
        <v>16.72</v>
      </c>
    </row>
    <row r="57" spans="1:5" x14ac:dyDescent="0.25">
      <c r="A57" s="101">
        <v>48</v>
      </c>
      <c r="B57" s="102">
        <v>13.23</v>
      </c>
      <c r="C57" s="102">
        <v>13.23</v>
      </c>
      <c r="D57" s="102">
        <v>16.989999999999998</v>
      </c>
      <c r="E57" s="102">
        <v>16.989999999999998</v>
      </c>
    </row>
    <row r="58" spans="1:5" x14ac:dyDescent="0.25">
      <c r="A58" s="101">
        <v>49</v>
      </c>
      <c r="B58" s="102">
        <v>13.44</v>
      </c>
      <c r="C58" s="102">
        <v>13.44</v>
      </c>
      <c r="D58" s="102">
        <v>17.260000000000002</v>
      </c>
      <c r="E58" s="102">
        <v>17.260000000000002</v>
      </c>
    </row>
    <row r="59" spans="1:5" x14ac:dyDescent="0.25">
      <c r="A59" s="101">
        <v>50</v>
      </c>
      <c r="B59" s="102">
        <v>13.65</v>
      </c>
      <c r="C59" s="102">
        <v>13.65</v>
      </c>
      <c r="D59" s="102">
        <v>17.55</v>
      </c>
      <c r="E59" s="102">
        <v>17.55</v>
      </c>
    </row>
    <row r="60" spans="1:5" x14ac:dyDescent="0.25">
      <c r="A60" s="101">
        <v>51</v>
      </c>
      <c r="B60" s="102">
        <v>13.86</v>
      </c>
      <c r="C60" s="102">
        <v>13.86</v>
      </c>
      <c r="D60" s="102">
        <v>17.84</v>
      </c>
      <c r="E60" s="102">
        <v>17.84</v>
      </c>
    </row>
    <row r="61" spans="1:5" x14ac:dyDescent="0.25">
      <c r="A61" s="101">
        <v>52</v>
      </c>
      <c r="B61" s="102">
        <v>14.08</v>
      </c>
      <c r="C61" s="102">
        <v>14.08</v>
      </c>
      <c r="D61" s="102">
        <v>18.14</v>
      </c>
      <c r="E61" s="102">
        <v>18.14</v>
      </c>
    </row>
    <row r="62" spans="1:5" x14ac:dyDescent="0.25">
      <c r="A62" s="101">
        <v>53</v>
      </c>
      <c r="B62" s="102">
        <v>14.31</v>
      </c>
      <c r="C62" s="102">
        <v>14.31</v>
      </c>
      <c r="D62" s="102">
        <v>18.440000000000001</v>
      </c>
      <c r="E62" s="102">
        <v>18.440000000000001</v>
      </c>
    </row>
    <row r="63" spans="1:5" x14ac:dyDescent="0.25">
      <c r="A63" s="101">
        <v>54</v>
      </c>
      <c r="B63" s="102">
        <v>14.55</v>
      </c>
      <c r="C63" s="102">
        <v>14.55</v>
      </c>
      <c r="D63" s="102">
        <v>18.760000000000002</v>
      </c>
      <c r="E63" s="102">
        <v>18.760000000000002</v>
      </c>
    </row>
    <row r="64" spans="1:5" x14ac:dyDescent="0.25">
      <c r="A64" s="101">
        <v>55</v>
      </c>
      <c r="B64" s="102">
        <v>14.79</v>
      </c>
      <c r="C64" s="102">
        <v>14.79</v>
      </c>
      <c r="D64" s="102">
        <v>19.079999999999998</v>
      </c>
      <c r="E64" s="102">
        <v>19.079999999999998</v>
      </c>
    </row>
    <row r="65" spans="1:5" x14ac:dyDescent="0.25">
      <c r="A65" s="101">
        <v>56</v>
      </c>
      <c r="B65" s="102">
        <v>15.04</v>
      </c>
      <c r="C65" s="102">
        <v>15.04</v>
      </c>
      <c r="D65" s="102">
        <v>19.420000000000002</v>
      </c>
      <c r="E65" s="102">
        <v>19.420000000000002</v>
      </c>
    </row>
    <row r="66" spans="1:5" x14ac:dyDescent="0.25">
      <c r="A66" s="101">
        <v>57</v>
      </c>
      <c r="B66" s="102">
        <v>15.3</v>
      </c>
      <c r="C66" s="102">
        <v>15.3</v>
      </c>
      <c r="D66" s="102">
        <v>19.77</v>
      </c>
      <c r="E66" s="102">
        <v>19.77</v>
      </c>
    </row>
    <row r="67" spans="1:5" x14ac:dyDescent="0.25">
      <c r="A67" s="101">
        <v>58</v>
      </c>
      <c r="B67" s="102">
        <v>15.56</v>
      </c>
      <c r="C67" s="102">
        <v>15.56</v>
      </c>
      <c r="D67" s="102">
        <v>20.13</v>
      </c>
      <c r="E67" s="102">
        <v>20.13</v>
      </c>
    </row>
    <row r="68" spans="1:5" x14ac:dyDescent="0.25">
      <c r="A68" s="101">
        <v>59</v>
      </c>
      <c r="B68" s="102">
        <v>15.84</v>
      </c>
      <c r="C68" s="102">
        <v>15.84</v>
      </c>
      <c r="D68" s="102">
        <v>20.5</v>
      </c>
      <c r="E68" s="102">
        <v>20.5</v>
      </c>
    </row>
    <row r="69" spans="1:5" x14ac:dyDescent="0.25">
      <c r="A69" s="101">
        <v>60</v>
      </c>
      <c r="B69" s="102">
        <v>16.13</v>
      </c>
      <c r="C69" s="102">
        <v>16.13</v>
      </c>
      <c r="D69" s="102"/>
      <c r="E69" s="102"/>
    </row>
    <row r="70" spans="1:5" x14ac:dyDescent="0.25">
      <c r="A70" s="101">
        <v>61</v>
      </c>
      <c r="B70" s="102">
        <v>16.43</v>
      </c>
      <c r="C70" s="102">
        <v>16.43</v>
      </c>
      <c r="D70" s="102"/>
      <c r="E70" s="102"/>
    </row>
    <row r="71" spans="1:5" x14ac:dyDescent="0.25">
      <c r="A71" s="101">
        <v>62</v>
      </c>
      <c r="B71" s="102">
        <v>16.75</v>
      </c>
      <c r="C71" s="102">
        <v>16.75</v>
      </c>
      <c r="D71" s="102"/>
      <c r="E71" s="102"/>
    </row>
    <row r="72" spans="1:5" x14ac:dyDescent="0.25">
      <c r="A72" s="101">
        <v>63</v>
      </c>
      <c r="B72" s="102">
        <v>17.079999999999998</v>
      </c>
      <c r="C72" s="102">
        <v>17.079999999999998</v>
      </c>
      <c r="D72" s="102"/>
      <c r="E72" s="102"/>
    </row>
    <row r="73" spans="1:5" x14ac:dyDescent="0.25">
      <c r="A73" s="101">
        <v>64</v>
      </c>
      <c r="B73" s="102">
        <v>17.43</v>
      </c>
      <c r="C73" s="102">
        <v>17.43</v>
      </c>
      <c r="D73" s="102"/>
      <c r="E73" s="102"/>
    </row>
  </sheetData>
  <sheetProtection algorithmName="SHA-512" hashValue="p3bwV45Tk5UutTKP00K9kIlLaV3Zyt/McqUNvDa/MwJ6K6jD4+Py+5zpQzq5X8wYiIaze155pP+KVd4IEmqXKg==" saltValue="wN4eFNzkl9taH0fTxER3dg==" spinCount="100000" sheet="1" objects="1" scenarios="1"/>
  <conditionalFormatting sqref="A6:A16">
    <cfRule type="expression" dxfId="427" priority="17" stopIfTrue="1">
      <formula>MOD(ROW(),2)=0</formula>
    </cfRule>
    <cfRule type="expression" dxfId="426" priority="18" stopIfTrue="1">
      <formula>MOD(ROW(),2)&lt;&gt;0</formula>
    </cfRule>
  </conditionalFormatting>
  <conditionalFormatting sqref="B6:E16 C17:E21">
    <cfRule type="expression" dxfId="425" priority="19" stopIfTrue="1">
      <formula>MOD(ROW(),2)=0</formula>
    </cfRule>
    <cfRule type="expression" dxfId="424" priority="20" stopIfTrue="1">
      <formula>MOD(ROW(),2)&lt;&gt;0</formula>
    </cfRule>
  </conditionalFormatting>
  <conditionalFormatting sqref="A17:A21">
    <cfRule type="expression" dxfId="423" priority="9" stopIfTrue="1">
      <formula>MOD(ROW(),2)=0</formula>
    </cfRule>
    <cfRule type="expression" dxfId="422" priority="10" stopIfTrue="1">
      <formula>MOD(ROW(),2)&lt;&gt;0</formula>
    </cfRule>
  </conditionalFormatting>
  <conditionalFormatting sqref="B17:B18 B20:B21">
    <cfRule type="expression" dxfId="421" priority="11" stopIfTrue="1">
      <formula>MOD(ROW(),2)=0</formula>
    </cfRule>
    <cfRule type="expression" dxfId="420" priority="12" stopIfTrue="1">
      <formula>MOD(ROW(),2)&lt;&gt;0</formula>
    </cfRule>
  </conditionalFormatting>
  <conditionalFormatting sqref="A26:A73">
    <cfRule type="expression" dxfId="419" priority="3" stopIfTrue="1">
      <formula>MOD(ROW(),2)=0</formula>
    </cfRule>
    <cfRule type="expression" dxfId="418" priority="4" stopIfTrue="1">
      <formula>MOD(ROW(),2)&lt;&gt;0</formula>
    </cfRule>
  </conditionalFormatting>
  <conditionalFormatting sqref="B26:E73">
    <cfRule type="expression" dxfId="417" priority="5" stopIfTrue="1">
      <formula>MOD(ROW(),2)=0</formula>
    </cfRule>
    <cfRule type="expression" dxfId="416" priority="6" stopIfTrue="1">
      <formula>MOD(ROW(),2)&lt;&gt;0</formula>
    </cfRule>
  </conditionalFormatting>
  <conditionalFormatting sqref="B19">
    <cfRule type="expression" dxfId="415" priority="1" stopIfTrue="1">
      <formula>MOD(ROW(),2)=0</formula>
    </cfRule>
    <cfRule type="expression" dxfId="4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heetViews>
  <sheetFormatPr defaultColWidth="10" defaultRowHeight="13.2" x14ac:dyDescent="0.25"/>
  <cols>
    <col min="1" max="1" width="31.88671875" style="27" customWidth="1"/>
    <col min="2" max="2" width="40.4414062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3"/>
      <c r="C3" s="43"/>
      <c r="D3" s="43"/>
      <c r="E3" s="43"/>
      <c r="F3" s="43"/>
      <c r="G3" s="43"/>
      <c r="H3" s="43"/>
      <c r="I3" s="43"/>
    </row>
    <row r="4" spans="1:9" x14ac:dyDescent="0.25">
      <c r="A4" s="45" t="str">
        <f ca="1">CELL("filename",A1)</f>
        <v>P:\AST development\Hosted\Factors Modernisation\Data import\Consolidated Factor Workbooks\2025-02\[Fire W Consolidated Factors 2025-01.xlsm]x-Series Number</v>
      </c>
    </row>
    <row r="6" spans="1:9" x14ac:dyDescent="0.25">
      <c r="A6" s="46" t="s">
        <v>600</v>
      </c>
      <c r="B6" s="47" t="s">
        <v>601</v>
      </c>
    </row>
    <row r="7" spans="1:9" x14ac:dyDescent="0.25">
      <c r="A7" s="48" t="s">
        <v>305</v>
      </c>
      <c r="B7" s="50" t="s">
        <v>602</v>
      </c>
    </row>
    <row r="8" spans="1:9" x14ac:dyDescent="0.25">
      <c r="A8" s="48" t="s">
        <v>306</v>
      </c>
      <c r="B8" s="50" t="s">
        <v>603</v>
      </c>
    </row>
    <row r="9" spans="1:9" ht="12.75" customHeight="1" x14ac:dyDescent="0.25">
      <c r="A9" s="48" t="s">
        <v>307</v>
      </c>
      <c r="B9" s="51" t="s">
        <v>604</v>
      </c>
    </row>
    <row r="10" spans="1:9" ht="12.75" customHeight="1" x14ac:dyDescent="0.25">
      <c r="A10" s="48" t="s">
        <v>233</v>
      </c>
      <c r="B10" s="51" t="s">
        <v>605</v>
      </c>
    </row>
    <row r="11" spans="1:9" x14ac:dyDescent="0.25">
      <c r="A11" s="48" t="s">
        <v>308</v>
      </c>
      <c r="B11" s="51" t="s">
        <v>606</v>
      </c>
    </row>
    <row r="12" spans="1:9" x14ac:dyDescent="0.25">
      <c r="A12" s="48" t="s">
        <v>309</v>
      </c>
      <c r="B12" s="49" t="s">
        <v>607</v>
      </c>
    </row>
    <row r="13" spans="1:9" ht="12.75" customHeight="1" x14ac:dyDescent="0.25">
      <c r="A13" s="48" t="s">
        <v>608</v>
      </c>
      <c r="B13" s="49" t="s">
        <v>609</v>
      </c>
    </row>
    <row r="14" spans="1:9" ht="12.75" customHeight="1" x14ac:dyDescent="0.25">
      <c r="A14" s="48" t="s">
        <v>311</v>
      </c>
      <c r="B14" s="49" t="s">
        <v>610</v>
      </c>
    </row>
    <row r="15" spans="1:9" ht="79.2" x14ac:dyDescent="0.25">
      <c r="A15" s="52" t="s">
        <v>611</v>
      </c>
      <c r="B15" s="53" t="s">
        <v>612</v>
      </c>
    </row>
    <row r="16" spans="1:9" ht="26.4" x14ac:dyDescent="0.25">
      <c r="A16" s="54" t="s">
        <v>313</v>
      </c>
      <c r="B16" s="53" t="s">
        <v>613</v>
      </c>
    </row>
    <row r="17" spans="1:2" ht="52.5" customHeight="1" x14ac:dyDescent="0.25">
      <c r="A17" s="55" t="s">
        <v>614</v>
      </c>
      <c r="B17" s="53" t="s">
        <v>615</v>
      </c>
    </row>
    <row r="18" spans="1:2" ht="26.4" x14ac:dyDescent="0.25">
      <c r="A18" s="52" t="s">
        <v>315</v>
      </c>
      <c r="B18" s="56" t="s">
        <v>616</v>
      </c>
    </row>
    <row r="19" spans="1:2" x14ac:dyDescent="0.25">
      <c r="A19" s="54" t="s">
        <v>316</v>
      </c>
      <c r="B19" s="56" t="s">
        <v>617</v>
      </c>
    </row>
    <row r="20" spans="1:2" ht="26.4" x14ac:dyDescent="0.25">
      <c r="A20" s="54" t="s">
        <v>317</v>
      </c>
      <c r="B20" s="56" t="s">
        <v>618</v>
      </c>
    </row>
    <row r="22" spans="1:2" x14ac:dyDescent="0.25">
      <c r="B22" s="104" t="str">
        <f>HYPERLINK("#'Factor List'!A1","Back to Factor List")</f>
        <v>Back to Factor List</v>
      </c>
    </row>
    <row r="25" spans="1:2" x14ac:dyDescent="0.25">
      <c r="A25" s="57" t="s">
        <v>619</v>
      </c>
      <c r="B25" s="58"/>
    </row>
    <row r="26" spans="1:2" x14ac:dyDescent="0.25">
      <c r="A26" s="59"/>
      <c r="B26" s="60"/>
    </row>
    <row r="27" spans="1:2" x14ac:dyDescent="0.25">
      <c r="A27" s="61"/>
      <c r="B27" s="62"/>
    </row>
    <row r="28" spans="1:2" x14ac:dyDescent="0.25">
      <c r="A28" s="59"/>
      <c r="B28" s="60"/>
    </row>
    <row r="29" spans="1:2" x14ac:dyDescent="0.25">
      <c r="A29" s="63"/>
      <c r="B29" s="64"/>
    </row>
    <row r="30" spans="1:2" x14ac:dyDescent="0.25">
      <c r="A30" s="65"/>
      <c r="B30" s="66"/>
    </row>
    <row r="31" spans="1:2" x14ac:dyDescent="0.25">
      <c r="A31" s="59"/>
      <c r="B31" s="60"/>
    </row>
    <row r="32" spans="1:2" x14ac:dyDescent="0.25">
      <c r="A32" s="67"/>
      <c r="B32" s="68"/>
    </row>
    <row r="33" spans="1:2" x14ac:dyDescent="0.25">
      <c r="A33" s="67"/>
      <c r="B33" s="68"/>
    </row>
    <row r="34" spans="1:2" x14ac:dyDescent="0.25">
      <c r="A34" s="67"/>
      <c r="B34" s="68"/>
    </row>
    <row r="35" spans="1:2" x14ac:dyDescent="0.25">
      <c r="A35" s="67"/>
      <c r="B35" s="68"/>
    </row>
    <row r="36" spans="1:2" x14ac:dyDescent="0.25">
      <c r="A36" s="67"/>
      <c r="B36" s="68"/>
    </row>
    <row r="37" spans="1:2" x14ac:dyDescent="0.25">
      <c r="A37" s="67"/>
      <c r="B37" s="68"/>
    </row>
    <row r="38" spans="1:2" x14ac:dyDescent="0.25">
      <c r="A38" s="67"/>
      <c r="B38" s="68"/>
    </row>
    <row r="39" spans="1:2" x14ac:dyDescent="0.25">
      <c r="A39" s="67"/>
      <c r="B39" s="68"/>
    </row>
    <row r="40" spans="1:2" x14ac:dyDescent="0.25">
      <c r="A40" s="67"/>
      <c r="B40" s="68"/>
    </row>
    <row r="41" spans="1:2" x14ac:dyDescent="0.25">
      <c r="A41" s="67"/>
      <c r="B41" s="68"/>
    </row>
    <row r="42" spans="1:2" x14ac:dyDescent="0.25">
      <c r="A42" s="63"/>
      <c r="B42" s="64"/>
    </row>
    <row r="43" spans="1:2" ht="39.6" customHeight="1" x14ac:dyDescent="0.25">
      <c r="A43" s="69"/>
      <c r="B43" s="70"/>
    </row>
    <row r="44" spans="1:2" x14ac:dyDescent="0.25">
      <c r="A44" s="63"/>
      <c r="B44" s="64"/>
    </row>
    <row r="45" spans="1:2" ht="27.6" customHeight="1" x14ac:dyDescent="0.25">
      <c r="A45" s="63"/>
      <c r="B45" s="64"/>
    </row>
    <row r="46" spans="1:2" x14ac:dyDescent="0.25">
      <c r="A46" s="63"/>
      <c r="B46" s="64"/>
    </row>
    <row r="47" spans="1:2" x14ac:dyDescent="0.25">
      <c r="A47" s="63"/>
      <c r="B47" s="64"/>
    </row>
    <row r="48" spans="1:2" x14ac:dyDescent="0.25">
      <c r="A48" s="63"/>
      <c r="B48" s="64"/>
    </row>
    <row r="49" spans="1:2" x14ac:dyDescent="0.25">
      <c r="A49" s="63"/>
      <c r="B49" s="64"/>
    </row>
    <row r="50" spans="1:2" x14ac:dyDescent="0.25">
      <c r="A50" s="63"/>
      <c r="B50" s="64"/>
    </row>
    <row r="51" spans="1:2" x14ac:dyDescent="0.25">
      <c r="A51" s="63"/>
      <c r="B51" s="64"/>
    </row>
    <row r="52" spans="1:2" x14ac:dyDescent="0.25">
      <c r="A52" s="63"/>
      <c r="B52" s="64"/>
    </row>
    <row r="53" spans="1:2" x14ac:dyDescent="0.25">
      <c r="A53" s="63"/>
      <c r="B53" s="64"/>
    </row>
    <row r="54" spans="1:2" x14ac:dyDescent="0.25">
      <c r="A54" s="63"/>
      <c r="B54" s="64"/>
    </row>
    <row r="55" spans="1:2" x14ac:dyDescent="0.25">
      <c r="A55" s="63"/>
      <c r="B55" s="64"/>
    </row>
    <row r="56" spans="1:2" x14ac:dyDescent="0.25">
      <c r="A56" s="63"/>
      <c r="B56" s="64"/>
    </row>
    <row r="57" spans="1:2" x14ac:dyDescent="0.25">
      <c r="A57" s="63"/>
      <c r="B57" s="64"/>
    </row>
    <row r="58" spans="1:2" x14ac:dyDescent="0.25">
      <c r="A58" s="63"/>
      <c r="B58" s="64"/>
    </row>
    <row r="59" spans="1:2" x14ac:dyDescent="0.25">
      <c r="A59" s="63"/>
      <c r="B59" s="64"/>
    </row>
    <row r="60" spans="1:2" x14ac:dyDescent="0.25">
      <c r="A60" s="63"/>
      <c r="B60" s="64"/>
    </row>
    <row r="61" spans="1:2" x14ac:dyDescent="0.25">
      <c r="A61" s="63"/>
      <c r="B61" s="64"/>
    </row>
    <row r="62" spans="1:2" x14ac:dyDescent="0.25">
      <c r="A62" s="63"/>
      <c r="B62" s="64"/>
    </row>
    <row r="63" spans="1:2" x14ac:dyDescent="0.25">
      <c r="A63" s="63"/>
      <c r="B63" s="64"/>
    </row>
    <row r="64" spans="1:2" x14ac:dyDescent="0.25">
      <c r="A64" s="71"/>
      <c r="B64" s="72"/>
    </row>
  </sheetData>
  <sheetProtection algorithmName="SHA-512" hashValue="MiR0q4xap8kCcK2OBIqkQyrmjN2GEyxSj9bIZhkzbc/UfnuKkIi577Vs981dm5RjZ78uILfL1UMP+WbbZWOCUQ==" saltValue="bRr6o3asbfKwIV5X6SGapw=="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46"/>
  <sheetViews>
    <sheetView showGridLines="0" zoomScale="85" zoomScaleNormal="85" workbookViewId="0">
      <selection activeCell="B10" sqref="B10"/>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x-606</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2007</v>
      </c>
      <c r="C8" s="85"/>
      <c r="D8" s="85"/>
      <c r="E8" s="85"/>
    </row>
    <row r="9" spans="1:9" x14ac:dyDescent="0.25">
      <c r="A9" s="84" t="s">
        <v>307</v>
      </c>
      <c r="B9" s="85" t="s">
        <v>528</v>
      </c>
      <c r="C9" s="85"/>
      <c r="D9" s="85"/>
      <c r="E9" s="85"/>
    </row>
    <row r="10" spans="1:9" x14ac:dyDescent="0.25">
      <c r="A10" s="84" t="s">
        <v>233</v>
      </c>
      <c r="B10" s="85" t="s">
        <v>791</v>
      </c>
      <c r="C10" s="85"/>
      <c r="D10" s="85"/>
      <c r="E10" s="85"/>
    </row>
    <row r="11" spans="1:9" x14ac:dyDescent="0.25">
      <c r="A11" s="84" t="s">
        <v>308</v>
      </c>
      <c r="B11" s="85" t="s">
        <v>530</v>
      </c>
      <c r="C11" s="85"/>
      <c r="D11" s="85"/>
      <c r="E11" s="85"/>
    </row>
    <row r="12" spans="1:9" x14ac:dyDescent="0.25">
      <c r="A12" s="84" t="s">
        <v>309</v>
      </c>
      <c r="B12" s="85" t="s">
        <v>531</v>
      </c>
      <c r="C12" s="85"/>
      <c r="D12" s="85"/>
      <c r="E12" s="85"/>
    </row>
    <row r="13" spans="1:9" x14ac:dyDescent="0.25">
      <c r="A13" s="84" t="s">
        <v>608</v>
      </c>
      <c r="B13" s="85">
        <v>1</v>
      </c>
      <c r="C13" s="85"/>
      <c r="D13" s="85"/>
      <c r="E13" s="85"/>
    </row>
    <row r="14" spans="1:9" x14ac:dyDescent="0.25">
      <c r="A14" s="84" t="s">
        <v>311</v>
      </c>
      <c r="B14" s="85">
        <v>606</v>
      </c>
      <c r="C14" s="85"/>
      <c r="D14" s="85"/>
      <c r="E14" s="85"/>
    </row>
    <row r="15" spans="1:9" x14ac:dyDescent="0.25">
      <c r="A15" s="84" t="s">
        <v>611</v>
      </c>
      <c r="B15" s="85" t="s">
        <v>539</v>
      </c>
      <c r="C15" s="85"/>
      <c r="D15" s="85"/>
      <c r="E15" s="85"/>
    </row>
    <row r="16" spans="1:9" x14ac:dyDescent="0.25">
      <c r="A16" s="84" t="s">
        <v>313</v>
      </c>
      <c r="B16" s="85" t="s">
        <v>340</v>
      </c>
      <c r="C16" s="85"/>
      <c r="D16" s="85"/>
      <c r="E16" s="85"/>
    </row>
    <row r="17" spans="1:5" ht="79.2" x14ac:dyDescent="0.25">
      <c r="A17" s="84" t="s">
        <v>684</v>
      </c>
      <c r="B17" s="85" t="s">
        <v>538</v>
      </c>
      <c r="C17" s="85"/>
      <c r="D17" s="85"/>
      <c r="E17" s="85"/>
    </row>
    <row r="18" spans="1:5" x14ac:dyDescent="0.25">
      <c r="A18" s="84" t="s">
        <v>315</v>
      </c>
      <c r="B18" s="87">
        <v>45135</v>
      </c>
      <c r="C18" s="85"/>
      <c r="D18" s="85"/>
      <c r="E18" s="85"/>
    </row>
    <row r="19" spans="1:5" x14ac:dyDescent="0.25">
      <c r="A19" s="84" t="s">
        <v>316</v>
      </c>
      <c r="B19" s="87">
        <v>45135</v>
      </c>
      <c r="C19" s="85"/>
      <c r="D19" s="85"/>
      <c r="E19" s="85"/>
    </row>
    <row r="20" spans="1:5" x14ac:dyDescent="0.25">
      <c r="A20" s="84" t="s">
        <v>317</v>
      </c>
      <c r="B20" s="85" t="s">
        <v>333</v>
      </c>
      <c r="C20" s="85"/>
      <c r="D20" s="85"/>
      <c r="E20" s="85"/>
    </row>
    <row r="21" spans="1:5" x14ac:dyDescent="0.25">
      <c r="A21" s="84" t="s">
        <v>685</v>
      </c>
      <c r="B21" s="85" t="s">
        <v>334</v>
      </c>
      <c r="C21" s="85"/>
      <c r="D21" s="85"/>
      <c r="E21" s="85"/>
    </row>
    <row r="23" spans="1:5" x14ac:dyDescent="0.25">
      <c r="B23" s="104" t="str">
        <f>HYPERLINK("#'Factor List'!A1","Back to Factor List")</f>
        <v>Back to Factor List</v>
      </c>
    </row>
    <row r="24" spans="1:5" x14ac:dyDescent="0.25">
      <c r="B24" s="104" t="str">
        <f>HYPERLINK("#'Assumptions'!A1","Assumptions")</f>
        <v>Assumptions</v>
      </c>
    </row>
    <row r="26" spans="1:5" ht="39.6" x14ac:dyDescent="0.25">
      <c r="A26" s="100" t="s">
        <v>686</v>
      </c>
      <c r="B26" s="100" t="s">
        <v>764</v>
      </c>
      <c r="C26" s="100" t="s">
        <v>765</v>
      </c>
      <c r="D26" s="100" t="s">
        <v>766</v>
      </c>
      <c r="E26" s="100" t="s">
        <v>767</v>
      </c>
    </row>
    <row r="27" spans="1:5" x14ac:dyDescent="0.25">
      <c r="A27" s="101">
        <v>60</v>
      </c>
      <c r="B27" s="102"/>
      <c r="C27" s="102"/>
      <c r="D27" s="102">
        <v>20.37</v>
      </c>
      <c r="E27" s="102">
        <v>20.37</v>
      </c>
    </row>
    <row r="28" spans="1:5" x14ac:dyDescent="0.25">
      <c r="A28" s="101">
        <v>61</v>
      </c>
      <c r="B28" s="102"/>
      <c r="C28" s="102"/>
      <c r="D28" s="102">
        <v>19.739999999999998</v>
      </c>
      <c r="E28" s="102">
        <v>19.739999999999998</v>
      </c>
    </row>
    <row r="29" spans="1:5" x14ac:dyDescent="0.25">
      <c r="A29" s="101">
        <v>62</v>
      </c>
      <c r="B29" s="102"/>
      <c r="C29" s="102"/>
      <c r="D29" s="102">
        <v>19.100000000000001</v>
      </c>
      <c r="E29" s="102">
        <v>19.100000000000001</v>
      </c>
    </row>
    <row r="30" spans="1:5" x14ac:dyDescent="0.25">
      <c r="A30" s="101">
        <v>63</v>
      </c>
      <c r="B30" s="102"/>
      <c r="C30" s="102"/>
      <c r="D30" s="102">
        <v>18.46</v>
      </c>
      <c r="E30" s="102">
        <v>18.46</v>
      </c>
    </row>
    <row r="31" spans="1:5" x14ac:dyDescent="0.25">
      <c r="A31" s="101">
        <v>64</v>
      </c>
      <c r="B31" s="102"/>
      <c r="C31" s="102"/>
      <c r="D31" s="102">
        <v>17.829999999999998</v>
      </c>
      <c r="E31" s="102">
        <v>17.829999999999998</v>
      </c>
    </row>
    <row r="32" spans="1:5" x14ac:dyDescent="0.25">
      <c r="A32" s="101">
        <v>65</v>
      </c>
      <c r="B32" s="102">
        <v>17.29</v>
      </c>
      <c r="C32" s="102">
        <v>17.29</v>
      </c>
      <c r="D32" s="102">
        <v>17.2</v>
      </c>
      <c r="E32" s="102">
        <v>17.2</v>
      </c>
    </row>
    <row r="33" spans="1:5" x14ac:dyDescent="0.25">
      <c r="A33" s="101">
        <v>66</v>
      </c>
      <c r="B33" s="102">
        <v>16.63</v>
      </c>
      <c r="C33" s="102">
        <v>16.63</v>
      </c>
      <c r="D33" s="102">
        <v>16.57</v>
      </c>
      <c r="E33" s="102">
        <v>16.57</v>
      </c>
    </row>
    <row r="34" spans="1:5" x14ac:dyDescent="0.25">
      <c r="A34" s="101">
        <v>67</v>
      </c>
      <c r="B34" s="102">
        <v>15.97</v>
      </c>
      <c r="C34" s="102">
        <v>15.97</v>
      </c>
      <c r="D34" s="102">
        <v>15.94</v>
      </c>
      <c r="E34" s="102">
        <v>15.94</v>
      </c>
    </row>
    <row r="35" spans="1:5" x14ac:dyDescent="0.25">
      <c r="A35" s="101">
        <v>68</v>
      </c>
      <c r="B35" s="102">
        <v>15.32</v>
      </c>
      <c r="C35" s="102">
        <v>15.32</v>
      </c>
      <c r="D35" s="102">
        <v>15.31</v>
      </c>
      <c r="E35" s="102">
        <v>15.31</v>
      </c>
    </row>
    <row r="36" spans="1:5" x14ac:dyDescent="0.25">
      <c r="A36" s="101">
        <v>69</v>
      </c>
      <c r="B36" s="102">
        <v>14.68</v>
      </c>
      <c r="C36" s="102">
        <v>14.68</v>
      </c>
      <c r="D36" s="102">
        <v>14.67</v>
      </c>
      <c r="E36" s="102">
        <v>14.67</v>
      </c>
    </row>
    <row r="37" spans="1:5" x14ac:dyDescent="0.25">
      <c r="A37" s="101">
        <v>70</v>
      </c>
      <c r="B37" s="102">
        <v>14.04</v>
      </c>
      <c r="C37" s="102">
        <v>14.04</v>
      </c>
      <c r="D37" s="102">
        <v>14.04</v>
      </c>
      <c r="E37" s="102">
        <v>14.04</v>
      </c>
    </row>
    <row r="38" spans="1:5" x14ac:dyDescent="0.25">
      <c r="A38" s="101">
        <v>71</v>
      </c>
      <c r="B38" s="102">
        <v>13.42</v>
      </c>
      <c r="C38" s="102">
        <v>13.42</v>
      </c>
      <c r="D38" s="102">
        <v>13.42</v>
      </c>
      <c r="E38" s="102">
        <v>13.42</v>
      </c>
    </row>
    <row r="39" spans="1:5" x14ac:dyDescent="0.25">
      <c r="A39" s="101">
        <v>72</v>
      </c>
      <c r="B39" s="102">
        <v>12.79</v>
      </c>
      <c r="C39" s="102">
        <v>12.79</v>
      </c>
      <c r="D39" s="102">
        <v>12.79</v>
      </c>
      <c r="E39" s="102">
        <v>12.79</v>
      </c>
    </row>
    <row r="40" spans="1:5" x14ac:dyDescent="0.25">
      <c r="A40" s="101">
        <v>73</v>
      </c>
      <c r="B40" s="102">
        <v>12.17</v>
      </c>
      <c r="C40" s="102">
        <v>12.17</v>
      </c>
      <c r="D40" s="102">
        <v>12.17</v>
      </c>
      <c r="E40" s="102">
        <v>12.17</v>
      </c>
    </row>
    <row r="41" spans="1:5" x14ac:dyDescent="0.25">
      <c r="A41" s="101">
        <v>74</v>
      </c>
      <c r="B41" s="102">
        <v>11.56</v>
      </c>
      <c r="C41" s="102">
        <v>11.56</v>
      </c>
      <c r="D41" s="102">
        <v>11.56</v>
      </c>
      <c r="E41" s="102">
        <v>11.56</v>
      </c>
    </row>
    <row r="44" spans="1:5" ht="39.6" customHeight="1" x14ac:dyDescent="0.25"/>
    <row r="46" spans="1:5" ht="27.6" customHeight="1" x14ac:dyDescent="0.25"/>
  </sheetData>
  <sheetProtection algorithmName="SHA-512" hashValue="uPdi2IUjogeBxDV6tJERcNZ6tvgWOybnCp+km6xBi8pqPNVa424RaXhaA7VAlO8ZJqd1e0PeAi8bLRPD+BZsqw==" saltValue="LuROdHb2XnneAM11bZamsQ==" spinCount="100000" sheet="1" objects="1" scenarios="1"/>
  <conditionalFormatting sqref="A6:A16">
    <cfRule type="expression" dxfId="413" priority="19" stopIfTrue="1">
      <formula>MOD(ROW(),2)=0</formula>
    </cfRule>
    <cfRule type="expression" dxfId="412" priority="20" stopIfTrue="1">
      <formula>MOD(ROW(),2)&lt;&gt;0</formula>
    </cfRule>
  </conditionalFormatting>
  <conditionalFormatting sqref="B6:E16 C17:E21">
    <cfRule type="expression" dxfId="411" priority="21" stopIfTrue="1">
      <formula>MOD(ROW(),2)=0</formula>
    </cfRule>
    <cfRule type="expression" dxfId="410" priority="22" stopIfTrue="1">
      <formula>MOD(ROW(),2)&lt;&gt;0</formula>
    </cfRule>
  </conditionalFormatting>
  <conditionalFormatting sqref="A17:A21">
    <cfRule type="expression" dxfId="409" priority="11" stopIfTrue="1">
      <formula>MOD(ROW(),2)=0</formula>
    </cfRule>
    <cfRule type="expression" dxfId="408" priority="12" stopIfTrue="1">
      <formula>MOD(ROW(),2)&lt;&gt;0</formula>
    </cfRule>
  </conditionalFormatting>
  <conditionalFormatting sqref="B18 B20:B21">
    <cfRule type="expression" dxfId="407" priority="13" stopIfTrue="1">
      <formula>MOD(ROW(),2)=0</formula>
    </cfRule>
    <cfRule type="expression" dxfId="406" priority="14" stopIfTrue="1">
      <formula>MOD(ROW(),2)&lt;&gt;0</formula>
    </cfRule>
  </conditionalFormatting>
  <conditionalFormatting sqref="B17">
    <cfRule type="expression" dxfId="405" priority="7" stopIfTrue="1">
      <formula>MOD(ROW(),2)=0</formula>
    </cfRule>
    <cfRule type="expression" dxfId="404" priority="8" stopIfTrue="1">
      <formula>MOD(ROW(),2)&lt;&gt;0</formula>
    </cfRule>
  </conditionalFormatting>
  <conditionalFormatting sqref="A26:A41">
    <cfRule type="expression" dxfId="403" priority="3" stopIfTrue="1">
      <formula>MOD(ROW(),2)=0</formula>
    </cfRule>
    <cfRule type="expression" dxfId="402" priority="4" stopIfTrue="1">
      <formula>MOD(ROW(),2)&lt;&gt;0</formula>
    </cfRule>
  </conditionalFormatting>
  <conditionalFormatting sqref="B26:E41">
    <cfRule type="expression" dxfId="401" priority="5" stopIfTrue="1">
      <formula>MOD(ROW(),2)=0</formula>
    </cfRule>
    <cfRule type="expression" dxfId="400" priority="6" stopIfTrue="1">
      <formula>MOD(ROW(),2)&lt;&gt;0</formula>
    </cfRule>
  </conditionalFormatting>
  <conditionalFormatting sqref="B19">
    <cfRule type="expression" dxfId="399" priority="1" stopIfTrue="1">
      <formula>MOD(ROW(),2)=0</formula>
    </cfRule>
    <cfRule type="expression" dxfId="3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76"/>
  <sheetViews>
    <sheetView showGridLines="0" zoomScale="85" zoomScaleNormal="85" workbookViewId="0">
      <selection activeCell="D21" sqref="D21"/>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x-607</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2015</v>
      </c>
      <c r="C8" s="85"/>
      <c r="D8" s="85"/>
      <c r="E8" s="85"/>
    </row>
    <row r="9" spans="1:9" x14ac:dyDescent="0.25">
      <c r="A9" s="84" t="s">
        <v>307</v>
      </c>
      <c r="B9" s="85" t="s">
        <v>528</v>
      </c>
      <c r="C9" s="85"/>
      <c r="D9" s="85"/>
      <c r="E9" s="85"/>
    </row>
    <row r="10" spans="1:9" x14ac:dyDescent="0.25">
      <c r="A10" s="84" t="s">
        <v>233</v>
      </c>
      <c r="B10" s="85" t="s">
        <v>540</v>
      </c>
      <c r="C10" s="85"/>
      <c r="D10" s="85"/>
      <c r="E10" s="85"/>
    </row>
    <row r="11" spans="1:9" x14ac:dyDescent="0.25">
      <c r="A11" s="84" t="s">
        <v>308</v>
      </c>
      <c r="B11" s="85" t="s">
        <v>328</v>
      </c>
      <c r="C11" s="85"/>
      <c r="D11" s="85"/>
      <c r="E11" s="85"/>
    </row>
    <row r="12" spans="1:9" x14ac:dyDescent="0.25">
      <c r="A12" s="84" t="s">
        <v>309</v>
      </c>
      <c r="B12" s="85" t="s">
        <v>531</v>
      </c>
      <c r="C12" s="85"/>
      <c r="D12" s="85"/>
      <c r="E12" s="85"/>
    </row>
    <row r="13" spans="1:9" x14ac:dyDescent="0.25">
      <c r="A13" s="84" t="s">
        <v>608</v>
      </c>
      <c r="B13" s="85">
        <v>0</v>
      </c>
      <c r="C13" s="85"/>
      <c r="D13" s="85"/>
      <c r="E13" s="85"/>
    </row>
    <row r="14" spans="1:9" x14ac:dyDescent="0.25">
      <c r="A14" s="84" t="s">
        <v>311</v>
      </c>
      <c r="B14" s="85">
        <v>607</v>
      </c>
      <c r="C14" s="85"/>
      <c r="D14" s="85"/>
      <c r="E14" s="85"/>
    </row>
    <row r="15" spans="1:9" x14ac:dyDescent="0.25">
      <c r="A15" s="84" t="s">
        <v>611</v>
      </c>
      <c r="B15" s="85" t="s">
        <v>541</v>
      </c>
      <c r="C15" s="85"/>
      <c r="D15" s="85"/>
      <c r="E15" s="85"/>
    </row>
    <row r="16" spans="1:9" x14ac:dyDescent="0.25">
      <c r="A16" s="84" t="s">
        <v>313</v>
      </c>
      <c r="B16" s="85" t="s">
        <v>331</v>
      </c>
      <c r="C16" s="85"/>
      <c r="D16" s="85"/>
      <c r="E16" s="85"/>
    </row>
    <row r="17" spans="1:5" ht="52.8" x14ac:dyDescent="0.25">
      <c r="A17" s="84" t="s">
        <v>684</v>
      </c>
      <c r="B17" s="85" t="s">
        <v>542</v>
      </c>
      <c r="C17" s="85"/>
      <c r="D17" s="85"/>
      <c r="E17" s="85"/>
    </row>
    <row r="18" spans="1:5" x14ac:dyDescent="0.25">
      <c r="A18" s="84" t="s">
        <v>315</v>
      </c>
      <c r="B18" s="87">
        <v>45135</v>
      </c>
      <c r="C18" s="85"/>
      <c r="D18" s="85"/>
      <c r="E18" s="85"/>
    </row>
    <row r="19" spans="1:5" x14ac:dyDescent="0.25">
      <c r="A19" s="84" t="s">
        <v>316</v>
      </c>
      <c r="B19" s="87">
        <v>45135</v>
      </c>
      <c r="C19" s="85"/>
      <c r="D19" s="85"/>
      <c r="E19" s="85"/>
    </row>
    <row r="20" spans="1:5" x14ac:dyDescent="0.25">
      <c r="A20" s="84" t="s">
        <v>317</v>
      </c>
      <c r="B20" s="85" t="s">
        <v>333</v>
      </c>
      <c r="C20" s="85"/>
      <c r="D20" s="85"/>
      <c r="E20" s="85"/>
    </row>
    <row r="21" spans="1:5" x14ac:dyDescent="0.25">
      <c r="A21" s="84" t="s">
        <v>685</v>
      </c>
      <c r="B21" s="85" t="s">
        <v>334</v>
      </c>
      <c r="C21" s="85"/>
      <c r="D21" s="85"/>
      <c r="E21" s="85"/>
    </row>
    <row r="23" spans="1:5" x14ac:dyDescent="0.25">
      <c r="B23" s="104" t="str">
        <f>HYPERLINK("#'Factor List'!A1","Back to Factor List")</f>
        <v>Back to Factor List</v>
      </c>
    </row>
    <row r="24" spans="1:5" x14ac:dyDescent="0.25">
      <c r="B24" s="104" t="str">
        <f>HYPERLINK("#'Assumptions'!A1","Assumptions")</f>
        <v>Assumptions</v>
      </c>
    </row>
    <row r="26" spans="1:5" x14ac:dyDescent="0.25">
      <c r="A26" s="100" t="s">
        <v>686</v>
      </c>
      <c r="B26" s="100" t="s">
        <v>735</v>
      </c>
      <c r="C26" s="100" t="s">
        <v>736</v>
      </c>
      <c r="D26" s="100" t="s">
        <v>737</v>
      </c>
      <c r="E26" s="100" t="s">
        <v>738</v>
      </c>
    </row>
    <row r="27" spans="1:5" x14ac:dyDescent="0.25">
      <c r="A27" s="101">
        <v>18</v>
      </c>
      <c r="B27" s="102">
        <v>8.64</v>
      </c>
      <c r="C27" s="102">
        <v>8.2100000000000009</v>
      </c>
      <c r="D27" s="102">
        <v>7.8</v>
      </c>
      <c r="E27" s="102">
        <v>7.4</v>
      </c>
    </row>
    <row r="28" spans="1:5" x14ac:dyDescent="0.25">
      <c r="A28" s="101">
        <v>19</v>
      </c>
      <c r="B28" s="102">
        <v>8.76</v>
      </c>
      <c r="C28" s="102">
        <v>8.33</v>
      </c>
      <c r="D28" s="102">
        <v>7.91</v>
      </c>
      <c r="E28" s="102">
        <v>7.5</v>
      </c>
    </row>
    <row r="29" spans="1:5" x14ac:dyDescent="0.25">
      <c r="A29" s="101">
        <v>20</v>
      </c>
      <c r="B29" s="102">
        <v>8.8800000000000008</v>
      </c>
      <c r="C29" s="102">
        <v>8.44</v>
      </c>
      <c r="D29" s="102">
        <v>8.02</v>
      </c>
      <c r="E29" s="102">
        <v>7.6</v>
      </c>
    </row>
    <row r="30" spans="1:5" x14ac:dyDescent="0.25">
      <c r="A30" s="101">
        <v>21</v>
      </c>
      <c r="B30" s="102">
        <v>9</v>
      </c>
      <c r="C30" s="102">
        <v>8.56</v>
      </c>
      <c r="D30" s="102">
        <v>8.1199999999999992</v>
      </c>
      <c r="E30" s="102">
        <v>7.7</v>
      </c>
    </row>
    <row r="31" spans="1:5" x14ac:dyDescent="0.25">
      <c r="A31" s="101">
        <v>22</v>
      </c>
      <c r="B31" s="102">
        <v>9.1300000000000008</v>
      </c>
      <c r="C31" s="102">
        <v>8.68</v>
      </c>
      <c r="D31" s="102">
        <v>8.24</v>
      </c>
      <c r="E31" s="102">
        <v>7.81</v>
      </c>
    </row>
    <row r="32" spans="1:5" x14ac:dyDescent="0.25">
      <c r="A32" s="101">
        <v>23</v>
      </c>
      <c r="B32" s="102">
        <v>9.25</v>
      </c>
      <c r="C32" s="102">
        <v>8.8000000000000007</v>
      </c>
      <c r="D32" s="102">
        <v>8.35</v>
      </c>
      <c r="E32" s="102">
        <v>7.91</v>
      </c>
    </row>
    <row r="33" spans="1:5" x14ac:dyDescent="0.25">
      <c r="A33" s="101">
        <v>24</v>
      </c>
      <c r="B33" s="102">
        <v>9.3800000000000008</v>
      </c>
      <c r="C33" s="102">
        <v>8.92</v>
      </c>
      <c r="D33" s="102">
        <v>8.4600000000000009</v>
      </c>
      <c r="E33" s="102">
        <v>8.02</v>
      </c>
    </row>
    <row r="34" spans="1:5" x14ac:dyDescent="0.25">
      <c r="A34" s="101">
        <v>25</v>
      </c>
      <c r="B34" s="102">
        <v>9.51</v>
      </c>
      <c r="C34" s="102">
        <v>9.0399999999999991</v>
      </c>
      <c r="D34" s="102">
        <v>8.58</v>
      </c>
      <c r="E34" s="102">
        <v>8.1199999999999992</v>
      </c>
    </row>
    <row r="35" spans="1:5" x14ac:dyDescent="0.25">
      <c r="A35" s="101">
        <v>26</v>
      </c>
      <c r="B35" s="102">
        <v>9.65</v>
      </c>
      <c r="C35" s="102">
        <v>9.16</v>
      </c>
      <c r="D35" s="102">
        <v>8.69</v>
      </c>
      <c r="E35" s="102">
        <v>8.23</v>
      </c>
    </row>
    <row r="36" spans="1:5" x14ac:dyDescent="0.25">
      <c r="A36" s="101">
        <v>27</v>
      </c>
      <c r="B36" s="102">
        <v>9.7799999999999994</v>
      </c>
      <c r="C36" s="102">
        <v>9.2899999999999991</v>
      </c>
      <c r="D36" s="102">
        <v>8.81</v>
      </c>
      <c r="E36" s="102">
        <v>8.35</v>
      </c>
    </row>
    <row r="37" spans="1:5" x14ac:dyDescent="0.25">
      <c r="A37" s="101">
        <v>28</v>
      </c>
      <c r="B37" s="102">
        <v>9.92</v>
      </c>
      <c r="C37" s="102">
        <v>9.42</v>
      </c>
      <c r="D37" s="102">
        <v>8.93</v>
      </c>
      <c r="E37" s="102">
        <v>8.4600000000000009</v>
      </c>
    </row>
    <row r="38" spans="1:5" x14ac:dyDescent="0.25">
      <c r="A38" s="101">
        <v>29</v>
      </c>
      <c r="B38" s="102">
        <v>10.050000000000001</v>
      </c>
      <c r="C38" s="102">
        <v>9.5500000000000007</v>
      </c>
      <c r="D38" s="102">
        <v>9.06</v>
      </c>
      <c r="E38" s="102">
        <v>8.57</v>
      </c>
    </row>
    <row r="39" spans="1:5" x14ac:dyDescent="0.25">
      <c r="A39" s="101">
        <v>30</v>
      </c>
      <c r="B39" s="102">
        <v>10.199999999999999</v>
      </c>
      <c r="C39" s="102">
        <v>9.68</v>
      </c>
      <c r="D39" s="102">
        <v>9.18</v>
      </c>
      <c r="E39" s="102">
        <v>8.69</v>
      </c>
    </row>
    <row r="40" spans="1:5" x14ac:dyDescent="0.25">
      <c r="A40" s="101">
        <v>31</v>
      </c>
      <c r="B40" s="102">
        <v>10.34</v>
      </c>
      <c r="C40" s="102">
        <v>9.82</v>
      </c>
      <c r="D40" s="102">
        <v>9.31</v>
      </c>
      <c r="E40" s="102">
        <v>8.81</v>
      </c>
    </row>
    <row r="41" spans="1:5" x14ac:dyDescent="0.25">
      <c r="A41" s="101">
        <v>32</v>
      </c>
      <c r="B41" s="102">
        <v>10.49</v>
      </c>
      <c r="C41" s="102">
        <v>9.9499999999999993</v>
      </c>
      <c r="D41" s="102">
        <v>9.43</v>
      </c>
      <c r="E41" s="102">
        <v>8.93</v>
      </c>
    </row>
    <row r="42" spans="1:5" x14ac:dyDescent="0.25">
      <c r="A42" s="101">
        <v>33</v>
      </c>
      <c r="B42" s="102">
        <v>10.63</v>
      </c>
      <c r="C42" s="102">
        <v>10.09</v>
      </c>
      <c r="D42" s="102">
        <v>9.57</v>
      </c>
      <c r="E42" s="102">
        <v>9.0500000000000007</v>
      </c>
    </row>
    <row r="43" spans="1:5" x14ac:dyDescent="0.25">
      <c r="A43" s="101">
        <v>34</v>
      </c>
      <c r="B43" s="102">
        <v>10.78</v>
      </c>
      <c r="C43" s="102">
        <v>10.24</v>
      </c>
      <c r="D43" s="102">
        <v>9.6999999999999993</v>
      </c>
      <c r="E43" s="102">
        <v>9.17</v>
      </c>
    </row>
    <row r="44" spans="1:5" x14ac:dyDescent="0.25">
      <c r="A44" s="101">
        <v>35</v>
      </c>
      <c r="B44" s="102">
        <v>10.94</v>
      </c>
      <c r="C44" s="102">
        <v>10.38</v>
      </c>
      <c r="D44" s="102">
        <v>9.83</v>
      </c>
      <c r="E44" s="102">
        <v>9.3000000000000007</v>
      </c>
    </row>
    <row r="45" spans="1:5" x14ac:dyDescent="0.25">
      <c r="A45" s="101">
        <v>36</v>
      </c>
      <c r="B45" s="102">
        <v>11.09</v>
      </c>
      <c r="C45" s="102">
        <v>10.53</v>
      </c>
      <c r="D45" s="102">
        <v>9.9700000000000006</v>
      </c>
      <c r="E45" s="102">
        <v>9.43</v>
      </c>
    </row>
    <row r="46" spans="1:5" x14ac:dyDescent="0.25">
      <c r="A46" s="101">
        <v>37</v>
      </c>
      <c r="B46" s="102">
        <v>11.25</v>
      </c>
      <c r="C46" s="102">
        <v>10.68</v>
      </c>
      <c r="D46" s="102">
        <v>10.11</v>
      </c>
      <c r="E46" s="102">
        <v>9.56</v>
      </c>
    </row>
    <row r="47" spans="1:5" x14ac:dyDescent="0.25">
      <c r="A47" s="101">
        <v>38</v>
      </c>
      <c r="B47" s="102">
        <v>11.42</v>
      </c>
      <c r="C47" s="102">
        <v>10.83</v>
      </c>
      <c r="D47" s="102">
        <v>10.25</v>
      </c>
      <c r="E47" s="102">
        <v>9.69</v>
      </c>
    </row>
    <row r="48" spans="1:5" x14ac:dyDescent="0.25">
      <c r="A48" s="101">
        <v>39</v>
      </c>
      <c r="B48" s="102">
        <v>11.58</v>
      </c>
      <c r="C48" s="102">
        <v>10.98</v>
      </c>
      <c r="D48" s="102">
        <v>10.4</v>
      </c>
      <c r="E48" s="102">
        <v>9.83</v>
      </c>
    </row>
    <row r="49" spans="1:5" x14ac:dyDescent="0.25">
      <c r="A49" s="101">
        <v>40</v>
      </c>
      <c r="B49" s="102">
        <v>11.75</v>
      </c>
      <c r="C49" s="102">
        <v>11.14</v>
      </c>
      <c r="D49" s="102">
        <v>10.54</v>
      </c>
      <c r="E49" s="102">
        <v>9.9600000000000009</v>
      </c>
    </row>
    <row r="50" spans="1:5" x14ac:dyDescent="0.25">
      <c r="A50" s="101">
        <v>41</v>
      </c>
      <c r="B50" s="102">
        <v>11.92</v>
      </c>
      <c r="C50" s="102">
        <v>11.3</v>
      </c>
      <c r="D50" s="102">
        <v>10.7</v>
      </c>
      <c r="E50" s="102">
        <v>10.1</v>
      </c>
    </row>
    <row r="51" spans="1:5" x14ac:dyDescent="0.25">
      <c r="A51" s="101">
        <v>42</v>
      </c>
      <c r="B51" s="102">
        <v>12.09</v>
      </c>
      <c r="C51" s="102">
        <v>11.46</v>
      </c>
      <c r="D51" s="102">
        <v>10.85</v>
      </c>
      <c r="E51" s="102">
        <v>10.25</v>
      </c>
    </row>
    <row r="52" spans="1:5" x14ac:dyDescent="0.25">
      <c r="A52" s="101">
        <v>43</v>
      </c>
      <c r="B52" s="102">
        <v>12.27</v>
      </c>
      <c r="C52" s="102">
        <v>11.63</v>
      </c>
      <c r="D52" s="102">
        <v>11.01</v>
      </c>
      <c r="E52" s="102">
        <v>10.39</v>
      </c>
    </row>
    <row r="53" spans="1:5" x14ac:dyDescent="0.25">
      <c r="A53" s="101">
        <v>44</v>
      </c>
      <c r="B53" s="102">
        <v>12.46</v>
      </c>
      <c r="C53" s="102">
        <v>11.8</v>
      </c>
      <c r="D53" s="102">
        <v>11.17</v>
      </c>
      <c r="E53" s="102">
        <v>10.54</v>
      </c>
    </row>
    <row r="54" spans="1:5" x14ac:dyDescent="0.25">
      <c r="A54" s="101">
        <v>45</v>
      </c>
      <c r="B54" s="102">
        <v>12.64</v>
      </c>
      <c r="C54" s="102">
        <v>11.98</v>
      </c>
      <c r="D54" s="102">
        <v>11.33</v>
      </c>
      <c r="E54" s="102">
        <v>10.7</v>
      </c>
    </row>
    <row r="55" spans="1:5" x14ac:dyDescent="0.25">
      <c r="A55" s="101">
        <v>46</v>
      </c>
      <c r="B55" s="102">
        <v>12.83</v>
      </c>
      <c r="C55" s="102">
        <v>12.16</v>
      </c>
      <c r="D55" s="102">
        <v>11.5</v>
      </c>
      <c r="E55" s="102">
        <v>10.85</v>
      </c>
    </row>
    <row r="56" spans="1:5" x14ac:dyDescent="0.25">
      <c r="A56" s="101">
        <v>47</v>
      </c>
      <c r="B56" s="102">
        <v>13.03</v>
      </c>
      <c r="C56" s="102">
        <v>12.34</v>
      </c>
      <c r="D56" s="102">
        <v>11.67</v>
      </c>
      <c r="E56" s="102">
        <v>11.01</v>
      </c>
    </row>
    <row r="57" spans="1:5" x14ac:dyDescent="0.25">
      <c r="A57" s="101">
        <v>48</v>
      </c>
      <c r="B57" s="102">
        <v>13.23</v>
      </c>
      <c r="C57" s="102">
        <v>12.53</v>
      </c>
      <c r="D57" s="102">
        <v>11.84</v>
      </c>
      <c r="E57" s="102">
        <v>11.18</v>
      </c>
    </row>
    <row r="58" spans="1:5" x14ac:dyDescent="0.25">
      <c r="A58" s="101">
        <v>49</v>
      </c>
      <c r="B58" s="102">
        <v>13.44</v>
      </c>
      <c r="C58" s="102">
        <v>12.72</v>
      </c>
      <c r="D58" s="102">
        <v>12.02</v>
      </c>
      <c r="E58" s="102">
        <v>11.34</v>
      </c>
    </row>
    <row r="59" spans="1:5" x14ac:dyDescent="0.25">
      <c r="A59" s="101">
        <v>50</v>
      </c>
      <c r="B59" s="102">
        <v>13.65</v>
      </c>
      <c r="C59" s="102">
        <v>12.92</v>
      </c>
      <c r="D59" s="102">
        <v>12.21</v>
      </c>
      <c r="E59" s="102">
        <v>11.52</v>
      </c>
    </row>
    <row r="60" spans="1:5" x14ac:dyDescent="0.25">
      <c r="A60" s="101">
        <v>51</v>
      </c>
      <c r="B60" s="102">
        <v>13.86</v>
      </c>
      <c r="C60" s="102">
        <v>13.12</v>
      </c>
      <c r="D60" s="102">
        <v>12.4</v>
      </c>
      <c r="E60" s="102">
        <v>11.69</v>
      </c>
    </row>
    <row r="61" spans="1:5" x14ac:dyDescent="0.25">
      <c r="A61" s="101">
        <v>52</v>
      </c>
      <c r="B61" s="102">
        <v>14.08</v>
      </c>
      <c r="C61" s="102">
        <v>13.33</v>
      </c>
      <c r="D61" s="102">
        <v>12.59</v>
      </c>
      <c r="E61" s="102">
        <v>11.87</v>
      </c>
    </row>
    <row r="62" spans="1:5" x14ac:dyDescent="0.25">
      <c r="A62" s="101">
        <v>53</v>
      </c>
      <c r="B62" s="102">
        <v>14.31</v>
      </c>
      <c r="C62" s="102">
        <v>13.54</v>
      </c>
      <c r="D62" s="102">
        <v>12.79</v>
      </c>
      <c r="E62" s="102">
        <v>12.06</v>
      </c>
    </row>
    <row r="63" spans="1:5" x14ac:dyDescent="0.25">
      <c r="A63" s="101">
        <v>54</v>
      </c>
      <c r="B63" s="102">
        <v>14.55</v>
      </c>
      <c r="C63" s="102">
        <v>13.76</v>
      </c>
      <c r="D63" s="102">
        <v>13</v>
      </c>
      <c r="E63" s="102">
        <v>12.25</v>
      </c>
    </row>
    <row r="64" spans="1:5" x14ac:dyDescent="0.25">
      <c r="A64" s="101">
        <v>55</v>
      </c>
      <c r="B64" s="102">
        <v>14.79</v>
      </c>
      <c r="C64" s="102">
        <v>13.99</v>
      </c>
      <c r="D64" s="102">
        <v>13.21</v>
      </c>
      <c r="E64" s="102">
        <v>12.45</v>
      </c>
    </row>
    <row r="65" spans="1:5" x14ac:dyDescent="0.25">
      <c r="A65" s="101">
        <v>56</v>
      </c>
      <c r="B65" s="102">
        <v>15.04</v>
      </c>
      <c r="C65" s="102">
        <v>14.22</v>
      </c>
      <c r="D65" s="102">
        <v>13.42</v>
      </c>
      <c r="E65" s="102">
        <v>12.65</v>
      </c>
    </row>
    <row r="66" spans="1:5" x14ac:dyDescent="0.25">
      <c r="A66" s="101">
        <v>57</v>
      </c>
      <c r="B66" s="102">
        <v>15.3</v>
      </c>
      <c r="C66" s="102">
        <v>14.46</v>
      </c>
      <c r="D66" s="102">
        <v>13.65</v>
      </c>
      <c r="E66" s="102">
        <v>12.86</v>
      </c>
    </row>
    <row r="67" spans="1:5" x14ac:dyDescent="0.25">
      <c r="A67" s="101">
        <v>58</v>
      </c>
      <c r="B67" s="102">
        <v>15.56</v>
      </c>
      <c r="C67" s="102">
        <v>14.71</v>
      </c>
      <c r="D67" s="102">
        <v>13.88</v>
      </c>
      <c r="E67" s="102">
        <v>13.08</v>
      </c>
    </row>
    <row r="68" spans="1:5" x14ac:dyDescent="0.25">
      <c r="A68" s="101">
        <v>59</v>
      </c>
      <c r="B68" s="102">
        <v>15.84</v>
      </c>
      <c r="C68" s="102">
        <v>14.97</v>
      </c>
      <c r="D68" s="102">
        <v>14.13</v>
      </c>
      <c r="E68" s="102">
        <v>13.3</v>
      </c>
    </row>
    <row r="69" spans="1:5" x14ac:dyDescent="0.25">
      <c r="A69" s="101">
        <v>60</v>
      </c>
      <c r="B69" s="102">
        <v>16.13</v>
      </c>
      <c r="C69" s="102">
        <v>15.24</v>
      </c>
      <c r="D69" s="102">
        <v>14.38</v>
      </c>
      <c r="E69" s="102">
        <v>13.54</v>
      </c>
    </row>
    <row r="70" spans="1:5" x14ac:dyDescent="0.25">
      <c r="A70" s="101">
        <v>61</v>
      </c>
      <c r="B70" s="102">
        <v>16.43</v>
      </c>
      <c r="C70" s="102">
        <v>15.53</v>
      </c>
      <c r="D70" s="102">
        <v>14.64</v>
      </c>
      <c r="E70" s="102">
        <v>13.78</v>
      </c>
    </row>
    <row r="71" spans="1:5" x14ac:dyDescent="0.25">
      <c r="A71" s="101">
        <v>62</v>
      </c>
      <c r="B71" s="102">
        <v>16.75</v>
      </c>
      <c r="C71" s="102">
        <v>15.82</v>
      </c>
      <c r="D71" s="102">
        <v>14.92</v>
      </c>
      <c r="E71" s="102">
        <v>14.04</v>
      </c>
    </row>
    <row r="72" spans="1:5" x14ac:dyDescent="0.25">
      <c r="A72" s="101">
        <v>63</v>
      </c>
      <c r="B72" s="102">
        <v>17.079999999999998</v>
      </c>
      <c r="C72" s="102">
        <v>16.13</v>
      </c>
      <c r="D72" s="102">
        <v>15.21</v>
      </c>
      <c r="E72" s="102">
        <v>14.31</v>
      </c>
    </row>
    <row r="73" spans="1:5" x14ac:dyDescent="0.25">
      <c r="A73" s="101">
        <v>64</v>
      </c>
      <c r="B73" s="102">
        <v>17.43</v>
      </c>
      <c r="C73" s="102">
        <v>16.46</v>
      </c>
      <c r="D73" s="102">
        <v>15.52</v>
      </c>
      <c r="E73" s="102">
        <v>14.6</v>
      </c>
    </row>
    <row r="74" spans="1:5" x14ac:dyDescent="0.25">
      <c r="A74" s="101">
        <v>65</v>
      </c>
      <c r="B74" s="102"/>
      <c r="C74" s="102">
        <v>16.82</v>
      </c>
      <c r="D74" s="102">
        <v>15.85</v>
      </c>
      <c r="E74" s="102">
        <v>14.9</v>
      </c>
    </row>
    <row r="75" spans="1:5" x14ac:dyDescent="0.25">
      <c r="A75" s="101">
        <v>66</v>
      </c>
      <c r="B75" s="102"/>
      <c r="C75" s="102"/>
      <c r="D75" s="102">
        <v>16.2</v>
      </c>
      <c r="E75" s="102">
        <v>15.23</v>
      </c>
    </row>
    <row r="76" spans="1:5" x14ac:dyDescent="0.25">
      <c r="A76" s="101">
        <v>67</v>
      </c>
      <c r="B76" s="102"/>
      <c r="C76" s="102"/>
      <c r="D76" s="102"/>
      <c r="E76" s="102">
        <v>15.58</v>
      </c>
    </row>
  </sheetData>
  <sheetProtection algorithmName="SHA-512" hashValue="8qEpfXMU6hS3wGo4yqx4X19hVN6bVlcwmkd07Np1ozc1PlwniatD0QyL6e0jCG8Gt+4Zz3/rY7pmJzCFvuDeFw==" saltValue="FqAtsQwDbxemmF2fGi19+w==" spinCount="100000" sheet="1" objects="1" scenarios="1"/>
  <conditionalFormatting sqref="A6:A16">
    <cfRule type="expression" dxfId="397" priority="17" stopIfTrue="1">
      <formula>MOD(ROW(),2)=0</formula>
    </cfRule>
    <cfRule type="expression" dxfId="396" priority="18" stopIfTrue="1">
      <formula>MOD(ROW(),2)&lt;&gt;0</formula>
    </cfRule>
  </conditionalFormatting>
  <conditionalFormatting sqref="B6:E16 C17:E21">
    <cfRule type="expression" dxfId="395" priority="19" stopIfTrue="1">
      <formula>MOD(ROW(),2)=0</formula>
    </cfRule>
    <cfRule type="expression" dxfId="394" priority="20" stopIfTrue="1">
      <formula>MOD(ROW(),2)&lt;&gt;0</formula>
    </cfRule>
  </conditionalFormatting>
  <conditionalFormatting sqref="A17:A21">
    <cfRule type="expression" dxfId="393" priority="9" stopIfTrue="1">
      <formula>MOD(ROW(),2)=0</formula>
    </cfRule>
    <cfRule type="expression" dxfId="392" priority="10" stopIfTrue="1">
      <formula>MOD(ROW(),2)&lt;&gt;0</formula>
    </cfRule>
  </conditionalFormatting>
  <conditionalFormatting sqref="B17:B18 B20:B21">
    <cfRule type="expression" dxfId="391" priority="11" stopIfTrue="1">
      <formula>MOD(ROW(),2)=0</formula>
    </cfRule>
    <cfRule type="expression" dxfId="390" priority="12" stopIfTrue="1">
      <formula>MOD(ROW(),2)&lt;&gt;0</formula>
    </cfRule>
  </conditionalFormatting>
  <conditionalFormatting sqref="A26:A76">
    <cfRule type="expression" dxfId="389" priority="3" stopIfTrue="1">
      <formula>MOD(ROW(),2)=0</formula>
    </cfRule>
    <cfRule type="expression" dxfId="388" priority="4" stopIfTrue="1">
      <formula>MOD(ROW(),2)&lt;&gt;0</formula>
    </cfRule>
  </conditionalFormatting>
  <conditionalFormatting sqref="B26:E76">
    <cfRule type="expression" dxfId="387" priority="5" stopIfTrue="1">
      <formula>MOD(ROW(),2)=0</formula>
    </cfRule>
    <cfRule type="expression" dxfId="386" priority="6" stopIfTrue="1">
      <formula>MOD(ROW(),2)&lt;&gt;0</formula>
    </cfRule>
  </conditionalFormatting>
  <conditionalFormatting sqref="B19">
    <cfRule type="expression" dxfId="385" priority="1" stopIfTrue="1">
      <formula>MOD(ROW(),2)=0</formula>
    </cfRule>
    <cfRule type="expression" dxfId="3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76"/>
  <sheetViews>
    <sheetView showGridLines="0" zoomScale="85" zoomScaleNormal="85" workbookViewId="0">
      <selection activeCell="D21" sqref="D21"/>
    </sheetView>
  </sheetViews>
  <sheetFormatPr defaultColWidth="10" defaultRowHeight="13.2" x14ac:dyDescent="0.25"/>
  <cols>
    <col min="1" max="1" width="31.88671875" style="27" customWidth="1"/>
    <col min="2" max="5" width="22.88671875" style="27" customWidth="1"/>
    <col min="6"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x-608</v>
      </c>
      <c r="B3" s="43"/>
      <c r="C3" s="43"/>
      <c r="D3" s="43"/>
      <c r="E3" s="43"/>
      <c r="F3" s="43"/>
      <c r="G3" s="43"/>
      <c r="H3" s="43"/>
      <c r="I3" s="43"/>
    </row>
    <row r="4" spans="1:9" x14ac:dyDescent="0.25">
      <c r="A4" s="45"/>
    </row>
    <row r="6" spans="1:9" x14ac:dyDescent="0.25">
      <c r="A6" s="82" t="s">
        <v>600</v>
      </c>
      <c r="B6" s="83" t="s">
        <v>601</v>
      </c>
      <c r="C6" s="83"/>
      <c r="D6" s="83"/>
      <c r="E6" s="83"/>
    </row>
    <row r="7" spans="1:9" x14ac:dyDescent="0.25">
      <c r="A7" s="84" t="s">
        <v>305</v>
      </c>
      <c r="B7" s="85" t="s">
        <v>325</v>
      </c>
      <c r="C7" s="85"/>
      <c r="D7" s="85"/>
      <c r="E7" s="85"/>
    </row>
    <row r="8" spans="1:9" x14ac:dyDescent="0.25">
      <c r="A8" s="84" t="s">
        <v>306</v>
      </c>
      <c r="B8" s="85">
        <v>2015</v>
      </c>
      <c r="C8" s="85"/>
      <c r="D8" s="85"/>
      <c r="E8" s="85"/>
    </row>
    <row r="9" spans="1:9" x14ac:dyDescent="0.25">
      <c r="A9" s="84" t="s">
        <v>307</v>
      </c>
      <c r="B9" s="85" t="s">
        <v>528</v>
      </c>
      <c r="C9" s="85"/>
      <c r="D9" s="85"/>
      <c r="E9" s="85"/>
    </row>
    <row r="10" spans="1:9" x14ac:dyDescent="0.25">
      <c r="A10" s="84" t="s">
        <v>233</v>
      </c>
      <c r="B10" s="85" t="s">
        <v>540</v>
      </c>
      <c r="C10" s="85"/>
      <c r="D10" s="85"/>
      <c r="E10" s="85"/>
    </row>
    <row r="11" spans="1:9" x14ac:dyDescent="0.25">
      <c r="A11" s="84" t="s">
        <v>308</v>
      </c>
      <c r="B11" s="85" t="s">
        <v>338</v>
      </c>
      <c r="C11" s="85"/>
      <c r="D11" s="85"/>
      <c r="E11" s="85"/>
    </row>
    <row r="12" spans="1:9" x14ac:dyDescent="0.25">
      <c r="A12" s="84" t="s">
        <v>309</v>
      </c>
      <c r="B12" s="85" t="s">
        <v>531</v>
      </c>
      <c r="C12" s="85"/>
      <c r="D12" s="85"/>
      <c r="E12" s="85"/>
    </row>
    <row r="13" spans="1:9" x14ac:dyDescent="0.25">
      <c r="A13" s="84" t="s">
        <v>608</v>
      </c>
      <c r="B13" s="85">
        <v>0</v>
      </c>
      <c r="C13" s="85"/>
      <c r="D13" s="85"/>
      <c r="E13" s="85"/>
    </row>
    <row r="14" spans="1:9" x14ac:dyDescent="0.25">
      <c r="A14" s="84" t="s">
        <v>311</v>
      </c>
      <c r="B14" s="85">
        <v>608</v>
      </c>
      <c r="C14" s="85"/>
      <c r="D14" s="85"/>
      <c r="E14" s="85"/>
    </row>
    <row r="15" spans="1:9" x14ac:dyDescent="0.25">
      <c r="A15" s="84" t="s">
        <v>611</v>
      </c>
      <c r="B15" s="85" t="s">
        <v>543</v>
      </c>
      <c r="C15" s="85"/>
      <c r="D15" s="85"/>
      <c r="E15" s="85"/>
    </row>
    <row r="16" spans="1:9" x14ac:dyDescent="0.25">
      <c r="A16" s="84" t="s">
        <v>313</v>
      </c>
      <c r="B16" s="85" t="s">
        <v>340</v>
      </c>
      <c r="C16" s="85"/>
      <c r="D16" s="85"/>
      <c r="E16" s="85"/>
    </row>
    <row r="17" spans="1:5" ht="52.8" x14ac:dyDescent="0.25">
      <c r="A17" s="84" t="s">
        <v>684</v>
      </c>
      <c r="B17" s="85" t="s">
        <v>542</v>
      </c>
      <c r="C17" s="85"/>
      <c r="D17" s="85"/>
      <c r="E17" s="85"/>
    </row>
    <row r="18" spans="1:5" x14ac:dyDescent="0.25">
      <c r="A18" s="84" t="s">
        <v>315</v>
      </c>
      <c r="B18" s="87">
        <v>45135</v>
      </c>
      <c r="C18" s="85"/>
      <c r="D18" s="85"/>
      <c r="E18" s="85"/>
    </row>
    <row r="19" spans="1:5" x14ac:dyDescent="0.25">
      <c r="A19" s="84" t="s">
        <v>316</v>
      </c>
      <c r="B19" s="87">
        <v>45135</v>
      </c>
      <c r="C19" s="85"/>
      <c r="D19" s="85"/>
      <c r="E19" s="85"/>
    </row>
    <row r="20" spans="1:5" x14ac:dyDescent="0.25">
      <c r="A20" s="84" t="s">
        <v>317</v>
      </c>
      <c r="B20" s="85" t="s">
        <v>333</v>
      </c>
      <c r="C20" s="85"/>
      <c r="D20" s="85"/>
      <c r="E20" s="85"/>
    </row>
    <row r="21" spans="1:5" x14ac:dyDescent="0.25">
      <c r="A21" s="84" t="s">
        <v>685</v>
      </c>
      <c r="B21" s="85" t="s">
        <v>334</v>
      </c>
      <c r="C21" s="85"/>
      <c r="D21" s="85"/>
      <c r="E21" s="85"/>
    </row>
    <row r="23" spans="1:5" x14ac:dyDescent="0.25">
      <c r="B23" s="104" t="str">
        <f>HYPERLINK("#'Factor List'!A1","Back to Factor List")</f>
        <v>Back to Factor List</v>
      </c>
    </row>
    <row r="24" spans="1:5" x14ac:dyDescent="0.25">
      <c r="B24" s="104" t="str">
        <f>HYPERLINK("#'Assumptions'!A1","Assumptions")</f>
        <v>Assumptions</v>
      </c>
    </row>
    <row r="26" spans="1:5" x14ac:dyDescent="0.25">
      <c r="A26" s="100" t="s">
        <v>686</v>
      </c>
      <c r="B26" s="100" t="s">
        <v>735</v>
      </c>
      <c r="C26" s="100" t="s">
        <v>736</v>
      </c>
      <c r="D26" s="100" t="s">
        <v>737</v>
      </c>
      <c r="E26" s="100" t="s">
        <v>738</v>
      </c>
    </row>
    <row r="27" spans="1:5" x14ac:dyDescent="0.25">
      <c r="A27" s="101">
        <v>18</v>
      </c>
      <c r="B27" s="102">
        <v>8.64</v>
      </c>
      <c r="C27" s="102">
        <v>8.2100000000000009</v>
      </c>
      <c r="D27" s="102">
        <v>7.8</v>
      </c>
      <c r="E27" s="102">
        <v>7.4</v>
      </c>
    </row>
    <row r="28" spans="1:5" x14ac:dyDescent="0.25">
      <c r="A28" s="101">
        <v>19</v>
      </c>
      <c r="B28" s="102">
        <v>8.76</v>
      </c>
      <c r="C28" s="102">
        <v>8.33</v>
      </c>
      <c r="D28" s="102">
        <v>7.91</v>
      </c>
      <c r="E28" s="102">
        <v>7.5</v>
      </c>
    </row>
    <row r="29" spans="1:5" x14ac:dyDescent="0.25">
      <c r="A29" s="101">
        <v>20</v>
      </c>
      <c r="B29" s="102">
        <v>8.8800000000000008</v>
      </c>
      <c r="C29" s="102">
        <v>8.44</v>
      </c>
      <c r="D29" s="102">
        <v>8.02</v>
      </c>
      <c r="E29" s="102">
        <v>7.6</v>
      </c>
    </row>
    <row r="30" spans="1:5" x14ac:dyDescent="0.25">
      <c r="A30" s="101">
        <v>21</v>
      </c>
      <c r="B30" s="102">
        <v>9</v>
      </c>
      <c r="C30" s="102">
        <v>8.56</v>
      </c>
      <c r="D30" s="102">
        <v>8.1199999999999992</v>
      </c>
      <c r="E30" s="102">
        <v>7.7</v>
      </c>
    </row>
    <row r="31" spans="1:5" x14ac:dyDescent="0.25">
      <c r="A31" s="101">
        <v>22</v>
      </c>
      <c r="B31" s="102">
        <v>9.1300000000000008</v>
      </c>
      <c r="C31" s="102">
        <v>8.68</v>
      </c>
      <c r="D31" s="102">
        <v>8.24</v>
      </c>
      <c r="E31" s="102">
        <v>7.81</v>
      </c>
    </row>
    <row r="32" spans="1:5" x14ac:dyDescent="0.25">
      <c r="A32" s="101">
        <v>23</v>
      </c>
      <c r="B32" s="102">
        <v>9.25</v>
      </c>
      <c r="C32" s="102">
        <v>8.8000000000000007</v>
      </c>
      <c r="D32" s="102">
        <v>8.35</v>
      </c>
      <c r="E32" s="102">
        <v>7.91</v>
      </c>
    </row>
    <row r="33" spans="1:5" x14ac:dyDescent="0.25">
      <c r="A33" s="101">
        <v>24</v>
      </c>
      <c r="B33" s="102">
        <v>9.3800000000000008</v>
      </c>
      <c r="C33" s="102">
        <v>8.92</v>
      </c>
      <c r="D33" s="102">
        <v>8.4600000000000009</v>
      </c>
      <c r="E33" s="102">
        <v>8.02</v>
      </c>
    </row>
    <row r="34" spans="1:5" x14ac:dyDescent="0.25">
      <c r="A34" s="101">
        <v>25</v>
      </c>
      <c r="B34" s="102">
        <v>9.51</v>
      </c>
      <c r="C34" s="102">
        <v>9.0399999999999991</v>
      </c>
      <c r="D34" s="102">
        <v>8.58</v>
      </c>
      <c r="E34" s="102">
        <v>8.1199999999999992</v>
      </c>
    </row>
    <row r="35" spans="1:5" x14ac:dyDescent="0.25">
      <c r="A35" s="101">
        <v>26</v>
      </c>
      <c r="B35" s="102">
        <v>9.65</v>
      </c>
      <c r="C35" s="102">
        <v>9.16</v>
      </c>
      <c r="D35" s="102">
        <v>8.69</v>
      </c>
      <c r="E35" s="102">
        <v>8.23</v>
      </c>
    </row>
    <row r="36" spans="1:5" x14ac:dyDescent="0.25">
      <c r="A36" s="101">
        <v>27</v>
      </c>
      <c r="B36" s="102">
        <v>9.7799999999999994</v>
      </c>
      <c r="C36" s="102">
        <v>9.2899999999999991</v>
      </c>
      <c r="D36" s="102">
        <v>8.81</v>
      </c>
      <c r="E36" s="102">
        <v>8.35</v>
      </c>
    </row>
    <row r="37" spans="1:5" x14ac:dyDescent="0.25">
      <c r="A37" s="101">
        <v>28</v>
      </c>
      <c r="B37" s="102">
        <v>9.92</v>
      </c>
      <c r="C37" s="102">
        <v>9.42</v>
      </c>
      <c r="D37" s="102">
        <v>8.93</v>
      </c>
      <c r="E37" s="102">
        <v>8.4600000000000009</v>
      </c>
    </row>
    <row r="38" spans="1:5" x14ac:dyDescent="0.25">
      <c r="A38" s="101">
        <v>29</v>
      </c>
      <c r="B38" s="102">
        <v>10.050000000000001</v>
      </c>
      <c r="C38" s="102">
        <v>9.5500000000000007</v>
      </c>
      <c r="D38" s="102">
        <v>9.06</v>
      </c>
      <c r="E38" s="102">
        <v>8.57</v>
      </c>
    </row>
    <row r="39" spans="1:5" x14ac:dyDescent="0.25">
      <c r="A39" s="101">
        <v>30</v>
      </c>
      <c r="B39" s="102">
        <v>10.199999999999999</v>
      </c>
      <c r="C39" s="102">
        <v>9.68</v>
      </c>
      <c r="D39" s="102">
        <v>9.18</v>
      </c>
      <c r="E39" s="102">
        <v>8.69</v>
      </c>
    </row>
    <row r="40" spans="1:5" x14ac:dyDescent="0.25">
      <c r="A40" s="101">
        <v>31</v>
      </c>
      <c r="B40" s="102">
        <v>10.34</v>
      </c>
      <c r="C40" s="102">
        <v>9.82</v>
      </c>
      <c r="D40" s="102">
        <v>9.31</v>
      </c>
      <c r="E40" s="102">
        <v>8.81</v>
      </c>
    </row>
    <row r="41" spans="1:5" x14ac:dyDescent="0.25">
      <c r="A41" s="101">
        <v>32</v>
      </c>
      <c r="B41" s="102">
        <v>10.49</v>
      </c>
      <c r="C41" s="102">
        <v>9.9499999999999993</v>
      </c>
      <c r="D41" s="102">
        <v>9.43</v>
      </c>
      <c r="E41" s="102">
        <v>8.93</v>
      </c>
    </row>
    <row r="42" spans="1:5" x14ac:dyDescent="0.25">
      <c r="A42" s="101">
        <v>33</v>
      </c>
      <c r="B42" s="102">
        <v>10.63</v>
      </c>
      <c r="C42" s="102">
        <v>10.09</v>
      </c>
      <c r="D42" s="102">
        <v>9.57</v>
      </c>
      <c r="E42" s="102">
        <v>9.0500000000000007</v>
      </c>
    </row>
    <row r="43" spans="1:5" x14ac:dyDescent="0.25">
      <c r="A43" s="101">
        <v>34</v>
      </c>
      <c r="B43" s="102">
        <v>10.78</v>
      </c>
      <c r="C43" s="102">
        <v>10.24</v>
      </c>
      <c r="D43" s="102">
        <v>9.6999999999999993</v>
      </c>
      <c r="E43" s="102">
        <v>9.17</v>
      </c>
    </row>
    <row r="44" spans="1:5" x14ac:dyDescent="0.25">
      <c r="A44" s="101">
        <v>35</v>
      </c>
      <c r="B44" s="102">
        <v>10.94</v>
      </c>
      <c r="C44" s="102">
        <v>10.38</v>
      </c>
      <c r="D44" s="102">
        <v>9.83</v>
      </c>
      <c r="E44" s="102">
        <v>9.3000000000000007</v>
      </c>
    </row>
    <row r="45" spans="1:5" x14ac:dyDescent="0.25">
      <c r="A45" s="101">
        <v>36</v>
      </c>
      <c r="B45" s="102">
        <v>11.09</v>
      </c>
      <c r="C45" s="102">
        <v>10.53</v>
      </c>
      <c r="D45" s="102">
        <v>9.9700000000000006</v>
      </c>
      <c r="E45" s="102">
        <v>9.43</v>
      </c>
    </row>
    <row r="46" spans="1:5" x14ac:dyDescent="0.25">
      <c r="A46" s="101">
        <v>37</v>
      </c>
      <c r="B46" s="102">
        <v>11.25</v>
      </c>
      <c r="C46" s="102">
        <v>10.68</v>
      </c>
      <c r="D46" s="102">
        <v>10.11</v>
      </c>
      <c r="E46" s="102">
        <v>9.56</v>
      </c>
    </row>
    <row r="47" spans="1:5" x14ac:dyDescent="0.25">
      <c r="A47" s="101">
        <v>38</v>
      </c>
      <c r="B47" s="102">
        <v>11.42</v>
      </c>
      <c r="C47" s="102">
        <v>10.83</v>
      </c>
      <c r="D47" s="102">
        <v>10.25</v>
      </c>
      <c r="E47" s="102">
        <v>9.69</v>
      </c>
    </row>
    <row r="48" spans="1:5" x14ac:dyDescent="0.25">
      <c r="A48" s="101">
        <v>39</v>
      </c>
      <c r="B48" s="102">
        <v>11.58</v>
      </c>
      <c r="C48" s="102">
        <v>10.98</v>
      </c>
      <c r="D48" s="102">
        <v>10.4</v>
      </c>
      <c r="E48" s="102">
        <v>9.83</v>
      </c>
    </row>
    <row r="49" spans="1:5" x14ac:dyDescent="0.25">
      <c r="A49" s="101">
        <v>40</v>
      </c>
      <c r="B49" s="102">
        <v>11.75</v>
      </c>
      <c r="C49" s="102">
        <v>11.14</v>
      </c>
      <c r="D49" s="102">
        <v>10.54</v>
      </c>
      <c r="E49" s="102">
        <v>9.9600000000000009</v>
      </c>
    </row>
    <row r="50" spans="1:5" x14ac:dyDescent="0.25">
      <c r="A50" s="101">
        <v>41</v>
      </c>
      <c r="B50" s="102">
        <v>11.92</v>
      </c>
      <c r="C50" s="102">
        <v>11.3</v>
      </c>
      <c r="D50" s="102">
        <v>10.7</v>
      </c>
      <c r="E50" s="102">
        <v>10.1</v>
      </c>
    </row>
    <row r="51" spans="1:5" x14ac:dyDescent="0.25">
      <c r="A51" s="101">
        <v>42</v>
      </c>
      <c r="B51" s="102">
        <v>12.09</v>
      </c>
      <c r="C51" s="102">
        <v>11.46</v>
      </c>
      <c r="D51" s="102">
        <v>10.85</v>
      </c>
      <c r="E51" s="102">
        <v>10.25</v>
      </c>
    </row>
    <row r="52" spans="1:5" x14ac:dyDescent="0.25">
      <c r="A52" s="101">
        <v>43</v>
      </c>
      <c r="B52" s="102">
        <v>12.27</v>
      </c>
      <c r="C52" s="102">
        <v>11.63</v>
      </c>
      <c r="D52" s="102">
        <v>11.01</v>
      </c>
      <c r="E52" s="102">
        <v>10.39</v>
      </c>
    </row>
    <row r="53" spans="1:5" x14ac:dyDescent="0.25">
      <c r="A53" s="101">
        <v>44</v>
      </c>
      <c r="B53" s="102">
        <v>12.46</v>
      </c>
      <c r="C53" s="102">
        <v>11.8</v>
      </c>
      <c r="D53" s="102">
        <v>11.17</v>
      </c>
      <c r="E53" s="102">
        <v>10.54</v>
      </c>
    </row>
    <row r="54" spans="1:5" x14ac:dyDescent="0.25">
      <c r="A54" s="101">
        <v>45</v>
      </c>
      <c r="B54" s="102">
        <v>12.64</v>
      </c>
      <c r="C54" s="102">
        <v>11.98</v>
      </c>
      <c r="D54" s="102">
        <v>11.33</v>
      </c>
      <c r="E54" s="102">
        <v>10.7</v>
      </c>
    </row>
    <row r="55" spans="1:5" x14ac:dyDescent="0.25">
      <c r="A55" s="101">
        <v>46</v>
      </c>
      <c r="B55" s="102">
        <v>12.83</v>
      </c>
      <c r="C55" s="102">
        <v>12.16</v>
      </c>
      <c r="D55" s="102">
        <v>11.5</v>
      </c>
      <c r="E55" s="102">
        <v>10.85</v>
      </c>
    </row>
    <row r="56" spans="1:5" x14ac:dyDescent="0.25">
      <c r="A56" s="101">
        <v>47</v>
      </c>
      <c r="B56" s="102">
        <v>13.03</v>
      </c>
      <c r="C56" s="102">
        <v>12.34</v>
      </c>
      <c r="D56" s="102">
        <v>11.67</v>
      </c>
      <c r="E56" s="102">
        <v>11.01</v>
      </c>
    </row>
    <row r="57" spans="1:5" x14ac:dyDescent="0.25">
      <c r="A57" s="101">
        <v>48</v>
      </c>
      <c r="B57" s="102">
        <v>13.23</v>
      </c>
      <c r="C57" s="102">
        <v>12.53</v>
      </c>
      <c r="D57" s="102">
        <v>11.84</v>
      </c>
      <c r="E57" s="102">
        <v>11.18</v>
      </c>
    </row>
    <row r="58" spans="1:5" x14ac:dyDescent="0.25">
      <c r="A58" s="101">
        <v>49</v>
      </c>
      <c r="B58" s="102">
        <v>13.44</v>
      </c>
      <c r="C58" s="102">
        <v>12.72</v>
      </c>
      <c r="D58" s="102">
        <v>12.02</v>
      </c>
      <c r="E58" s="102">
        <v>11.34</v>
      </c>
    </row>
    <row r="59" spans="1:5" x14ac:dyDescent="0.25">
      <c r="A59" s="101">
        <v>50</v>
      </c>
      <c r="B59" s="102">
        <v>13.65</v>
      </c>
      <c r="C59" s="102">
        <v>12.92</v>
      </c>
      <c r="D59" s="102">
        <v>12.21</v>
      </c>
      <c r="E59" s="102">
        <v>11.52</v>
      </c>
    </row>
    <row r="60" spans="1:5" x14ac:dyDescent="0.25">
      <c r="A60" s="101">
        <v>51</v>
      </c>
      <c r="B60" s="102">
        <v>13.86</v>
      </c>
      <c r="C60" s="102">
        <v>13.12</v>
      </c>
      <c r="D60" s="102">
        <v>12.4</v>
      </c>
      <c r="E60" s="102">
        <v>11.69</v>
      </c>
    </row>
    <row r="61" spans="1:5" x14ac:dyDescent="0.25">
      <c r="A61" s="101">
        <v>52</v>
      </c>
      <c r="B61" s="102">
        <v>14.08</v>
      </c>
      <c r="C61" s="102">
        <v>13.33</v>
      </c>
      <c r="D61" s="102">
        <v>12.59</v>
      </c>
      <c r="E61" s="102">
        <v>11.87</v>
      </c>
    </row>
    <row r="62" spans="1:5" x14ac:dyDescent="0.25">
      <c r="A62" s="101">
        <v>53</v>
      </c>
      <c r="B62" s="102">
        <v>14.31</v>
      </c>
      <c r="C62" s="102">
        <v>13.54</v>
      </c>
      <c r="D62" s="102">
        <v>12.79</v>
      </c>
      <c r="E62" s="102">
        <v>12.06</v>
      </c>
    </row>
    <row r="63" spans="1:5" x14ac:dyDescent="0.25">
      <c r="A63" s="101">
        <v>54</v>
      </c>
      <c r="B63" s="102">
        <v>14.55</v>
      </c>
      <c r="C63" s="102">
        <v>13.76</v>
      </c>
      <c r="D63" s="102">
        <v>13</v>
      </c>
      <c r="E63" s="102">
        <v>12.25</v>
      </c>
    </row>
    <row r="64" spans="1:5" x14ac:dyDescent="0.25">
      <c r="A64" s="101">
        <v>55</v>
      </c>
      <c r="B64" s="102">
        <v>14.79</v>
      </c>
      <c r="C64" s="102">
        <v>13.99</v>
      </c>
      <c r="D64" s="102">
        <v>13.21</v>
      </c>
      <c r="E64" s="102">
        <v>12.45</v>
      </c>
    </row>
    <row r="65" spans="1:5" x14ac:dyDescent="0.25">
      <c r="A65" s="101">
        <v>56</v>
      </c>
      <c r="B65" s="102">
        <v>15.04</v>
      </c>
      <c r="C65" s="102">
        <v>14.22</v>
      </c>
      <c r="D65" s="102">
        <v>13.42</v>
      </c>
      <c r="E65" s="102">
        <v>12.65</v>
      </c>
    </row>
    <row r="66" spans="1:5" x14ac:dyDescent="0.25">
      <c r="A66" s="101">
        <v>57</v>
      </c>
      <c r="B66" s="102">
        <v>15.3</v>
      </c>
      <c r="C66" s="102">
        <v>14.46</v>
      </c>
      <c r="D66" s="102">
        <v>13.65</v>
      </c>
      <c r="E66" s="102">
        <v>12.86</v>
      </c>
    </row>
    <row r="67" spans="1:5" x14ac:dyDescent="0.25">
      <c r="A67" s="101">
        <v>58</v>
      </c>
      <c r="B67" s="102">
        <v>15.56</v>
      </c>
      <c r="C67" s="102">
        <v>14.71</v>
      </c>
      <c r="D67" s="102">
        <v>13.88</v>
      </c>
      <c r="E67" s="102">
        <v>13.08</v>
      </c>
    </row>
    <row r="68" spans="1:5" x14ac:dyDescent="0.25">
      <c r="A68" s="101">
        <v>59</v>
      </c>
      <c r="B68" s="102">
        <v>15.84</v>
      </c>
      <c r="C68" s="102">
        <v>14.97</v>
      </c>
      <c r="D68" s="102">
        <v>14.13</v>
      </c>
      <c r="E68" s="102">
        <v>13.3</v>
      </c>
    </row>
    <row r="69" spans="1:5" x14ac:dyDescent="0.25">
      <c r="A69" s="101">
        <v>60</v>
      </c>
      <c r="B69" s="102">
        <v>16.13</v>
      </c>
      <c r="C69" s="102">
        <v>15.24</v>
      </c>
      <c r="D69" s="102">
        <v>14.38</v>
      </c>
      <c r="E69" s="102">
        <v>13.54</v>
      </c>
    </row>
    <row r="70" spans="1:5" x14ac:dyDescent="0.25">
      <c r="A70" s="101">
        <v>61</v>
      </c>
      <c r="B70" s="102">
        <v>16.43</v>
      </c>
      <c r="C70" s="102">
        <v>15.53</v>
      </c>
      <c r="D70" s="102">
        <v>14.64</v>
      </c>
      <c r="E70" s="102">
        <v>13.78</v>
      </c>
    </row>
    <row r="71" spans="1:5" x14ac:dyDescent="0.25">
      <c r="A71" s="101">
        <v>62</v>
      </c>
      <c r="B71" s="102">
        <v>16.75</v>
      </c>
      <c r="C71" s="102">
        <v>15.82</v>
      </c>
      <c r="D71" s="102">
        <v>14.92</v>
      </c>
      <c r="E71" s="102">
        <v>14.04</v>
      </c>
    </row>
    <row r="72" spans="1:5" x14ac:dyDescent="0.25">
      <c r="A72" s="101">
        <v>63</v>
      </c>
      <c r="B72" s="102">
        <v>17.079999999999998</v>
      </c>
      <c r="C72" s="102">
        <v>16.13</v>
      </c>
      <c r="D72" s="102">
        <v>15.21</v>
      </c>
      <c r="E72" s="102">
        <v>14.31</v>
      </c>
    </row>
    <row r="73" spans="1:5" x14ac:dyDescent="0.25">
      <c r="A73" s="101">
        <v>64</v>
      </c>
      <c r="B73" s="102">
        <v>17.43</v>
      </c>
      <c r="C73" s="102">
        <v>16.46</v>
      </c>
      <c r="D73" s="102">
        <v>15.52</v>
      </c>
      <c r="E73" s="102">
        <v>14.6</v>
      </c>
    </row>
    <row r="74" spans="1:5" x14ac:dyDescent="0.25">
      <c r="A74" s="101">
        <v>65</v>
      </c>
      <c r="B74" s="102"/>
      <c r="C74" s="102">
        <v>16.82</v>
      </c>
      <c r="D74" s="102">
        <v>15.85</v>
      </c>
      <c r="E74" s="102">
        <v>14.9</v>
      </c>
    </row>
    <row r="75" spans="1:5" x14ac:dyDescent="0.25">
      <c r="A75" s="101">
        <v>66</v>
      </c>
      <c r="B75" s="102"/>
      <c r="C75" s="102"/>
      <c r="D75" s="102">
        <v>16.2</v>
      </c>
      <c r="E75" s="102">
        <v>15.23</v>
      </c>
    </row>
    <row r="76" spans="1:5" x14ac:dyDescent="0.25">
      <c r="A76" s="101">
        <v>67</v>
      </c>
      <c r="B76" s="102"/>
      <c r="C76" s="102"/>
      <c r="D76" s="102"/>
      <c r="E76" s="102">
        <v>15.58</v>
      </c>
    </row>
  </sheetData>
  <sheetProtection algorithmName="SHA-512" hashValue="4YgpDleHbBbdbVYZnyho2PnK4q5Qmlr7VwLcDQq9cktAFIb2X6GLeG9QuI+qnco94y4XlvFRrI1RgGS2hv6J2A==" saltValue="V9oMTHeXWb8GxEzQMW2cdA==" spinCount="100000" sheet="1" objects="1" scenarios="1"/>
  <conditionalFormatting sqref="A6:A16">
    <cfRule type="expression" dxfId="383" priority="19" stopIfTrue="1">
      <formula>MOD(ROW(),2)=0</formula>
    </cfRule>
    <cfRule type="expression" dxfId="382" priority="20" stopIfTrue="1">
      <formula>MOD(ROW(),2)&lt;&gt;0</formula>
    </cfRule>
  </conditionalFormatting>
  <conditionalFormatting sqref="B6:E16 C17:E21">
    <cfRule type="expression" dxfId="381" priority="21" stopIfTrue="1">
      <formula>MOD(ROW(),2)=0</formula>
    </cfRule>
    <cfRule type="expression" dxfId="380" priority="22" stopIfTrue="1">
      <formula>MOD(ROW(),2)&lt;&gt;0</formula>
    </cfRule>
  </conditionalFormatting>
  <conditionalFormatting sqref="A17:A21">
    <cfRule type="expression" dxfId="379" priority="11" stopIfTrue="1">
      <formula>MOD(ROW(),2)=0</formula>
    </cfRule>
    <cfRule type="expression" dxfId="378" priority="12" stopIfTrue="1">
      <formula>MOD(ROW(),2)&lt;&gt;0</formula>
    </cfRule>
  </conditionalFormatting>
  <conditionalFormatting sqref="B18 B20:B21">
    <cfRule type="expression" dxfId="377" priority="13" stopIfTrue="1">
      <formula>MOD(ROW(),2)=0</formula>
    </cfRule>
    <cfRule type="expression" dxfId="376" priority="14" stopIfTrue="1">
      <formula>MOD(ROW(),2)&lt;&gt;0</formula>
    </cfRule>
  </conditionalFormatting>
  <conditionalFormatting sqref="B17">
    <cfRule type="expression" dxfId="375" priority="7" stopIfTrue="1">
      <formula>MOD(ROW(),2)=0</formula>
    </cfRule>
    <cfRule type="expression" dxfId="374" priority="8" stopIfTrue="1">
      <formula>MOD(ROW(),2)&lt;&gt;0</formula>
    </cfRule>
  </conditionalFormatting>
  <conditionalFormatting sqref="A26:A76">
    <cfRule type="expression" dxfId="373" priority="3" stopIfTrue="1">
      <formula>MOD(ROW(),2)=0</formula>
    </cfRule>
    <cfRule type="expression" dxfId="372" priority="4" stopIfTrue="1">
      <formula>MOD(ROW(),2)&lt;&gt;0</formula>
    </cfRule>
  </conditionalFormatting>
  <conditionalFormatting sqref="B26:E76">
    <cfRule type="expression" dxfId="371" priority="5" stopIfTrue="1">
      <formula>MOD(ROW(),2)=0</formula>
    </cfRule>
    <cfRule type="expression" dxfId="370" priority="6" stopIfTrue="1">
      <formula>MOD(ROW(),2)&lt;&gt;0</formula>
    </cfRule>
  </conditionalFormatting>
  <conditionalFormatting sqref="B19">
    <cfRule type="expression" dxfId="369" priority="1" stopIfTrue="1">
      <formula>MOD(ROW(),2)=0</formula>
    </cfRule>
    <cfRule type="expression" dxfId="36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I47"/>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x-609</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2015</v>
      </c>
      <c r="C8" s="85"/>
    </row>
    <row r="9" spans="1:9" x14ac:dyDescent="0.25">
      <c r="A9" s="84" t="s">
        <v>307</v>
      </c>
      <c r="B9" s="85" t="s">
        <v>528</v>
      </c>
      <c r="C9" s="85"/>
    </row>
    <row r="10" spans="1:9" x14ac:dyDescent="0.25">
      <c r="A10" s="84" t="s">
        <v>233</v>
      </c>
      <c r="B10" s="85" t="s">
        <v>544</v>
      </c>
      <c r="C10" s="85"/>
    </row>
    <row r="11" spans="1:9" x14ac:dyDescent="0.25">
      <c r="A11" s="84" t="s">
        <v>308</v>
      </c>
      <c r="B11" s="85" t="s">
        <v>530</v>
      </c>
      <c r="C11" s="85"/>
    </row>
    <row r="12" spans="1:9" x14ac:dyDescent="0.25">
      <c r="A12" s="84" t="s">
        <v>309</v>
      </c>
      <c r="B12" s="85" t="s">
        <v>329</v>
      </c>
      <c r="C12" s="85"/>
    </row>
    <row r="13" spans="1:9" x14ac:dyDescent="0.25">
      <c r="A13" s="84" t="s">
        <v>608</v>
      </c>
      <c r="B13" s="85">
        <v>0</v>
      </c>
      <c r="C13" s="85"/>
    </row>
    <row r="14" spans="1:9" x14ac:dyDescent="0.25">
      <c r="A14" s="84" t="s">
        <v>311</v>
      </c>
      <c r="B14" s="85">
        <v>609</v>
      </c>
      <c r="C14" s="85"/>
    </row>
    <row r="15" spans="1:9" x14ac:dyDescent="0.25">
      <c r="A15" s="84" t="s">
        <v>611</v>
      </c>
      <c r="B15" s="85" t="s">
        <v>545</v>
      </c>
      <c r="C15" s="85"/>
    </row>
    <row r="16" spans="1:9" x14ac:dyDescent="0.25">
      <c r="A16" s="84" t="s">
        <v>313</v>
      </c>
      <c r="B16" s="85" t="s">
        <v>442</v>
      </c>
      <c r="C16" s="85"/>
    </row>
    <row r="17" spans="1:3" ht="79.2" x14ac:dyDescent="0.25">
      <c r="A17" s="84" t="s">
        <v>684</v>
      </c>
      <c r="B17" s="85" t="s">
        <v>542</v>
      </c>
      <c r="C17" s="85"/>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x14ac:dyDescent="0.25">
      <c r="A26" s="100" t="s">
        <v>686</v>
      </c>
      <c r="B26" s="100" t="s">
        <v>768</v>
      </c>
      <c r="C26" s="100" t="s">
        <v>769</v>
      </c>
    </row>
    <row r="27" spans="1:3" x14ac:dyDescent="0.25">
      <c r="A27" s="101">
        <v>55</v>
      </c>
      <c r="B27" s="102">
        <v>23.37</v>
      </c>
      <c r="C27" s="102">
        <v>23.37</v>
      </c>
    </row>
    <row r="28" spans="1:3" x14ac:dyDescent="0.25">
      <c r="A28" s="101">
        <v>56</v>
      </c>
      <c r="B28" s="102">
        <v>22.78</v>
      </c>
      <c r="C28" s="102">
        <v>22.78</v>
      </c>
    </row>
    <row r="29" spans="1:3" x14ac:dyDescent="0.25">
      <c r="A29" s="101">
        <v>57</v>
      </c>
      <c r="B29" s="102">
        <v>22.19</v>
      </c>
      <c r="C29" s="102">
        <v>22.19</v>
      </c>
    </row>
    <row r="30" spans="1:3" x14ac:dyDescent="0.25">
      <c r="A30" s="101">
        <v>58</v>
      </c>
      <c r="B30" s="102">
        <v>21.6</v>
      </c>
      <c r="C30" s="102">
        <v>21.6</v>
      </c>
    </row>
    <row r="31" spans="1:3" x14ac:dyDescent="0.25">
      <c r="A31" s="101">
        <v>59</v>
      </c>
      <c r="B31" s="102">
        <v>20.99</v>
      </c>
      <c r="C31" s="102">
        <v>20.99</v>
      </c>
    </row>
    <row r="32" spans="1:3" x14ac:dyDescent="0.25">
      <c r="A32" s="101">
        <v>60</v>
      </c>
      <c r="B32" s="102">
        <v>20.37</v>
      </c>
      <c r="C32" s="102">
        <v>20.37</v>
      </c>
    </row>
    <row r="33" spans="1:3" x14ac:dyDescent="0.25">
      <c r="A33" s="101">
        <v>61</v>
      </c>
      <c r="B33" s="102">
        <v>19.739999999999998</v>
      </c>
      <c r="C33" s="102">
        <v>19.739999999999998</v>
      </c>
    </row>
    <row r="34" spans="1:3" x14ac:dyDescent="0.25">
      <c r="A34" s="101">
        <v>62</v>
      </c>
      <c r="B34" s="102">
        <v>19.100000000000001</v>
      </c>
      <c r="C34" s="102">
        <v>19.100000000000001</v>
      </c>
    </row>
    <row r="35" spans="1:3" x14ac:dyDescent="0.25">
      <c r="A35" s="101">
        <v>63</v>
      </c>
      <c r="B35" s="102">
        <v>18.46</v>
      </c>
      <c r="C35" s="102">
        <v>18.46</v>
      </c>
    </row>
    <row r="36" spans="1:3" x14ac:dyDescent="0.25">
      <c r="A36" s="101">
        <v>64</v>
      </c>
      <c r="B36" s="102">
        <v>17.829999999999998</v>
      </c>
      <c r="C36" s="102">
        <v>17.829999999999998</v>
      </c>
    </row>
    <row r="37" spans="1:3" x14ac:dyDescent="0.25">
      <c r="A37" s="101">
        <v>65</v>
      </c>
      <c r="B37" s="102">
        <v>17.2</v>
      </c>
      <c r="C37" s="102">
        <v>17.2</v>
      </c>
    </row>
    <row r="38" spans="1:3" x14ac:dyDescent="0.25">
      <c r="A38" s="101">
        <v>66</v>
      </c>
      <c r="B38" s="102">
        <v>16.57</v>
      </c>
      <c r="C38" s="102">
        <v>16.57</v>
      </c>
    </row>
    <row r="39" spans="1:3" x14ac:dyDescent="0.25">
      <c r="A39" s="101">
        <v>67</v>
      </c>
      <c r="B39" s="102">
        <v>15.94</v>
      </c>
      <c r="C39" s="102">
        <v>15.94</v>
      </c>
    </row>
    <row r="40" spans="1:3" x14ac:dyDescent="0.25">
      <c r="A40" s="101">
        <v>68</v>
      </c>
      <c r="B40" s="102">
        <v>15.31</v>
      </c>
      <c r="C40" s="102">
        <v>15.31</v>
      </c>
    </row>
    <row r="41" spans="1:3" x14ac:dyDescent="0.25">
      <c r="A41" s="101">
        <v>69</v>
      </c>
      <c r="B41" s="102">
        <v>14.67</v>
      </c>
      <c r="C41" s="102">
        <v>14.67</v>
      </c>
    </row>
    <row r="42" spans="1:3" x14ac:dyDescent="0.25">
      <c r="A42" s="101">
        <v>70</v>
      </c>
      <c r="B42" s="102">
        <v>14.04</v>
      </c>
      <c r="C42" s="102">
        <v>14.04</v>
      </c>
    </row>
    <row r="43" spans="1:3" x14ac:dyDescent="0.25">
      <c r="A43" s="101">
        <v>71</v>
      </c>
      <c r="B43" s="102">
        <v>13.42</v>
      </c>
      <c r="C43" s="102">
        <v>13.42</v>
      </c>
    </row>
    <row r="44" spans="1:3" x14ac:dyDescent="0.25">
      <c r="A44" s="101">
        <v>72</v>
      </c>
      <c r="B44" s="102">
        <v>12.79</v>
      </c>
      <c r="C44" s="102">
        <v>12.79</v>
      </c>
    </row>
    <row r="45" spans="1:3" x14ac:dyDescent="0.25">
      <c r="A45" s="101">
        <v>73</v>
      </c>
      <c r="B45" s="102">
        <v>12.17</v>
      </c>
      <c r="C45" s="102">
        <v>12.17</v>
      </c>
    </row>
    <row r="46" spans="1:3" x14ac:dyDescent="0.25">
      <c r="A46" s="101">
        <v>74</v>
      </c>
      <c r="B46" s="102">
        <v>11.56</v>
      </c>
      <c r="C46" s="102">
        <v>11.56</v>
      </c>
    </row>
    <row r="47" spans="1:3" x14ac:dyDescent="0.25">
      <c r="A47" s="101">
        <v>75</v>
      </c>
      <c r="B47" s="102">
        <v>10.95</v>
      </c>
      <c r="C47" s="102">
        <v>10.95</v>
      </c>
    </row>
  </sheetData>
  <sheetProtection algorithmName="SHA-512" hashValue="u5nmZtRcitqEn46BTp6lc+TcodHklBreDEzjkIwIRy3r7GGgNyyHbp54Got8Do6st8dnLWANRqNi7o+a5bHosQ==" saltValue="IR3uODiDCYiMRr+So2OP4Q==" spinCount="100000" sheet="1" objects="1" scenarios="1"/>
  <conditionalFormatting sqref="A6:A16">
    <cfRule type="expression" dxfId="367" priority="19" stopIfTrue="1">
      <formula>MOD(ROW(),2)=0</formula>
    </cfRule>
    <cfRule type="expression" dxfId="366" priority="20" stopIfTrue="1">
      <formula>MOD(ROW(),2)&lt;&gt;0</formula>
    </cfRule>
  </conditionalFormatting>
  <conditionalFormatting sqref="B6:C16 C17:C21">
    <cfRule type="expression" dxfId="365" priority="21" stopIfTrue="1">
      <formula>MOD(ROW(),2)=0</formula>
    </cfRule>
    <cfRule type="expression" dxfId="364" priority="22" stopIfTrue="1">
      <formula>MOD(ROW(),2)&lt;&gt;0</formula>
    </cfRule>
  </conditionalFormatting>
  <conditionalFormatting sqref="A17:A21">
    <cfRule type="expression" dxfId="363" priority="11" stopIfTrue="1">
      <formula>MOD(ROW(),2)=0</formula>
    </cfRule>
    <cfRule type="expression" dxfId="362" priority="12" stopIfTrue="1">
      <formula>MOD(ROW(),2)&lt;&gt;0</formula>
    </cfRule>
  </conditionalFormatting>
  <conditionalFormatting sqref="B18 B20:B21">
    <cfRule type="expression" dxfId="361" priority="13" stopIfTrue="1">
      <formula>MOD(ROW(),2)=0</formula>
    </cfRule>
    <cfRule type="expression" dxfId="360" priority="14" stopIfTrue="1">
      <formula>MOD(ROW(),2)&lt;&gt;0</formula>
    </cfRule>
  </conditionalFormatting>
  <conditionalFormatting sqref="B17">
    <cfRule type="expression" dxfId="359" priority="7" stopIfTrue="1">
      <formula>MOD(ROW(),2)=0</formula>
    </cfRule>
    <cfRule type="expression" dxfId="358" priority="8" stopIfTrue="1">
      <formula>MOD(ROW(),2)&lt;&gt;0</formula>
    </cfRule>
  </conditionalFormatting>
  <conditionalFormatting sqref="A26:A47">
    <cfRule type="expression" dxfId="357" priority="3" stopIfTrue="1">
      <formula>MOD(ROW(),2)=0</formula>
    </cfRule>
    <cfRule type="expression" dxfId="356" priority="4" stopIfTrue="1">
      <formula>MOD(ROW(),2)&lt;&gt;0</formula>
    </cfRule>
  </conditionalFormatting>
  <conditionalFormatting sqref="B26:C47">
    <cfRule type="expression" dxfId="355" priority="5" stopIfTrue="1">
      <formula>MOD(ROW(),2)=0</formula>
    </cfRule>
    <cfRule type="expression" dxfId="354" priority="6" stopIfTrue="1">
      <formula>MOD(ROW(),2)&lt;&gt;0</formula>
    </cfRule>
  </conditionalFormatting>
  <conditionalFormatting sqref="B19">
    <cfRule type="expression" dxfId="353" priority="1" stopIfTrue="1">
      <formula>MOD(ROW(),2)=0</formula>
    </cfRule>
    <cfRule type="expression" dxfId="3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I82"/>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x-610</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2015</v>
      </c>
      <c r="C8" s="85"/>
    </row>
    <row r="9" spans="1:9" x14ac:dyDescent="0.25">
      <c r="A9" s="84" t="s">
        <v>307</v>
      </c>
      <c r="B9" s="85" t="s">
        <v>528</v>
      </c>
      <c r="C9" s="85"/>
    </row>
    <row r="10" spans="1:9" x14ac:dyDescent="0.25">
      <c r="A10" s="84" t="s">
        <v>233</v>
      </c>
      <c r="B10" s="85" t="s">
        <v>546</v>
      </c>
      <c r="C10" s="85"/>
    </row>
    <row r="11" spans="1:9" x14ac:dyDescent="0.25">
      <c r="A11" s="84" t="s">
        <v>308</v>
      </c>
      <c r="B11" s="85" t="s">
        <v>530</v>
      </c>
      <c r="C11" s="85"/>
    </row>
    <row r="12" spans="1:9" x14ac:dyDescent="0.25">
      <c r="A12" s="84" t="s">
        <v>309</v>
      </c>
      <c r="B12" s="85" t="s">
        <v>329</v>
      </c>
      <c r="C12" s="85"/>
    </row>
    <row r="13" spans="1:9" x14ac:dyDescent="0.25">
      <c r="A13" s="84" t="s">
        <v>608</v>
      </c>
      <c r="B13" s="85">
        <v>0</v>
      </c>
      <c r="C13" s="85"/>
    </row>
    <row r="14" spans="1:9" x14ac:dyDescent="0.25">
      <c r="A14" s="84" t="s">
        <v>311</v>
      </c>
      <c r="B14" s="85">
        <v>610</v>
      </c>
      <c r="C14" s="85"/>
    </row>
    <row r="15" spans="1:9" x14ac:dyDescent="0.25">
      <c r="A15" s="84" t="s">
        <v>611</v>
      </c>
      <c r="B15" s="85" t="s">
        <v>547</v>
      </c>
      <c r="C15" s="85"/>
    </row>
    <row r="16" spans="1:9" x14ac:dyDescent="0.25">
      <c r="A16" s="84" t="s">
        <v>313</v>
      </c>
      <c r="B16" s="85" t="s">
        <v>548</v>
      </c>
      <c r="C16" s="85"/>
    </row>
    <row r="17" spans="1:3" ht="79.2" x14ac:dyDescent="0.25">
      <c r="A17" s="84" t="s">
        <v>684</v>
      </c>
      <c r="B17" s="85" t="s">
        <v>542</v>
      </c>
      <c r="C17" s="85"/>
    </row>
    <row r="18" spans="1:3" x14ac:dyDescent="0.25">
      <c r="A18" s="84" t="s">
        <v>315</v>
      </c>
      <c r="B18" s="87">
        <v>45135</v>
      </c>
      <c r="C18" s="85"/>
    </row>
    <row r="19" spans="1:3" x14ac:dyDescent="0.25">
      <c r="A19" s="84" t="s">
        <v>316</v>
      </c>
      <c r="B19" s="87">
        <v>45135</v>
      </c>
      <c r="C19" s="85"/>
    </row>
    <row r="20" spans="1:3" x14ac:dyDescent="0.25">
      <c r="A20" s="84" t="s">
        <v>317</v>
      </c>
      <c r="B20" s="85" t="s">
        <v>333</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row r="26" spans="1:3" x14ac:dyDescent="0.25">
      <c r="A26" s="100" t="s">
        <v>686</v>
      </c>
      <c r="B26" s="100" t="s">
        <v>768</v>
      </c>
      <c r="C26" s="100" t="s">
        <v>769</v>
      </c>
    </row>
    <row r="27" spans="1:3" x14ac:dyDescent="0.25">
      <c r="A27" s="101">
        <v>20</v>
      </c>
      <c r="B27" s="102">
        <v>39.64</v>
      </c>
      <c r="C27" s="102">
        <v>39.64</v>
      </c>
    </row>
    <row r="28" spans="1:3" x14ac:dyDescent="0.25">
      <c r="A28" s="101">
        <v>21</v>
      </c>
      <c r="B28" s="102">
        <v>39.28</v>
      </c>
      <c r="C28" s="102">
        <v>39.28</v>
      </c>
    </row>
    <row r="29" spans="1:3" x14ac:dyDescent="0.25">
      <c r="A29" s="101">
        <v>22</v>
      </c>
      <c r="B29" s="102">
        <v>38.92</v>
      </c>
      <c r="C29" s="102">
        <v>38.92</v>
      </c>
    </row>
    <row r="30" spans="1:3" x14ac:dyDescent="0.25">
      <c r="A30" s="101">
        <v>23</v>
      </c>
      <c r="B30" s="102">
        <v>38.549999999999997</v>
      </c>
      <c r="C30" s="102">
        <v>38.549999999999997</v>
      </c>
    </row>
    <row r="31" spans="1:3" x14ac:dyDescent="0.25">
      <c r="A31" s="101">
        <v>24</v>
      </c>
      <c r="B31" s="102">
        <v>38.17</v>
      </c>
      <c r="C31" s="102">
        <v>38.17</v>
      </c>
    </row>
    <row r="32" spans="1:3" x14ac:dyDescent="0.25">
      <c r="A32" s="101">
        <v>25</v>
      </c>
      <c r="B32" s="102">
        <v>37.79</v>
      </c>
      <c r="C32" s="102">
        <v>37.79</v>
      </c>
    </row>
    <row r="33" spans="1:3" x14ac:dyDescent="0.25">
      <c r="A33" s="101">
        <v>26</v>
      </c>
      <c r="B33" s="102">
        <v>37.4</v>
      </c>
      <c r="C33" s="102">
        <v>37.4</v>
      </c>
    </row>
    <row r="34" spans="1:3" x14ac:dyDescent="0.25">
      <c r="A34" s="101">
        <v>27</v>
      </c>
      <c r="B34" s="102">
        <v>37.01</v>
      </c>
      <c r="C34" s="102">
        <v>37.01</v>
      </c>
    </row>
    <row r="35" spans="1:3" x14ac:dyDescent="0.25">
      <c r="A35" s="101">
        <v>28</v>
      </c>
      <c r="B35" s="102">
        <v>36.61</v>
      </c>
      <c r="C35" s="102">
        <v>36.61</v>
      </c>
    </row>
    <row r="36" spans="1:3" x14ac:dyDescent="0.25">
      <c r="A36" s="101">
        <v>29</v>
      </c>
      <c r="B36" s="102">
        <v>36.200000000000003</v>
      </c>
      <c r="C36" s="102">
        <v>36.200000000000003</v>
      </c>
    </row>
    <row r="37" spans="1:3" x14ac:dyDescent="0.25">
      <c r="A37" s="101">
        <v>30</v>
      </c>
      <c r="B37" s="102">
        <v>35.79</v>
      </c>
      <c r="C37" s="102">
        <v>35.79</v>
      </c>
    </row>
    <row r="38" spans="1:3" x14ac:dyDescent="0.25">
      <c r="A38" s="101">
        <v>31</v>
      </c>
      <c r="B38" s="102">
        <v>35.369999999999997</v>
      </c>
      <c r="C38" s="102">
        <v>35.369999999999997</v>
      </c>
    </row>
    <row r="39" spans="1:3" x14ac:dyDescent="0.25">
      <c r="A39" s="101">
        <v>32</v>
      </c>
      <c r="B39" s="102">
        <v>34.950000000000003</v>
      </c>
      <c r="C39" s="102">
        <v>34.950000000000003</v>
      </c>
    </row>
    <row r="40" spans="1:3" x14ac:dyDescent="0.25">
      <c r="A40" s="101">
        <v>33</v>
      </c>
      <c r="B40" s="102">
        <v>34.51</v>
      </c>
      <c r="C40" s="102">
        <v>34.51</v>
      </c>
    </row>
    <row r="41" spans="1:3" x14ac:dyDescent="0.25">
      <c r="A41" s="101">
        <v>34</v>
      </c>
      <c r="B41" s="102">
        <v>34.08</v>
      </c>
      <c r="C41" s="102">
        <v>34.08</v>
      </c>
    </row>
    <row r="42" spans="1:3" x14ac:dyDescent="0.25">
      <c r="A42" s="101">
        <v>35</v>
      </c>
      <c r="B42" s="102">
        <v>33.630000000000003</v>
      </c>
      <c r="C42" s="102">
        <v>33.630000000000003</v>
      </c>
    </row>
    <row r="43" spans="1:3" x14ac:dyDescent="0.25">
      <c r="A43" s="101">
        <v>36</v>
      </c>
      <c r="B43" s="102">
        <v>33.18</v>
      </c>
      <c r="C43" s="102">
        <v>33.18</v>
      </c>
    </row>
    <row r="44" spans="1:3" x14ac:dyDescent="0.25">
      <c r="A44" s="101">
        <v>37</v>
      </c>
      <c r="B44" s="102">
        <v>32.72</v>
      </c>
      <c r="C44" s="102">
        <v>32.72</v>
      </c>
    </row>
    <row r="45" spans="1:3" x14ac:dyDescent="0.25">
      <c r="A45" s="101">
        <v>38</v>
      </c>
      <c r="B45" s="102">
        <v>32.26</v>
      </c>
      <c r="C45" s="102">
        <v>32.26</v>
      </c>
    </row>
    <row r="46" spans="1:3" x14ac:dyDescent="0.25">
      <c r="A46" s="101">
        <v>39</v>
      </c>
      <c r="B46" s="102">
        <v>31.79</v>
      </c>
      <c r="C46" s="102">
        <v>31.79</v>
      </c>
    </row>
    <row r="47" spans="1:3" x14ac:dyDescent="0.25">
      <c r="A47" s="101">
        <v>40</v>
      </c>
      <c r="B47" s="102">
        <v>31.31</v>
      </c>
      <c r="C47" s="102">
        <v>31.31</v>
      </c>
    </row>
    <row r="48" spans="1:3" x14ac:dyDescent="0.25">
      <c r="A48" s="101">
        <v>41</v>
      </c>
      <c r="B48" s="102">
        <v>30.82</v>
      </c>
      <c r="C48" s="102">
        <v>30.82</v>
      </c>
    </row>
    <row r="49" spans="1:3" x14ac:dyDescent="0.25">
      <c r="A49" s="101">
        <v>42</v>
      </c>
      <c r="B49" s="102">
        <v>30.33</v>
      </c>
      <c r="C49" s="102">
        <v>30.33</v>
      </c>
    </row>
    <row r="50" spans="1:3" x14ac:dyDescent="0.25">
      <c r="A50" s="101">
        <v>43</v>
      </c>
      <c r="B50" s="102">
        <v>29.83</v>
      </c>
      <c r="C50" s="102">
        <v>29.83</v>
      </c>
    </row>
    <row r="51" spans="1:3" x14ac:dyDescent="0.25">
      <c r="A51" s="101">
        <v>44</v>
      </c>
      <c r="B51" s="102">
        <v>29.33</v>
      </c>
      <c r="C51" s="102">
        <v>29.33</v>
      </c>
    </row>
    <row r="52" spans="1:3" x14ac:dyDescent="0.25">
      <c r="A52" s="101">
        <v>45</v>
      </c>
      <c r="B52" s="102">
        <v>28.82</v>
      </c>
      <c r="C52" s="102">
        <v>28.82</v>
      </c>
    </row>
    <row r="53" spans="1:3" x14ac:dyDescent="0.25">
      <c r="A53" s="101">
        <v>46</v>
      </c>
      <c r="B53" s="102">
        <v>28.3</v>
      </c>
      <c r="C53" s="102">
        <v>28.3</v>
      </c>
    </row>
    <row r="54" spans="1:3" x14ac:dyDescent="0.25">
      <c r="A54" s="101">
        <v>47</v>
      </c>
      <c r="B54" s="102">
        <v>27.78</v>
      </c>
      <c r="C54" s="102">
        <v>27.78</v>
      </c>
    </row>
    <row r="55" spans="1:3" x14ac:dyDescent="0.25">
      <c r="A55" s="101">
        <v>48</v>
      </c>
      <c r="B55" s="102">
        <v>27.25</v>
      </c>
      <c r="C55" s="102">
        <v>27.25</v>
      </c>
    </row>
    <row r="56" spans="1:3" x14ac:dyDescent="0.25">
      <c r="A56" s="101">
        <v>49</v>
      </c>
      <c r="B56" s="102">
        <v>26.71</v>
      </c>
      <c r="C56" s="102">
        <v>26.71</v>
      </c>
    </row>
    <row r="57" spans="1:3" x14ac:dyDescent="0.25">
      <c r="A57" s="101">
        <v>50</v>
      </c>
      <c r="B57" s="102">
        <v>26.16</v>
      </c>
      <c r="C57" s="102">
        <v>26.16</v>
      </c>
    </row>
    <row r="58" spans="1:3" x14ac:dyDescent="0.25">
      <c r="A58" s="101">
        <v>51</v>
      </c>
      <c r="B58" s="102">
        <v>25.61</v>
      </c>
      <c r="C58" s="102">
        <v>25.61</v>
      </c>
    </row>
    <row r="59" spans="1:3" x14ac:dyDescent="0.25">
      <c r="A59" s="101">
        <v>52</v>
      </c>
      <c r="B59" s="102">
        <v>25.05</v>
      </c>
      <c r="C59" s="102">
        <v>25.05</v>
      </c>
    </row>
    <row r="60" spans="1:3" x14ac:dyDescent="0.25">
      <c r="A60" s="101">
        <v>53</v>
      </c>
      <c r="B60" s="102">
        <v>24.48</v>
      </c>
      <c r="C60" s="102">
        <v>24.48</v>
      </c>
    </row>
    <row r="61" spans="1:3" x14ac:dyDescent="0.25">
      <c r="A61" s="101">
        <v>54</v>
      </c>
      <c r="B61" s="102">
        <v>23.91</v>
      </c>
      <c r="C61" s="102">
        <v>23.91</v>
      </c>
    </row>
    <row r="62" spans="1:3" x14ac:dyDescent="0.25">
      <c r="A62" s="101">
        <v>55</v>
      </c>
      <c r="B62" s="102">
        <v>23.33</v>
      </c>
      <c r="C62" s="102">
        <v>23.33</v>
      </c>
    </row>
    <row r="63" spans="1:3" x14ac:dyDescent="0.25">
      <c r="A63" s="101">
        <v>56</v>
      </c>
      <c r="B63" s="102">
        <v>22.74</v>
      </c>
      <c r="C63" s="102">
        <v>22.74</v>
      </c>
    </row>
    <row r="64" spans="1:3" x14ac:dyDescent="0.25">
      <c r="A64" s="101">
        <v>57</v>
      </c>
      <c r="B64" s="102">
        <v>22.14</v>
      </c>
      <c r="C64" s="102">
        <v>22.14</v>
      </c>
    </row>
    <row r="65" spans="1:3" x14ac:dyDescent="0.25">
      <c r="A65" s="101">
        <v>58</v>
      </c>
      <c r="B65" s="102">
        <v>21.54</v>
      </c>
      <c r="C65" s="102">
        <v>21.54</v>
      </c>
    </row>
    <row r="66" spans="1:3" x14ac:dyDescent="0.25">
      <c r="A66" s="101">
        <v>59</v>
      </c>
      <c r="B66" s="102">
        <v>20.93</v>
      </c>
      <c r="C66" s="102">
        <v>20.93</v>
      </c>
    </row>
    <row r="67" spans="1:3" x14ac:dyDescent="0.25">
      <c r="A67" s="101">
        <v>60</v>
      </c>
      <c r="B67" s="102">
        <v>20.32</v>
      </c>
      <c r="C67" s="102">
        <v>20.32</v>
      </c>
    </row>
    <row r="68" spans="1:3" x14ac:dyDescent="0.25">
      <c r="A68" s="101">
        <v>61</v>
      </c>
      <c r="B68" s="102">
        <v>19.7</v>
      </c>
      <c r="C68" s="102">
        <v>19.7</v>
      </c>
    </row>
    <row r="69" spans="1:3" x14ac:dyDescent="0.25">
      <c r="A69" s="101">
        <v>62</v>
      </c>
      <c r="B69" s="102">
        <v>19.079999999999998</v>
      </c>
      <c r="C69" s="102">
        <v>19.079999999999998</v>
      </c>
    </row>
    <row r="70" spans="1:3" x14ac:dyDescent="0.25">
      <c r="A70" s="101">
        <v>63</v>
      </c>
      <c r="B70" s="102">
        <v>18.46</v>
      </c>
      <c r="C70" s="102">
        <v>18.46</v>
      </c>
    </row>
    <row r="71" spans="1:3" x14ac:dyDescent="0.25">
      <c r="A71" s="101">
        <v>64</v>
      </c>
      <c r="B71" s="102">
        <v>17.829999999999998</v>
      </c>
      <c r="C71" s="102">
        <v>17.829999999999998</v>
      </c>
    </row>
    <row r="72" spans="1:3" x14ac:dyDescent="0.25">
      <c r="A72" s="101">
        <v>65</v>
      </c>
      <c r="B72" s="102">
        <v>17.2</v>
      </c>
      <c r="C72" s="102">
        <v>17.2</v>
      </c>
    </row>
    <row r="73" spans="1:3" x14ac:dyDescent="0.25">
      <c r="A73" s="101">
        <v>66</v>
      </c>
      <c r="B73" s="102">
        <v>16.57</v>
      </c>
      <c r="C73" s="102">
        <v>16.57</v>
      </c>
    </row>
    <row r="74" spans="1:3" x14ac:dyDescent="0.25">
      <c r="A74" s="101">
        <v>67</v>
      </c>
      <c r="B74" s="102">
        <v>15.94</v>
      </c>
      <c r="C74" s="102">
        <v>15.94</v>
      </c>
    </row>
    <row r="75" spans="1:3" x14ac:dyDescent="0.25">
      <c r="A75" s="101">
        <v>68</v>
      </c>
      <c r="B75" s="102">
        <v>15.31</v>
      </c>
      <c r="C75" s="102">
        <v>15.31</v>
      </c>
    </row>
    <row r="76" spans="1:3" x14ac:dyDescent="0.25">
      <c r="A76" s="101">
        <v>69</v>
      </c>
      <c r="B76" s="102">
        <v>14.67</v>
      </c>
      <c r="C76" s="102">
        <v>14.67</v>
      </c>
    </row>
    <row r="77" spans="1:3" x14ac:dyDescent="0.25">
      <c r="A77" s="101">
        <v>70</v>
      </c>
      <c r="B77" s="102">
        <v>14.04</v>
      </c>
      <c r="C77" s="102">
        <v>14.04</v>
      </c>
    </row>
    <row r="78" spans="1:3" x14ac:dyDescent="0.25">
      <c r="A78" s="101">
        <v>71</v>
      </c>
      <c r="B78" s="102">
        <v>13.42</v>
      </c>
      <c r="C78" s="102">
        <v>13.42</v>
      </c>
    </row>
    <row r="79" spans="1:3" x14ac:dyDescent="0.25">
      <c r="A79" s="101">
        <v>72</v>
      </c>
      <c r="B79" s="102">
        <v>12.79</v>
      </c>
      <c r="C79" s="102">
        <v>12.79</v>
      </c>
    </row>
    <row r="80" spans="1:3" x14ac:dyDescent="0.25">
      <c r="A80" s="101">
        <v>73</v>
      </c>
      <c r="B80" s="102">
        <v>12.17</v>
      </c>
      <c r="C80" s="102">
        <v>12.17</v>
      </c>
    </row>
    <row r="81" spans="1:3" x14ac:dyDescent="0.25">
      <c r="A81" s="101">
        <v>74</v>
      </c>
      <c r="B81" s="102">
        <v>11.56</v>
      </c>
      <c r="C81" s="102">
        <v>11.56</v>
      </c>
    </row>
    <row r="82" spans="1:3" x14ac:dyDescent="0.25">
      <c r="A82" s="101">
        <v>75</v>
      </c>
      <c r="B82" s="102">
        <v>10.95</v>
      </c>
      <c r="C82" s="102">
        <v>10.95</v>
      </c>
    </row>
  </sheetData>
  <sheetProtection algorithmName="SHA-512" hashValue="NPkgRdgNNB+QL0be783SoSfgIsLe4iTV2hs0LzI2q9ImxaihA9ODPRzlzpMVYeu2BXvr8usIYgV9ESt9ULo+Ug==" saltValue="7hTUckuEDWvBJROYulBm9g==" spinCount="100000" sheet="1" objects="1" scenarios="1"/>
  <conditionalFormatting sqref="A6:A16">
    <cfRule type="expression" dxfId="351" priority="19" stopIfTrue="1">
      <formula>MOD(ROW(),2)=0</formula>
    </cfRule>
    <cfRule type="expression" dxfId="350" priority="20" stopIfTrue="1">
      <formula>MOD(ROW(),2)&lt;&gt;0</formula>
    </cfRule>
  </conditionalFormatting>
  <conditionalFormatting sqref="B6:C16 C17:C21">
    <cfRule type="expression" dxfId="349" priority="21" stopIfTrue="1">
      <formula>MOD(ROW(),2)=0</formula>
    </cfRule>
    <cfRule type="expression" dxfId="348" priority="22" stopIfTrue="1">
      <formula>MOD(ROW(),2)&lt;&gt;0</formula>
    </cfRule>
  </conditionalFormatting>
  <conditionalFormatting sqref="A17:A21">
    <cfRule type="expression" dxfId="347" priority="11" stopIfTrue="1">
      <formula>MOD(ROW(),2)=0</formula>
    </cfRule>
    <cfRule type="expression" dxfId="346" priority="12" stopIfTrue="1">
      <formula>MOD(ROW(),2)&lt;&gt;0</formula>
    </cfRule>
  </conditionalFormatting>
  <conditionalFormatting sqref="B18 B20:B21">
    <cfRule type="expression" dxfId="345" priority="13" stopIfTrue="1">
      <formula>MOD(ROW(),2)=0</formula>
    </cfRule>
    <cfRule type="expression" dxfId="344" priority="14" stopIfTrue="1">
      <formula>MOD(ROW(),2)&lt;&gt;0</formula>
    </cfRule>
  </conditionalFormatting>
  <conditionalFormatting sqref="B17">
    <cfRule type="expression" dxfId="343" priority="7" stopIfTrue="1">
      <formula>MOD(ROW(),2)=0</formula>
    </cfRule>
    <cfRule type="expression" dxfId="342" priority="8" stopIfTrue="1">
      <formula>MOD(ROW(),2)&lt;&gt;0</formula>
    </cfRule>
  </conditionalFormatting>
  <conditionalFormatting sqref="A26:A82">
    <cfRule type="expression" dxfId="341" priority="3" stopIfTrue="1">
      <formula>MOD(ROW(),2)=0</formula>
    </cfRule>
    <cfRule type="expression" dxfId="340" priority="4" stopIfTrue="1">
      <formula>MOD(ROW(),2)&lt;&gt;0</formula>
    </cfRule>
  </conditionalFormatting>
  <conditionalFormatting sqref="B26:C82">
    <cfRule type="expression" dxfId="339" priority="5" stopIfTrue="1">
      <formula>MOD(ROW(),2)=0</formula>
    </cfRule>
    <cfRule type="expression" dxfId="338" priority="6" stopIfTrue="1">
      <formula>MOD(ROW(),2)&lt;&gt;0</formula>
    </cfRule>
  </conditionalFormatting>
  <conditionalFormatting sqref="B19">
    <cfRule type="expression" dxfId="337" priority="1" stopIfTrue="1">
      <formula>MOD(ROW(),2)=0</formula>
    </cfRule>
    <cfRule type="expression" dxfId="3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Scheme pays AA - x-611</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1992</v>
      </c>
      <c r="C8" s="85"/>
      <c r="D8" s="85"/>
      <c r="E8" s="85"/>
      <c r="F8" s="85"/>
      <c r="G8" s="85"/>
      <c r="H8" s="85"/>
      <c r="I8" s="85"/>
      <c r="J8" s="85"/>
      <c r="K8" s="85"/>
    </row>
    <row r="9" spans="1:11" x14ac:dyDescent="0.25">
      <c r="A9" s="84" t="s">
        <v>307</v>
      </c>
      <c r="B9" s="85" t="s">
        <v>528</v>
      </c>
      <c r="C9" s="85"/>
      <c r="D9" s="85"/>
      <c r="E9" s="85"/>
      <c r="F9" s="85"/>
      <c r="G9" s="85"/>
      <c r="H9" s="85"/>
      <c r="I9" s="85"/>
      <c r="J9" s="85"/>
      <c r="K9" s="85"/>
    </row>
    <row r="10" spans="1:11" x14ac:dyDescent="0.25">
      <c r="A10" s="84" t="s">
        <v>233</v>
      </c>
      <c r="B10" s="85" t="s">
        <v>549</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449</v>
      </c>
      <c r="C12" s="85"/>
      <c r="D12" s="85"/>
      <c r="E12" s="85"/>
      <c r="F12" s="85"/>
      <c r="G12" s="85"/>
      <c r="H12" s="85"/>
      <c r="I12" s="85"/>
      <c r="J12" s="85"/>
      <c r="K12" s="85"/>
    </row>
    <row r="13" spans="1:11" x14ac:dyDescent="0.25">
      <c r="A13" s="84" t="s">
        <v>608</v>
      </c>
      <c r="B13" s="85">
        <v>2</v>
      </c>
      <c r="C13" s="85"/>
      <c r="D13" s="85"/>
      <c r="E13" s="85"/>
      <c r="F13" s="85"/>
      <c r="G13" s="85"/>
      <c r="H13" s="85"/>
      <c r="I13" s="85"/>
      <c r="J13" s="85"/>
      <c r="K13" s="85"/>
    </row>
    <row r="14" spans="1:11" x14ac:dyDescent="0.25">
      <c r="A14" s="84" t="s">
        <v>311</v>
      </c>
      <c r="B14" s="85">
        <v>611</v>
      </c>
      <c r="C14" s="85"/>
      <c r="D14" s="85"/>
      <c r="E14" s="85"/>
      <c r="F14" s="85"/>
      <c r="G14" s="85"/>
      <c r="H14" s="85"/>
      <c r="I14" s="85"/>
      <c r="J14" s="85"/>
      <c r="K14" s="85"/>
    </row>
    <row r="15" spans="1:11" x14ac:dyDescent="0.25">
      <c r="A15" s="84" t="s">
        <v>611</v>
      </c>
      <c r="B15" s="85" t="s">
        <v>550</v>
      </c>
      <c r="C15" s="85"/>
      <c r="D15" s="85"/>
      <c r="E15" s="85"/>
      <c r="F15" s="85"/>
      <c r="G15" s="85"/>
      <c r="H15" s="85"/>
      <c r="I15" s="85"/>
      <c r="J15" s="85"/>
      <c r="K15" s="85"/>
    </row>
    <row r="16" spans="1:11" x14ac:dyDescent="0.25">
      <c r="A16" s="84" t="s">
        <v>313</v>
      </c>
      <c r="B16" s="85" t="s">
        <v>354</v>
      </c>
      <c r="C16" s="85"/>
      <c r="D16" s="85"/>
      <c r="E16" s="85"/>
      <c r="F16" s="85"/>
      <c r="G16" s="85"/>
      <c r="H16" s="85"/>
      <c r="I16" s="85"/>
      <c r="J16" s="85"/>
      <c r="K16" s="85"/>
    </row>
    <row r="17" spans="1:11" ht="79.2" x14ac:dyDescent="0.25">
      <c r="A17" s="84" t="s">
        <v>684</v>
      </c>
      <c r="B17" s="85" t="s">
        <v>533</v>
      </c>
      <c r="C17" s="85"/>
      <c r="D17" s="85"/>
      <c r="E17" s="85"/>
      <c r="F17" s="85"/>
      <c r="G17" s="85"/>
      <c r="H17" s="85"/>
      <c r="I17" s="85"/>
      <c r="J17" s="85"/>
      <c r="K17" s="85"/>
    </row>
    <row r="18" spans="1:11" x14ac:dyDescent="0.25">
      <c r="A18" s="84" t="s">
        <v>315</v>
      </c>
      <c r="B18" s="87">
        <v>45135</v>
      </c>
      <c r="C18" s="85"/>
      <c r="D18" s="85"/>
      <c r="E18" s="85"/>
      <c r="F18" s="85"/>
      <c r="G18" s="85"/>
      <c r="H18" s="85"/>
      <c r="I18" s="85"/>
      <c r="J18" s="85"/>
      <c r="K18" s="85"/>
    </row>
    <row r="19" spans="1:11" x14ac:dyDescent="0.25">
      <c r="A19" s="84" t="s">
        <v>316</v>
      </c>
      <c r="B19" s="87">
        <v>45135</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50</v>
      </c>
      <c r="C26" s="100">
        <v>51</v>
      </c>
      <c r="D26" s="100">
        <v>52</v>
      </c>
      <c r="E26" s="100">
        <v>53</v>
      </c>
      <c r="F26" s="100">
        <v>54</v>
      </c>
      <c r="G26" s="100">
        <v>55</v>
      </c>
      <c r="H26" s="100">
        <v>56</v>
      </c>
      <c r="I26" s="100">
        <v>57</v>
      </c>
      <c r="J26" s="100">
        <v>58</v>
      </c>
      <c r="K26" s="100">
        <v>59</v>
      </c>
    </row>
    <row r="27" spans="1:11" x14ac:dyDescent="0.25">
      <c r="A27" s="101">
        <v>0</v>
      </c>
      <c r="B27" s="103">
        <v>0.66300000000000003</v>
      </c>
      <c r="C27" s="103">
        <v>0.68600000000000005</v>
      </c>
      <c r="D27" s="103">
        <v>0.71099999999999997</v>
      </c>
      <c r="E27" s="103">
        <v>0.73799999999999999</v>
      </c>
      <c r="F27" s="103">
        <v>0.76800000000000002</v>
      </c>
      <c r="G27" s="103">
        <v>0.8</v>
      </c>
      <c r="H27" s="103">
        <v>0.83399999999999996</v>
      </c>
      <c r="I27" s="103">
        <v>0.871</v>
      </c>
      <c r="J27" s="103">
        <v>0.91100000000000003</v>
      </c>
      <c r="K27" s="103">
        <v>0.95399999999999996</v>
      </c>
    </row>
    <row r="28" spans="1:11" x14ac:dyDescent="0.25">
      <c r="A28" s="101">
        <v>1</v>
      </c>
      <c r="B28" s="103">
        <v>0.66500000000000004</v>
      </c>
      <c r="C28" s="103">
        <v>0.68799999999999994</v>
      </c>
      <c r="D28" s="103">
        <v>0.71399999999999997</v>
      </c>
      <c r="E28" s="103">
        <v>0.74099999999999999</v>
      </c>
      <c r="F28" s="103">
        <v>0.77</v>
      </c>
      <c r="G28" s="103">
        <v>0.80200000000000005</v>
      </c>
      <c r="H28" s="103">
        <v>0.83699999999999997</v>
      </c>
      <c r="I28" s="103">
        <v>0.874</v>
      </c>
      <c r="J28" s="103">
        <v>0.91400000000000003</v>
      </c>
      <c r="K28" s="103">
        <v>0.95799999999999996</v>
      </c>
    </row>
    <row r="29" spans="1:11" x14ac:dyDescent="0.25">
      <c r="A29" s="101">
        <v>2</v>
      </c>
      <c r="B29" s="103">
        <v>0.66700000000000004</v>
      </c>
      <c r="C29" s="103">
        <v>0.69</v>
      </c>
      <c r="D29" s="103">
        <v>0.71599999999999997</v>
      </c>
      <c r="E29" s="103">
        <v>0.74299999999999999</v>
      </c>
      <c r="F29" s="103">
        <v>0.77300000000000002</v>
      </c>
      <c r="G29" s="103">
        <v>0.80500000000000005</v>
      </c>
      <c r="H29" s="103">
        <v>0.84</v>
      </c>
      <c r="I29" s="103">
        <v>0.878</v>
      </c>
      <c r="J29" s="103">
        <v>0.91800000000000004</v>
      </c>
      <c r="K29" s="103">
        <v>0.96099999999999997</v>
      </c>
    </row>
    <row r="30" spans="1:11" x14ac:dyDescent="0.25">
      <c r="A30" s="101">
        <v>3</v>
      </c>
      <c r="B30" s="103">
        <v>0.66900000000000004</v>
      </c>
      <c r="C30" s="103">
        <v>0.69299999999999995</v>
      </c>
      <c r="D30" s="103">
        <v>0.71799999999999997</v>
      </c>
      <c r="E30" s="103">
        <v>0.746</v>
      </c>
      <c r="F30" s="103">
        <v>0.77600000000000002</v>
      </c>
      <c r="G30" s="103">
        <v>0.80800000000000005</v>
      </c>
      <c r="H30" s="103">
        <v>0.84299999999999997</v>
      </c>
      <c r="I30" s="103">
        <v>0.88100000000000001</v>
      </c>
      <c r="J30" s="103">
        <v>0.92200000000000004</v>
      </c>
      <c r="K30" s="103">
        <v>0.96499999999999997</v>
      </c>
    </row>
    <row r="31" spans="1:11" x14ac:dyDescent="0.25">
      <c r="A31" s="101">
        <v>4</v>
      </c>
      <c r="B31" s="103">
        <v>0.67100000000000004</v>
      </c>
      <c r="C31" s="103">
        <v>0.69499999999999995</v>
      </c>
      <c r="D31" s="103">
        <v>0.72</v>
      </c>
      <c r="E31" s="103">
        <v>0.748</v>
      </c>
      <c r="F31" s="103">
        <v>0.77800000000000002</v>
      </c>
      <c r="G31" s="103">
        <v>0.81100000000000005</v>
      </c>
      <c r="H31" s="103">
        <v>0.84599999999999997</v>
      </c>
      <c r="I31" s="103">
        <v>0.88400000000000001</v>
      </c>
      <c r="J31" s="103">
        <v>0.92500000000000004</v>
      </c>
      <c r="K31" s="103">
        <v>0.96899999999999997</v>
      </c>
    </row>
    <row r="32" spans="1:11" x14ac:dyDescent="0.25">
      <c r="A32" s="101">
        <v>5</v>
      </c>
      <c r="B32" s="103">
        <v>0.67300000000000004</v>
      </c>
      <c r="C32" s="103">
        <v>0.69699999999999995</v>
      </c>
      <c r="D32" s="103">
        <v>0.72299999999999998</v>
      </c>
      <c r="E32" s="103">
        <v>0.751</v>
      </c>
      <c r="F32" s="103">
        <v>0.78100000000000003</v>
      </c>
      <c r="G32" s="103">
        <v>0.81399999999999995</v>
      </c>
      <c r="H32" s="103">
        <v>0.84899999999999998</v>
      </c>
      <c r="I32" s="103">
        <v>0.88800000000000001</v>
      </c>
      <c r="J32" s="103">
        <v>0.92900000000000005</v>
      </c>
      <c r="K32" s="103">
        <v>0.97299999999999998</v>
      </c>
    </row>
    <row r="33" spans="1:11" x14ac:dyDescent="0.25">
      <c r="A33" s="101">
        <v>6</v>
      </c>
      <c r="B33" s="103">
        <v>0.67500000000000004</v>
      </c>
      <c r="C33" s="103">
        <v>0.69899999999999995</v>
      </c>
      <c r="D33" s="103">
        <v>0.72499999999999998</v>
      </c>
      <c r="E33" s="103">
        <v>0.753</v>
      </c>
      <c r="F33" s="103">
        <v>0.78400000000000003</v>
      </c>
      <c r="G33" s="103">
        <v>0.81699999999999995</v>
      </c>
      <c r="H33" s="103">
        <v>0.85299999999999998</v>
      </c>
      <c r="I33" s="103">
        <v>0.89100000000000001</v>
      </c>
      <c r="J33" s="103">
        <v>0.93200000000000005</v>
      </c>
      <c r="K33" s="103">
        <v>0.97699999999999998</v>
      </c>
    </row>
    <row r="34" spans="1:11" x14ac:dyDescent="0.25">
      <c r="A34" s="101">
        <v>7</v>
      </c>
      <c r="B34" s="103">
        <v>0.67700000000000005</v>
      </c>
      <c r="C34" s="103">
        <v>0.70099999999999996</v>
      </c>
      <c r="D34" s="103">
        <v>0.72699999999999998</v>
      </c>
      <c r="E34" s="103">
        <v>0.755</v>
      </c>
      <c r="F34" s="103">
        <v>0.78600000000000003</v>
      </c>
      <c r="G34" s="103">
        <v>0.82</v>
      </c>
      <c r="H34" s="103">
        <v>0.85599999999999998</v>
      </c>
      <c r="I34" s="103">
        <v>0.89400000000000002</v>
      </c>
      <c r="J34" s="103">
        <v>0.93600000000000005</v>
      </c>
      <c r="K34" s="103">
        <v>0.98099999999999998</v>
      </c>
    </row>
    <row r="35" spans="1:11" x14ac:dyDescent="0.25">
      <c r="A35" s="101">
        <v>8</v>
      </c>
      <c r="B35" s="103">
        <v>0.67900000000000005</v>
      </c>
      <c r="C35" s="103">
        <v>0.70299999999999996</v>
      </c>
      <c r="D35" s="103">
        <v>0.72899999999999998</v>
      </c>
      <c r="E35" s="103">
        <v>0.75800000000000001</v>
      </c>
      <c r="F35" s="103">
        <v>0.78900000000000003</v>
      </c>
      <c r="G35" s="103">
        <v>0.82299999999999995</v>
      </c>
      <c r="H35" s="103">
        <v>0.85899999999999999</v>
      </c>
      <c r="I35" s="103">
        <v>0.89800000000000002</v>
      </c>
      <c r="J35" s="103">
        <v>0.93899999999999995</v>
      </c>
      <c r="K35" s="103">
        <v>0.98499999999999999</v>
      </c>
    </row>
    <row r="36" spans="1:11" x14ac:dyDescent="0.25">
      <c r="A36" s="101">
        <v>9</v>
      </c>
      <c r="B36" s="103">
        <v>0.68100000000000005</v>
      </c>
      <c r="C36" s="103">
        <v>0.70499999999999996</v>
      </c>
      <c r="D36" s="103">
        <v>0.73199999999999998</v>
      </c>
      <c r="E36" s="103">
        <v>0.76</v>
      </c>
      <c r="F36" s="103">
        <v>0.79200000000000004</v>
      </c>
      <c r="G36" s="103">
        <v>0.82499999999999996</v>
      </c>
      <c r="H36" s="103">
        <v>0.86199999999999999</v>
      </c>
      <c r="I36" s="103">
        <v>0.90100000000000002</v>
      </c>
      <c r="J36" s="103">
        <v>0.94299999999999995</v>
      </c>
      <c r="K36" s="103">
        <v>0.98799999999999999</v>
      </c>
    </row>
    <row r="37" spans="1:11" x14ac:dyDescent="0.25">
      <c r="A37" s="101">
        <v>10</v>
      </c>
      <c r="B37" s="103">
        <v>0.68200000000000005</v>
      </c>
      <c r="C37" s="103">
        <v>0.70699999999999996</v>
      </c>
      <c r="D37" s="103">
        <v>0.73399999999999999</v>
      </c>
      <c r="E37" s="103">
        <v>0.76300000000000001</v>
      </c>
      <c r="F37" s="103">
        <v>0.79400000000000004</v>
      </c>
      <c r="G37" s="103">
        <v>0.82799999999999996</v>
      </c>
      <c r="H37" s="103">
        <v>0.86499999999999999</v>
      </c>
      <c r="I37" s="103">
        <v>0.90400000000000003</v>
      </c>
      <c r="J37" s="103">
        <v>0.94699999999999995</v>
      </c>
      <c r="K37" s="103">
        <v>0.99199999999999999</v>
      </c>
    </row>
    <row r="38" spans="1:11" x14ac:dyDescent="0.25">
      <c r="A38" s="101">
        <v>11</v>
      </c>
      <c r="B38" s="103">
        <v>0.68400000000000005</v>
      </c>
      <c r="C38" s="103">
        <v>0.70899999999999996</v>
      </c>
      <c r="D38" s="103">
        <v>0.73599999999999999</v>
      </c>
      <c r="E38" s="103">
        <v>0.76500000000000001</v>
      </c>
      <c r="F38" s="103">
        <v>0.79700000000000004</v>
      </c>
      <c r="G38" s="103">
        <v>0.83099999999999996</v>
      </c>
      <c r="H38" s="103">
        <v>0.86799999999999999</v>
      </c>
      <c r="I38" s="103">
        <v>0.90800000000000003</v>
      </c>
      <c r="J38" s="103">
        <v>0.95</v>
      </c>
      <c r="K38" s="103">
        <v>0.996</v>
      </c>
    </row>
    <row r="44" spans="1:11" ht="39.6" customHeight="1" x14ac:dyDescent="0.25"/>
    <row r="46" spans="1:11" ht="27.6" customHeight="1" x14ac:dyDescent="0.25"/>
  </sheetData>
  <sheetProtection algorithmName="SHA-512" hashValue="F+P5P9HDCPLlb3ZWSQSZdHi8K2em4wgLLio0+9PVMKHA2Rwhe5lF3KFCw+yuOpiKxYgugpJDGeNuspE81UaN/g==" saltValue="t3Kvz4Jp43GO4KHmSrGhxw==" spinCount="100000" sheet="1" objects="1" scenarios="1"/>
  <conditionalFormatting sqref="A6:A16">
    <cfRule type="expression" dxfId="335" priority="17" stopIfTrue="1">
      <formula>MOD(ROW(),2)=0</formula>
    </cfRule>
    <cfRule type="expression" dxfId="334" priority="18" stopIfTrue="1">
      <formula>MOD(ROW(),2)&lt;&gt;0</formula>
    </cfRule>
  </conditionalFormatting>
  <conditionalFormatting sqref="B6:K16 C17:K21">
    <cfRule type="expression" dxfId="333" priority="19" stopIfTrue="1">
      <formula>MOD(ROW(),2)=0</formula>
    </cfRule>
    <cfRule type="expression" dxfId="332" priority="20" stopIfTrue="1">
      <formula>MOD(ROW(),2)&lt;&gt;0</formula>
    </cfRule>
  </conditionalFormatting>
  <conditionalFormatting sqref="A17:A21">
    <cfRule type="expression" dxfId="331" priority="9" stopIfTrue="1">
      <formula>MOD(ROW(),2)=0</formula>
    </cfRule>
    <cfRule type="expression" dxfId="330" priority="10" stopIfTrue="1">
      <formula>MOD(ROW(),2)&lt;&gt;0</formula>
    </cfRule>
  </conditionalFormatting>
  <conditionalFormatting sqref="B17:B18 B20:B21">
    <cfRule type="expression" dxfId="329" priority="11" stopIfTrue="1">
      <formula>MOD(ROW(),2)=0</formula>
    </cfRule>
    <cfRule type="expression" dxfId="328" priority="12" stopIfTrue="1">
      <formula>MOD(ROW(),2)&lt;&gt;0</formula>
    </cfRule>
  </conditionalFormatting>
  <conditionalFormatting sqref="A26:A38">
    <cfRule type="expression" dxfId="327" priority="3" stopIfTrue="1">
      <formula>MOD(ROW(),2)=0</formula>
    </cfRule>
    <cfRule type="expression" dxfId="326" priority="4" stopIfTrue="1">
      <formula>MOD(ROW(),2)&lt;&gt;0</formula>
    </cfRule>
  </conditionalFormatting>
  <conditionalFormatting sqref="B26:K38">
    <cfRule type="expression" dxfId="325" priority="5" stopIfTrue="1">
      <formula>MOD(ROW(),2)=0</formula>
    </cfRule>
    <cfRule type="expression" dxfId="324" priority="6" stopIfTrue="1">
      <formula>MOD(ROW(),2)&lt;&gt;0</formula>
    </cfRule>
  </conditionalFormatting>
  <conditionalFormatting sqref="B19">
    <cfRule type="expression" dxfId="323" priority="1" stopIfTrue="1">
      <formula>MOD(ROW(),2)=0</formula>
    </cfRule>
    <cfRule type="expression" dxfId="3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H46"/>
  <sheetViews>
    <sheetView showGridLines="0" zoomScale="85" zoomScaleNormal="85" workbookViewId="0">
      <selection activeCell="D21" sqref="D21"/>
    </sheetView>
  </sheetViews>
  <sheetFormatPr defaultColWidth="10" defaultRowHeight="13.2" x14ac:dyDescent="0.25"/>
  <cols>
    <col min="1" max="1" width="31.88671875" style="27" customWidth="1"/>
    <col min="2" max="7" width="22.88671875" style="27" customWidth="1"/>
    <col min="8"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TABLE_FACTOR_TYPE&amp;" - x-"&amp;TABLE_SERIES_NUMBER</f>
        <v>Scheme pays AA - x-612</v>
      </c>
      <c r="B3" s="43"/>
      <c r="C3" s="43"/>
      <c r="D3" s="43"/>
      <c r="E3" s="43"/>
      <c r="F3" s="43"/>
      <c r="G3" s="43"/>
      <c r="H3" s="43"/>
    </row>
    <row r="4" spans="1:8" x14ac:dyDescent="0.25">
      <c r="A4" s="45"/>
    </row>
    <row r="6" spans="1:8" x14ac:dyDescent="0.25">
      <c r="A6" s="82" t="s">
        <v>600</v>
      </c>
      <c r="B6" s="83" t="s">
        <v>601</v>
      </c>
      <c r="C6" s="83"/>
      <c r="D6" s="83"/>
      <c r="E6" s="83"/>
      <c r="F6" s="83"/>
      <c r="G6" s="83"/>
    </row>
    <row r="7" spans="1:8" x14ac:dyDescent="0.25">
      <c r="A7" s="84" t="s">
        <v>305</v>
      </c>
      <c r="B7" s="85" t="s">
        <v>325</v>
      </c>
      <c r="C7" s="85"/>
      <c r="D7" s="85"/>
      <c r="E7" s="85"/>
      <c r="F7" s="85"/>
      <c r="G7" s="85"/>
    </row>
    <row r="8" spans="1:8" x14ac:dyDescent="0.25">
      <c r="A8" s="84" t="s">
        <v>306</v>
      </c>
      <c r="B8" s="85">
        <v>1992</v>
      </c>
      <c r="C8" s="85"/>
      <c r="D8" s="85"/>
      <c r="E8" s="85"/>
      <c r="F8" s="85"/>
      <c r="G8" s="85"/>
    </row>
    <row r="9" spans="1:8" x14ac:dyDescent="0.25">
      <c r="A9" s="84" t="s">
        <v>307</v>
      </c>
      <c r="B9" s="85" t="s">
        <v>528</v>
      </c>
      <c r="C9" s="85"/>
      <c r="D9" s="85"/>
      <c r="E9" s="85"/>
      <c r="F9" s="85"/>
      <c r="G9" s="85"/>
    </row>
    <row r="10" spans="1:8" x14ac:dyDescent="0.25">
      <c r="A10" s="84" t="s">
        <v>233</v>
      </c>
      <c r="B10" s="85" t="s">
        <v>551</v>
      </c>
      <c r="C10" s="85"/>
      <c r="D10" s="85"/>
      <c r="E10" s="85"/>
      <c r="F10" s="85"/>
      <c r="G10" s="85"/>
    </row>
    <row r="11" spans="1:8" x14ac:dyDescent="0.25">
      <c r="A11" s="84" t="s">
        <v>308</v>
      </c>
      <c r="B11" s="85" t="s">
        <v>448</v>
      </c>
      <c r="C11" s="85"/>
      <c r="D11" s="85"/>
      <c r="E11" s="85"/>
      <c r="F11" s="85"/>
      <c r="G11" s="85"/>
    </row>
    <row r="12" spans="1:8" x14ac:dyDescent="0.25">
      <c r="A12" s="84" t="s">
        <v>309</v>
      </c>
      <c r="B12" s="85" t="s">
        <v>449</v>
      </c>
      <c r="C12" s="85"/>
      <c r="D12" s="85"/>
      <c r="E12" s="85"/>
      <c r="F12" s="85"/>
      <c r="G12" s="85"/>
    </row>
    <row r="13" spans="1:8" x14ac:dyDescent="0.25">
      <c r="A13" s="84" t="s">
        <v>608</v>
      </c>
      <c r="B13" s="85">
        <v>2</v>
      </c>
      <c r="C13" s="85"/>
      <c r="D13" s="85"/>
      <c r="E13" s="85"/>
      <c r="F13" s="85"/>
      <c r="G13" s="85"/>
    </row>
    <row r="14" spans="1:8" x14ac:dyDescent="0.25">
      <c r="A14" s="84" t="s">
        <v>311</v>
      </c>
      <c r="B14" s="85">
        <v>612</v>
      </c>
      <c r="C14" s="85"/>
      <c r="D14" s="85"/>
      <c r="E14" s="85"/>
      <c r="F14" s="85"/>
      <c r="G14" s="85"/>
    </row>
    <row r="15" spans="1:8" x14ac:dyDescent="0.25">
      <c r="A15" s="84" t="s">
        <v>611</v>
      </c>
      <c r="B15" s="85" t="s">
        <v>552</v>
      </c>
      <c r="C15" s="85"/>
      <c r="D15" s="85"/>
      <c r="E15" s="85"/>
      <c r="F15" s="85"/>
      <c r="G15" s="85"/>
    </row>
    <row r="16" spans="1:8" x14ac:dyDescent="0.25">
      <c r="A16" s="84" t="s">
        <v>313</v>
      </c>
      <c r="B16" s="85" t="s">
        <v>357</v>
      </c>
      <c r="C16" s="85"/>
      <c r="D16" s="85"/>
      <c r="E16" s="85"/>
      <c r="F16" s="85"/>
      <c r="G16" s="85"/>
    </row>
    <row r="17" spans="1:7" ht="79.2" x14ac:dyDescent="0.25">
      <c r="A17" s="84" t="s">
        <v>684</v>
      </c>
      <c r="B17" s="85" t="s">
        <v>533</v>
      </c>
      <c r="C17" s="85"/>
      <c r="D17" s="85"/>
      <c r="E17" s="85"/>
      <c r="F17" s="85"/>
      <c r="G17" s="85"/>
    </row>
    <row r="18" spans="1:7" x14ac:dyDescent="0.25">
      <c r="A18" s="84" t="s">
        <v>315</v>
      </c>
      <c r="B18" s="87">
        <v>45135</v>
      </c>
      <c r="C18" s="85"/>
      <c r="D18" s="85"/>
      <c r="E18" s="85"/>
      <c r="F18" s="85"/>
      <c r="G18" s="85"/>
    </row>
    <row r="19" spans="1:7" x14ac:dyDescent="0.25">
      <c r="A19" s="84" t="s">
        <v>316</v>
      </c>
      <c r="B19" s="87">
        <v>45135</v>
      </c>
      <c r="C19" s="85"/>
      <c r="D19" s="85"/>
      <c r="E19" s="85"/>
      <c r="F19" s="85"/>
      <c r="G19" s="85"/>
    </row>
    <row r="20" spans="1:7" x14ac:dyDescent="0.25">
      <c r="A20" s="84" t="s">
        <v>317</v>
      </c>
      <c r="B20" s="85" t="s">
        <v>333</v>
      </c>
      <c r="C20" s="85"/>
      <c r="D20" s="85"/>
      <c r="E20" s="85"/>
      <c r="F20" s="85"/>
      <c r="G20" s="85"/>
    </row>
    <row r="21" spans="1:7" x14ac:dyDescent="0.25">
      <c r="A21" s="84" t="s">
        <v>685</v>
      </c>
      <c r="B21" s="85" t="s">
        <v>334</v>
      </c>
      <c r="C21" s="85"/>
      <c r="D21" s="85"/>
      <c r="E21" s="85"/>
      <c r="F21" s="85"/>
      <c r="G21" s="85"/>
    </row>
    <row r="23" spans="1:7" x14ac:dyDescent="0.25">
      <c r="B23" s="104" t="str">
        <f>HYPERLINK("#'Factor List'!A1","Back to Factor List")</f>
        <v>Back to Factor List</v>
      </c>
    </row>
    <row r="24" spans="1:7" x14ac:dyDescent="0.25">
      <c r="B24" s="104" t="str">
        <f>HYPERLINK("#'Assumptions'!A1","Assumptions")</f>
        <v>Assumptions</v>
      </c>
    </row>
    <row r="26" spans="1:7" x14ac:dyDescent="0.25">
      <c r="A26" s="100" t="s">
        <v>739</v>
      </c>
      <c r="B26" s="100">
        <v>60</v>
      </c>
      <c r="C26" s="100">
        <v>61</v>
      </c>
      <c r="D26" s="100">
        <v>62</v>
      </c>
      <c r="E26" s="100">
        <v>63</v>
      </c>
      <c r="F26" s="100">
        <v>64</v>
      </c>
      <c r="G26" s="100">
        <v>65</v>
      </c>
    </row>
    <row r="27" spans="1:7" x14ac:dyDescent="0.25">
      <c r="A27" s="101">
        <v>0</v>
      </c>
      <c r="B27" s="103">
        <v>1</v>
      </c>
      <c r="C27" s="103">
        <v>1.05</v>
      </c>
      <c r="D27" s="103">
        <v>1.105</v>
      </c>
      <c r="E27" s="103">
        <v>1.1639999999999999</v>
      </c>
      <c r="F27" s="103">
        <v>1.228</v>
      </c>
      <c r="G27" s="103">
        <v>1.298</v>
      </c>
    </row>
    <row r="28" spans="1:7" x14ac:dyDescent="0.25">
      <c r="A28" s="101">
        <v>1</v>
      </c>
      <c r="B28" s="103">
        <v>1.004</v>
      </c>
      <c r="C28" s="103">
        <v>1.0549999999999999</v>
      </c>
      <c r="D28" s="103">
        <v>1.1100000000000001</v>
      </c>
      <c r="E28" s="103">
        <v>1.169</v>
      </c>
      <c r="F28" s="103">
        <v>1.234</v>
      </c>
      <c r="G28" s="103">
        <v>1.304</v>
      </c>
    </row>
    <row r="29" spans="1:7" x14ac:dyDescent="0.25">
      <c r="A29" s="101">
        <v>2</v>
      </c>
      <c r="B29" s="103">
        <v>1.008</v>
      </c>
      <c r="C29" s="103">
        <v>1.0589999999999999</v>
      </c>
      <c r="D29" s="103">
        <v>1.115</v>
      </c>
      <c r="E29" s="103">
        <v>1.175</v>
      </c>
      <c r="F29" s="103">
        <v>1.24</v>
      </c>
      <c r="G29" s="103">
        <v>1.3109999999999999</v>
      </c>
    </row>
    <row r="30" spans="1:7" x14ac:dyDescent="0.25">
      <c r="A30" s="101">
        <v>3</v>
      </c>
      <c r="B30" s="103">
        <v>1.0129999999999999</v>
      </c>
      <c r="C30" s="103">
        <v>1.0640000000000001</v>
      </c>
      <c r="D30" s="103">
        <v>1.1200000000000001</v>
      </c>
      <c r="E30" s="103">
        <v>1.18</v>
      </c>
      <c r="F30" s="103">
        <v>1.2450000000000001</v>
      </c>
      <c r="G30" s="103">
        <v>1.3169999999999999</v>
      </c>
    </row>
    <row r="31" spans="1:7" x14ac:dyDescent="0.25">
      <c r="A31" s="101">
        <v>4</v>
      </c>
      <c r="B31" s="103">
        <v>1.0169999999999999</v>
      </c>
      <c r="C31" s="103">
        <v>1.0680000000000001</v>
      </c>
      <c r="D31" s="103">
        <v>1.1240000000000001</v>
      </c>
      <c r="E31" s="103">
        <v>1.1850000000000001</v>
      </c>
      <c r="F31" s="103">
        <v>1.2509999999999999</v>
      </c>
      <c r="G31" s="103">
        <v>1.323</v>
      </c>
    </row>
    <row r="32" spans="1:7" x14ac:dyDescent="0.25">
      <c r="A32" s="101">
        <v>5</v>
      </c>
      <c r="B32" s="103">
        <v>1.0209999999999999</v>
      </c>
      <c r="C32" s="103">
        <v>1.073</v>
      </c>
      <c r="D32" s="103">
        <v>1.129</v>
      </c>
      <c r="E32" s="103">
        <v>1.1910000000000001</v>
      </c>
      <c r="F32" s="103">
        <v>1.2569999999999999</v>
      </c>
      <c r="G32" s="103">
        <v>1.33</v>
      </c>
    </row>
    <row r="33" spans="1:7" x14ac:dyDescent="0.25">
      <c r="A33" s="101">
        <v>6</v>
      </c>
      <c r="B33" s="103">
        <v>1.0249999999999999</v>
      </c>
      <c r="C33" s="103">
        <v>1.0780000000000001</v>
      </c>
      <c r="D33" s="103">
        <v>1.1339999999999999</v>
      </c>
      <c r="E33" s="103">
        <v>1.196</v>
      </c>
      <c r="F33" s="103">
        <v>1.2629999999999999</v>
      </c>
      <c r="G33" s="103">
        <v>1.3360000000000001</v>
      </c>
    </row>
    <row r="34" spans="1:7" x14ac:dyDescent="0.25">
      <c r="A34" s="101">
        <v>7</v>
      </c>
      <c r="B34" s="103">
        <v>1.0289999999999999</v>
      </c>
      <c r="C34" s="103">
        <v>1.0820000000000001</v>
      </c>
      <c r="D34" s="103">
        <v>1.139</v>
      </c>
      <c r="E34" s="103">
        <v>1.2010000000000001</v>
      </c>
      <c r="F34" s="103">
        <v>1.2689999999999999</v>
      </c>
      <c r="G34" s="103">
        <v>1.3420000000000001</v>
      </c>
    </row>
    <row r="35" spans="1:7" x14ac:dyDescent="0.25">
      <c r="A35" s="101">
        <v>8</v>
      </c>
      <c r="B35" s="103">
        <v>1.034</v>
      </c>
      <c r="C35" s="103">
        <v>1.087</v>
      </c>
      <c r="D35" s="103">
        <v>1.1439999999999999</v>
      </c>
      <c r="E35" s="103">
        <v>1.2070000000000001</v>
      </c>
      <c r="F35" s="103">
        <v>1.2749999999999999</v>
      </c>
      <c r="G35" s="103">
        <v>1.349</v>
      </c>
    </row>
    <row r="36" spans="1:7" x14ac:dyDescent="0.25">
      <c r="A36" s="101">
        <v>9</v>
      </c>
      <c r="B36" s="103">
        <v>1.038</v>
      </c>
      <c r="C36" s="103">
        <v>1.091</v>
      </c>
      <c r="D36" s="103">
        <v>1.149</v>
      </c>
      <c r="E36" s="103">
        <v>1.212</v>
      </c>
      <c r="F36" s="103">
        <v>1.28</v>
      </c>
      <c r="G36" s="103">
        <v>1.355</v>
      </c>
    </row>
    <row r="37" spans="1:7" x14ac:dyDescent="0.25">
      <c r="A37" s="101">
        <v>10</v>
      </c>
      <c r="B37" s="103">
        <v>1.042</v>
      </c>
      <c r="C37" s="103">
        <v>1.0960000000000001</v>
      </c>
      <c r="D37" s="103">
        <v>1.1539999999999999</v>
      </c>
      <c r="E37" s="103">
        <v>1.2170000000000001</v>
      </c>
      <c r="F37" s="103">
        <v>1.286</v>
      </c>
      <c r="G37" s="103">
        <v>1.361</v>
      </c>
    </row>
    <row r="38" spans="1:7" x14ac:dyDescent="0.25">
      <c r="A38" s="101">
        <v>11</v>
      </c>
      <c r="B38" s="103">
        <v>1.046</v>
      </c>
      <c r="C38" s="103">
        <v>1.1000000000000001</v>
      </c>
      <c r="D38" s="103">
        <v>1.159</v>
      </c>
      <c r="E38" s="103">
        <v>1.2230000000000001</v>
      </c>
      <c r="F38" s="103">
        <v>1.292</v>
      </c>
      <c r="G38" s="103">
        <v>1.3680000000000001</v>
      </c>
    </row>
    <row r="44" spans="1:7" ht="39.6" customHeight="1" x14ac:dyDescent="0.25"/>
    <row r="46" spans="1:7" ht="27.6" customHeight="1" x14ac:dyDescent="0.25"/>
  </sheetData>
  <sheetProtection algorithmName="SHA-512" hashValue="C/S0p0+hTkl4jkceyuOEz1XzEkj7XQuVnnr5KA1m2dBfWS6ABa3U5L0eBTc8PxSsk5wQel7/CWj5raWk9uZQRA==" saltValue="ol/dpdacYfZOO9dijy70tg==" spinCount="100000" sheet="1" objects="1" scenarios="1"/>
  <conditionalFormatting sqref="A6:A16">
    <cfRule type="expression" dxfId="321" priority="17" stopIfTrue="1">
      <formula>MOD(ROW(),2)=0</formula>
    </cfRule>
    <cfRule type="expression" dxfId="320" priority="18" stopIfTrue="1">
      <formula>MOD(ROW(),2)&lt;&gt;0</formula>
    </cfRule>
  </conditionalFormatting>
  <conditionalFormatting sqref="B6:G16 C17:G21">
    <cfRule type="expression" dxfId="319" priority="19" stopIfTrue="1">
      <formula>MOD(ROW(),2)=0</formula>
    </cfRule>
    <cfRule type="expression" dxfId="318" priority="20" stopIfTrue="1">
      <formula>MOD(ROW(),2)&lt;&gt;0</formula>
    </cfRule>
  </conditionalFormatting>
  <conditionalFormatting sqref="A17:A21">
    <cfRule type="expression" dxfId="317" priority="9" stopIfTrue="1">
      <formula>MOD(ROW(),2)=0</formula>
    </cfRule>
    <cfRule type="expression" dxfId="316" priority="10" stopIfTrue="1">
      <formula>MOD(ROW(),2)&lt;&gt;0</formula>
    </cfRule>
  </conditionalFormatting>
  <conditionalFormatting sqref="B17:B18 B20:B21">
    <cfRule type="expression" dxfId="315" priority="11" stopIfTrue="1">
      <formula>MOD(ROW(),2)=0</formula>
    </cfRule>
    <cfRule type="expression" dxfId="314" priority="12" stopIfTrue="1">
      <formula>MOD(ROW(),2)&lt;&gt;0</formula>
    </cfRule>
  </conditionalFormatting>
  <conditionalFormatting sqref="A26:A38">
    <cfRule type="expression" dxfId="313" priority="3" stopIfTrue="1">
      <formula>MOD(ROW(),2)=0</formula>
    </cfRule>
    <cfRule type="expression" dxfId="312" priority="4" stopIfTrue="1">
      <formula>MOD(ROW(),2)&lt;&gt;0</formula>
    </cfRule>
  </conditionalFormatting>
  <conditionalFormatting sqref="B26:G38">
    <cfRule type="expression" dxfId="311" priority="5" stopIfTrue="1">
      <formula>MOD(ROW(),2)=0</formula>
    </cfRule>
    <cfRule type="expression" dxfId="310" priority="6" stopIfTrue="1">
      <formula>MOD(ROW(),2)&lt;&gt;0</formula>
    </cfRule>
  </conditionalFormatting>
  <conditionalFormatting sqref="B19">
    <cfRule type="expression" dxfId="309" priority="1" stopIfTrue="1">
      <formula>MOD(ROW(),2)=0</formula>
    </cfRule>
    <cfRule type="expression" dxfId="3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AQ46"/>
  <sheetViews>
    <sheetView showGridLines="0" zoomScale="85" zoomScaleNormal="85" workbookViewId="0">
      <selection activeCell="D21" sqref="D21"/>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TABLE_FACTOR_TYPE&amp;" - x-"&amp;TABLE_SERIES_NUMBER</f>
        <v>Scheme pays AA - x-613</v>
      </c>
      <c r="B3" s="43"/>
      <c r="C3" s="43"/>
      <c r="D3" s="43"/>
      <c r="E3" s="43"/>
      <c r="F3" s="43"/>
      <c r="G3" s="43"/>
      <c r="H3" s="43"/>
      <c r="I3" s="43"/>
    </row>
    <row r="4" spans="1:43" x14ac:dyDescent="0.25">
      <c r="A4" s="45"/>
    </row>
    <row r="6" spans="1:43"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row>
    <row r="7" spans="1:43"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x14ac:dyDescent="0.25">
      <c r="A8" s="84" t="s">
        <v>306</v>
      </c>
      <c r="B8" s="85">
        <v>1992</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x14ac:dyDescent="0.25">
      <c r="A9" s="84" t="s">
        <v>307</v>
      </c>
      <c r="B9" s="85" t="s">
        <v>528</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x14ac:dyDescent="0.25">
      <c r="A10" s="84" t="s">
        <v>233</v>
      </c>
      <c r="B10" s="85" t="s">
        <v>553</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x14ac:dyDescent="0.25">
      <c r="A12" s="84" t="s">
        <v>309</v>
      </c>
      <c r="B12" s="85" t="s">
        <v>449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row>
    <row r="13" spans="1:43" x14ac:dyDescent="0.25">
      <c r="A13" s="84" t="s">
        <v>608</v>
      </c>
      <c r="B13" s="85">
        <v>2</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row>
    <row r="14" spans="1:43" x14ac:dyDescent="0.25">
      <c r="A14" s="84" t="s">
        <v>311</v>
      </c>
      <c r="B14" s="85">
        <v>613</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row>
    <row r="15" spans="1:43" x14ac:dyDescent="0.25">
      <c r="A15" s="84" t="s">
        <v>611</v>
      </c>
      <c r="B15" s="85" t="s">
        <v>554</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row>
    <row r="16" spans="1:43" x14ac:dyDescent="0.25">
      <c r="A16" s="84" t="s">
        <v>313</v>
      </c>
      <c r="B16" s="85" t="s">
        <v>504</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row>
    <row r="17" spans="1:43" ht="79.2" x14ac:dyDescent="0.25">
      <c r="A17" s="84" t="s">
        <v>684</v>
      </c>
      <c r="B17" s="85" t="s">
        <v>533</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row>
    <row r="18" spans="1:43" x14ac:dyDescent="0.25">
      <c r="A18" s="84" t="s">
        <v>315</v>
      </c>
      <c r="B18" s="87">
        <v>45135</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row>
    <row r="19" spans="1:43" x14ac:dyDescent="0.25">
      <c r="A19" s="84" t="s">
        <v>316</v>
      </c>
      <c r="B19" s="87">
        <v>45135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row>
    <row r="20" spans="1:43"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row>
    <row r="21" spans="1:43"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row>
    <row r="23" spans="1:43" x14ac:dyDescent="0.25">
      <c r="B23" s="104" t="str">
        <f>HYPERLINK("#'Factor List'!A1","Back to Factor List")</f>
        <v>Back to Factor List</v>
      </c>
    </row>
    <row r="24" spans="1:43" x14ac:dyDescent="0.25">
      <c r="B24" s="104" t="str">
        <f>HYPERLINK("#'Assumptions'!A1","Assumptions")</f>
        <v>Assumptions</v>
      </c>
    </row>
    <row r="26" spans="1:43"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row>
    <row r="27" spans="1:43" x14ac:dyDescent="0.25">
      <c r="A27" s="101">
        <v>0</v>
      </c>
      <c r="B27" s="103">
        <v>0.26700000000000002</v>
      </c>
      <c r="C27" s="103">
        <v>0.27300000000000002</v>
      </c>
      <c r="D27" s="103">
        <v>0.27900000000000003</v>
      </c>
      <c r="E27" s="103">
        <v>0.28599999999999998</v>
      </c>
      <c r="F27" s="103">
        <v>0.29299999999999998</v>
      </c>
      <c r="G27" s="103">
        <v>0.3</v>
      </c>
      <c r="H27" s="103">
        <v>0.307</v>
      </c>
      <c r="I27" s="103">
        <v>0.315</v>
      </c>
      <c r="J27" s="103">
        <v>0.32200000000000001</v>
      </c>
      <c r="K27" s="103">
        <v>0.33</v>
      </c>
      <c r="L27" s="103">
        <v>0.33900000000000002</v>
      </c>
      <c r="M27" s="103">
        <v>0.34799999999999998</v>
      </c>
      <c r="N27" s="103">
        <v>0.35699999999999998</v>
      </c>
      <c r="O27" s="103">
        <v>0.36599999999999999</v>
      </c>
      <c r="P27" s="103">
        <v>0.376</v>
      </c>
      <c r="Q27" s="103">
        <v>0.38600000000000001</v>
      </c>
      <c r="R27" s="103">
        <v>0.39700000000000002</v>
      </c>
      <c r="S27" s="103">
        <v>0.40799999999999997</v>
      </c>
      <c r="T27" s="103">
        <v>0.42</v>
      </c>
      <c r="U27" s="103">
        <v>0.432</v>
      </c>
      <c r="V27" s="103">
        <v>0.44500000000000001</v>
      </c>
      <c r="W27" s="103">
        <v>0.45800000000000002</v>
      </c>
      <c r="X27" s="103">
        <v>0.47199999999999998</v>
      </c>
      <c r="Y27" s="103">
        <v>0.48599999999999999</v>
      </c>
      <c r="Z27" s="103">
        <v>0.502</v>
      </c>
      <c r="AA27" s="103">
        <v>0.51800000000000002</v>
      </c>
      <c r="AB27" s="103">
        <v>0.53500000000000003</v>
      </c>
      <c r="AC27" s="103">
        <v>0.55200000000000005</v>
      </c>
      <c r="AD27" s="103">
        <v>0.57099999999999995</v>
      </c>
      <c r="AE27" s="103">
        <v>0.59099999999999997</v>
      </c>
      <c r="AF27" s="103">
        <v>0.61199999999999999</v>
      </c>
      <c r="AG27" s="103">
        <v>0.63400000000000001</v>
      </c>
      <c r="AH27" s="103">
        <v>0.65800000000000003</v>
      </c>
      <c r="AI27" s="103">
        <v>0.68300000000000005</v>
      </c>
      <c r="AJ27" s="103">
        <v>0.70899999999999996</v>
      </c>
      <c r="AK27" s="103">
        <v>0.73699999999999999</v>
      </c>
      <c r="AL27" s="103">
        <v>0.76700000000000002</v>
      </c>
      <c r="AM27" s="103">
        <v>0.8</v>
      </c>
      <c r="AN27" s="103">
        <v>0.83399999999999996</v>
      </c>
      <c r="AO27" s="103">
        <v>0.871</v>
      </c>
      <c r="AP27" s="103">
        <v>0.91100000000000003</v>
      </c>
      <c r="AQ27" s="103">
        <v>0.95399999999999996</v>
      </c>
    </row>
    <row r="28" spans="1:43" x14ac:dyDescent="0.25">
      <c r="A28" s="101">
        <v>1</v>
      </c>
      <c r="B28" s="103">
        <v>0.26700000000000002</v>
      </c>
      <c r="C28" s="103">
        <v>0.27300000000000002</v>
      </c>
      <c r="D28" s="103">
        <v>0.28000000000000003</v>
      </c>
      <c r="E28" s="103">
        <v>0.28599999999999998</v>
      </c>
      <c r="F28" s="103">
        <v>0.29299999999999998</v>
      </c>
      <c r="G28" s="103">
        <v>0.3</v>
      </c>
      <c r="H28" s="103">
        <v>0.308</v>
      </c>
      <c r="I28" s="103">
        <v>0.315</v>
      </c>
      <c r="J28" s="103">
        <v>0.32300000000000001</v>
      </c>
      <c r="K28" s="103">
        <v>0.33100000000000002</v>
      </c>
      <c r="L28" s="103">
        <v>0.34</v>
      </c>
      <c r="M28" s="103">
        <v>0.34799999999999998</v>
      </c>
      <c r="N28" s="103">
        <v>0.35799999999999998</v>
      </c>
      <c r="O28" s="103">
        <v>0.36699999999999999</v>
      </c>
      <c r="P28" s="103">
        <v>0.377</v>
      </c>
      <c r="Q28" s="103">
        <v>0.38700000000000001</v>
      </c>
      <c r="R28" s="103">
        <v>0.39800000000000002</v>
      </c>
      <c r="S28" s="103">
        <v>0.40899999999999997</v>
      </c>
      <c r="T28" s="103">
        <v>0.42099999999999999</v>
      </c>
      <c r="U28" s="103">
        <v>0.433</v>
      </c>
      <c r="V28" s="103">
        <v>0.44600000000000001</v>
      </c>
      <c r="W28" s="103">
        <v>0.45900000000000002</v>
      </c>
      <c r="X28" s="103">
        <v>0.47299999999999998</v>
      </c>
      <c r="Y28" s="103">
        <v>0.48799999999999999</v>
      </c>
      <c r="Z28" s="103">
        <v>0.503</v>
      </c>
      <c r="AA28" s="103">
        <v>0.51900000000000002</v>
      </c>
      <c r="AB28" s="103">
        <v>0.53600000000000003</v>
      </c>
      <c r="AC28" s="103">
        <v>0.55400000000000005</v>
      </c>
      <c r="AD28" s="103">
        <v>0.57299999999999995</v>
      </c>
      <c r="AE28" s="103">
        <v>0.59299999999999997</v>
      </c>
      <c r="AF28" s="103">
        <v>0.61399999999999999</v>
      </c>
      <c r="AG28" s="103">
        <v>0.63600000000000001</v>
      </c>
      <c r="AH28" s="103">
        <v>0.66</v>
      </c>
      <c r="AI28" s="103">
        <v>0.68500000000000005</v>
      </c>
      <c r="AJ28" s="103">
        <v>0.71099999999999997</v>
      </c>
      <c r="AK28" s="103">
        <v>0.74</v>
      </c>
      <c r="AL28" s="103">
        <v>0.77</v>
      </c>
      <c r="AM28" s="103">
        <v>0.80200000000000005</v>
      </c>
      <c r="AN28" s="103">
        <v>0.83699999999999997</v>
      </c>
      <c r="AO28" s="103">
        <v>0.874</v>
      </c>
      <c r="AP28" s="103">
        <v>0.91400000000000003</v>
      </c>
      <c r="AQ28" s="103">
        <v>0.95799999999999996</v>
      </c>
    </row>
    <row r="29" spans="1:43" x14ac:dyDescent="0.25">
      <c r="A29" s="101">
        <v>2</v>
      </c>
      <c r="B29" s="103">
        <v>0.26800000000000002</v>
      </c>
      <c r="C29" s="103">
        <v>0.27400000000000002</v>
      </c>
      <c r="D29" s="103">
        <v>0.28000000000000003</v>
      </c>
      <c r="E29" s="103">
        <v>0.28699999999999998</v>
      </c>
      <c r="F29" s="103">
        <v>0.29399999999999998</v>
      </c>
      <c r="G29" s="103">
        <v>0.30099999999999999</v>
      </c>
      <c r="H29" s="103">
        <v>0.308</v>
      </c>
      <c r="I29" s="103">
        <v>0.316</v>
      </c>
      <c r="J29" s="103">
        <v>0.32400000000000001</v>
      </c>
      <c r="K29" s="103">
        <v>0.33200000000000002</v>
      </c>
      <c r="L29" s="103">
        <v>0.34</v>
      </c>
      <c r="M29" s="103">
        <v>0.34899999999999998</v>
      </c>
      <c r="N29" s="103">
        <v>0.35799999999999998</v>
      </c>
      <c r="O29" s="103">
        <v>0.36799999999999999</v>
      </c>
      <c r="P29" s="103">
        <v>0.378</v>
      </c>
      <c r="Q29" s="103">
        <v>0.38800000000000001</v>
      </c>
      <c r="R29" s="103">
        <v>0.39900000000000002</v>
      </c>
      <c r="S29" s="103">
        <v>0.41</v>
      </c>
      <c r="T29" s="103">
        <v>0.42199999999999999</v>
      </c>
      <c r="U29" s="103">
        <v>0.434</v>
      </c>
      <c r="V29" s="103">
        <v>0.44700000000000001</v>
      </c>
      <c r="W29" s="103">
        <v>0.46</v>
      </c>
      <c r="X29" s="103">
        <v>0.47399999999999998</v>
      </c>
      <c r="Y29" s="103">
        <v>0.48899999999999999</v>
      </c>
      <c r="Z29" s="103">
        <v>0.504</v>
      </c>
      <c r="AA29" s="103">
        <v>0.52100000000000002</v>
      </c>
      <c r="AB29" s="103">
        <v>0.53800000000000003</v>
      </c>
      <c r="AC29" s="103">
        <v>0.55600000000000005</v>
      </c>
      <c r="AD29" s="103">
        <v>0.57399999999999995</v>
      </c>
      <c r="AE29" s="103">
        <v>0.59399999999999997</v>
      </c>
      <c r="AF29" s="103">
        <v>0.61599999999999999</v>
      </c>
      <c r="AG29" s="103">
        <v>0.63800000000000001</v>
      </c>
      <c r="AH29" s="103">
        <v>0.66200000000000003</v>
      </c>
      <c r="AI29" s="103">
        <v>0.68700000000000006</v>
      </c>
      <c r="AJ29" s="103">
        <v>0.71399999999999997</v>
      </c>
      <c r="AK29" s="103">
        <v>0.74199999999999999</v>
      </c>
      <c r="AL29" s="103">
        <v>0.77300000000000002</v>
      </c>
      <c r="AM29" s="103">
        <v>0.80500000000000005</v>
      </c>
      <c r="AN29" s="103">
        <v>0.84</v>
      </c>
      <c r="AO29" s="103">
        <v>0.878</v>
      </c>
      <c r="AP29" s="103">
        <v>0.91800000000000004</v>
      </c>
      <c r="AQ29" s="103">
        <v>0.96099999999999997</v>
      </c>
    </row>
    <row r="30" spans="1:43" x14ac:dyDescent="0.25">
      <c r="A30" s="101">
        <v>3</v>
      </c>
      <c r="B30" s="103">
        <v>0.26800000000000002</v>
      </c>
      <c r="C30" s="103">
        <v>0.27500000000000002</v>
      </c>
      <c r="D30" s="103">
        <v>0.28100000000000003</v>
      </c>
      <c r="E30" s="103">
        <v>0.28799999999999998</v>
      </c>
      <c r="F30" s="103">
        <v>0.29399999999999998</v>
      </c>
      <c r="G30" s="103">
        <v>0.30199999999999999</v>
      </c>
      <c r="H30" s="103">
        <v>0.309</v>
      </c>
      <c r="I30" s="103">
        <v>0.316</v>
      </c>
      <c r="J30" s="103">
        <v>0.32400000000000001</v>
      </c>
      <c r="K30" s="103">
        <v>0.33300000000000002</v>
      </c>
      <c r="L30" s="103">
        <v>0.34100000000000003</v>
      </c>
      <c r="M30" s="103">
        <v>0.35</v>
      </c>
      <c r="N30" s="103">
        <v>0.35899999999999999</v>
      </c>
      <c r="O30" s="103">
        <v>0.36899999999999999</v>
      </c>
      <c r="P30" s="103">
        <v>0.379</v>
      </c>
      <c r="Q30" s="103">
        <v>0.38900000000000001</v>
      </c>
      <c r="R30" s="103">
        <v>0.4</v>
      </c>
      <c r="S30" s="103">
        <v>0.41099999999999998</v>
      </c>
      <c r="T30" s="103">
        <v>0.42299999999999999</v>
      </c>
      <c r="U30" s="103">
        <v>0.435</v>
      </c>
      <c r="V30" s="103">
        <v>0.44800000000000001</v>
      </c>
      <c r="W30" s="103">
        <v>0.46100000000000002</v>
      </c>
      <c r="X30" s="103">
        <v>0.47499999999999998</v>
      </c>
      <c r="Y30" s="103">
        <v>0.49</v>
      </c>
      <c r="Z30" s="103">
        <v>0.50600000000000001</v>
      </c>
      <c r="AA30" s="103">
        <v>0.52200000000000002</v>
      </c>
      <c r="AB30" s="103">
        <v>0.53900000000000003</v>
      </c>
      <c r="AC30" s="103">
        <v>0.55700000000000005</v>
      </c>
      <c r="AD30" s="103">
        <v>0.57599999999999996</v>
      </c>
      <c r="AE30" s="103">
        <v>0.59599999999999997</v>
      </c>
      <c r="AF30" s="103">
        <v>0.61699999999999999</v>
      </c>
      <c r="AG30" s="103">
        <v>0.64</v>
      </c>
      <c r="AH30" s="103">
        <v>0.66400000000000003</v>
      </c>
      <c r="AI30" s="103">
        <v>0.68899999999999995</v>
      </c>
      <c r="AJ30" s="103">
        <v>0.71599999999999997</v>
      </c>
      <c r="AK30" s="103">
        <v>0.745</v>
      </c>
      <c r="AL30" s="103">
        <v>0.77500000000000002</v>
      </c>
      <c r="AM30" s="103">
        <v>0.80800000000000005</v>
      </c>
      <c r="AN30" s="103">
        <v>0.84299999999999997</v>
      </c>
      <c r="AO30" s="103">
        <v>0.88100000000000001</v>
      </c>
      <c r="AP30" s="103">
        <v>0.92200000000000004</v>
      </c>
      <c r="AQ30" s="103">
        <v>0.96499999999999997</v>
      </c>
    </row>
    <row r="31" spans="1:43" x14ac:dyDescent="0.25">
      <c r="A31" s="101">
        <v>4</v>
      </c>
      <c r="B31" s="103">
        <v>0.26900000000000002</v>
      </c>
      <c r="C31" s="103">
        <v>0.27500000000000002</v>
      </c>
      <c r="D31" s="103">
        <v>0.28100000000000003</v>
      </c>
      <c r="E31" s="103">
        <v>0.28799999999999998</v>
      </c>
      <c r="F31" s="103">
        <v>0.29499999999999998</v>
      </c>
      <c r="G31" s="103">
        <v>0.30199999999999999</v>
      </c>
      <c r="H31" s="103">
        <v>0.31</v>
      </c>
      <c r="I31" s="103">
        <v>0.317</v>
      </c>
      <c r="J31" s="103">
        <v>0.32500000000000001</v>
      </c>
      <c r="K31" s="103">
        <v>0.33300000000000002</v>
      </c>
      <c r="L31" s="103">
        <v>0.34200000000000003</v>
      </c>
      <c r="M31" s="103">
        <v>0.35099999999999998</v>
      </c>
      <c r="N31" s="103">
        <v>0.36</v>
      </c>
      <c r="O31" s="103">
        <v>0.36899999999999999</v>
      </c>
      <c r="P31" s="103">
        <v>0.379</v>
      </c>
      <c r="Q31" s="103">
        <v>0.39</v>
      </c>
      <c r="R31" s="103">
        <v>0.40100000000000002</v>
      </c>
      <c r="S31" s="103">
        <v>0.41199999999999998</v>
      </c>
      <c r="T31" s="103">
        <v>0.42399999999999999</v>
      </c>
      <c r="U31" s="103">
        <v>0.436</v>
      </c>
      <c r="V31" s="103">
        <v>0.44900000000000001</v>
      </c>
      <c r="W31" s="103">
        <v>0.46200000000000002</v>
      </c>
      <c r="X31" s="103">
        <v>0.47699999999999998</v>
      </c>
      <c r="Y31" s="103">
        <v>0.49099999999999999</v>
      </c>
      <c r="Z31" s="103">
        <v>0.50700000000000001</v>
      </c>
      <c r="AA31" s="103">
        <v>0.52300000000000002</v>
      </c>
      <c r="AB31" s="103">
        <v>0.54100000000000004</v>
      </c>
      <c r="AC31" s="103">
        <v>0.55900000000000005</v>
      </c>
      <c r="AD31" s="103">
        <v>0.57799999999999996</v>
      </c>
      <c r="AE31" s="103">
        <v>0.59799999999999998</v>
      </c>
      <c r="AF31" s="103">
        <v>0.61899999999999999</v>
      </c>
      <c r="AG31" s="103">
        <v>0.64200000000000002</v>
      </c>
      <c r="AH31" s="103">
        <v>0.66600000000000004</v>
      </c>
      <c r="AI31" s="103">
        <v>0.69099999999999995</v>
      </c>
      <c r="AJ31" s="103">
        <v>0.71799999999999997</v>
      </c>
      <c r="AK31" s="103">
        <v>0.747</v>
      </c>
      <c r="AL31" s="103">
        <v>0.77800000000000002</v>
      </c>
      <c r="AM31" s="103">
        <v>0.81100000000000005</v>
      </c>
      <c r="AN31" s="103">
        <v>0.84599999999999997</v>
      </c>
      <c r="AO31" s="103">
        <v>0.88400000000000001</v>
      </c>
      <c r="AP31" s="103">
        <v>0.92500000000000004</v>
      </c>
      <c r="AQ31" s="103">
        <v>0.96899999999999997</v>
      </c>
    </row>
    <row r="32" spans="1:43" x14ac:dyDescent="0.25">
      <c r="A32" s="101">
        <v>5</v>
      </c>
      <c r="B32" s="103">
        <v>0.26900000000000002</v>
      </c>
      <c r="C32" s="103">
        <v>0.27600000000000002</v>
      </c>
      <c r="D32" s="103">
        <v>0.28199999999999997</v>
      </c>
      <c r="E32" s="103">
        <v>0.28899999999999998</v>
      </c>
      <c r="F32" s="103">
        <v>0.29599999999999999</v>
      </c>
      <c r="G32" s="103">
        <v>0.30299999999999999</v>
      </c>
      <c r="H32" s="103">
        <v>0.31</v>
      </c>
      <c r="I32" s="103">
        <v>0.318</v>
      </c>
      <c r="J32" s="103">
        <v>0.32600000000000001</v>
      </c>
      <c r="K32" s="103">
        <v>0.33400000000000002</v>
      </c>
      <c r="L32" s="103">
        <v>0.34300000000000003</v>
      </c>
      <c r="M32" s="103">
        <v>0.35099999999999998</v>
      </c>
      <c r="N32" s="103">
        <v>0.36099999999999999</v>
      </c>
      <c r="O32" s="103">
        <v>0.37</v>
      </c>
      <c r="P32" s="103">
        <v>0.38</v>
      </c>
      <c r="Q32" s="103">
        <v>0.39100000000000001</v>
      </c>
      <c r="R32" s="103">
        <v>0.40200000000000002</v>
      </c>
      <c r="S32" s="103">
        <v>0.41299999999999998</v>
      </c>
      <c r="T32" s="103">
        <v>0.42499999999999999</v>
      </c>
      <c r="U32" s="103">
        <v>0.437</v>
      </c>
      <c r="V32" s="103">
        <v>0.45</v>
      </c>
      <c r="W32" s="103">
        <v>0.46400000000000002</v>
      </c>
      <c r="X32" s="103">
        <v>0.47799999999999998</v>
      </c>
      <c r="Y32" s="103">
        <v>0.49299999999999999</v>
      </c>
      <c r="Z32" s="103">
        <v>0.50800000000000001</v>
      </c>
      <c r="AA32" s="103">
        <v>0.52500000000000002</v>
      </c>
      <c r="AB32" s="103">
        <v>0.54200000000000004</v>
      </c>
      <c r="AC32" s="103">
        <v>0.56000000000000005</v>
      </c>
      <c r="AD32" s="103">
        <v>0.57899999999999996</v>
      </c>
      <c r="AE32" s="103">
        <v>0.6</v>
      </c>
      <c r="AF32" s="103">
        <v>0.621</v>
      </c>
      <c r="AG32" s="103">
        <v>0.64400000000000002</v>
      </c>
      <c r="AH32" s="103">
        <v>0.66800000000000004</v>
      </c>
      <c r="AI32" s="103">
        <v>0.69399999999999995</v>
      </c>
      <c r="AJ32" s="103">
        <v>0.72099999999999997</v>
      </c>
      <c r="AK32" s="103">
        <v>0.75</v>
      </c>
      <c r="AL32" s="103">
        <v>0.78100000000000003</v>
      </c>
      <c r="AM32" s="103">
        <v>0.81399999999999995</v>
      </c>
      <c r="AN32" s="103">
        <v>0.84899999999999998</v>
      </c>
      <c r="AO32" s="103">
        <v>0.88800000000000001</v>
      </c>
      <c r="AP32" s="103">
        <v>0.92900000000000005</v>
      </c>
      <c r="AQ32" s="103">
        <v>0.97299999999999998</v>
      </c>
    </row>
    <row r="33" spans="1:43" x14ac:dyDescent="0.25">
      <c r="A33" s="101">
        <v>6</v>
      </c>
      <c r="B33" s="103">
        <v>0.27</v>
      </c>
      <c r="C33" s="103">
        <v>0.27600000000000002</v>
      </c>
      <c r="D33" s="103">
        <v>0.28299999999999997</v>
      </c>
      <c r="E33" s="103">
        <v>0.28899999999999998</v>
      </c>
      <c r="F33" s="103">
        <v>0.29599999999999999</v>
      </c>
      <c r="G33" s="103">
        <v>0.30299999999999999</v>
      </c>
      <c r="H33" s="103">
        <v>0.311</v>
      </c>
      <c r="I33" s="103">
        <v>0.318</v>
      </c>
      <c r="J33" s="103">
        <v>0.32600000000000001</v>
      </c>
      <c r="K33" s="103">
        <v>0.33500000000000002</v>
      </c>
      <c r="L33" s="103">
        <v>0.34300000000000003</v>
      </c>
      <c r="M33" s="103">
        <v>0.35199999999999998</v>
      </c>
      <c r="N33" s="103">
        <v>0.36099999999999999</v>
      </c>
      <c r="O33" s="103">
        <v>0.371</v>
      </c>
      <c r="P33" s="103">
        <v>0.38100000000000001</v>
      </c>
      <c r="Q33" s="103">
        <v>0.39200000000000002</v>
      </c>
      <c r="R33" s="103">
        <v>0.40300000000000002</v>
      </c>
      <c r="S33" s="103">
        <v>0.41399999999999998</v>
      </c>
      <c r="T33" s="103">
        <v>0.42599999999999999</v>
      </c>
      <c r="U33" s="103">
        <v>0.438</v>
      </c>
      <c r="V33" s="103">
        <v>0.45100000000000001</v>
      </c>
      <c r="W33" s="103">
        <v>0.46500000000000002</v>
      </c>
      <c r="X33" s="103">
        <v>0.47899999999999998</v>
      </c>
      <c r="Y33" s="103">
        <v>0.49399999999999999</v>
      </c>
      <c r="Z33" s="103">
        <v>0.51</v>
      </c>
      <c r="AA33" s="103">
        <v>0.52600000000000002</v>
      </c>
      <c r="AB33" s="103">
        <v>0.54400000000000004</v>
      </c>
      <c r="AC33" s="103">
        <v>0.56200000000000006</v>
      </c>
      <c r="AD33" s="103">
        <v>0.58099999999999996</v>
      </c>
      <c r="AE33" s="103">
        <v>0.60099999999999998</v>
      </c>
      <c r="AF33" s="103">
        <v>0.623</v>
      </c>
      <c r="AG33" s="103">
        <v>0.64600000000000002</v>
      </c>
      <c r="AH33" s="103">
        <v>0.67</v>
      </c>
      <c r="AI33" s="103">
        <v>0.69599999999999995</v>
      </c>
      <c r="AJ33" s="103">
        <v>0.72299999999999998</v>
      </c>
      <c r="AK33" s="103">
        <v>0.752</v>
      </c>
      <c r="AL33" s="103">
        <v>0.78300000000000003</v>
      </c>
      <c r="AM33" s="103">
        <v>0.81699999999999995</v>
      </c>
      <c r="AN33" s="103">
        <v>0.85299999999999998</v>
      </c>
      <c r="AO33" s="103">
        <v>0.89100000000000001</v>
      </c>
      <c r="AP33" s="103">
        <v>0.93200000000000005</v>
      </c>
      <c r="AQ33" s="103">
        <v>0.97699999999999998</v>
      </c>
    </row>
    <row r="34" spans="1:43" x14ac:dyDescent="0.25">
      <c r="A34" s="101">
        <v>7</v>
      </c>
      <c r="B34" s="103">
        <v>0.27</v>
      </c>
      <c r="C34" s="103">
        <v>0.27700000000000002</v>
      </c>
      <c r="D34" s="103">
        <v>0.28299999999999997</v>
      </c>
      <c r="E34" s="103">
        <v>0.28999999999999998</v>
      </c>
      <c r="F34" s="103">
        <v>0.29699999999999999</v>
      </c>
      <c r="G34" s="103">
        <v>0.30399999999999999</v>
      </c>
      <c r="H34" s="103">
        <v>0.311</v>
      </c>
      <c r="I34" s="103">
        <v>0.31900000000000001</v>
      </c>
      <c r="J34" s="103">
        <v>0.32700000000000001</v>
      </c>
      <c r="K34" s="103">
        <v>0.33500000000000002</v>
      </c>
      <c r="L34" s="103">
        <v>0.34399999999999997</v>
      </c>
      <c r="M34" s="103">
        <v>0.35299999999999998</v>
      </c>
      <c r="N34" s="103">
        <v>0.36199999999999999</v>
      </c>
      <c r="O34" s="103">
        <v>0.372</v>
      </c>
      <c r="P34" s="103">
        <v>0.38200000000000001</v>
      </c>
      <c r="Q34" s="103">
        <v>0.39300000000000002</v>
      </c>
      <c r="R34" s="103">
        <v>0.40300000000000002</v>
      </c>
      <c r="S34" s="103">
        <v>0.41499999999999998</v>
      </c>
      <c r="T34" s="103">
        <v>0.42699999999999999</v>
      </c>
      <c r="U34" s="103">
        <v>0.439</v>
      </c>
      <c r="V34" s="103">
        <v>0.45200000000000001</v>
      </c>
      <c r="W34" s="103">
        <v>0.46600000000000003</v>
      </c>
      <c r="X34" s="103">
        <v>0.48</v>
      </c>
      <c r="Y34" s="103">
        <v>0.495</v>
      </c>
      <c r="Z34" s="103">
        <v>0.51100000000000001</v>
      </c>
      <c r="AA34" s="103">
        <v>0.52800000000000002</v>
      </c>
      <c r="AB34" s="103">
        <v>0.54500000000000004</v>
      </c>
      <c r="AC34" s="103">
        <v>0.56299999999999994</v>
      </c>
      <c r="AD34" s="103">
        <v>0.58299999999999996</v>
      </c>
      <c r="AE34" s="103">
        <v>0.60299999999999998</v>
      </c>
      <c r="AF34" s="103">
        <v>0.625</v>
      </c>
      <c r="AG34" s="103">
        <v>0.64800000000000002</v>
      </c>
      <c r="AH34" s="103">
        <v>0.67200000000000004</v>
      </c>
      <c r="AI34" s="103">
        <v>0.69799999999999995</v>
      </c>
      <c r="AJ34" s="103">
        <v>0.72499999999999998</v>
      </c>
      <c r="AK34" s="103">
        <v>0.755</v>
      </c>
      <c r="AL34" s="103">
        <v>0.78600000000000003</v>
      </c>
      <c r="AM34" s="103">
        <v>0.82</v>
      </c>
      <c r="AN34" s="103">
        <v>0.85599999999999998</v>
      </c>
      <c r="AO34" s="103">
        <v>0.89400000000000002</v>
      </c>
      <c r="AP34" s="103">
        <v>0.93600000000000005</v>
      </c>
      <c r="AQ34" s="103">
        <v>0.98099999999999998</v>
      </c>
    </row>
    <row r="35" spans="1:43" x14ac:dyDescent="0.25">
      <c r="A35" s="101">
        <v>8</v>
      </c>
      <c r="B35" s="103">
        <v>0.27100000000000002</v>
      </c>
      <c r="C35" s="103">
        <v>0.27700000000000002</v>
      </c>
      <c r="D35" s="103">
        <v>0.28399999999999997</v>
      </c>
      <c r="E35" s="103">
        <v>0.28999999999999998</v>
      </c>
      <c r="F35" s="103">
        <v>0.29699999999999999</v>
      </c>
      <c r="G35" s="103">
        <v>0.30499999999999999</v>
      </c>
      <c r="H35" s="103">
        <v>0.312</v>
      </c>
      <c r="I35" s="103">
        <v>0.32</v>
      </c>
      <c r="J35" s="103">
        <v>0.32800000000000001</v>
      </c>
      <c r="K35" s="103">
        <v>0.33600000000000002</v>
      </c>
      <c r="L35" s="103">
        <v>0.34499999999999997</v>
      </c>
      <c r="M35" s="103">
        <v>0.35399999999999998</v>
      </c>
      <c r="N35" s="103">
        <v>0.36299999999999999</v>
      </c>
      <c r="O35" s="103">
        <v>0.373</v>
      </c>
      <c r="P35" s="103">
        <v>0.38300000000000001</v>
      </c>
      <c r="Q35" s="103">
        <v>0.39300000000000002</v>
      </c>
      <c r="R35" s="103">
        <v>0.40400000000000003</v>
      </c>
      <c r="S35" s="103">
        <v>0.41599999999999998</v>
      </c>
      <c r="T35" s="103">
        <v>0.42799999999999999</v>
      </c>
      <c r="U35" s="103">
        <v>0.44</v>
      </c>
      <c r="V35" s="103">
        <v>0.45300000000000001</v>
      </c>
      <c r="W35" s="103">
        <v>0.46700000000000003</v>
      </c>
      <c r="X35" s="103">
        <v>0.48099999999999998</v>
      </c>
      <c r="Y35" s="103">
        <v>0.497</v>
      </c>
      <c r="Z35" s="103">
        <v>0.51200000000000001</v>
      </c>
      <c r="AA35" s="103">
        <v>0.52900000000000003</v>
      </c>
      <c r="AB35" s="103">
        <v>0.54600000000000004</v>
      </c>
      <c r="AC35" s="103">
        <v>0.56499999999999995</v>
      </c>
      <c r="AD35" s="103">
        <v>0.58399999999999996</v>
      </c>
      <c r="AE35" s="103">
        <v>0.60499999999999998</v>
      </c>
      <c r="AF35" s="103">
        <v>0.627</v>
      </c>
      <c r="AG35" s="103">
        <v>0.65</v>
      </c>
      <c r="AH35" s="103">
        <v>0.67400000000000004</v>
      </c>
      <c r="AI35" s="103">
        <v>0.7</v>
      </c>
      <c r="AJ35" s="103">
        <v>0.72799999999999998</v>
      </c>
      <c r="AK35" s="103">
        <v>0.75700000000000001</v>
      </c>
      <c r="AL35" s="103">
        <v>0.78900000000000003</v>
      </c>
      <c r="AM35" s="103">
        <v>0.82299999999999995</v>
      </c>
      <c r="AN35" s="103">
        <v>0.85899999999999999</v>
      </c>
      <c r="AO35" s="103">
        <v>0.89800000000000002</v>
      </c>
      <c r="AP35" s="103">
        <v>0.93899999999999995</v>
      </c>
      <c r="AQ35" s="103">
        <v>0.98499999999999999</v>
      </c>
    </row>
    <row r="36" spans="1:43" x14ac:dyDescent="0.25">
      <c r="A36" s="101">
        <v>9</v>
      </c>
      <c r="B36" s="103">
        <v>0.27100000000000002</v>
      </c>
      <c r="C36" s="103">
        <v>0.27800000000000002</v>
      </c>
      <c r="D36" s="103">
        <v>0.28399999999999997</v>
      </c>
      <c r="E36" s="103">
        <v>0.29099999999999998</v>
      </c>
      <c r="F36" s="103">
        <v>0.29799999999999999</v>
      </c>
      <c r="G36" s="103">
        <v>0.30499999999999999</v>
      </c>
      <c r="H36" s="103">
        <v>0.313</v>
      </c>
      <c r="I36" s="103">
        <v>0.32</v>
      </c>
      <c r="J36" s="103">
        <v>0.32800000000000001</v>
      </c>
      <c r="K36" s="103">
        <v>0.33700000000000002</v>
      </c>
      <c r="L36" s="103">
        <v>0.34499999999999997</v>
      </c>
      <c r="M36" s="103">
        <v>0.35399999999999998</v>
      </c>
      <c r="N36" s="103">
        <v>0.36399999999999999</v>
      </c>
      <c r="O36" s="103">
        <v>0.374</v>
      </c>
      <c r="P36" s="103">
        <v>0.38400000000000001</v>
      </c>
      <c r="Q36" s="103">
        <v>0.39400000000000002</v>
      </c>
      <c r="R36" s="103">
        <v>0.40500000000000003</v>
      </c>
      <c r="S36" s="103">
        <v>0.41699999999999998</v>
      </c>
      <c r="T36" s="103">
        <v>0.42899999999999999</v>
      </c>
      <c r="U36" s="103">
        <v>0.441</v>
      </c>
      <c r="V36" s="103">
        <v>0.45500000000000002</v>
      </c>
      <c r="W36" s="103">
        <v>0.46800000000000003</v>
      </c>
      <c r="X36" s="103">
        <v>0.48299999999999998</v>
      </c>
      <c r="Y36" s="103">
        <v>0.498</v>
      </c>
      <c r="Z36" s="103">
        <v>0.51400000000000001</v>
      </c>
      <c r="AA36" s="103">
        <v>0.53</v>
      </c>
      <c r="AB36" s="103">
        <v>0.54800000000000004</v>
      </c>
      <c r="AC36" s="103">
        <v>0.56599999999999995</v>
      </c>
      <c r="AD36" s="103">
        <v>0.58599999999999997</v>
      </c>
      <c r="AE36" s="103">
        <v>0.60699999999999998</v>
      </c>
      <c r="AF36" s="103">
        <v>0.629</v>
      </c>
      <c r="AG36" s="103">
        <v>0.65200000000000002</v>
      </c>
      <c r="AH36" s="103">
        <v>0.67600000000000005</v>
      </c>
      <c r="AI36" s="103">
        <v>0.70199999999999996</v>
      </c>
      <c r="AJ36" s="103">
        <v>0.73</v>
      </c>
      <c r="AK36" s="103">
        <v>0.76</v>
      </c>
      <c r="AL36" s="103">
        <v>0.79200000000000004</v>
      </c>
      <c r="AM36" s="103">
        <v>0.82499999999999996</v>
      </c>
      <c r="AN36" s="103">
        <v>0.86199999999999999</v>
      </c>
      <c r="AO36" s="103">
        <v>0.90100000000000002</v>
      </c>
      <c r="AP36" s="103">
        <v>0.94299999999999995</v>
      </c>
      <c r="AQ36" s="103">
        <v>0.98799999999999999</v>
      </c>
    </row>
    <row r="37" spans="1:43" x14ac:dyDescent="0.25">
      <c r="A37" s="101">
        <v>10</v>
      </c>
      <c r="B37" s="103">
        <v>0.27200000000000002</v>
      </c>
      <c r="C37" s="103">
        <v>0.27800000000000002</v>
      </c>
      <c r="D37" s="103">
        <v>0.28499999999999998</v>
      </c>
      <c r="E37" s="103">
        <v>0.29199999999999998</v>
      </c>
      <c r="F37" s="103">
        <v>0.29899999999999999</v>
      </c>
      <c r="G37" s="103">
        <v>0.30599999999999999</v>
      </c>
      <c r="H37" s="103">
        <v>0.313</v>
      </c>
      <c r="I37" s="103">
        <v>0.32100000000000001</v>
      </c>
      <c r="J37" s="103">
        <v>0.32900000000000001</v>
      </c>
      <c r="K37" s="103">
        <v>0.33800000000000002</v>
      </c>
      <c r="L37" s="103">
        <v>0.34599999999999997</v>
      </c>
      <c r="M37" s="103">
        <v>0.35499999999999998</v>
      </c>
      <c r="N37" s="103">
        <v>0.36499999999999999</v>
      </c>
      <c r="O37" s="103">
        <v>0.374</v>
      </c>
      <c r="P37" s="103">
        <v>0.38500000000000001</v>
      </c>
      <c r="Q37" s="103">
        <v>0.39500000000000002</v>
      </c>
      <c r="R37" s="103">
        <v>0.40600000000000003</v>
      </c>
      <c r="S37" s="103">
        <v>0.41799999999999998</v>
      </c>
      <c r="T37" s="103">
        <v>0.43</v>
      </c>
      <c r="U37" s="103">
        <v>0.442</v>
      </c>
      <c r="V37" s="103">
        <v>0.45600000000000002</v>
      </c>
      <c r="W37" s="103">
        <v>0.46899999999999997</v>
      </c>
      <c r="X37" s="103">
        <v>0.48399999999999999</v>
      </c>
      <c r="Y37" s="103">
        <v>0.499</v>
      </c>
      <c r="Z37" s="103">
        <v>0.51500000000000001</v>
      </c>
      <c r="AA37" s="103">
        <v>0.53200000000000003</v>
      </c>
      <c r="AB37" s="103">
        <v>0.54900000000000004</v>
      </c>
      <c r="AC37" s="103">
        <v>0.56799999999999995</v>
      </c>
      <c r="AD37" s="103">
        <v>0.58799999999999997</v>
      </c>
      <c r="AE37" s="103">
        <v>0.60799999999999998</v>
      </c>
      <c r="AF37" s="103">
        <v>0.63</v>
      </c>
      <c r="AG37" s="103">
        <v>0.65400000000000003</v>
      </c>
      <c r="AH37" s="103">
        <v>0.67800000000000005</v>
      </c>
      <c r="AI37" s="103">
        <v>0.70499999999999996</v>
      </c>
      <c r="AJ37" s="103">
        <v>0.73299999999999998</v>
      </c>
      <c r="AK37" s="103">
        <v>0.76200000000000001</v>
      </c>
      <c r="AL37" s="103">
        <v>0.79400000000000004</v>
      </c>
      <c r="AM37" s="103">
        <v>0.82799999999999996</v>
      </c>
      <c r="AN37" s="103">
        <v>0.86499999999999999</v>
      </c>
      <c r="AO37" s="103">
        <v>0.90400000000000003</v>
      </c>
      <c r="AP37" s="103">
        <v>0.94699999999999995</v>
      </c>
      <c r="AQ37" s="103">
        <v>0.99199999999999999</v>
      </c>
    </row>
    <row r="38" spans="1:43" x14ac:dyDescent="0.25">
      <c r="A38" s="101">
        <v>11</v>
      </c>
      <c r="B38" s="103">
        <v>0.27200000000000002</v>
      </c>
      <c r="C38" s="103">
        <v>0.27900000000000003</v>
      </c>
      <c r="D38" s="103">
        <v>0.28499999999999998</v>
      </c>
      <c r="E38" s="103">
        <v>0.29199999999999998</v>
      </c>
      <c r="F38" s="103">
        <v>0.29899999999999999</v>
      </c>
      <c r="G38" s="103">
        <v>0.30599999999999999</v>
      </c>
      <c r="H38" s="103">
        <v>0.314</v>
      </c>
      <c r="I38" s="103">
        <v>0.32200000000000001</v>
      </c>
      <c r="J38" s="103">
        <v>0.33</v>
      </c>
      <c r="K38" s="103">
        <v>0.33800000000000002</v>
      </c>
      <c r="L38" s="103">
        <v>0.34699999999999998</v>
      </c>
      <c r="M38" s="103">
        <v>0.35599999999999998</v>
      </c>
      <c r="N38" s="103">
        <v>0.36499999999999999</v>
      </c>
      <c r="O38" s="103">
        <v>0.375</v>
      </c>
      <c r="P38" s="103">
        <v>0.38500000000000001</v>
      </c>
      <c r="Q38" s="103">
        <v>0.39600000000000002</v>
      </c>
      <c r="R38" s="103">
        <v>0.40699999999999997</v>
      </c>
      <c r="S38" s="103">
        <v>0.41899999999999998</v>
      </c>
      <c r="T38" s="103">
        <v>0.43099999999999999</v>
      </c>
      <c r="U38" s="103">
        <v>0.443</v>
      </c>
      <c r="V38" s="103">
        <v>0.45700000000000002</v>
      </c>
      <c r="W38" s="103">
        <v>0.47099999999999997</v>
      </c>
      <c r="X38" s="103">
        <v>0.48499999999999999</v>
      </c>
      <c r="Y38" s="103">
        <v>0.5</v>
      </c>
      <c r="Z38" s="103">
        <v>0.51600000000000001</v>
      </c>
      <c r="AA38" s="103">
        <v>0.53300000000000003</v>
      </c>
      <c r="AB38" s="103">
        <v>0.55100000000000005</v>
      </c>
      <c r="AC38" s="103">
        <v>0.56999999999999995</v>
      </c>
      <c r="AD38" s="103">
        <v>0.58899999999999997</v>
      </c>
      <c r="AE38" s="103">
        <v>0.61</v>
      </c>
      <c r="AF38" s="103">
        <v>0.63200000000000001</v>
      </c>
      <c r="AG38" s="103">
        <v>0.65600000000000003</v>
      </c>
      <c r="AH38" s="103">
        <v>0.68</v>
      </c>
      <c r="AI38" s="103">
        <v>0.70699999999999996</v>
      </c>
      <c r="AJ38" s="103">
        <v>0.73499999999999999</v>
      </c>
      <c r="AK38" s="103">
        <v>0.76500000000000001</v>
      </c>
      <c r="AL38" s="103">
        <v>0.79700000000000004</v>
      </c>
      <c r="AM38" s="103">
        <v>0.83099999999999996</v>
      </c>
      <c r="AN38" s="103">
        <v>0.86799999999999999</v>
      </c>
      <c r="AO38" s="103">
        <v>0.90800000000000003</v>
      </c>
      <c r="AP38" s="103">
        <v>0.95</v>
      </c>
      <c r="AQ38" s="103">
        <v>0.996</v>
      </c>
    </row>
    <row r="44" spans="1:43" ht="39.6" customHeight="1" x14ac:dyDescent="0.25"/>
    <row r="46" spans="1:43" ht="27.6" customHeight="1" x14ac:dyDescent="0.25"/>
  </sheetData>
  <sheetProtection algorithmName="SHA-512" hashValue="ijMEW0vL1yvzV2lw3mff10oUo2Kxu4hbQKa4dSd+czL7jZLkD5oW2Nune8hdSfD8lLFSqtMc/3ZCdCT3oRgY9w==" saltValue="QB8NGqICHwcFeW3NNC//ZA==" spinCount="100000" sheet="1" objects="1" scenarios="1"/>
  <conditionalFormatting sqref="A6:A16">
    <cfRule type="expression" dxfId="307" priority="17" stopIfTrue="1">
      <formula>MOD(ROW(),2)=0</formula>
    </cfRule>
    <cfRule type="expression" dxfId="306" priority="18" stopIfTrue="1">
      <formula>MOD(ROW(),2)&lt;&gt;0</formula>
    </cfRule>
  </conditionalFormatting>
  <conditionalFormatting sqref="B6:AQ16 C17:AQ21">
    <cfRule type="expression" dxfId="305" priority="19" stopIfTrue="1">
      <formula>MOD(ROW(),2)=0</formula>
    </cfRule>
    <cfRule type="expression" dxfId="304" priority="20" stopIfTrue="1">
      <formula>MOD(ROW(),2)&lt;&gt;0</formula>
    </cfRule>
  </conditionalFormatting>
  <conditionalFormatting sqref="A17:A21">
    <cfRule type="expression" dxfId="303" priority="9" stopIfTrue="1">
      <formula>MOD(ROW(),2)=0</formula>
    </cfRule>
    <cfRule type="expression" dxfId="302" priority="10" stopIfTrue="1">
      <formula>MOD(ROW(),2)&lt;&gt;0</formula>
    </cfRule>
  </conditionalFormatting>
  <conditionalFormatting sqref="B17:B18 B20:B21">
    <cfRule type="expression" dxfId="301" priority="11" stopIfTrue="1">
      <formula>MOD(ROW(),2)=0</formula>
    </cfRule>
    <cfRule type="expression" dxfId="300" priority="12" stopIfTrue="1">
      <formula>MOD(ROW(),2)&lt;&gt;0</formula>
    </cfRule>
  </conditionalFormatting>
  <conditionalFormatting sqref="A26:A38">
    <cfRule type="expression" dxfId="299" priority="3" stopIfTrue="1">
      <formula>MOD(ROW(),2)=0</formula>
    </cfRule>
    <cfRule type="expression" dxfId="298" priority="4" stopIfTrue="1">
      <formula>MOD(ROW(),2)&lt;&gt;0</formula>
    </cfRule>
  </conditionalFormatting>
  <conditionalFormatting sqref="B26:AQ38">
    <cfRule type="expression" dxfId="297" priority="5" stopIfTrue="1">
      <formula>MOD(ROW(),2)=0</formula>
    </cfRule>
    <cfRule type="expression" dxfId="296" priority="6" stopIfTrue="1">
      <formula>MOD(ROW(),2)&lt;&gt;0</formula>
    </cfRule>
  </conditionalFormatting>
  <conditionalFormatting sqref="B19">
    <cfRule type="expression" dxfId="295" priority="1" stopIfTrue="1">
      <formula>MOD(ROW(),2)=0</formula>
    </cfRule>
    <cfRule type="expression" dxfId="2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Scheme pays AA - x-614</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528</v>
      </c>
      <c r="C9" s="85"/>
      <c r="D9" s="85"/>
      <c r="E9" s="85"/>
      <c r="F9" s="85"/>
      <c r="G9" s="85"/>
      <c r="H9" s="85"/>
      <c r="I9" s="85"/>
      <c r="J9" s="85"/>
      <c r="K9" s="85"/>
    </row>
    <row r="10" spans="1:11" x14ac:dyDescent="0.25">
      <c r="A10" s="84" t="s">
        <v>233</v>
      </c>
      <c r="B10" s="85" t="s">
        <v>555</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556</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614</v>
      </c>
      <c r="C14" s="85"/>
      <c r="D14" s="85"/>
      <c r="E14" s="85"/>
      <c r="F14" s="85"/>
      <c r="G14" s="85"/>
      <c r="H14" s="85"/>
      <c r="I14" s="85"/>
      <c r="J14" s="85"/>
      <c r="K14" s="85"/>
    </row>
    <row r="15" spans="1:11" x14ac:dyDescent="0.25">
      <c r="A15" s="84" t="s">
        <v>611</v>
      </c>
      <c r="B15" s="85" t="s">
        <v>557</v>
      </c>
      <c r="C15" s="85"/>
      <c r="D15" s="85"/>
      <c r="E15" s="85"/>
      <c r="F15" s="85"/>
      <c r="G15" s="85"/>
      <c r="H15" s="85"/>
      <c r="I15" s="85"/>
      <c r="J15" s="85"/>
      <c r="K15" s="85"/>
    </row>
    <row r="16" spans="1:11" x14ac:dyDescent="0.25">
      <c r="A16" s="84" t="s">
        <v>313</v>
      </c>
      <c r="B16" s="85" t="s">
        <v>354</v>
      </c>
      <c r="C16" s="85"/>
      <c r="D16" s="85"/>
      <c r="E16" s="85"/>
      <c r="F16" s="85"/>
      <c r="G16" s="85"/>
      <c r="H16" s="85"/>
      <c r="I16" s="85"/>
      <c r="J16" s="85"/>
      <c r="K16" s="85"/>
    </row>
    <row r="17" spans="1:11" ht="79.2" x14ac:dyDescent="0.25">
      <c r="A17" s="84" t="s">
        <v>684</v>
      </c>
      <c r="B17" s="85" t="s">
        <v>538</v>
      </c>
      <c r="C17" s="85"/>
      <c r="D17" s="85"/>
      <c r="E17" s="85"/>
      <c r="F17" s="85"/>
      <c r="G17" s="85"/>
      <c r="H17" s="85"/>
      <c r="I17" s="85"/>
      <c r="J17" s="85"/>
      <c r="K17" s="85"/>
    </row>
    <row r="18" spans="1:11" x14ac:dyDescent="0.25">
      <c r="A18" s="84" t="s">
        <v>315</v>
      </c>
      <c r="B18" s="87">
        <v>45135</v>
      </c>
      <c r="C18" s="85"/>
      <c r="D18" s="85"/>
      <c r="E18" s="85"/>
      <c r="F18" s="85"/>
      <c r="G18" s="85"/>
      <c r="H18" s="85"/>
      <c r="I18" s="85"/>
      <c r="J18" s="85"/>
      <c r="K18" s="85"/>
    </row>
    <row r="19" spans="1:11" x14ac:dyDescent="0.25">
      <c r="A19" s="84" t="s">
        <v>316</v>
      </c>
      <c r="B19" s="87">
        <v>45135</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55</v>
      </c>
      <c r="C26" s="100">
        <v>56</v>
      </c>
      <c r="D26" s="100">
        <v>57</v>
      </c>
      <c r="E26" s="100">
        <v>58</v>
      </c>
      <c r="F26" s="100">
        <v>59</v>
      </c>
      <c r="G26" s="100">
        <v>60</v>
      </c>
      <c r="H26" s="100">
        <v>61</v>
      </c>
      <c r="I26" s="100">
        <v>62</v>
      </c>
      <c r="J26" s="100">
        <v>63</v>
      </c>
      <c r="K26" s="100">
        <v>64</v>
      </c>
    </row>
    <row r="27" spans="1:11" x14ac:dyDescent="0.25">
      <c r="A27" s="101">
        <v>0</v>
      </c>
      <c r="B27" s="103">
        <v>0.62</v>
      </c>
      <c r="C27" s="103">
        <v>0.64600000000000002</v>
      </c>
      <c r="D27" s="103">
        <v>0.67400000000000004</v>
      </c>
      <c r="E27" s="103">
        <v>0.70499999999999996</v>
      </c>
      <c r="F27" s="103">
        <v>0.73699999999999999</v>
      </c>
      <c r="G27" s="103">
        <v>0.77200000000000002</v>
      </c>
      <c r="H27" s="103">
        <v>0.81100000000000005</v>
      </c>
      <c r="I27" s="103">
        <v>0.85199999999999998</v>
      </c>
      <c r="J27" s="103">
        <v>0.89700000000000002</v>
      </c>
      <c r="K27" s="103">
        <v>0.94599999999999995</v>
      </c>
    </row>
    <row r="28" spans="1:11" x14ac:dyDescent="0.25">
      <c r="A28" s="101">
        <v>1</v>
      </c>
      <c r="B28" s="103">
        <v>0.622</v>
      </c>
      <c r="C28" s="103">
        <v>0.64800000000000002</v>
      </c>
      <c r="D28" s="103">
        <v>0.67700000000000005</v>
      </c>
      <c r="E28" s="103">
        <v>0.70699999999999996</v>
      </c>
      <c r="F28" s="103">
        <v>0.74</v>
      </c>
      <c r="G28" s="103">
        <v>0.77600000000000002</v>
      </c>
      <c r="H28" s="103">
        <v>0.81399999999999995</v>
      </c>
      <c r="I28" s="103">
        <v>0.85599999999999998</v>
      </c>
      <c r="J28" s="103">
        <v>0.90100000000000002</v>
      </c>
      <c r="K28" s="103">
        <v>0.95099999999999996</v>
      </c>
    </row>
    <row r="29" spans="1:11" x14ac:dyDescent="0.25">
      <c r="A29" s="101">
        <v>2</v>
      </c>
      <c r="B29" s="103">
        <v>0.624</v>
      </c>
      <c r="C29" s="103">
        <v>0.65100000000000002</v>
      </c>
      <c r="D29" s="103">
        <v>0.67900000000000005</v>
      </c>
      <c r="E29" s="103">
        <v>0.71</v>
      </c>
      <c r="F29" s="103">
        <v>0.74299999999999999</v>
      </c>
      <c r="G29" s="103">
        <v>0.77900000000000003</v>
      </c>
      <c r="H29" s="103">
        <v>0.81699999999999995</v>
      </c>
      <c r="I29" s="103">
        <v>0.85899999999999999</v>
      </c>
      <c r="J29" s="103">
        <v>0.90500000000000003</v>
      </c>
      <c r="K29" s="103">
        <v>0.95499999999999996</v>
      </c>
    </row>
    <row r="30" spans="1:11" x14ac:dyDescent="0.25">
      <c r="A30" s="101">
        <v>3</v>
      </c>
      <c r="B30" s="103">
        <v>0.626</v>
      </c>
      <c r="C30" s="103">
        <v>0.65300000000000002</v>
      </c>
      <c r="D30" s="103">
        <v>0.68200000000000005</v>
      </c>
      <c r="E30" s="103">
        <v>0.71299999999999997</v>
      </c>
      <c r="F30" s="103">
        <v>0.746</v>
      </c>
      <c r="G30" s="103">
        <v>0.78200000000000003</v>
      </c>
      <c r="H30" s="103">
        <v>0.82099999999999995</v>
      </c>
      <c r="I30" s="103">
        <v>0.86299999999999999</v>
      </c>
      <c r="J30" s="103">
        <v>0.90900000000000003</v>
      </c>
      <c r="K30" s="103">
        <v>0.96</v>
      </c>
    </row>
    <row r="31" spans="1:11" x14ac:dyDescent="0.25">
      <c r="A31" s="101">
        <v>4</v>
      </c>
      <c r="B31" s="103">
        <v>0.629</v>
      </c>
      <c r="C31" s="103">
        <v>0.65600000000000003</v>
      </c>
      <c r="D31" s="103">
        <v>0.68400000000000005</v>
      </c>
      <c r="E31" s="103">
        <v>0.71499999999999997</v>
      </c>
      <c r="F31" s="103">
        <v>0.749</v>
      </c>
      <c r="G31" s="103">
        <v>0.78500000000000003</v>
      </c>
      <c r="H31" s="103">
        <v>0.82399999999999995</v>
      </c>
      <c r="I31" s="103">
        <v>0.86699999999999999</v>
      </c>
      <c r="J31" s="103">
        <v>0.91300000000000003</v>
      </c>
      <c r="K31" s="103">
        <v>0.96399999999999997</v>
      </c>
    </row>
    <row r="32" spans="1:11" x14ac:dyDescent="0.25">
      <c r="A32" s="101">
        <v>5</v>
      </c>
      <c r="B32" s="103">
        <v>0.63100000000000001</v>
      </c>
      <c r="C32" s="103">
        <v>0.65800000000000003</v>
      </c>
      <c r="D32" s="103">
        <v>0.68700000000000006</v>
      </c>
      <c r="E32" s="103">
        <v>0.71799999999999997</v>
      </c>
      <c r="F32" s="103">
        <v>0.752</v>
      </c>
      <c r="G32" s="103">
        <v>0.78800000000000003</v>
      </c>
      <c r="H32" s="103">
        <v>0.82799999999999996</v>
      </c>
      <c r="I32" s="103">
        <v>0.871</v>
      </c>
      <c r="J32" s="103">
        <v>0.91700000000000004</v>
      </c>
      <c r="K32" s="103">
        <v>0.96899999999999997</v>
      </c>
    </row>
    <row r="33" spans="1:11" x14ac:dyDescent="0.25">
      <c r="A33" s="101">
        <v>6</v>
      </c>
      <c r="B33" s="103">
        <v>0.63300000000000001</v>
      </c>
      <c r="C33" s="103">
        <v>0.66</v>
      </c>
      <c r="D33" s="103">
        <v>0.68899999999999995</v>
      </c>
      <c r="E33" s="103">
        <v>0.72099999999999997</v>
      </c>
      <c r="F33" s="103">
        <v>0.755</v>
      </c>
      <c r="G33" s="103">
        <v>0.79100000000000004</v>
      </c>
      <c r="H33" s="103">
        <v>0.83099999999999996</v>
      </c>
      <c r="I33" s="103">
        <v>0.874</v>
      </c>
      <c r="J33" s="103">
        <v>0.92200000000000004</v>
      </c>
      <c r="K33" s="103">
        <v>0.97299999999999998</v>
      </c>
    </row>
    <row r="34" spans="1:11" x14ac:dyDescent="0.25">
      <c r="A34" s="101">
        <v>7</v>
      </c>
      <c r="B34" s="103">
        <v>0.63500000000000001</v>
      </c>
      <c r="C34" s="103">
        <v>0.66300000000000003</v>
      </c>
      <c r="D34" s="103">
        <v>0.69199999999999995</v>
      </c>
      <c r="E34" s="103">
        <v>0.72399999999999998</v>
      </c>
      <c r="F34" s="103">
        <v>0.75800000000000001</v>
      </c>
      <c r="G34" s="103">
        <v>0.79500000000000004</v>
      </c>
      <c r="H34" s="103">
        <v>0.83499999999999996</v>
      </c>
      <c r="I34" s="103">
        <v>0.878</v>
      </c>
      <c r="J34" s="103">
        <v>0.92600000000000005</v>
      </c>
      <c r="K34" s="103">
        <v>0.97799999999999998</v>
      </c>
    </row>
    <row r="35" spans="1:11" x14ac:dyDescent="0.25">
      <c r="A35" s="101">
        <v>8</v>
      </c>
      <c r="B35" s="103">
        <v>0.63700000000000001</v>
      </c>
      <c r="C35" s="103">
        <v>0.66500000000000004</v>
      </c>
      <c r="D35" s="103">
        <v>0.69399999999999995</v>
      </c>
      <c r="E35" s="103">
        <v>0.72599999999999998</v>
      </c>
      <c r="F35" s="103">
        <v>0.76100000000000001</v>
      </c>
      <c r="G35" s="103">
        <v>0.79800000000000004</v>
      </c>
      <c r="H35" s="103">
        <v>0.83799999999999997</v>
      </c>
      <c r="I35" s="103">
        <v>0.88200000000000001</v>
      </c>
      <c r="J35" s="103">
        <v>0.93</v>
      </c>
      <c r="K35" s="103">
        <v>0.98199999999999998</v>
      </c>
    </row>
    <row r="36" spans="1:11" x14ac:dyDescent="0.25">
      <c r="A36" s="101">
        <v>9</v>
      </c>
      <c r="B36" s="103">
        <v>0.64</v>
      </c>
      <c r="C36" s="103">
        <v>0.66700000000000004</v>
      </c>
      <c r="D36" s="103">
        <v>0.69699999999999995</v>
      </c>
      <c r="E36" s="103">
        <v>0.72899999999999998</v>
      </c>
      <c r="F36" s="103">
        <v>0.76400000000000001</v>
      </c>
      <c r="G36" s="103">
        <v>0.80100000000000005</v>
      </c>
      <c r="H36" s="103">
        <v>0.84199999999999997</v>
      </c>
      <c r="I36" s="103">
        <v>0.88600000000000001</v>
      </c>
      <c r="J36" s="103">
        <v>0.93400000000000005</v>
      </c>
      <c r="K36" s="103">
        <v>0.98699999999999999</v>
      </c>
    </row>
    <row r="37" spans="1:11" x14ac:dyDescent="0.25">
      <c r="A37" s="101">
        <v>10</v>
      </c>
      <c r="B37" s="103">
        <v>0.64200000000000002</v>
      </c>
      <c r="C37" s="103">
        <v>0.67</v>
      </c>
      <c r="D37" s="103">
        <v>0.7</v>
      </c>
      <c r="E37" s="103">
        <v>0.73199999999999998</v>
      </c>
      <c r="F37" s="103">
        <v>0.76700000000000002</v>
      </c>
      <c r="G37" s="103">
        <v>0.80400000000000005</v>
      </c>
      <c r="H37" s="103">
        <v>0.84499999999999997</v>
      </c>
      <c r="I37" s="103">
        <v>0.88900000000000001</v>
      </c>
      <c r="J37" s="103">
        <v>0.93799999999999994</v>
      </c>
      <c r="K37" s="103">
        <v>0.99099999999999999</v>
      </c>
    </row>
    <row r="38" spans="1:11" x14ac:dyDescent="0.25">
      <c r="A38" s="101">
        <v>11</v>
      </c>
      <c r="B38" s="103">
        <v>0.64400000000000002</v>
      </c>
      <c r="C38" s="103">
        <v>0.67200000000000004</v>
      </c>
      <c r="D38" s="103">
        <v>0.70199999999999996</v>
      </c>
      <c r="E38" s="103">
        <v>0.73399999999999999</v>
      </c>
      <c r="F38" s="103">
        <v>0.76900000000000002</v>
      </c>
      <c r="G38" s="103">
        <v>0.80700000000000005</v>
      </c>
      <c r="H38" s="103">
        <v>0.84799999999999998</v>
      </c>
      <c r="I38" s="103">
        <v>0.89300000000000002</v>
      </c>
      <c r="J38" s="103">
        <v>0.94199999999999995</v>
      </c>
      <c r="K38" s="103">
        <v>0.996</v>
      </c>
    </row>
    <row r="44" spans="1:11" ht="39.6" customHeight="1" x14ac:dyDescent="0.25"/>
    <row r="46" spans="1:11" ht="27.6" customHeight="1" x14ac:dyDescent="0.25"/>
  </sheetData>
  <sheetProtection algorithmName="SHA-512" hashValue="ZFV4ccqeC7aAmaR++4bZlurQxgP4rMhTw86ob+qFVZ1Y4ChMaTbm7xxTEN5odfEZHnqHYZ33nuy9B/0r+H5bvw==" saltValue="CPuurogWeFZ8fU1D683KTA==" spinCount="100000" sheet="1" objects="1" scenarios="1"/>
  <conditionalFormatting sqref="A6:A16">
    <cfRule type="expression" dxfId="293" priority="17" stopIfTrue="1">
      <formula>MOD(ROW(),2)=0</formula>
    </cfRule>
    <cfRule type="expression" dxfId="292" priority="18" stopIfTrue="1">
      <formula>MOD(ROW(),2)&lt;&gt;0</formula>
    </cfRule>
  </conditionalFormatting>
  <conditionalFormatting sqref="B6:K16 C17:K21">
    <cfRule type="expression" dxfId="291" priority="19" stopIfTrue="1">
      <formula>MOD(ROW(),2)=0</formula>
    </cfRule>
    <cfRule type="expression" dxfId="290" priority="20" stopIfTrue="1">
      <formula>MOD(ROW(),2)&lt;&gt;0</formula>
    </cfRule>
  </conditionalFormatting>
  <conditionalFormatting sqref="A17:A21">
    <cfRule type="expression" dxfId="289" priority="9" stopIfTrue="1">
      <formula>MOD(ROW(),2)=0</formula>
    </cfRule>
    <cfRule type="expression" dxfId="288" priority="10" stopIfTrue="1">
      <formula>MOD(ROW(),2)&lt;&gt;0</formula>
    </cfRule>
  </conditionalFormatting>
  <conditionalFormatting sqref="B17:B18 B20:B21">
    <cfRule type="expression" dxfId="287" priority="11" stopIfTrue="1">
      <formula>MOD(ROW(),2)=0</formula>
    </cfRule>
    <cfRule type="expression" dxfId="286" priority="12" stopIfTrue="1">
      <formula>MOD(ROW(),2)&lt;&gt;0</formula>
    </cfRule>
  </conditionalFormatting>
  <conditionalFormatting sqref="A26:A38">
    <cfRule type="expression" dxfId="285" priority="3" stopIfTrue="1">
      <formula>MOD(ROW(),2)=0</formula>
    </cfRule>
    <cfRule type="expression" dxfId="284" priority="4" stopIfTrue="1">
      <formula>MOD(ROW(),2)&lt;&gt;0</formula>
    </cfRule>
  </conditionalFormatting>
  <conditionalFormatting sqref="B26:K38">
    <cfRule type="expression" dxfId="283" priority="5" stopIfTrue="1">
      <formula>MOD(ROW(),2)=0</formula>
    </cfRule>
    <cfRule type="expression" dxfId="282" priority="6" stopIfTrue="1">
      <formula>MOD(ROW(),2)&lt;&gt;0</formula>
    </cfRule>
  </conditionalFormatting>
  <conditionalFormatting sqref="B19">
    <cfRule type="expression" dxfId="281" priority="1" stopIfTrue="1">
      <formula>MOD(ROW(),2)=0</formula>
    </cfRule>
    <cfRule type="expression" dxfId="2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Scheme pays AA - x-615</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528</v>
      </c>
      <c r="C9" s="85"/>
      <c r="D9" s="85"/>
      <c r="E9" s="85"/>
      <c r="F9" s="85"/>
      <c r="G9" s="85"/>
      <c r="H9" s="85"/>
      <c r="I9" s="85"/>
      <c r="J9" s="85"/>
      <c r="K9" s="85"/>
    </row>
    <row r="10" spans="1:11" x14ac:dyDescent="0.25">
      <c r="A10" s="84" t="s">
        <v>233</v>
      </c>
      <c r="B10" s="85" t="s">
        <v>558</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556</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615</v>
      </c>
      <c r="C14" s="85"/>
      <c r="D14" s="85"/>
      <c r="E14" s="85"/>
      <c r="F14" s="85"/>
      <c r="G14" s="85"/>
      <c r="H14" s="85"/>
      <c r="I14" s="85"/>
      <c r="J14" s="85"/>
      <c r="K14" s="85"/>
    </row>
    <row r="15" spans="1:11" x14ac:dyDescent="0.25">
      <c r="A15" s="84" t="s">
        <v>611</v>
      </c>
      <c r="B15" s="85" t="s">
        <v>559</v>
      </c>
      <c r="C15" s="85"/>
      <c r="D15" s="85"/>
      <c r="E15" s="85"/>
      <c r="F15" s="85"/>
      <c r="G15" s="85"/>
      <c r="H15" s="85"/>
      <c r="I15" s="85"/>
      <c r="J15" s="85"/>
      <c r="K15" s="85"/>
    </row>
    <row r="16" spans="1:11" x14ac:dyDescent="0.25">
      <c r="A16" s="84" t="s">
        <v>313</v>
      </c>
      <c r="B16" s="85" t="s">
        <v>357</v>
      </c>
      <c r="C16" s="85"/>
      <c r="D16" s="85"/>
      <c r="E16" s="85"/>
      <c r="F16" s="85"/>
      <c r="G16" s="85"/>
      <c r="H16" s="85"/>
      <c r="I16" s="85"/>
      <c r="J16" s="85"/>
      <c r="K16" s="85"/>
    </row>
    <row r="17" spans="1:11" ht="79.2" x14ac:dyDescent="0.25">
      <c r="A17" s="84" t="s">
        <v>684</v>
      </c>
      <c r="B17" s="85" t="s">
        <v>538</v>
      </c>
      <c r="C17" s="85"/>
      <c r="D17" s="85"/>
      <c r="E17" s="85"/>
      <c r="F17" s="85"/>
      <c r="G17" s="85"/>
      <c r="H17" s="85"/>
      <c r="I17" s="85"/>
      <c r="J17" s="85"/>
      <c r="K17" s="85"/>
    </row>
    <row r="18" spans="1:11" x14ac:dyDescent="0.25">
      <c r="A18" s="84" t="s">
        <v>315</v>
      </c>
      <c r="B18" s="87">
        <v>45135</v>
      </c>
      <c r="C18" s="85"/>
      <c r="D18" s="85"/>
      <c r="E18" s="85"/>
      <c r="F18" s="85"/>
      <c r="G18" s="85"/>
      <c r="H18" s="85"/>
      <c r="I18" s="85"/>
      <c r="J18" s="85"/>
      <c r="K18" s="85"/>
    </row>
    <row r="19" spans="1:11" x14ac:dyDescent="0.25">
      <c r="A19" s="84" t="s">
        <v>316</v>
      </c>
      <c r="B19" s="87">
        <v>45135</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65</v>
      </c>
      <c r="C26" s="100">
        <v>66</v>
      </c>
      <c r="D26" s="100">
        <v>67</v>
      </c>
      <c r="E26" s="100">
        <v>68</v>
      </c>
      <c r="F26" s="100">
        <v>69</v>
      </c>
      <c r="G26" s="100">
        <v>70</v>
      </c>
      <c r="H26" s="100">
        <v>71</v>
      </c>
      <c r="I26" s="100">
        <v>72</v>
      </c>
      <c r="J26" s="100">
        <v>73</v>
      </c>
      <c r="K26" s="100">
        <v>74</v>
      </c>
    </row>
    <row r="27" spans="1:11" x14ac:dyDescent="0.25">
      <c r="A27" s="101">
        <v>0</v>
      </c>
      <c r="B27" s="103">
        <v>1</v>
      </c>
      <c r="C27" s="103">
        <v>1.0589999999999999</v>
      </c>
      <c r="D27" s="103">
        <v>1.125</v>
      </c>
      <c r="E27" s="103">
        <v>1.1970000000000001</v>
      </c>
      <c r="F27" s="103">
        <v>1.276</v>
      </c>
      <c r="G27" s="103">
        <v>1.363</v>
      </c>
      <c r="H27" s="103">
        <v>1.46</v>
      </c>
      <c r="I27" s="103">
        <v>1.5669999999999999</v>
      </c>
      <c r="J27" s="103">
        <v>1.6859999999999999</v>
      </c>
      <c r="K27" s="103">
        <v>1.819</v>
      </c>
    </row>
    <row r="28" spans="1:11" x14ac:dyDescent="0.25">
      <c r="A28" s="101">
        <v>1</v>
      </c>
      <c r="B28" s="103">
        <v>1.0049999999999999</v>
      </c>
      <c r="C28" s="103">
        <v>1.0649999999999999</v>
      </c>
      <c r="D28" s="103">
        <v>1.131</v>
      </c>
      <c r="E28" s="103">
        <v>1.2030000000000001</v>
      </c>
      <c r="F28" s="103">
        <v>1.2829999999999999</v>
      </c>
      <c r="G28" s="103">
        <v>1.371</v>
      </c>
      <c r="H28" s="103">
        <v>1.4690000000000001</v>
      </c>
      <c r="I28" s="103">
        <v>1.577</v>
      </c>
      <c r="J28" s="103">
        <v>1.6970000000000001</v>
      </c>
      <c r="K28" s="103">
        <v>1.831</v>
      </c>
    </row>
    <row r="29" spans="1:11" x14ac:dyDescent="0.25">
      <c r="A29" s="101">
        <v>2</v>
      </c>
      <c r="B29" s="103">
        <v>1.01</v>
      </c>
      <c r="C29" s="103">
        <v>1.07</v>
      </c>
      <c r="D29" s="103">
        <v>1.137</v>
      </c>
      <c r="E29" s="103">
        <v>1.21</v>
      </c>
      <c r="F29" s="103">
        <v>1.29</v>
      </c>
      <c r="G29" s="103">
        <v>1.379</v>
      </c>
      <c r="H29" s="103">
        <v>1.478</v>
      </c>
      <c r="I29" s="103">
        <v>1.587</v>
      </c>
      <c r="J29" s="103">
        <v>1.708</v>
      </c>
      <c r="K29" s="103">
        <v>1.8440000000000001</v>
      </c>
    </row>
    <row r="30" spans="1:11" x14ac:dyDescent="0.25">
      <c r="A30" s="101">
        <v>3</v>
      </c>
      <c r="B30" s="103">
        <v>1.0149999999999999</v>
      </c>
      <c r="C30" s="103">
        <v>1.0760000000000001</v>
      </c>
      <c r="D30" s="103">
        <v>1.143</v>
      </c>
      <c r="E30" s="103">
        <v>1.2170000000000001</v>
      </c>
      <c r="F30" s="103">
        <v>1.298</v>
      </c>
      <c r="G30" s="103">
        <v>1.387</v>
      </c>
      <c r="H30" s="103">
        <v>1.4870000000000001</v>
      </c>
      <c r="I30" s="103">
        <v>1.597</v>
      </c>
      <c r="J30" s="103">
        <v>1.7190000000000001</v>
      </c>
      <c r="K30" s="103">
        <v>1.8560000000000001</v>
      </c>
    </row>
    <row r="31" spans="1:11" x14ac:dyDescent="0.25">
      <c r="A31" s="101">
        <v>4</v>
      </c>
      <c r="B31" s="103">
        <v>1.02</v>
      </c>
      <c r="C31" s="103">
        <v>1.081</v>
      </c>
      <c r="D31" s="103">
        <v>1.149</v>
      </c>
      <c r="E31" s="103">
        <v>1.2230000000000001</v>
      </c>
      <c r="F31" s="103">
        <v>1.3049999999999999</v>
      </c>
      <c r="G31" s="103">
        <v>1.3959999999999999</v>
      </c>
      <c r="H31" s="103">
        <v>1.496</v>
      </c>
      <c r="I31" s="103">
        <v>1.607</v>
      </c>
      <c r="J31" s="103">
        <v>1.73</v>
      </c>
      <c r="K31" s="103">
        <v>1.869</v>
      </c>
    </row>
    <row r="32" spans="1:11" x14ac:dyDescent="0.25">
      <c r="A32" s="101">
        <v>5</v>
      </c>
      <c r="B32" s="103">
        <v>1.0249999999999999</v>
      </c>
      <c r="C32" s="103">
        <v>1.087</v>
      </c>
      <c r="D32" s="103">
        <v>1.155</v>
      </c>
      <c r="E32" s="103">
        <v>1.23</v>
      </c>
      <c r="F32" s="103">
        <v>1.3120000000000001</v>
      </c>
      <c r="G32" s="103">
        <v>1.4039999999999999</v>
      </c>
      <c r="H32" s="103">
        <v>1.5049999999999999</v>
      </c>
      <c r="I32" s="103">
        <v>1.617</v>
      </c>
      <c r="J32" s="103">
        <v>1.742</v>
      </c>
      <c r="K32" s="103">
        <v>1.881</v>
      </c>
    </row>
    <row r="33" spans="1:11" x14ac:dyDescent="0.25">
      <c r="A33" s="101">
        <v>6</v>
      </c>
      <c r="B33" s="103">
        <v>1.03</v>
      </c>
      <c r="C33" s="103">
        <v>1.0920000000000001</v>
      </c>
      <c r="D33" s="103">
        <v>1.161</v>
      </c>
      <c r="E33" s="103">
        <v>1.236</v>
      </c>
      <c r="F33" s="103">
        <v>1.32</v>
      </c>
      <c r="G33" s="103">
        <v>1.4119999999999999</v>
      </c>
      <c r="H33" s="103">
        <v>1.5129999999999999</v>
      </c>
      <c r="I33" s="103">
        <v>1.627</v>
      </c>
      <c r="J33" s="103">
        <v>1.7529999999999999</v>
      </c>
      <c r="K33" s="103">
        <v>1.893</v>
      </c>
    </row>
    <row r="34" spans="1:11" x14ac:dyDescent="0.25">
      <c r="A34" s="101">
        <v>7</v>
      </c>
      <c r="B34" s="103">
        <v>1.0349999999999999</v>
      </c>
      <c r="C34" s="103">
        <v>1.0980000000000001</v>
      </c>
      <c r="D34" s="103">
        <v>1.167</v>
      </c>
      <c r="E34" s="103">
        <v>1.2430000000000001</v>
      </c>
      <c r="F34" s="103">
        <v>1.327</v>
      </c>
      <c r="G34" s="103">
        <v>1.42</v>
      </c>
      <c r="H34" s="103">
        <v>1.522</v>
      </c>
      <c r="I34" s="103">
        <v>1.637</v>
      </c>
      <c r="J34" s="103">
        <v>1.764</v>
      </c>
      <c r="K34" s="103">
        <v>1.9059999999999999</v>
      </c>
    </row>
    <row r="35" spans="1:11" x14ac:dyDescent="0.25">
      <c r="A35" s="101">
        <v>8</v>
      </c>
      <c r="B35" s="103">
        <v>1.04</v>
      </c>
      <c r="C35" s="103">
        <v>1.103</v>
      </c>
      <c r="D35" s="103">
        <v>1.173</v>
      </c>
      <c r="E35" s="103">
        <v>1.25</v>
      </c>
      <c r="F35" s="103">
        <v>1.3340000000000001</v>
      </c>
      <c r="G35" s="103">
        <v>1.4279999999999999</v>
      </c>
      <c r="H35" s="103">
        <v>1.5309999999999999</v>
      </c>
      <c r="I35" s="103">
        <v>1.6459999999999999</v>
      </c>
      <c r="J35" s="103">
        <v>1.7749999999999999</v>
      </c>
      <c r="K35" s="103">
        <v>1.9179999999999999</v>
      </c>
    </row>
    <row r="36" spans="1:11" x14ac:dyDescent="0.25">
      <c r="A36" s="101">
        <v>9</v>
      </c>
      <c r="B36" s="103">
        <v>1.0449999999999999</v>
      </c>
      <c r="C36" s="103">
        <v>1.1080000000000001</v>
      </c>
      <c r="D36" s="103">
        <v>1.179</v>
      </c>
      <c r="E36" s="103">
        <v>1.256</v>
      </c>
      <c r="F36" s="103">
        <v>1.341</v>
      </c>
      <c r="G36" s="103">
        <v>1.4359999999999999</v>
      </c>
      <c r="H36" s="103">
        <v>1.54</v>
      </c>
      <c r="I36" s="103">
        <v>1.6559999999999999</v>
      </c>
      <c r="J36" s="103">
        <v>1.786</v>
      </c>
      <c r="K36" s="103">
        <v>1.931</v>
      </c>
    </row>
    <row r="37" spans="1:11" x14ac:dyDescent="0.25">
      <c r="A37" s="101">
        <v>10</v>
      </c>
      <c r="B37" s="103">
        <v>1.05</v>
      </c>
      <c r="C37" s="103">
        <v>1.1140000000000001</v>
      </c>
      <c r="D37" s="103">
        <v>1.1850000000000001</v>
      </c>
      <c r="E37" s="103">
        <v>1.2629999999999999</v>
      </c>
      <c r="F37" s="103">
        <v>1.349</v>
      </c>
      <c r="G37" s="103">
        <v>1.444</v>
      </c>
      <c r="H37" s="103">
        <v>1.5489999999999999</v>
      </c>
      <c r="I37" s="103">
        <v>1.6659999999999999</v>
      </c>
      <c r="J37" s="103">
        <v>1.7969999999999999</v>
      </c>
      <c r="K37" s="103">
        <v>1.9430000000000001</v>
      </c>
    </row>
    <row r="38" spans="1:11" x14ac:dyDescent="0.25">
      <c r="A38" s="101">
        <v>11</v>
      </c>
      <c r="B38" s="103">
        <v>1.0549999999999999</v>
      </c>
      <c r="C38" s="103">
        <v>1.119</v>
      </c>
      <c r="D38" s="103">
        <v>1.1910000000000001</v>
      </c>
      <c r="E38" s="103">
        <v>1.2689999999999999</v>
      </c>
      <c r="F38" s="103">
        <v>1.3560000000000001</v>
      </c>
      <c r="G38" s="103">
        <v>1.452</v>
      </c>
      <c r="H38" s="103">
        <v>1.5580000000000001</v>
      </c>
      <c r="I38" s="103">
        <v>1.6759999999999999</v>
      </c>
      <c r="J38" s="103">
        <v>1.8080000000000001</v>
      </c>
      <c r="K38" s="103">
        <v>1.9550000000000001</v>
      </c>
    </row>
    <row r="44" spans="1:11" ht="39.6" customHeight="1" x14ac:dyDescent="0.25"/>
    <row r="46" spans="1:11" ht="27.6" customHeight="1" x14ac:dyDescent="0.25"/>
  </sheetData>
  <sheetProtection algorithmName="SHA-512" hashValue="cGWsOuvvcT7SrHmKnYzU9E9yWbyOIRXGfNadrIBpn1uHkDRftL9OEiWlcwurdpnHZ/zaJMF/YUSNQT3pJoW3hw==" saltValue="QfcFTKM9cZkt2YDgGHtAFQ==" spinCount="100000" sheet="1" objects="1" scenarios="1"/>
  <conditionalFormatting sqref="A6:A16">
    <cfRule type="expression" dxfId="279" priority="19" stopIfTrue="1">
      <formula>MOD(ROW(),2)=0</formula>
    </cfRule>
    <cfRule type="expression" dxfId="278" priority="20" stopIfTrue="1">
      <formula>MOD(ROW(),2)&lt;&gt;0</formula>
    </cfRule>
  </conditionalFormatting>
  <conditionalFormatting sqref="B6:K16 C17:K21">
    <cfRule type="expression" dxfId="277" priority="21" stopIfTrue="1">
      <formula>MOD(ROW(),2)=0</formula>
    </cfRule>
    <cfRule type="expression" dxfId="276" priority="22" stopIfTrue="1">
      <formula>MOD(ROW(),2)&lt;&gt;0</formula>
    </cfRule>
  </conditionalFormatting>
  <conditionalFormatting sqref="A17:A21">
    <cfRule type="expression" dxfId="275" priority="11" stopIfTrue="1">
      <formula>MOD(ROW(),2)=0</formula>
    </cfRule>
    <cfRule type="expression" dxfId="274" priority="12" stopIfTrue="1">
      <formula>MOD(ROW(),2)&lt;&gt;0</formula>
    </cfRule>
  </conditionalFormatting>
  <conditionalFormatting sqref="B18 B20:B21">
    <cfRule type="expression" dxfId="273" priority="13" stopIfTrue="1">
      <formula>MOD(ROW(),2)=0</formula>
    </cfRule>
    <cfRule type="expression" dxfId="272" priority="14" stopIfTrue="1">
      <formula>MOD(ROW(),2)&lt;&gt;0</formula>
    </cfRule>
  </conditionalFormatting>
  <conditionalFormatting sqref="B17">
    <cfRule type="expression" dxfId="271" priority="7" stopIfTrue="1">
      <formula>MOD(ROW(),2)=0</formula>
    </cfRule>
    <cfRule type="expression" dxfId="270" priority="8" stopIfTrue="1">
      <formula>MOD(ROW(),2)&lt;&gt;0</formula>
    </cfRule>
  </conditionalFormatting>
  <conditionalFormatting sqref="A26:A38">
    <cfRule type="expression" dxfId="269" priority="3" stopIfTrue="1">
      <formula>MOD(ROW(),2)=0</formula>
    </cfRule>
    <cfRule type="expression" dxfId="268" priority="4" stopIfTrue="1">
      <formula>MOD(ROW(),2)&lt;&gt;0</formula>
    </cfRule>
  </conditionalFormatting>
  <conditionalFormatting sqref="B26:K38">
    <cfRule type="expression" dxfId="267" priority="5" stopIfTrue="1">
      <formula>MOD(ROW(),2)=0</formula>
    </cfRule>
    <cfRule type="expression" dxfId="266" priority="6" stopIfTrue="1">
      <formula>MOD(ROW(),2)&lt;&gt;0</formula>
    </cfRule>
  </conditionalFormatting>
  <conditionalFormatting sqref="B19">
    <cfRule type="expression" dxfId="265" priority="1" stopIfTrue="1">
      <formula>MOD(ROW(),2)=0</formula>
    </cfRule>
    <cfRule type="expression" dxfId="2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1B9B-F65C-40FD-925D-C4CFBEBFBD4C}">
  <sheetPr codeName="Sheet112">
    <tabColor theme="4"/>
  </sheetPr>
  <dimension ref="A1:D793"/>
  <sheetViews>
    <sheetView showGridLines="0" topLeftCell="A25" zoomScale="85" zoomScaleNormal="85" workbookViewId="0">
      <selection activeCell="C46" sqref="C46"/>
    </sheetView>
  </sheetViews>
  <sheetFormatPr defaultRowHeight="13.2" x14ac:dyDescent="0.25"/>
  <cols>
    <col min="1" max="1" width="56.109375" customWidth="1"/>
    <col min="2" max="2" width="84.5546875" customWidth="1"/>
    <col min="3" max="12" width="15.109375" customWidth="1"/>
    <col min="13" max="13" width="5.5546875" customWidth="1"/>
    <col min="14" max="24" width="19.109375" customWidth="1"/>
    <col min="25" max="25" width="6.44140625" customWidth="1"/>
    <col min="26" max="26" width="19.109375" customWidth="1"/>
    <col min="27" max="27" width="18.5546875" customWidth="1"/>
    <col min="28" max="28" width="25.109375" customWidth="1"/>
    <col min="29" max="29" width="27" customWidth="1"/>
    <col min="30" max="30" width="39.44140625" customWidth="1"/>
    <col min="31" max="31" width="15.44140625" customWidth="1"/>
    <col min="32" max="32" width="11.44140625" customWidth="1"/>
    <col min="33" max="33" width="15.44140625" customWidth="1"/>
    <col min="34" max="34" width="15.109375" customWidth="1"/>
    <col min="35" max="35" width="20" customWidth="1"/>
    <col min="36" max="36" width="15.109375" customWidth="1"/>
    <col min="37" max="37" width="16.88671875" customWidth="1"/>
    <col min="38" max="38" width="28.88671875" customWidth="1"/>
    <col min="39" max="39" width="20" customWidth="1"/>
    <col min="40" max="40" width="20.88671875" customWidth="1"/>
    <col min="41" max="41" width="48.88671875" customWidth="1"/>
  </cols>
  <sheetData>
    <row r="1" spans="1:2" ht="21" x14ac:dyDescent="0.4">
      <c r="A1" s="4" t="s">
        <v>227</v>
      </c>
      <c r="B1" s="10"/>
    </row>
    <row r="2" spans="1:2" ht="15.6" x14ac:dyDescent="0.3">
      <c r="A2" s="11" t="str">
        <f>IF(title_new="&gt; Enter workbook title here","Enter workbook title in Cover sheet",title_new)</f>
        <v>Fire Wales - Consolidated Factor Spreadsheet</v>
      </c>
      <c r="B2" s="9"/>
    </row>
    <row r="3" spans="1:2" ht="15.6" x14ac:dyDescent="0.3">
      <c r="A3" s="6" t="s">
        <v>240</v>
      </c>
      <c r="B3" s="9"/>
    </row>
    <row r="4" spans="1:2" x14ac:dyDescent="0.25">
      <c r="A4" s="7"/>
    </row>
    <row r="5" spans="1:2" x14ac:dyDescent="0.25">
      <c r="A5" s="12"/>
      <c r="B5" s="12"/>
    </row>
    <row r="6" spans="1:2" x14ac:dyDescent="0.25">
      <c r="A6" s="146"/>
      <c r="B6" s="12"/>
    </row>
    <row r="8" spans="1:2" ht="15.6" x14ac:dyDescent="0.3">
      <c r="A8" s="147" t="s">
        <v>620</v>
      </c>
      <c r="B8" s="148" t="s">
        <v>334</v>
      </c>
    </row>
    <row r="9" spans="1:2" ht="15.6" x14ac:dyDescent="0.3">
      <c r="A9" s="147"/>
      <c r="B9" s="148"/>
    </row>
    <row r="10" spans="1:2" ht="15.6" x14ac:dyDescent="0.3">
      <c r="A10" s="148" t="s">
        <v>621</v>
      </c>
      <c r="B10" s="149"/>
    </row>
    <row r="11" spans="1:2" ht="15" x14ac:dyDescent="0.25">
      <c r="A11" s="149" t="s">
        <v>622</v>
      </c>
      <c r="B11" s="149">
        <v>3.7339999999999998E-2</v>
      </c>
    </row>
    <row r="12" spans="1:2" ht="15" x14ac:dyDescent="0.25">
      <c r="A12" s="150" t="s">
        <v>623</v>
      </c>
      <c r="B12" s="150">
        <v>0.02</v>
      </c>
    </row>
    <row r="13" spans="1:2" ht="25.5" customHeight="1" x14ac:dyDescent="0.25">
      <c r="A13" s="151" t="s">
        <v>624</v>
      </c>
      <c r="B13" s="150" t="s">
        <v>625</v>
      </c>
    </row>
    <row r="14" spans="1:2" ht="15" x14ac:dyDescent="0.25">
      <c r="A14" s="150" t="s">
        <v>626</v>
      </c>
      <c r="B14" s="150" t="s">
        <v>625</v>
      </c>
    </row>
    <row r="15" spans="1:2" ht="15" x14ac:dyDescent="0.25">
      <c r="A15" s="149" t="s">
        <v>627</v>
      </c>
      <c r="B15" s="150">
        <v>1.4E-2</v>
      </c>
    </row>
    <row r="16" spans="1:2" ht="15" x14ac:dyDescent="0.25">
      <c r="A16" s="150" t="s">
        <v>628</v>
      </c>
      <c r="B16" s="150">
        <v>3.7999999999999999E-2</v>
      </c>
    </row>
    <row r="17" spans="1:2" ht="15" x14ac:dyDescent="0.25">
      <c r="A17" s="150" t="s">
        <v>629</v>
      </c>
      <c r="B17" s="150">
        <v>3.7999999999999999E-2</v>
      </c>
    </row>
    <row r="18" spans="1:2" ht="15" x14ac:dyDescent="0.25">
      <c r="A18" s="150" t="s">
        <v>630</v>
      </c>
      <c r="B18" s="150">
        <v>1.7000000000000001E-2</v>
      </c>
    </row>
    <row r="19" spans="1:2" ht="15" x14ac:dyDescent="0.25">
      <c r="A19" s="149" t="s">
        <v>631</v>
      </c>
      <c r="B19" s="149">
        <v>2.3019999999999999E-2</v>
      </c>
    </row>
    <row r="20" spans="1:2" ht="15" x14ac:dyDescent="0.25">
      <c r="A20" s="150" t="s">
        <v>632</v>
      </c>
      <c r="B20" s="150" t="s">
        <v>633</v>
      </c>
    </row>
    <row r="21" spans="1:2" ht="15" x14ac:dyDescent="0.25">
      <c r="A21" s="150" t="s">
        <v>634</v>
      </c>
      <c r="B21" s="152" t="s">
        <v>635</v>
      </c>
    </row>
    <row r="22" spans="1:2" ht="15" x14ac:dyDescent="0.25">
      <c r="A22" s="150"/>
      <c r="B22" s="152"/>
    </row>
    <row r="23" spans="1:2" ht="15.6" x14ac:dyDescent="0.3">
      <c r="A23" s="148" t="s">
        <v>636</v>
      </c>
      <c r="B23" s="149"/>
    </row>
    <row r="24" spans="1:2" ht="15" x14ac:dyDescent="0.25">
      <c r="A24" s="150" t="s">
        <v>637</v>
      </c>
      <c r="B24" s="150" t="s">
        <v>638</v>
      </c>
    </row>
    <row r="25" spans="1:2" ht="15" x14ac:dyDescent="0.25">
      <c r="A25" s="150" t="s">
        <v>639</v>
      </c>
      <c r="B25" s="150" t="s">
        <v>640</v>
      </c>
    </row>
    <row r="26" spans="1:2" ht="15" x14ac:dyDescent="0.25">
      <c r="A26" s="150" t="s">
        <v>641</v>
      </c>
      <c r="B26" s="150" t="s">
        <v>638</v>
      </c>
    </row>
    <row r="27" spans="1:2" ht="15" x14ac:dyDescent="0.25">
      <c r="A27" s="149" t="s">
        <v>642</v>
      </c>
      <c r="B27" s="150" t="s">
        <v>640</v>
      </c>
    </row>
    <row r="28" spans="1:2" ht="15" x14ac:dyDescent="0.25">
      <c r="A28" s="150" t="s">
        <v>643</v>
      </c>
      <c r="B28" s="150" t="s">
        <v>638</v>
      </c>
    </row>
    <row r="29" spans="1:2" ht="15" x14ac:dyDescent="0.25">
      <c r="A29" s="150" t="s">
        <v>644</v>
      </c>
      <c r="B29" s="150" t="s">
        <v>645</v>
      </c>
    </row>
    <row r="30" spans="1:2" ht="15" x14ac:dyDescent="0.25">
      <c r="A30" s="150" t="s">
        <v>646</v>
      </c>
      <c r="B30" s="150" t="s">
        <v>647</v>
      </c>
    </row>
    <row r="31" spans="1:2" ht="15" x14ac:dyDescent="0.25">
      <c r="A31" s="150" t="s">
        <v>648</v>
      </c>
      <c r="B31" s="166">
        <v>2024</v>
      </c>
    </row>
    <row r="32" spans="1:2" ht="15" x14ac:dyDescent="0.25">
      <c r="A32" s="150" t="s">
        <v>649</v>
      </c>
      <c r="B32" s="150" t="s">
        <v>650</v>
      </c>
    </row>
    <row r="33" spans="1:2" ht="15" x14ac:dyDescent="0.25">
      <c r="A33" s="150"/>
      <c r="B33" s="150"/>
    </row>
    <row r="34" spans="1:2" ht="15.6" x14ac:dyDescent="0.3">
      <c r="A34" s="153" t="s">
        <v>651</v>
      </c>
      <c r="B34" s="150"/>
    </row>
    <row r="35" spans="1:2" ht="15" x14ac:dyDescent="0.25">
      <c r="A35" s="154" t="s">
        <v>652</v>
      </c>
      <c r="B35" s="155">
        <v>0.95</v>
      </c>
    </row>
    <row r="36" spans="1:2" ht="15" x14ac:dyDescent="0.25">
      <c r="A36" s="154" t="s">
        <v>653</v>
      </c>
      <c r="B36" s="154">
        <v>0.05</v>
      </c>
    </row>
    <row r="37" spans="1:2" ht="30" x14ac:dyDescent="0.25">
      <c r="A37" s="149" t="s">
        <v>654</v>
      </c>
      <c r="B37" s="149" t="s">
        <v>655</v>
      </c>
    </row>
    <row r="38" spans="1:2" ht="30" x14ac:dyDescent="0.25">
      <c r="A38" s="150" t="s">
        <v>656</v>
      </c>
      <c r="B38" s="150" t="s">
        <v>657</v>
      </c>
    </row>
    <row r="39" spans="1:2" ht="45" x14ac:dyDescent="0.25">
      <c r="A39" s="152" t="s">
        <v>658</v>
      </c>
      <c r="B39" s="152" t="s">
        <v>659</v>
      </c>
    </row>
    <row r="40" spans="1:2" ht="15" x14ac:dyDescent="0.25">
      <c r="A40" s="152" t="s">
        <v>660</v>
      </c>
      <c r="B40" s="152" t="s">
        <v>633</v>
      </c>
    </row>
    <row r="41" spans="1:2" ht="15" x14ac:dyDescent="0.25">
      <c r="A41" s="156" t="s">
        <v>661</v>
      </c>
      <c r="B41" s="156" t="s">
        <v>633</v>
      </c>
    </row>
    <row r="42" spans="1:2" ht="15" x14ac:dyDescent="0.25">
      <c r="A42" s="152" t="s">
        <v>662</v>
      </c>
      <c r="B42" s="152" t="s">
        <v>633</v>
      </c>
    </row>
    <row r="43" spans="1:2" ht="15" x14ac:dyDescent="0.25">
      <c r="A43" s="152" t="s">
        <v>663</v>
      </c>
      <c r="B43" s="152" t="s">
        <v>664</v>
      </c>
    </row>
    <row r="44" spans="1:2" ht="15" x14ac:dyDescent="0.25">
      <c r="A44" s="152" t="s">
        <v>665</v>
      </c>
      <c r="B44" s="152" t="s">
        <v>666</v>
      </c>
    </row>
    <row r="45" spans="1:2" ht="15" x14ac:dyDescent="0.25">
      <c r="A45" s="156" t="s">
        <v>667</v>
      </c>
      <c r="B45" s="156" t="s">
        <v>633</v>
      </c>
    </row>
    <row r="46" spans="1:2" ht="15" x14ac:dyDescent="0.25">
      <c r="A46" s="152" t="s">
        <v>668</v>
      </c>
      <c r="B46" s="152" t="s">
        <v>666</v>
      </c>
    </row>
    <row r="47" spans="1:2" ht="15" x14ac:dyDescent="0.25">
      <c r="A47" s="152" t="s">
        <v>669</v>
      </c>
      <c r="B47" s="152" t="s">
        <v>633</v>
      </c>
    </row>
    <row r="48" spans="1:2" ht="30" x14ac:dyDescent="0.25">
      <c r="A48" s="152" t="s">
        <v>670</v>
      </c>
      <c r="B48" s="152" t="s">
        <v>671</v>
      </c>
    </row>
    <row r="49" spans="1:4" ht="15" x14ac:dyDescent="0.25">
      <c r="A49" s="156" t="s">
        <v>672</v>
      </c>
      <c r="B49" s="157" t="s">
        <v>673</v>
      </c>
    </row>
    <row r="50" spans="1:4" ht="75" x14ac:dyDescent="0.25">
      <c r="A50" s="150" t="s">
        <v>674</v>
      </c>
      <c r="B50" s="150" t="s">
        <v>675</v>
      </c>
    </row>
    <row r="51" spans="1:4" ht="15" x14ac:dyDescent="0.25">
      <c r="A51" s="150"/>
      <c r="B51" s="150"/>
    </row>
    <row r="52" spans="1:4" ht="15.6" x14ac:dyDescent="0.3">
      <c r="A52" s="153" t="s">
        <v>676</v>
      </c>
      <c r="B52" s="150"/>
    </row>
    <row r="53" spans="1:4" ht="15" x14ac:dyDescent="0.25">
      <c r="A53" s="156" t="s">
        <v>677</v>
      </c>
      <c r="B53" s="157" t="s">
        <v>678</v>
      </c>
      <c r="D53" s="167"/>
    </row>
    <row r="54" spans="1:4" ht="15" x14ac:dyDescent="0.25">
      <c r="A54" s="150" t="s">
        <v>679</v>
      </c>
      <c r="B54" s="150" t="s">
        <v>680</v>
      </c>
    </row>
    <row r="55" spans="1:4" ht="15" x14ac:dyDescent="0.25">
      <c r="A55" s="156" t="s">
        <v>681</v>
      </c>
      <c r="B55" s="157" t="s">
        <v>682</v>
      </c>
    </row>
    <row r="56" spans="1:4" ht="15.6" x14ac:dyDescent="0.3">
      <c r="A56" s="158"/>
      <c r="B56" s="158"/>
    </row>
    <row r="57" spans="1:4" ht="15.6" x14ac:dyDescent="0.3">
      <c r="A57" s="158"/>
      <c r="B57" s="158"/>
    </row>
    <row r="58" spans="1:4" ht="15.6" x14ac:dyDescent="0.3">
      <c r="A58" s="158"/>
      <c r="B58" s="158"/>
    </row>
    <row r="59" spans="1:4" x14ac:dyDescent="0.25">
      <c r="A59" s="159"/>
      <c r="B59" s="159"/>
    </row>
    <row r="60" spans="1:4" x14ac:dyDescent="0.25">
      <c r="A60" s="159"/>
      <c r="B60" s="159"/>
    </row>
    <row r="61" spans="1:4" x14ac:dyDescent="0.25">
      <c r="A61" s="159"/>
      <c r="B61" s="159"/>
    </row>
    <row r="62" spans="1:4" x14ac:dyDescent="0.25">
      <c r="A62" s="159"/>
      <c r="B62" s="159"/>
    </row>
    <row r="63" spans="1:4" x14ac:dyDescent="0.25">
      <c r="A63" s="159"/>
      <c r="B63" s="159"/>
    </row>
    <row r="64" spans="1:4" x14ac:dyDescent="0.25">
      <c r="A64" s="159"/>
      <c r="B64" s="159"/>
    </row>
    <row r="65" spans="1:2" x14ac:dyDescent="0.25">
      <c r="A65" s="159"/>
      <c r="B65" s="159"/>
    </row>
    <row r="66" spans="1:2" x14ac:dyDescent="0.25">
      <c r="A66" s="12"/>
      <c r="B66" s="12"/>
    </row>
    <row r="67" spans="1:2" x14ac:dyDescent="0.25">
      <c r="A67" s="12"/>
      <c r="B67" s="12"/>
    </row>
    <row r="68" spans="1:2" x14ac:dyDescent="0.25">
      <c r="A68" s="12"/>
      <c r="B68" s="12"/>
    </row>
    <row r="69" spans="1:2" x14ac:dyDescent="0.25">
      <c r="A69" s="12"/>
      <c r="B69" s="12"/>
    </row>
    <row r="70" spans="1:2" x14ac:dyDescent="0.25">
      <c r="A70" s="12"/>
      <c r="B70" s="12"/>
    </row>
    <row r="71" spans="1:2" x14ac:dyDescent="0.25">
      <c r="A71" s="12"/>
      <c r="B71" s="12"/>
    </row>
    <row r="72" spans="1:2" x14ac:dyDescent="0.25">
      <c r="A72" s="12"/>
      <c r="B72" s="12"/>
    </row>
    <row r="73" spans="1:2" x14ac:dyDescent="0.25">
      <c r="A73" s="12"/>
      <c r="B73" s="12"/>
    </row>
    <row r="74" spans="1:2" x14ac:dyDescent="0.25">
      <c r="A74" s="12"/>
      <c r="B74" s="12"/>
    </row>
    <row r="75" spans="1:2" x14ac:dyDescent="0.25">
      <c r="A75" s="12"/>
      <c r="B75" s="12"/>
    </row>
    <row r="76" spans="1:2" x14ac:dyDescent="0.25">
      <c r="A76" s="12"/>
      <c r="B76" s="12"/>
    </row>
    <row r="77" spans="1:2" x14ac:dyDescent="0.25">
      <c r="A77" s="12"/>
      <c r="B77" s="12"/>
    </row>
    <row r="78" spans="1:2" x14ac:dyDescent="0.25">
      <c r="A78" s="12"/>
      <c r="B78" s="12"/>
    </row>
    <row r="79" spans="1:2" x14ac:dyDescent="0.25">
      <c r="A79" s="12"/>
      <c r="B79" s="12"/>
    </row>
    <row r="80" spans="1:2" x14ac:dyDescent="0.25">
      <c r="A80" s="12"/>
      <c r="B80" s="12"/>
    </row>
    <row r="81" spans="1:2" x14ac:dyDescent="0.25">
      <c r="A81" s="12"/>
      <c r="B81" s="12"/>
    </row>
    <row r="82" spans="1:2" x14ac:dyDescent="0.25">
      <c r="A82" s="12"/>
      <c r="B82" s="12"/>
    </row>
    <row r="83" spans="1:2" x14ac:dyDescent="0.25">
      <c r="A83" s="12"/>
      <c r="B83" s="12"/>
    </row>
    <row r="84" spans="1:2" x14ac:dyDescent="0.25">
      <c r="A84" s="12"/>
      <c r="B84" s="12"/>
    </row>
    <row r="85" spans="1:2" x14ac:dyDescent="0.25">
      <c r="A85" s="12"/>
      <c r="B85" s="12"/>
    </row>
    <row r="86" spans="1:2" x14ac:dyDescent="0.25">
      <c r="A86" s="12"/>
      <c r="B86" s="12"/>
    </row>
    <row r="87" spans="1:2" x14ac:dyDescent="0.25">
      <c r="A87" s="12"/>
      <c r="B87" s="12"/>
    </row>
    <row r="88" spans="1:2" x14ac:dyDescent="0.25">
      <c r="A88" s="12"/>
      <c r="B88" s="12"/>
    </row>
    <row r="89" spans="1:2" x14ac:dyDescent="0.25">
      <c r="A89" s="12"/>
      <c r="B89" s="12"/>
    </row>
    <row r="90" spans="1:2" x14ac:dyDescent="0.25">
      <c r="A90" s="12"/>
      <c r="B90" s="12"/>
    </row>
    <row r="91" spans="1:2" x14ac:dyDescent="0.25">
      <c r="A91" s="12"/>
      <c r="B91" s="12"/>
    </row>
    <row r="92" spans="1:2" x14ac:dyDescent="0.25">
      <c r="A92" s="12"/>
      <c r="B92" s="12"/>
    </row>
    <row r="93" spans="1:2" x14ac:dyDescent="0.25">
      <c r="A93" s="12"/>
      <c r="B93" s="12"/>
    </row>
    <row r="94" spans="1:2" x14ac:dyDescent="0.25">
      <c r="A94" s="12"/>
      <c r="B94" s="12"/>
    </row>
    <row r="95" spans="1:2" x14ac:dyDescent="0.25">
      <c r="A95" s="12"/>
      <c r="B95" s="12"/>
    </row>
    <row r="96" spans="1:2" x14ac:dyDescent="0.25">
      <c r="A96" s="12"/>
      <c r="B96" s="12"/>
    </row>
    <row r="97" spans="1:2" x14ac:dyDescent="0.25">
      <c r="A97" s="12"/>
      <c r="B97" s="12"/>
    </row>
    <row r="98" spans="1:2" x14ac:dyDescent="0.25">
      <c r="A98" s="12"/>
      <c r="B98" s="12"/>
    </row>
    <row r="99" spans="1:2" x14ac:dyDescent="0.25">
      <c r="A99" s="12"/>
      <c r="B99" s="12"/>
    </row>
    <row r="100" spans="1:2" x14ac:dyDescent="0.25">
      <c r="A100" s="12"/>
      <c r="B100" s="12"/>
    </row>
    <row r="101" spans="1:2" x14ac:dyDescent="0.25">
      <c r="A101" s="12"/>
      <c r="B101" s="12"/>
    </row>
    <row r="102" spans="1:2" x14ac:dyDescent="0.25">
      <c r="A102" s="12"/>
      <c r="B102" s="12"/>
    </row>
    <row r="103" spans="1:2" x14ac:dyDescent="0.25">
      <c r="A103" s="12"/>
      <c r="B103" s="12"/>
    </row>
    <row r="104" spans="1:2" x14ac:dyDescent="0.25">
      <c r="A104" s="12"/>
      <c r="B104" s="12"/>
    </row>
    <row r="105" spans="1:2" x14ac:dyDescent="0.25">
      <c r="A105" s="12"/>
      <c r="B105" s="12"/>
    </row>
    <row r="106" spans="1:2" x14ac:dyDescent="0.25">
      <c r="A106" s="12"/>
      <c r="B106" s="12"/>
    </row>
    <row r="107" spans="1:2" x14ac:dyDescent="0.25">
      <c r="A107" s="12"/>
      <c r="B107" s="12"/>
    </row>
    <row r="108" spans="1:2" x14ac:dyDescent="0.25">
      <c r="A108" s="12"/>
      <c r="B108" s="12"/>
    </row>
    <row r="109" spans="1:2" x14ac:dyDescent="0.25">
      <c r="A109" s="12"/>
      <c r="B109" s="12"/>
    </row>
    <row r="110" spans="1:2" x14ac:dyDescent="0.25">
      <c r="A110" s="12"/>
      <c r="B110" s="12"/>
    </row>
    <row r="111" spans="1:2" x14ac:dyDescent="0.25">
      <c r="A111" s="12"/>
      <c r="B111" s="12"/>
    </row>
    <row r="112" spans="1:2" x14ac:dyDescent="0.25">
      <c r="A112" s="12"/>
      <c r="B112" s="12"/>
    </row>
    <row r="113" spans="1:2" x14ac:dyDescent="0.25">
      <c r="A113" s="12"/>
      <c r="B113" s="12"/>
    </row>
    <row r="114" spans="1:2" x14ac:dyDescent="0.25">
      <c r="A114" s="12"/>
      <c r="B114" s="12"/>
    </row>
    <row r="115" spans="1:2" x14ac:dyDescent="0.25">
      <c r="A115" s="12"/>
      <c r="B115" s="12"/>
    </row>
    <row r="116" spans="1:2" x14ac:dyDescent="0.25">
      <c r="A116" s="12"/>
      <c r="B116" s="12"/>
    </row>
    <row r="117" spans="1:2" x14ac:dyDescent="0.25">
      <c r="A117" s="12"/>
      <c r="B117" s="12"/>
    </row>
    <row r="118" spans="1:2" x14ac:dyDescent="0.25">
      <c r="A118" s="12"/>
      <c r="B118" s="12"/>
    </row>
    <row r="119" spans="1:2" x14ac:dyDescent="0.25">
      <c r="A119" s="12"/>
      <c r="B119" s="12"/>
    </row>
    <row r="120" spans="1:2" x14ac:dyDescent="0.25">
      <c r="A120" s="12"/>
      <c r="B120" s="12"/>
    </row>
    <row r="121" spans="1:2" x14ac:dyDescent="0.25">
      <c r="A121" s="12"/>
      <c r="B121" s="12"/>
    </row>
    <row r="122" spans="1:2" x14ac:dyDescent="0.25">
      <c r="A122" s="12"/>
      <c r="B122" s="12"/>
    </row>
    <row r="123" spans="1:2" x14ac:dyDescent="0.25">
      <c r="A123" s="12"/>
      <c r="B123" s="12"/>
    </row>
    <row r="124" spans="1:2" x14ac:dyDescent="0.25">
      <c r="A124" s="12"/>
      <c r="B124" s="12"/>
    </row>
    <row r="125" spans="1:2" x14ac:dyDescent="0.25">
      <c r="A125" s="12"/>
      <c r="B125" s="12"/>
    </row>
    <row r="126" spans="1:2" x14ac:dyDescent="0.25">
      <c r="A126" s="12"/>
      <c r="B126" s="12"/>
    </row>
    <row r="127" spans="1:2" x14ac:dyDescent="0.25">
      <c r="A127" s="12"/>
      <c r="B127" s="12"/>
    </row>
    <row r="128" spans="1:2" x14ac:dyDescent="0.25">
      <c r="A128" s="12"/>
      <c r="B128" s="12"/>
    </row>
    <row r="129" spans="1:2" x14ac:dyDescent="0.25">
      <c r="A129" s="12"/>
      <c r="B129" s="12"/>
    </row>
    <row r="130" spans="1:2" x14ac:dyDescent="0.25">
      <c r="A130" s="12"/>
      <c r="B130" s="12"/>
    </row>
    <row r="131" spans="1:2" x14ac:dyDescent="0.25">
      <c r="A131" s="12"/>
      <c r="B131" s="12"/>
    </row>
    <row r="132" spans="1:2" x14ac:dyDescent="0.25">
      <c r="A132" s="12"/>
      <c r="B132" s="12"/>
    </row>
    <row r="133" spans="1:2" x14ac:dyDescent="0.25">
      <c r="A133" s="12"/>
      <c r="B133" s="12"/>
    </row>
    <row r="134" spans="1:2" x14ac:dyDescent="0.25">
      <c r="A134" s="12"/>
      <c r="B134" s="12"/>
    </row>
    <row r="135" spans="1:2" x14ac:dyDescent="0.25">
      <c r="A135" s="12"/>
      <c r="B135" s="12"/>
    </row>
    <row r="136" spans="1:2" x14ac:dyDescent="0.25">
      <c r="A136" s="12"/>
      <c r="B136" s="12"/>
    </row>
    <row r="137" spans="1:2" x14ac:dyDescent="0.25">
      <c r="A137" s="12"/>
      <c r="B137" s="12"/>
    </row>
    <row r="138" spans="1:2" x14ac:dyDescent="0.25">
      <c r="A138" s="12"/>
      <c r="B138" s="12"/>
    </row>
    <row r="139" spans="1:2" x14ac:dyDescent="0.25">
      <c r="A139" s="12"/>
      <c r="B139" s="12"/>
    </row>
    <row r="140" spans="1:2" x14ac:dyDescent="0.25">
      <c r="A140" s="12"/>
      <c r="B140" s="12"/>
    </row>
    <row r="141" spans="1:2" x14ac:dyDescent="0.25">
      <c r="A141" s="12"/>
      <c r="B141" s="12"/>
    </row>
    <row r="142" spans="1:2" x14ac:dyDescent="0.25">
      <c r="A142" s="12"/>
      <c r="B142" s="12"/>
    </row>
    <row r="143" spans="1:2" x14ac:dyDescent="0.25">
      <c r="A143" s="12"/>
      <c r="B143" s="12"/>
    </row>
    <row r="144" spans="1:2" x14ac:dyDescent="0.25">
      <c r="A144" s="12"/>
      <c r="B144" s="12"/>
    </row>
    <row r="145" spans="1:2" x14ac:dyDescent="0.25">
      <c r="A145" s="12"/>
      <c r="B145" s="12"/>
    </row>
    <row r="146" spans="1:2" x14ac:dyDescent="0.25">
      <c r="A146" s="12"/>
      <c r="B146" s="12"/>
    </row>
    <row r="147" spans="1:2" x14ac:dyDescent="0.25">
      <c r="A147" s="12"/>
      <c r="B147" s="12"/>
    </row>
    <row r="148" spans="1:2" x14ac:dyDescent="0.25">
      <c r="A148" s="12"/>
      <c r="B148" s="12"/>
    </row>
    <row r="149" spans="1:2" x14ac:dyDescent="0.25">
      <c r="A149" s="12"/>
      <c r="B149" s="12"/>
    </row>
    <row r="150" spans="1:2" x14ac:dyDescent="0.25">
      <c r="A150" s="12"/>
      <c r="B150" s="12"/>
    </row>
    <row r="151" spans="1:2" x14ac:dyDescent="0.25">
      <c r="A151" s="12"/>
      <c r="B151" s="12"/>
    </row>
    <row r="152" spans="1:2" x14ac:dyDescent="0.25">
      <c r="A152" s="12"/>
      <c r="B152" s="12"/>
    </row>
    <row r="153" spans="1:2" x14ac:dyDescent="0.25">
      <c r="A153" s="12"/>
      <c r="B153" s="12"/>
    </row>
    <row r="154" spans="1:2" x14ac:dyDescent="0.25">
      <c r="A154" s="12"/>
      <c r="B154" s="12"/>
    </row>
    <row r="155" spans="1:2" x14ac:dyDescent="0.25">
      <c r="A155" s="12"/>
      <c r="B155" s="12"/>
    </row>
    <row r="156" spans="1:2" x14ac:dyDescent="0.25">
      <c r="A156" s="12"/>
      <c r="B156" s="12"/>
    </row>
    <row r="157" spans="1:2" x14ac:dyDescent="0.25">
      <c r="A157" s="12"/>
      <c r="B157" s="12"/>
    </row>
    <row r="158" spans="1:2" x14ac:dyDescent="0.25">
      <c r="A158" s="12"/>
      <c r="B158" s="12"/>
    </row>
    <row r="159" spans="1:2" x14ac:dyDescent="0.25">
      <c r="A159" s="12"/>
      <c r="B159" s="12"/>
    </row>
    <row r="160" spans="1:2" x14ac:dyDescent="0.25">
      <c r="A160" s="12"/>
      <c r="B160" s="12"/>
    </row>
    <row r="161" spans="1:2" x14ac:dyDescent="0.25">
      <c r="A161" s="12"/>
      <c r="B161" s="12"/>
    </row>
    <row r="162" spans="1:2" x14ac:dyDescent="0.25">
      <c r="A162" s="12"/>
      <c r="B162" s="12"/>
    </row>
    <row r="163" spans="1:2" x14ac:dyDescent="0.25">
      <c r="A163" s="12"/>
      <c r="B163" s="12"/>
    </row>
    <row r="164" spans="1:2" x14ac:dyDescent="0.25">
      <c r="A164" s="12"/>
      <c r="B164" s="12"/>
    </row>
    <row r="165" spans="1:2" x14ac:dyDescent="0.25">
      <c r="A165" s="12"/>
      <c r="B165" s="12"/>
    </row>
    <row r="166" spans="1:2" x14ac:dyDescent="0.25">
      <c r="A166" s="12"/>
      <c r="B166" s="12"/>
    </row>
    <row r="167" spans="1:2" x14ac:dyDescent="0.25">
      <c r="A167" s="12"/>
      <c r="B167" s="12"/>
    </row>
    <row r="168" spans="1:2" x14ac:dyDescent="0.25">
      <c r="A168" s="12"/>
      <c r="B168" s="12"/>
    </row>
    <row r="169" spans="1:2" x14ac:dyDescent="0.25">
      <c r="A169" s="12"/>
      <c r="B169" s="12"/>
    </row>
    <row r="170" spans="1:2" x14ac:dyDescent="0.25">
      <c r="A170" s="12"/>
      <c r="B170" s="12"/>
    </row>
    <row r="171" spans="1:2" x14ac:dyDescent="0.25">
      <c r="A171" s="12"/>
      <c r="B171" s="12"/>
    </row>
    <row r="172" spans="1:2" x14ac:dyDescent="0.25">
      <c r="A172" s="12"/>
      <c r="B172" s="12"/>
    </row>
    <row r="173" spans="1:2" x14ac:dyDescent="0.25">
      <c r="A173" s="12"/>
      <c r="B173" s="12"/>
    </row>
    <row r="174" spans="1:2" x14ac:dyDescent="0.25">
      <c r="A174" s="12"/>
      <c r="B174" s="12"/>
    </row>
    <row r="175" spans="1:2" x14ac:dyDescent="0.25">
      <c r="A175" s="12"/>
      <c r="B175" s="12"/>
    </row>
    <row r="176" spans="1:2" x14ac:dyDescent="0.25">
      <c r="A176" s="12"/>
      <c r="B176" s="12"/>
    </row>
    <row r="177" spans="1:2" x14ac:dyDescent="0.25">
      <c r="A177" s="12"/>
      <c r="B177" s="12"/>
    </row>
    <row r="178" spans="1:2" x14ac:dyDescent="0.25">
      <c r="A178" s="12"/>
      <c r="B178" s="12"/>
    </row>
    <row r="179" spans="1:2" x14ac:dyDescent="0.25">
      <c r="A179" s="12"/>
      <c r="B179" s="12"/>
    </row>
    <row r="180" spans="1:2" x14ac:dyDescent="0.25">
      <c r="A180" s="12"/>
      <c r="B180" s="12"/>
    </row>
    <row r="181" spans="1:2" x14ac:dyDescent="0.25">
      <c r="A181" s="12"/>
      <c r="B181" s="12"/>
    </row>
    <row r="182" spans="1:2" x14ac:dyDescent="0.25">
      <c r="A182" s="12"/>
      <c r="B182" s="12"/>
    </row>
    <row r="183" spans="1:2" x14ac:dyDescent="0.25">
      <c r="A183" s="12"/>
      <c r="B183" s="12"/>
    </row>
    <row r="184" spans="1:2" x14ac:dyDescent="0.25">
      <c r="A184" s="12"/>
      <c r="B184" s="12"/>
    </row>
    <row r="185" spans="1:2" x14ac:dyDescent="0.25">
      <c r="A185" s="12"/>
      <c r="B185" s="12"/>
    </row>
    <row r="186" spans="1:2" x14ac:dyDescent="0.25">
      <c r="A186" s="12"/>
      <c r="B186" s="12"/>
    </row>
    <row r="187" spans="1:2" x14ac:dyDescent="0.25">
      <c r="A187" s="12"/>
      <c r="B187" s="12"/>
    </row>
    <row r="188" spans="1:2" x14ac:dyDescent="0.25">
      <c r="A188" s="12"/>
      <c r="B188" s="12"/>
    </row>
    <row r="189" spans="1:2" x14ac:dyDescent="0.25">
      <c r="A189" s="12"/>
      <c r="B189" s="12"/>
    </row>
    <row r="190" spans="1:2" x14ac:dyDescent="0.25">
      <c r="A190" s="12"/>
      <c r="B190" s="12"/>
    </row>
    <row r="191" spans="1:2" x14ac:dyDescent="0.25">
      <c r="A191" s="12"/>
      <c r="B191" s="12"/>
    </row>
    <row r="192" spans="1:2" x14ac:dyDescent="0.25">
      <c r="A192" s="12"/>
      <c r="B192" s="12"/>
    </row>
    <row r="193" spans="1:2" x14ac:dyDescent="0.25">
      <c r="A193" s="12"/>
      <c r="B193" s="12"/>
    </row>
    <row r="194" spans="1:2" x14ac:dyDescent="0.25">
      <c r="A194" s="12"/>
      <c r="B194" s="12"/>
    </row>
    <row r="195" spans="1:2" x14ac:dyDescent="0.25">
      <c r="A195" s="12"/>
      <c r="B195" s="12"/>
    </row>
    <row r="196" spans="1:2" x14ac:dyDescent="0.25">
      <c r="A196" s="12"/>
      <c r="B196" s="12"/>
    </row>
    <row r="197" spans="1:2" x14ac:dyDescent="0.25">
      <c r="A197" s="12"/>
      <c r="B197" s="12"/>
    </row>
    <row r="198" spans="1:2" x14ac:dyDescent="0.25">
      <c r="A198" s="12"/>
      <c r="B198" s="12"/>
    </row>
    <row r="199" spans="1:2" x14ac:dyDescent="0.25">
      <c r="A199" s="12"/>
      <c r="B199" s="12"/>
    </row>
    <row r="200" spans="1:2" x14ac:dyDescent="0.25">
      <c r="A200" s="12"/>
      <c r="B200" s="12"/>
    </row>
    <row r="201" spans="1:2" x14ac:dyDescent="0.25">
      <c r="A201" s="12"/>
      <c r="B201" s="12"/>
    </row>
    <row r="202" spans="1:2" x14ac:dyDescent="0.25">
      <c r="A202" s="12"/>
      <c r="B202" s="12"/>
    </row>
    <row r="203" spans="1:2" x14ac:dyDescent="0.25">
      <c r="A203" s="12"/>
      <c r="B203" s="12"/>
    </row>
    <row r="204" spans="1:2" x14ac:dyDescent="0.25">
      <c r="A204" s="12"/>
      <c r="B204" s="12"/>
    </row>
    <row r="205" spans="1:2" x14ac:dyDescent="0.25">
      <c r="A205" s="12"/>
      <c r="B205" s="12"/>
    </row>
    <row r="206" spans="1:2" x14ac:dyDescent="0.25">
      <c r="A206" s="12"/>
      <c r="B206" s="12"/>
    </row>
    <row r="207" spans="1:2" x14ac:dyDescent="0.25">
      <c r="A207" s="12"/>
      <c r="B207" s="12"/>
    </row>
    <row r="208" spans="1:2" x14ac:dyDescent="0.25">
      <c r="A208" s="12"/>
      <c r="B208" s="12"/>
    </row>
    <row r="209" spans="1:2" x14ac:dyDescent="0.25">
      <c r="A209" s="12"/>
      <c r="B209" s="12"/>
    </row>
    <row r="210" spans="1:2" x14ac:dyDescent="0.25">
      <c r="A210" s="12"/>
      <c r="B210" s="12"/>
    </row>
    <row r="211" spans="1:2" x14ac:dyDescent="0.25">
      <c r="A211" s="12"/>
      <c r="B211" s="12"/>
    </row>
    <row r="212" spans="1:2" x14ac:dyDescent="0.25">
      <c r="A212" s="12"/>
      <c r="B212" s="12"/>
    </row>
    <row r="213" spans="1:2" x14ac:dyDescent="0.25">
      <c r="A213" s="12"/>
      <c r="B213" s="12"/>
    </row>
    <row r="214" spans="1:2" x14ac:dyDescent="0.25">
      <c r="A214" s="12"/>
      <c r="B214" s="12"/>
    </row>
    <row r="215" spans="1:2" x14ac:dyDescent="0.25">
      <c r="A215" s="12"/>
      <c r="B215" s="12"/>
    </row>
    <row r="216" spans="1:2" x14ac:dyDescent="0.25">
      <c r="A216" s="12"/>
      <c r="B216" s="12"/>
    </row>
    <row r="217" spans="1:2" x14ac:dyDescent="0.25">
      <c r="A217" s="12"/>
      <c r="B217" s="12"/>
    </row>
    <row r="218" spans="1:2" x14ac:dyDescent="0.25">
      <c r="A218" s="12"/>
      <c r="B218" s="12"/>
    </row>
    <row r="219" spans="1:2" x14ac:dyDescent="0.25">
      <c r="A219" s="12"/>
      <c r="B219" s="12"/>
    </row>
    <row r="220" spans="1:2" x14ac:dyDescent="0.25">
      <c r="A220" s="12"/>
      <c r="B220" s="12"/>
    </row>
    <row r="221" spans="1:2" x14ac:dyDescent="0.25">
      <c r="A221" s="12"/>
      <c r="B221" s="12"/>
    </row>
    <row r="222" spans="1:2" x14ac:dyDescent="0.25">
      <c r="A222" s="12"/>
      <c r="B222" s="12"/>
    </row>
    <row r="223" spans="1:2" x14ac:dyDescent="0.25">
      <c r="A223" s="12"/>
      <c r="B223" s="12"/>
    </row>
    <row r="224" spans="1:2" x14ac:dyDescent="0.25">
      <c r="A224" s="12"/>
      <c r="B224" s="12"/>
    </row>
    <row r="225" spans="1:2" x14ac:dyDescent="0.25">
      <c r="A225" s="12"/>
      <c r="B225" s="12"/>
    </row>
    <row r="226" spans="1:2" x14ac:dyDescent="0.25">
      <c r="A226" s="12"/>
      <c r="B226" s="12"/>
    </row>
    <row r="227" spans="1:2" x14ac:dyDescent="0.25">
      <c r="A227" s="12"/>
      <c r="B227" s="12"/>
    </row>
    <row r="228" spans="1:2" x14ac:dyDescent="0.25">
      <c r="A228" s="12"/>
      <c r="B228" s="12"/>
    </row>
    <row r="229" spans="1:2" x14ac:dyDescent="0.25">
      <c r="A229" s="12"/>
      <c r="B229" s="12"/>
    </row>
    <row r="230" spans="1:2" x14ac:dyDescent="0.25">
      <c r="A230" s="12"/>
      <c r="B230" s="12"/>
    </row>
    <row r="231" spans="1:2" x14ac:dyDescent="0.25">
      <c r="A231" s="12"/>
      <c r="B231" s="12"/>
    </row>
    <row r="232" spans="1:2" x14ac:dyDescent="0.25">
      <c r="A232" s="12"/>
      <c r="B232" s="12"/>
    </row>
    <row r="233" spans="1:2" x14ac:dyDescent="0.25">
      <c r="A233" s="12"/>
      <c r="B233" s="12"/>
    </row>
    <row r="234" spans="1:2" x14ac:dyDescent="0.25">
      <c r="A234" s="12"/>
      <c r="B234" s="12"/>
    </row>
    <row r="235" spans="1:2" x14ac:dyDescent="0.25">
      <c r="A235" s="12"/>
      <c r="B235" s="12"/>
    </row>
    <row r="236" spans="1:2" x14ac:dyDescent="0.25">
      <c r="A236" s="12"/>
      <c r="B236" s="12"/>
    </row>
    <row r="237" spans="1:2" x14ac:dyDescent="0.25">
      <c r="A237" s="12"/>
      <c r="B237" s="12"/>
    </row>
    <row r="238" spans="1:2" x14ac:dyDescent="0.25">
      <c r="A238" s="12"/>
      <c r="B238" s="12"/>
    </row>
    <row r="239" spans="1:2" x14ac:dyDescent="0.25">
      <c r="A239" s="12"/>
      <c r="B239" s="12"/>
    </row>
    <row r="240" spans="1:2" x14ac:dyDescent="0.25">
      <c r="A240" s="12"/>
      <c r="B240" s="12"/>
    </row>
    <row r="241" spans="1:2" x14ac:dyDescent="0.25">
      <c r="A241" s="12"/>
      <c r="B241" s="12"/>
    </row>
    <row r="242" spans="1:2" x14ac:dyDescent="0.25">
      <c r="A242" s="12"/>
      <c r="B242" s="12"/>
    </row>
    <row r="243" spans="1:2" x14ac:dyDescent="0.25">
      <c r="A243" s="12"/>
      <c r="B243" s="12"/>
    </row>
    <row r="244" spans="1:2" x14ac:dyDescent="0.25">
      <c r="A244" s="12"/>
      <c r="B244" s="12"/>
    </row>
    <row r="245" spans="1:2" x14ac:dyDescent="0.25">
      <c r="A245" s="12"/>
      <c r="B245" s="12"/>
    </row>
    <row r="246" spans="1:2" x14ac:dyDescent="0.25">
      <c r="A246" s="12"/>
      <c r="B246" s="12"/>
    </row>
    <row r="247" spans="1:2" x14ac:dyDescent="0.25">
      <c r="A247" s="12"/>
      <c r="B247" s="12"/>
    </row>
    <row r="248" spans="1:2" x14ac:dyDescent="0.25">
      <c r="A248" s="12"/>
      <c r="B248" s="12"/>
    </row>
    <row r="249" spans="1:2" x14ac:dyDescent="0.25">
      <c r="A249" s="12"/>
      <c r="B249" s="12"/>
    </row>
    <row r="250" spans="1:2" x14ac:dyDescent="0.25">
      <c r="A250" s="12"/>
      <c r="B250" s="12"/>
    </row>
    <row r="251" spans="1:2" x14ac:dyDescent="0.25">
      <c r="A251" s="12"/>
      <c r="B251" s="12"/>
    </row>
    <row r="252" spans="1:2" x14ac:dyDescent="0.25">
      <c r="A252" s="12"/>
      <c r="B252" s="12"/>
    </row>
    <row r="253" spans="1:2" x14ac:dyDescent="0.25">
      <c r="A253" s="12"/>
      <c r="B253" s="12"/>
    </row>
    <row r="254" spans="1:2" x14ac:dyDescent="0.25">
      <c r="A254" s="12"/>
      <c r="B254" s="12"/>
    </row>
    <row r="255" spans="1:2" x14ac:dyDescent="0.25">
      <c r="A255" s="12"/>
      <c r="B255" s="12"/>
    </row>
    <row r="256" spans="1:2" x14ac:dyDescent="0.25">
      <c r="A256" s="12"/>
      <c r="B256" s="12"/>
    </row>
    <row r="257" spans="1:2" x14ac:dyDescent="0.25">
      <c r="A257" s="12"/>
      <c r="B257" s="12"/>
    </row>
    <row r="258" spans="1:2" x14ac:dyDescent="0.25">
      <c r="A258" s="12"/>
      <c r="B258" s="12"/>
    </row>
    <row r="259" spans="1:2" x14ac:dyDescent="0.25">
      <c r="A259" s="12"/>
      <c r="B259" s="12"/>
    </row>
    <row r="260" spans="1:2" x14ac:dyDescent="0.25">
      <c r="A260" s="12"/>
      <c r="B260" s="12"/>
    </row>
    <row r="261" spans="1:2" x14ac:dyDescent="0.25">
      <c r="A261" s="12"/>
      <c r="B261" s="12"/>
    </row>
    <row r="262" spans="1:2" x14ac:dyDescent="0.25">
      <c r="A262" s="12"/>
      <c r="B262" s="12"/>
    </row>
    <row r="263" spans="1:2" x14ac:dyDescent="0.25">
      <c r="A263" s="12"/>
      <c r="B263" s="12"/>
    </row>
    <row r="264" spans="1:2" x14ac:dyDescent="0.25">
      <c r="A264" s="12"/>
      <c r="B264" s="12"/>
    </row>
    <row r="265" spans="1:2" x14ac:dyDescent="0.25">
      <c r="A265" s="12"/>
      <c r="B265" s="12"/>
    </row>
    <row r="266" spans="1:2" x14ac:dyDescent="0.25">
      <c r="A266" s="12"/>
      <c r="B266" s="12"/>
    </row>
    <row r="267" spans="1:2" x14ac:dyDescent="0.25">
      <c r="A267" s="12"/>
      <c r="B267" s="12"/>
    </row>
    <row r="268" spans="1:2" x14ac:dyDescent="0.25">
      <c r="A268" s="12"/>
      <c r="B268" s="12"/>
    </row>
    <row r="269" spans="1:2" x14ac:dyDescent="0.25">
      <c r="A269" s="12"/>
      <c r="B269" s="12"/>
    </row>
    <row r="270" spans="1:2" x14ac:dyDescent="0.25">
      <c r="A270" s="12"/>
      <c r="B270" s="12"/>
    </row>
    <row r="271" spans="1:2" x14ac:dyDescent="0.25">
      <c r="A271" s="12"/>
      <c r="B271" s="12"/>
    </row>
    <row r="272" spans="1:2" x14ac:dyDescent="0.25">
      <c r="A272" s="12"/>
      <c r="B272" s="12"/>
    </row>
    <row r="273" spans="1:2" x14ac:dyDescent="0.25">
      <c r="A273" s="12"/>
      <c r="B273" s="12"/>
    </row>
    <row r="274" spans="1:2" x14ac:dyDescent="0.25">
      <c r="A274" s="12"/>
      <c r="B274" s="12"/>
    </row>
    <row r="275" spans="1:2" x14ac:dyDescent="0.25">
      <c r="A275" s="12"/>
      <c r="B275" s="12"/>
    </row>
    <row r="276" spans="1:2" x14ac:dyDescent="0.25">
      <c r="A276" s="12"/>
      <c r="B276" s="12"/>
    </row>
    <row r="277" spans="1:2" x14ac:dyDescent="0.25">
      <c r="A277" s="12"/>
      <c r="B277" s="12"/>
    </row>
    <row r="278" spans="1:2" x14ac:dyDescent="0.25">
      <c r="A278" s="12"/>
      <c r="B278" s="12"/>
    </row>
    <row r="279" spans="1:2" x14ac:dyDescent="0.25">
      <c r="A279" s="12"/>
      <c r="B279" s="12"/>
    </row>
    <row r="280" spans="1:2" x14ac:dyDescent="0.25">
      <c r="A280" s="12"/>
      <c r="B280" s="12"/>
    </row>
    <row r="281" spans="1:2" x14ac:dyDescent="0.25">
      <c r="A281" s="12"/>
      <c r="B281" s="12"/>
    </row>
    <row r="282" spans="1:2" x14ac:dyDescent="0.25">
      <c r="A282" s="12"/>
      <c r="B282" s="12"/>
    </row>
    <row r="283" spans="1:2" x14ac:dyDescent="0.25">
      <c r="A283" s="12"/>
      <c r="B283" s="12"/>
    </row>
    <row r="284" spans="1:2" x14ac:dyDescent="0.25">
      <c r="A284" s="12"/>
      <c r="B284" s="12"/>
    </row>
    <row r="285" spans="1:2" x14ac:dyDescent="0.25">
      <c r="A285" s="12"/>
      <c r="B285" s="12"/>
    </row>
    <row r="286" spans="1:2" x14ac:dyDescent="0.25">
      <c r="A286" s="12"/>
      <c r="B286" s="12"/>
    </row>
    <row r="287" spans="1:2" x14ac:dyDescent="0.25">
      <c r="A287" s="12"/>
      <c r="B287" s="12"/>
    </row>
    <row r="288" spans="1:2" x14ac:dyDescent="0.25">
      <c r="A288" s="12"/>
      <c r="B288" s="12"/>
    </row>
    <row r="289" spans="1:2" x14ac:dyDescent="0.25">
      <c r="A289" s="12"/>
      <c r="B289" s="12"/>
    </row>
    <row r="290" spans="1:2" x14ac:dyDescent="0.25">
      <c r="A290" s="12"/>
      <c r="B290" s="12"/>
    </row>
    <row r="291" spans="1:2" x14ac:dyDescent="0.25">
      <c r="A291" s="12"/>
      <c r="B291" s="12"/>
    </row>
    <row r="292" spans="1:2" x14ac:dyDescent="0.25">
      <c r="A292" s="12"/>
      <c r="B292" s="12"/>
    </row>
    <row r="293" spans="1:2" x14ac:dyDescent="0.25">
      <c r="A293" s="12"/>
      <c r="B293" s="12"/>
    </row>
    <row r="294" spans="1:2" x14ac:dyDescent="0.25">
      <c r="A294" s="12"/>
      <c r="B294" s="12"/>
    </row>
    <row r="295" spans="1:2" x14ac:dyDescent="0.25">
      <c r="A295" s="12"/>
      <c r="B295" s="12"/>
    </row>
    <row r="296" spans="1:2" x14ac:dyDescent="0.25">
      <c r="A296" s="12"/>
      <c r="B296" s="12"/>
    </row>
    <row r="297" spans="1:2" x14ac:dyDescent="0.25">
      <c r="A297" s="12"/>
      <c r="B297" s="12"/>
    </row>
    <row r="298" spans="1:2" x14ac:dyDescent="0.25">
      <c r="A298" s="12"/>
      <c r="B298" s="12"/>
    </row>
    <row r="299" spans="1:2" x14ac:dyDescent="0.25">
      <c r="A299" s="12"/>
      <c r="B299" s="12"/>
    </row>
    <row r="300" spans="1:2" x14ac:dyDescent="0.25">
      <c r="A300" s="12"/>
      <c r="B300" s="12"/>
    </row>
    <row r="301" spans="1:2" x14ac:dyDescent="0.25">
      <c r="A301" s="12"/>
      <c r="B301" s="12"/>
    </row>
    <row r="302" spans="1:2" x14ac:dyDescent="0.25">
      <c r="A302" s="12"/>
      <c r="B302" s="12"/>
    </row>
    <row r="303" spans="1:2" x14ac:dyDescent="0.25">
      <c r="A303" s="12"/>
      <c r="B303" s="12"/>
    </row>
    <row r="304" spans="1:2" x14ac:dyDescent="0.25">
      <c r="A304" s="12"/>
      <c r="B304" s="12"/>
    </row>
    <row r="305" spans="1:2" x14ac:dyDescent="0.25">
      <c r="A305" s="12"/>
      <c r="B305" s="12"/>
    </row>
    <row r="306" spans="1:2" x14ac:dyDescent="0.25">
      <c r="A306" s="12"/>
      <c r="B306" s="12"/>
    </row>
    <row r="307" spans="1:2" x14ac:dyDescent="0.25">
      <c r="A307" s="12"/>
      <c r="B307" s="12"/>
    </row>
    <row r="308" spans="1:2" x14ac:dyDescent="0.25">
      <c r="A308" s="12"/>
      <c r="B308" s="12"/>
    </row>
    <row r="309" spans="1:2" x14ac:dyDescent="0.25">
      <c r="A309" s="12"/>
      <c r="B309" s="12"/>
    </row>
    <row r="310" spans="1:2" x14ac:dyDescent="0.25">
      <c r="A310" s="12"/>
      <c r="B310" s="12"/>
    </row>
    <row r="311" spans="1:2" x14ac:dyDescent="0.25">
      <c r="A311" s="12"/>
      <c r="B311" s="12"/>
    </row>
    <row r="312" spans="1:2" x14ac:dyDescent="0.25">
      <c r="A312" s="12"/>
      <c r="B312" s="12"/>
    </row>
    <row r="313" spans="1:2" x14ac:dyDescent="0.25">
      <c r="A313" s="12"/>
      <c r="B313" s="12"/>
    </row>
    <row r="314" spans="1:2" x14ac:dyDescent="0.25">
      <c r="A314" s="12"/>
      <c r="B314" s="12"/>
    </row>
    <row r="315" spans="1:2" x14ac:dyDescent="0.25">
      <c r="A315" s="12"/>
      <c r="B315" s="12"/>
    </row>
    <row r="316" spans="1:2" x14ac:dyDescent="0.25">
      <c r="A316" s="12"/>
      <c r="B316" s="12"/>
    </row>
    <row r="317" spans="1:2" x14ac:dyDescent="0.25">
      <c r="A317" s="12"/>
      <c r="B317" s="12"/>
    </row>
    <row r="318" spans="1:2" x14ac:dyDescent="0.25">
      <c r="A318" s="12"/>
      <c r="B318" s="12"/>
    </row>
    <row r="319" spans="1:2" x14ac:dyDescent="0.25">
      <c r="A319" s="12"/>
      <c r="B319" s="12"/>
    </row>
    <row r="320" spans="1:2" x14ac:dyDescent="0.25">
      <c r="A320" s="12"/>
      <c r="B320" s="12"/>
    </row>
    <row r="321" spans="1:2" x14ac:dyDescent="0.25">
      <c r="A321" s="12"/>
      <c r="B321" s="12"/>
    </row>
    <row r="322" spans="1:2" x14ac:dyDescent="0.25">
      <c r="A322" s="12"/>
      <c r="B322" s="12"/>
    </row>
    <row r="323" spans="1:2" x14ac:dyDescent="0.25">
      <c r="A323" s="12"/>
      <c r="B323" s="12"/>
    </row>
    <row r="324" spans="1:2" x14ac:dyDescent="0.25">
      <c r="A324" s="12"/>
      <c r="B324" s="12"/>
    </row>
    <row r="325" spans="1:2" x14ac:dyDescent="0.25">
      <c r="A325" s="12"/>
      <c r="B325" s="12"/>
    </row>
    <row r="326" spans="1:2" x14ac:dyDescent="0.25">
      <c r="A326" s="12"/>
      <c r="B326" s="12"/>
    </row>
    <row r="327" spans="1:2" x14ac:dyDescent="0.25">
      <c r="A327" s="12"/>
      <c r="B327" s="12"/>
    </row>
    <row r="328" spans="1:2" x14ac:dyDescent="0.25">
      <c r="A328" s="12"/>
      <c r="B328" s="12"/>
    </row>
    <row r="329" spans="1:2" x14ac:dyDescent="0.25">
      <c r="A329" s="12"/>
      <c r="B329" s="12"/>
    </row>
    <row r="330" spans="1:2" x14ac:dyDescent="0.25">
      <c r="A330" s="12"/>
      <c r="B330" s="12"/>
    </row>
    <row r="331" spans="1:2" x14ac:dyDescent="0.25">
      <c r="A331" s="12"/>
      <c r="B331" s="12"/>
    </row>
    <row r="332" spans="1:2" x14ac:dyDescent="0.25">
      <c r="A332" s="12"/>
      <c r="B332" s="12"/>
    </row>
    <row r="333" spans="1:2" x14ac:dyDescent="0.25">
      <c r="A333" s="12"/>
      <c r="B333" s="12"/>
    </row>
    <row r="334" spans="1:2" x14ac:dyDescent="0.25">
      <c r="A334" s="12"/>
      <c r="B334" s="12"/>
    </row>
    <row r="335" spans="1:2" x14ac:dyDescent="0.25">
      <c r="A335" s="12"/>
      <c r="B335" s="12"/>
    </row>
    <row r="336" spans="1:2" x14ac:dyDescent="0.25">
      <c r="A336" s="12"/>
      <c r="B336" s="12"/>
    </row>
    <row r="337" spans="1:2" x14ac:dyDescent="0.25">
      <c r="A337" s="12"/>
      <c r="B337" s="12"/>
    </row>
    <row r="338" spans="1:2" x14ac:dyDescent="0.25">
      <c r="A338" s="12"/>
      <c r="B338" s="12"/>
    </row>
    <row r="339" spans="1:2" x14ac:dyDescent="0.25">
      <c r="A339" s="12"/>
      <c r="B339" s="12"/>
    </row>
    <row r="340" spans="1:2" x14ac:dyDescent="0.25">
      <c r="A340" s="12"/>
      <c r="B340" s="12"/>
    </row>
    <row r="341" spans="1:2" x14ac:dyDescent="0.25">
      <c r="A341" s="12"/>
      <c r="B341" s="12"/>
    </row>
    <row r="342" spans="1:2" x14ac:dyDescent="0.25">
      <c r="A342" s="12"/>
      <c r="B342" s="12"/>
    </row>
    <row r="343" spans="1:2" x14ac:dyDescent="0.25">
      <c r="A343" s="12"/>
      <c r="B343" s="12"/>
    </row>
    <row r="344" spans="1:2" x14ac:dyDescent="0.25">
      <c r="A344" s="12"/>
      <c r="B344" s="12"/>
    </row>
    <row r="345" spans="1:2" x14ac:dyDescent="0.25">
      <c r="A345" s="12"/>
      <c r="B345" s="12"/>
    </row>
    <row r="346" spans="1:2" x14ac:dyDescent="0.25">
      <c r="A346" s="12"/>
      <c r="B346" s="12"/>
    </row>
    <row r="347" spans="1:2" x14ac:dyDescent="0.25">
      <c r="A347" s="12"/>
      <c r="B347" s="12"/>
    </row>
    <row r="348" spans="1:2" x14ac:dyDescent="0.25">
      <c r="A348" s="12"/>
      <c r="B348" s="12"/>
    </row>
    <row r="349" spans="1:2" x14ac:dyDescent="0.25">
      <c r="A349" s="12"/>
      <c r="B349" s="12"/>
    </row>
    <row r="350" spans="1:2" x14ac:dyDescent="0.25">
      <c r="A350" s="12"/>
      <c r="B350" s="12"/>
    </row>
    <row r="351" spans="1:2" x14ac:dyDescent="0.25">
      <c r="A351" s="12"/>
      <c r="B351" s="12"/>
    </row>
    <row r="352" spans="1:2" x14ac:dyDescent="0.25">
      <c r="A352" s="12"/>
      <c r="B352" s="12"/>
    </row>
    <row r="353" spans="1:2" x14ac:dyDescent="0.25">
      <c r="A353" s="12"/>
      <c r="B353" s="12"/>
    </row>
    <row r="354" spans="1:2" x14ac:dyDescent="0.25">
      <c r="A354" s="12"/>
      <c r="B354" s="12"/>
    </row>
    <row r="355" spans="1:2" x14ac:dyDescent="0.25">
      <c r="A355" s="12"/>
      <c r="B355" s="12"/>
    </row>
    <row r="356" spans="1:2" x14ac:dyDescent="0.25">
      <c r="A356" s="12"/>
      <c r="B356" s="12"/>
    </row>
    <row r="357" spans="1:2" x14ac:dyDescent="0.25">
      <c r="A357" s="12"/>
      <c r="B357" s="12"/>
    </row>
    <row r="358" spans="1:2" x14ac:dyDescent="0.25">
      <c r="A358" s="12"/>
      <c r="B358" s="12"/>
    </row>
    <row r="359" spans="1:2" x14ac:dyDescent="0.25">
      <c r="A359" s="12"/>
      <c r="B359" s="12"/>
    </row>
    <row r="360" spans="1:2" x14ac:dyDescent="0.25">
      <c r="A360" s="12"/>
      <c r="B360" s="12"/>
    </row>
    <row r="361" spans="1:2" x14ac:dyDescent="0.25">
      <c r="A361" s="12"/>
      <c r="B361" s="12"/>
    </row>
    <row r="362" spans="1:2" x14ac:dyDescent="0.25">
      <c r="A362" s="12"/>
      <c r="B362" s="12"/>
    </row>
    <row r="363" spans="1:2" x14ac:dyDescent="0.25">
      <c r="A363" s="12"/>
      <c r="B363" s="12"/>
    </row>
    <row r="364" spans="1:2" x14ac:dyDescent="0.25">
      <c r="A364" s="12"/>
      <c r="B364" s="12"/>
    </row>
    <row r="365" spans="1:2" x14ac:dyDescent="0.25">
      <c r="A365" s="12"/>
      <c r="B365" s="12"/>
    </row>
    <row r="366" spans="1:2" x14ac:dyDescent="0.25">
      <c r="A366" s="12"/>
      <c r="B366" s="12"/>
    </row>
    <row r="367" spans="1:2" x14ac:dyDescent="0.25">
      <c r="A367" s="12"/>
      <c r="B367" s="12"/>
    </row>
    <row r="368" spans="1:2" x14ac:dyDescent="0.25">
      <c r="A368" s="12"/>
      <c r="B368" s="12"/>
    </row>
    <row r="369" spans="1:2" x14ac:dyDescent="0.25">
      <c r="A369" s="12"/>
      <c r="B369" s="12"/>
    </row>
    <row r="370" spans="1:2" x14ac:dyDescent="0.25">
      <c r="A370" s="12"/>
      <c r="B370" s="12"/>
    </row>
    <row r="371" spans="1:2" x14ac:dyDescent="0.25">
      <c r="A371" s="12"/>
      <c r="B371" s="12"/>
    </row>
    <row r="372" spans="1:2" x14ac:dyDescent="0.25">
      <c r="A372" s="12"/>
      <c r="B372" s="12"/>
    </row>
    <row r="373" spans="1:2" x14ac:dyDescent="0.25">
      <c r="A373" s="12"/>
      <c r="B373" s="12"/>
    </row>
    <row r="374" spans="1:2" x14ac:dyDescent="0.25">
      <c r="A374" s="12"/>
      <c r="B374" s="12"/>
    </row>
    <row r="375" spans="1:2" x14ac:dyDescent="0.25">
      <c r="A375" s="12"/>
      <c r="B375" s="12"/>
    </row>
    <row r="376" spans="1:2" x14ac:dyDescent="0.25">
      <c r="A376" s="12"/>
      <c r="B376" s="12"/>
    </row>
    <row r="377" spans="1:2" x14ac:dyDescent="0.25">
      <c r="A377" s="12"/>
      <c r="B377" s="12"/>
    </row>
    <row r="378" spans="1:2" x14ac:dyDescent="0.25">
      <c r="A378" s="12"/>
      <c r="B378" s="12"/>
    </row>
    <row r="379" spans="1:2" x14ac:dyDescent="0.25">
      <c r="A379" s="12"/>
      <c r="B379" s="12"/>
    </row>
    <row r="380" spans="1:2" x14ac:dyDescent="0.25">
      <c r="A380" s="12"/>
      <c r="B380" s="12"/>
    </row>
    <row r="381" spans="1:2" x14ac:dyDescent="0.25">
      <c r="A381" s="12"/>
      <c r="B381" s="12"/>
    </row>
    <row r="382" spans="1:2" x14ac:dyDescent="0.25">
      <c r="A382" s="12"/>
      <c r="B382" s="12"/>
    </row>
    <row r="383" spans="1:2" x14ac:dyDescent="0.25">
      <c r="A383" s="12"/>
      <c r="B383" s="12"/>
    </row>
    <row r="384" spans="1:2" x14ac:dyDescent="0.25">
      <c r="A384" s="12"/>
      <c r="B384" s="12"/>
    </row>
    <row r="385" spans="1:2" x14ac:dyDescent="0.25">
      <c r="A385" s="12"/>
      <c r="B385" s="12"/>
    </row>
    <row r="386" spans="1:2" x14ac:dyDescent="0.25">
      <c r="A386" s="12"/>
      <c r="B386" s="12"/>
    </row>
    <row r="387" spans="1:2" x14ac:dyDescent="0.25">
      <c r="A387" s="12"/>
      <c r="B387" s="12"/>
    </row>
    <row r="388" spans="1:2" x14ac:dyDescent="0.25">
      <c r="A388" s="12"/>
      <c r="B388" s="12"/>
    </row>
    <row r="389" spans="1:2" x14ac:dyDescent="0.25">
      <c r="A389" s="12"/>
      <c r="B389" s="12"/>
    </row>
    <row r="390" spans="1:2" x14ac:dyDescent="0.25">
      <c r="A390" s="12"/>
      <c r="B390" s="12"/>
    </row>
    <row r="391" spans="1:2" x14ac:dyDescent="0.25">
      <c r="A391" s="12"/>
      <c r="B391" s="12"/>
    </row>
    <row r="392" spans="1:2" x14ac:dyDescent="0.25">
      <c r="A392" s="12"/>
      <c r="B392" s="12"/>
    </row>
    <row r="393" spans="1:2" x14ac:dyDescent="0.25">
      <c r="A393" s="12"/>
      <c r="B393" s="12"/>
    </row>
    <row r="394" spans="1:2" x14ac:dyDescent="0.25">
      <c r="A394" s="12"/>
      <c r="B394" s="12"/>
    </row>
    <row r="395" spans="1:2" x14ac:dyDescent="0.25">
      <c r="A395" s="12"/>
      <c r="B395" s="12"/>
    </row>
    <row r="396" spans="1:2" x14ac:dyDescent="0.25">
      <c r="A396" s="12"/>
      <c r="B396" s="12"/>
    </row>
    <row r="397" spans="1:2" x14ac:dyDescent="0.25">
      <c r="A397" s="12"/>
      <c r="B397" s="12"/>
    </row>
    <row r="398" spans="1:2" x14ac:dyDescent="0.25">
      <c r="A398" s="12"/>
      <c r="B398" s="12"/>
    </row>
    <row r="399" spans="1:2" x14ac:dyDescent="0.25">
      <c r="A399" s="12"/>
      <c r="B399" s="12"/>
    </row>
    <row r="400" spans="1:2" x14ac:dyDescent="0.25">
      <c r="A400" s="12"/>
      <c r="B400" s="12"/>
    </row>
    <row r="401" spans="1:2" x14ac:dyDescent="0.25">
      <c r="A401" s="12"/>
      <c r="B401" s="12"/>
    </row>
    <row r="402" spans="1:2" x14ac:dyDescent="0.25">
      <c r="A402" s="12"/>
      <c r="B402" s="12"/>
    </row>
    <row r="403" spans="1:2" x14ac:dyDescent="0.25">
      <c r="A403" s="12"/>
      <c r="B403" s="12"/>
    </row>
    <row r="404" spans="1:2" x14ac:dyDescent="0.25">
      <c r="A404" s="12"/>
      <c r="B404" s="12"/>
    </row>
    <row r="405" spans="1:2" x14ac:dyDescent="0.25">
      <c r="A405" s="12"/>
      <c r="B405" s="12"/>
    </row>
    <row r="406" spans="1:2" x14ac:dyDescent="0.25">
      <c r="A406" s="12"/>
      <c r="B406" s="12"/>
    </row>
    <row r="407" spans="1:2" x14ac:dyDescent="0.25">
      <c r="A407" s="12"/>
      <c r="B407" s="12"/>
    </row>
    <row r="408" spans="1:2" x14ac:dyDescent="0.25">
      <c r="A408" s="12"/>
      <c r="B408" s="12"/>
    </row>
    <row r="409" spans="1:2" x14ac:dyDescent="0.25">
      <c r="A409" s="12"/>
      <c r="B409" s="12"/>
    </row>
    <row r="410" spans="1:2" x14ac:dyDescent="0.25">
      <c r="A410" s="12"/>
      <c r="B410" s="12"/>
    </row>
    <row r="411" spans="1:2" x14ac:dyDescent="0.25">
      <c r="A411" s="12"/>
      <c r="B411" s="12"/>
    </row>
    <row r="412" spans="1:2" x14ac:dyDescent="0.25">
      <c r="A412" s="12"/>
      <c r="B412" s="12"/>
    </row>
    <row r="413" spans="1:2" x14ac:dyDescent="0.25">
      <c r="A413" s="12"/>
      <c r="B413" s="12"/>
    </row>
    <row r="414" spans="1:2" x14ac:dyDescent="0.25">
      <c r="A414" s="12"/>
      <c r="B414" s="12"/>
    </row>
    <row r="415" spans="1:2" x14ac:dyDescent="0.25">
      <c r="A415" s="12"/>
      <c r="B415" s="12"/>
    </row>
    <row r="416" spans="1:2" x14ac:dyDescent="0.25">
      <c r="A416" s="12"/>
      <c r="B416" s="12"/>
    </row>
    <row r="417" spans="1:2" x14ac:dyDescent="0.25">
      <c r="A417" s="12"/>
      <c r="B417" s="12"/>
    </row>
    <row r="418" spans="1:2" x14ac:dyDescent="0.25">
      <c r="A418" s="12"/>
      <c r="B418" s="12"/>
    </row>
    <row r="419" spans="1:2" x14ac:dyDescent="0.25">
      <c r="A419" s="12"/>
      <c r="B419" s="12"/>
    </row>
    <row r="420" spans="1:2" x14ac:dyDescent="0.25">
      <c r="A420" s="12"/>
      <c r="B420" s="12"/>
    </row>
    <row r="421" spans="1:2" x14ac:dyDescent="0.25">
      <c r="A421" s="12"/>
      <c r="B421" s="12"/>
    </row>
    <row r="422" spans="1:2" x14ac:dyDescent="0.25">
      <c r="A422" s="12"/>
      <c r="B422" s="12"/>
    </row>
    <row r="423" spans="1:2" x14ac:dyDescent="0.25">
      <c r="A423" s="12"/>
      <c r="B423" s="12"/>
    </row>
    <row r="424" spans="1:2" x14ac:dyDescent="0.25">
      <c r="A424" s="12"/>
      <c r="B424" s="12"/>
    </row>
    <row r="425" spans="1:2" x14ac:dyDescent="0.25">
      <c r="A425" s="12"/>
      <c r="B425" s="12"/>
    </row>
    <row r="426" spans="1:2" x14ac:dyDescent="0.25">
      <c r="A426" s="12"/>
      <c r="B426" s="12"/>
    </row>
    <row r="427" spans="1:2" x14ac:dyDescent="0.25">
      <c r="A427" s="12"/>
      <c r="B427" s="12"/>
    </row>
    <row r="428" spans="1:2" x14ac:dyDescent="0.25">
      <c r="A428" s="12"/>
      <c r="B428" s="12"/>
    </row>
    <row r="429" spans="1:2" x14ac:dyDescent="0.25">
      <c r="A429" s="12"/>
      <c r="B429" s="12"/>
    </row>
    <row r="430" spans="1:2" x14ac:dyDescent="0.25">
      <c r="A430" s="12"/>
      <c r="B430" s="12"/>
    </row>
    <row r="431" spans="1:2" x14ac:dyDescent="0.25">
      <c r="A431" s="12"/>
      <c r="B431" s="12"/>
    </row>
    <row r="432" spans="1:2" x14ac:dyDescent="0.25">
      <c r="A432" s="12"/>
      <c r="B432" s="12"/>
    </row>
    <row r="433" spans="1:2" x14ac:dyDescent="0.25">
      <c r="A433" s="12"/>
      <c r="B433" s="12"/>
    </row>
    <row r="434" spans="1:2" x14ac:dyDescent="0.25">
      <c r="A434" s="12"/>
      <c r="B434" s="12"/>
    </row>
    <row r="435" spans="1:2" x14ac:dyDescent="0.25">
      <c r="A435" s="12"/>
      <c r="B435" s="12"/>
    </row>
    <row r="436" spans="1:2" x14ac:dyDescent="0.25">
      <c r="A436" s="12"/>
      <c r="B436" s="12"/>
    </row>
    <row r="437" spans="1:2" x14ac:dyDescent="0.25">
      <c r="A437" s="12"/>
      <c r="B437" s="12"/>
    </row>
    <row r="438" spans="1:2" x14ac:dyDescent="0.25">
      <c r="A438" s="12"/>
      <c r="B438" s="12"/>
    </row>
    <row r="439" spans="1:2" x14ac:dyDescent="0.25">
      <c r="A439" s="12"/>
      <c r="B439" s="12"/>
    </row>
    <row r="440" spans="1:2" x14ac:dyDescent="0.25">
      <c r="A440" s="12"/>
      <c r="B440" s="12"/>
    </row>
    <row r="441" spans="1:2" x14ac:dyDescent="0.25">
      <c r="A441" s="12"/>
      <c r="B441" s="12"/>
    </row>
    <row r="442" spans="1:2" x14ac:dyDescent="0.25">
      <c r="A442" s="12"/>
      <c r="B442" s="12"/>
    </row>
    <row r="443" spans="1:2" x14ac:dyDescent="0.25">
      <c r="A443" s="12"/>
      <c r="B443" s="12"/>
    </row>
    <row r="444" spans="1:2" x14ac:dyDescent="0.25">
      <c r="A444" s="12"/>
      <c r="B444" s="12"/>
    </row>
    <row r="445" spans="1:2" x14ac:dyDescent="0.25">
      <c r="A445" s="12"/>
      <c r="B445" s="12"/>
    </row>
    <row r="446" spans="1:2" x14ac:dyDescent="0.25">
      <c r="A446" s="12"/>
      <c r="B446" s="12"/>
    </row>
    <row r="447" spans="1:2" x14ac:dyDescent="0.25">
      <c r="A447" s="12"/>
      <c r="B447" s="12"/>
    </row>
    <row r="448" spans="1:2" x14ac:dyDescent="0.25">
      <c r="A448" s="12"/>
      <c r="B448" s="12"/>
    </row>
    <row r="449" spans="1:2" x14ac:dyDescent="0.25">
      <c r="A449" s="12"/>
      <c r="B449" s="12"/>
    </row>
    <row r="450" spans="1:2" x14ac:dyDescent="0.25">
      <c r="A450" s="12"/>
      <c r="B450" s="12"/>
    </row>
    <row r="451" spans="1:2" x14ac:dyDescent="0.25">
      <c r="A451" s="12"/>
      <c r="B451" s="12"/>
    </row>
    <row r="452" spans="1:2" x14ac:dyDescent="0.25">
      <c r="A452" s="12"/>
      <c r="B452" s="12"/>
    </row>
    <row r="453" spans="1:2" x14ac:dyDescent="0.25">
      <c r="A453" s="12"/>
      <c r="B453" s="12"/>
    </row>
    <row r="454" spans="1:2" x14ac:dyDescent="0.25">
      <c r="A454" s="12"/>
      <c r="B454" s="12"/>
    </row>
    <row r="455" spans="1:2" x14ac:dyDescent="0.25">
      <c r="A455" s="12"/>
      <c r="B455" s="12"/>
    </row>
    <row r="456" spans="1:2" x14ac:dyDescent="0.25">
      <c r="A456" s="12"/>
      <c r="B456" s="12"/>
    </row>
    <row r="457" spans="1:2" x14ac:dyDescent="0.25">
      <c r="A457" s="12"/>
      <c r="B457" s="12"/>
    </row>
    <row r="458" spans="1:2" x14ac:dyDescent="0.25">
      <c r="A458" s="12"/>
      <c r="B458" s="12"/>
    </row>
    <row r="459" spans="1:2" x14ac:dyDescent="0.25">
      <c r="A459" s="12"/>
      <c r="B459" s="12"/>
    </row>
    <row r="460" spans="1:2" x14ac:dyDescent="0.25">
      <c r="A460" s="12"/>
      <c r="B460" s="12"/>
    </row>
    <row r="461" spans="1:2" x14ac:dyDescent="0.25">
      <c r="A461" s="12"/>
      <c r="B461" s="12"/>
    </row>
    <row r="462" spans="1:2" x14ac:dyDescent="0.25">
      <c r="A462" s="12"/>
      <c r="B462" s="12"/>
    </row>
    <row r="463" spans="1:2" x14ac:dyDescent="0.25">
      <c r="A463" s="12"/>
      <c r="B463" s="12"/>
    </row>
    <row r="464" spans="1:2" x14ac:dyDescent="0.25">
      <c r="A464" s="12"/>
      <c r="B464" s="12"/>
    </row>
    <row r="465" spans="1:2" x14ac:dyDescent="0.25">
      <c r="A465" s="12"/>
      <c r="B465" s="12"/>
    </row>
    <row r="466" spans="1:2" x14ac:dyDescent="0.25">
      <c r="A466" s="12"/>
      <c r="B466" s="12"/>
    </row>
    <row r="467" spans="1:2" x14ac:dyDescent="0.25">
      <c r="A467" s="12"/>
      <c r="B467" s="12"/>
    </row>
    <row r="468" spans="1:2" x14ac:dyDescent="0.25">
      <c r="A468" s="12"/>
      <c r="B468" s="12"/>
    </row>
    <row r="469" spans="1:2" x14ac:dyDescent="0.25">
      <c r="A469" s="12"/>
      <c r="B469" s="12"/>
    </row>
    <row r="470" spans="1:2" x14ac:dyDescent="0.25">
      <c r="A470" s="12"/>
      <c r="B470" s="12"/>
    </row>
    <row r="471" spans="1:2" x14ac:dyDescent="0.25">
      <c r="A471" s="12"/>
      <c r="B471" s="12"/>
    </row>
    <row r="472" spans="1:2" x14ac:dyDescent="0.25">
      <c r="A472" s="12"/>
      <c r="B472" s="12"/>
    </row>
    <row r="473" spans="1:2" x14ac:dyDescent="0.25">
      <c r="A473" s="12"/>
      <c r="B473" s="12"/>
    </row>
    <row r="474" spans="1:2" x14ac:dyDescent="0.25">
      <c r="A474" s="12"/>
      <c r="B474" s="12"/>
    </row>
    <row r="475" spans="1:2" x14ac:dyDescent="0.25">
      <c r="A475" s="12"/>
      <c r="B475" s="12"/>
    </row>
    <row r="476" spans="1:2" x14ac:dyDescent="0.25">
      <c r="A476" s="12"/>
      <c r="B476" s="12"/>
    </row>
    <row r="477" spans="1:2" x14ac:dyDescent="0.25">
      <c r="A477" s="12"/>
      <c r="B477" s="12"/>
    </row>
    <row r="478" spans="1:2" x14ac:dyDescent="0.25">
      <c r="A478" s="12"/>
      <c r="B478" s="12"/>
    </row>
    <row r="479" spans="1:2" x14ac:dyDescent="0.25">
      <c r="A479" s="12"/>
      <c r="B479" s="12"/>
    </row>
    <row r="480" spans="1:2" x14ac:dyDescent="0.25">
      <c r="A480" s="12"/>
      <c r="B480" s="12"/>
    </row>
    <row r="481" spans="1:2" x14ac:dyDescent="0.25">
      <c r="A481" s="12"/>
      <c r="B481" s="12"/>
    </row>
    <row r="482" spans="1:2" x14ac:dyDescent="0.25">
      <c r="A482" s="12"/>
      <c r="B482" s="12"/>
    </row>
    <row r="483" spans="1:2" x14ac:dyDescent="0.25">
      <c r="A483" s="12"/>
      <c r="B483" s="12"/>
    </row>
    <row r="484" spans="1:2" x14ac:dyDescent="0.25">
      <c r="A484" s="12"/>
      <c r="B484" s="12"/>
    </row>
    <row r="485" spans="1:2" x14ac:dyDescent="0.25">
      <c r="A485" s="12"/>
      <c r="B485" s="12"/>
    </row>
    <row r="486" spans="1:2" x14ac:dyDescent="0.25">
      <c r="A486" s="12"/>
      <c r="B486" s="12"/>
    </row>
    <row r="487" spans="1:2" x14ac:dyDescent="0.25">
      <c r="A487" s="12"/>
      <c r="B487" s="12"/>
    </row>
    <row r="488" spans="1:2" x14ac:dyDescent="0.25">
      <c r="A488" s="12"/>
      <c r="B488" s="12"/>
    </row>
    <row r="489" spans="1:2" x14ac:dyDescent="0.25">
      <c r="A489" s="12"/>
      <c r="B489" s="12"/>
    </row>
    <row r="490" spans="1:2" x14ac:dyDescent="0.25">
      <c r="A490" s="12"/>
      <c r="B490" s="12"/>
    </row>
    <row r="491" spans="1:2" x14ac:dyDescent="0.25">
      <c r="A491" s="12"/>
      <c r="B491" s="12"/>
    </row>
    <row r="492" spans="1:2" x14ac:dyDescent="0.25">
      <c r="A492" s="12"/>
      <c r="B492" s="12"/>
    </row>
    <row r="493" spans="1:2" x14ac:dyDescent="0.25">
      <c r="A493" s="12"/>
      <c r="B493" s="12"/>
    </row>
    <row r="494" spans="1:2" x14ac:dyDescent="0.25">
      <c r="A494" s="12"/>
      <c r="B494" s="12"/>
    </row>
    <row r="495" spans="1:2" x14ac:dyDescent="0.25">
      <c r="A495" s="12"/>
      <c r="B495" s="12"/>
    </row>
    <row r="496" spans="1:2" x14ac:dyDescent="0.25">
      <c r="A496" s="12"/>
      <c r="B496" s="12"/>
    </row>
    <row r="497" spans="1:2" x14ac:dyDescent="0.25">
      <c r="A497" s="12"/>
      <c r="B497" s="12"/>
    </row>
    <row r="498" spans="1:2" x14ac:dyDescent="0.25">
      <c r="A498" s="12"/>
      <c r="B498" s="12"/>
    </row>
    <row r="499" spans="1:2" x14ac:dyDescent="0.25">
      <c r="A499" s="12"/>
      <c r="B499" s="12"/>
    </row>
    <row r="500" spans="1:2" x14ac:dyDescent="0.25">
      <c r="A500" s="12"/>
      <c r="B500" s="12"/>
    </row>
    <row r="501" spans="1:2" x14ac:dyDescent="0.25">
      <c r="A501" s="12"/>
      <c r="B501" s="12"/>
    </row>
    <row r="502" spans="1:2" x14ac:dyDescent="0.25">
      <c r="A502" s="12"/>
      <c r="B502" s="12"/>
    </row>
    <row r="503" spans="1:2" x14ac:dyDescent="0.25">
      <c r="A503" s="12"/>
      <c r="B503" s="12"/>
    </row>
    <row r="504" spans="1:2" x14ac:dyDescent="0.25">
      <c r="A504" s="12"/>
      <c r="B504" s="12"/>
    </row>
    <row r="505" spans="1:2" x14ac:dyDescent="0.25">
      <c r="A505" s="12"/>
      <c r="B505" s="12"/>
    </row>
    <row r="506" spans="1:2" x14ac:dyDescent="0.25">
      <c r="A506" s="12"/>
      <c r="B506" s="12"/>
    </row>
    <row r="507" spans="1:2" x14ac:dyDescent="0.25">
      <c r="A507" s="12"/>
      <c r="B507" s="12"/>
    </row>
    <row r="508" spans="1:2" x14ac:dyDescent="0.25">
      <c r="A508" s="12"/>
      <c r="B508" s="12"/>
    </row>
    <row r="509" spans="1:2" x14ac:dyDescent="0.25">
      <c r="A509" s="12"/>
      <c r="B509" s="12"/>
    </row>
    <row r="510" spans="1:2" x14ac:dyDescent="0.25">
      <c r="A510" s="12"/>
      <c r="B510" s="12"/>
    </row>
    <row r="511" spans="1:2" x14ac:dyDescent="0.25">
      <c r="A511" s="12"/>
      <c r="B511" s="12"/>
    </row>
    <row r="512" spans="1:2" x14ac:dyDescent="0.25">
      <c r="A512" s="12"/>
      <c r="B512" s="12"/>
    </row>
    <row r="513" spans="1:2" x14ac:dyDescent="0.25">
      <c r="A513" s="12"/>
      <c r="B513" s="12"/>
    </row>
    <row r="514" spans="1:2" x14ac:dyDescent="0.25">
      <c r="A514" s="12"/>
      <c r="B514" s="12"/>
    </row>
    <row r="515" spans="1:2" x14ac:dyDescent="0.25">
      <c r="A515" s="12"/>
      <c r="B515" s="12"/>
    </row>
    <row r="516" spans="1:2" x14ac:dyDescent="0.25">
      <c r="A516" s="12"/>
      <c r="B516" s="12"/>
    </row>
    <row r="517" spans="1:2" x14ac:dyDescent="0.25">
      <c r="A517" s="12"/>
      <c r="B517" s="12"/>
    </row>
    <row r="518" spans="1:2" x14ac:dyDescent="0.25">
      <c r="A518" s="12"/>
      <c r="B518" s="12"/>
    </row>
    <row r="519" spans="1:2" x14ac:dyDescent="0.25">
      <c r="A519" s="12"/>
      <c r="B519" s="12"/>
    </row>
    <row r="520" spans="1:2" x14ac:dyDescent="0.25">
      <c r="A520" s="12"/>
      <c r="B520" s="12"/>
    </row>
    <row r="521" spans="1:2" x14ac:dyDescent="0.25">
      <c r="A521" s="12"/>
      <c r="B521" s="12"/>
    </row>
    <row r="522" spans="1:2" x14ac:dyDescent="0.25">
      <c r="A522" s="12"/>
      <c r="B522" s="12"/>
    </row>
    <row r="523" spans="1:2" x14ac:dyDescent="0.25">
      <c r="A523" s="12"/>
      <c r="B523" s="12"/>
    </row>
    <row r="524" spans="1:2" x14ac:dyDescent="0.25">
      <c r="A524" s="12"/>
      <c r="B524" s="12"/>
    </row>
    <row r="525" spans="1:2" x14ac:dyDescent="0.25">
      <c r="A525" s="12"/>
      <c r="B525" s="12"/>
    </row>
    <row r="526" spans="1:2" x14ac:dyDescent="0.25">
      <c r="A526" s="12"/>
      <c r="B526" s="12"/>
    </row>
    <row r="527" spans="1:2" x14ac:dyDescent="0.25">
      <c r="A527" s="12"/>
      <c r="B527" s="12"/>
    </row>
    <row r="528" spans="1:2" x14ac:dyDescent="0.25">
      <c r="A528" s="12"/>
      <c r="B528" s="12"/>
    </row>
    <row r="529" spans="1:2" x14ac:dyDescent="0.25">
      <c r="A529" s="12"/>
      <c r="B529" s="12"/>
    </row>
    <row r="530" spans="1:2" x14ac:dyDescent="0.25">
      <c r="A530" s="12"/>
      <c r="B530" s="12"/>
    </row>
    <row r="531" spans="1:2" x14ac:dyDescent="0.25">
      <c r="A531" s="12"/>
      <c r="B531" s="12"/>
    </row>
    <row r="532" spans="1:2" x14ac:dyDescent="0.25">
      <c r="A532" s="12"/>
      <c r="B532" s="12"/>
    </row>
    <row r="533" spans="1:2" x14ac:dyDescent="0.25">
      <c r="A533" s="12"/>
      <c r="B533" s="12"/>
    </row>
    <row r="534" spans="1:2" x14ac:dyDescent="0.25">
      <c r="A534" s="12"/>
      <c r="B534" s="12"/>
    </row>
    <row r="535" spans="1:2" x14ac:dyDescent="0.25">
      <c r="A535" s="12"/>
      <c r="B535" s="12"/>
    </row>
    <row r="536" spans="1:2" x14ac:dyDescent="0.25">
      <c r="A536" s="12"/>
      <c r="B536" s="12"/>
    </row>
    <row r="537" spans="1:2" x14ac:dyDescent="0.25">
      <c r="A537" s="12"/>
      <c r="B537" s="12"/>
    </row>
    <row r="538" spans="1:2" x14ac:dyDescent="0.25">
      <c r="A538" s="12"/>
      <c r="B538" s="12"/>
    </row>
    <row r="539" spans="1:2" x14ac:dyDescent="0.25">
      <c r="A539" s="12"/>
      <c r="B539" s="12"/>
    </row>
    <row r="540" spans="1:2" x14ac:dyDescent="0.25">
      <c r="A540" s="12"/>
      <c r="B540" s="12"/>
    </row>
    <row r="541" spans="1:2" x14ac:dyDescent="0.25">
      <c r="A541" s="12"/>
      <c r="B541" s="12"/>
    </row>
    <row r="542" spans="1:2" x14ac:dyDescent="0.25">
      <c r="A542" s="12"/>
      <c r="B542" s="12"/>
    </row>
    <row r="543" spans="1:2" x14ac:dyDescent="0.25">
      <c r="A543" s="12"/>
      <c r="B543" s="12"/>
    </row>
    <row r="544" spans="1:2" x14ac:dyDescent="0.25">
      <c r="A544" s="12"/>
      <c r="B544" s="12"/>
    </row>
    <row r="545" spans="1:2" x14ac:dyDescent="0.25">
      <c r="A545" s="12"/>
      <c r="B545" s="12"/>
    </row>
    <row r="546" spans="1:2" x14ac:dyDescent="0.25">
      <c r="A546" s="12"/>
      <c r="B546" s="12"/>
    </row>
    <row r="547" spans="1:2" x14ac:dyDescent="0.25">
      <c r="A547" s="12"/>
      <c r="B547" s="12"/>
    </row>
    <row r="548" spans="1:2" x14ac:dyDescent="0.25">
      <c r="A548" s="12"/>
      <c r="B548" s="12"/>
    </row>
    <row r="549" spans="1:2" x14ac:dyDescent="0.25">
      <c r="A549" s="12"/>
      <c r="B549" s="12"/>
    </row>
    <row r="550" spans="1:2" x14ac:dyDescent="0.25">
      <c r="A550" s="12"/>
      <c r="B550" s="12"/>
    </row>
    <row r="551" spans="1:2" x14ac:dyDescent="0.25">
      <c r="A551" s="12"/>
      <c r="B551" s="12"/>
    </row>
    <row r="552" spans="1:2" x14ac:dyDescent="0.25">
      <c r="A552" s="12"/>
      <c r="B552" s="12"/>
    </row>
    <row r="553" spans="1:2" x14ac:dyDescent="0.25">
      <c r="A553" s="12"/>
      <c r="B553" s="12"/>
    </row>
    <row r="554" spans="1:2" x14ac:dyDescent="0.25">
      <c r="A554" s="12"/>
      <c r="B554" s="12"/>
    </row>
    <row r="555" spans="1:2" x14ac:dyDescent="0.25">
      <c r="A555" s="12"/>
      <c r="B555" s="12"/>
    </row>
    <row r="556" spans="1:2" x14ac:dyDescent="0.25">
      <c r="A556" s="12"/>
      <c r="B556" s="12"/>
    </row>
    <row r="557" spans="1:2" x14ac:dyDescent="0.25">
      <c r="A557" s="12"/>
      <c r="B557" s="12"/>
    </row>
    <row r="558" spans="1:2" x14ac:dyDescent="0.25">
      <c r="A558" s="12"/>
      <c r="B558" s="12"/>
    </row>
    <row r="559" spans="1:2" x14ac:dyDescent="0.25">
      <c r="A559" s="12"/>
      <c r="B559" s="12"/>
    </row>
    <row r="560" spans="1:2" x14ac:dyDescent="0.25">
      <c r="A560" s="12"/>
      <c r="B560" s="12"/>
    </row>
    <row r="561" spans="1:2" x14ac:dyDescent="0.25">
      <c r="A561" s="12"/>
      <c r="B561" s="12"/>
    </row>
    <row r="562" spans="1:2" x14ac:dyDescent="0.25">
      <c r="A562" s="12"/>
      <c r="B562" s="12"/>
    </row>
    <row r="563" spans="1:2" x14ac:dyDescent="0.25">
      <c r="A563" s="12"/>
      <c r="B563" s="12"/>
    </row>
    <row r="564" spans="1:2" x14ac:dyDescent="0.25">
      <c r="A564" s="12"/>
      <c r="B564" s="12"/>
    </row>
    <row r="565" spans="1:2" x14ac:dyDescent="0.25">
      <c r="A565" s="12"/>
      <c r="B565" s="12"/>
    </row>
    <row r="566" spans="1:2" x14ac:dyDescent="0.25">
      <c r="A566" s="12"/>
      <c r="B566" s="12"/>
    </row>
    <row r="567" spans="1:2" x14ac:dyDescent="0.25">
      <c r="A567" s="12"/>
      <c r="B567" s="12"/>
    </row>
    <row r="568" spans="1:2" x14ac:dyDescent="0.25">
      <c r="A568" s="12"/>
      <c r="B568" s="12"/>
    </row>
    <row r="569" spans="1:2" x14ac:dyDescent="0.25">
      <c r="A569" s="12"/>
      <c r="B569" s="12"/>
    </row>
    <row r="570" spans="1:2" x14ac:dyDescent="0.25">
      <c r="A570" s="12"/>
      <c r="B570" s="12"/>
    </row>
    <row r="571" spans="1:2" x14ac:dyDescent="0.25">
      <c r="A571" s="12"/>
      <c r="B571" s="12"/>
    </row>
    <row r="572" spans="1:2" x14ac:dyDescent="0.25">
      <c r="A572" s="12"/>
      <c r="B572" s="12"/>
    </row>
    <row r="573" spans="1:2" x14ac:dyDescent="0.25">
      <c r="A573" s="12"/>
      <c r="B573" s="12"/>
    </row>
    <row r="574" spans="1:2" x14ac:dyDescent="0.25">
      <c r="A574" s="12"/>
      <c r="B574" s="12"/>
    </row>
    <row r="575" spans="1:2" x14ac:dyDescent="0.25">
      <c r="A575" s="12"/>
      <c r="B575" s="12"/>
    </row>
    <row r="576" spans="1:2" x14ac:dyDescent="0.25">
      <c r="A576" s="12"/>
      <c r="B576" s="12"/>
    </row>
    <row r="577" spans="1:2" x14ac:dyDescent="0.25">
      <c r="A577" s="12"/>
      <c r="B577" s="12"/>
    </row>
    <row r="578" spans="1:2" x14ac:dyDescent="0.25">
      <c r="A578" s="12"/>
      <c r="B578" s="12"/>
    </row>
    <row r="579" spans="1:2" x14ac:dyDescent="0.25">
      <c r="A579" s="12"/>
      <c r="B579" s="12"/>
    </row>
    <row r="580" spans="1:2" x14ac:dyDescent="0.25">
      <c r="A580" s="12"/>
      <c r="B580" s="12"/>
    </row>
    <row r="581" spans="1:2" x14ac:dyDescent="0.25">
      <c r="A581" s="12"/>
      <c r="B581" s="12"/>
    </row>
    <row r="582" spans="1:2" x14ac:dyDescent="0.25">
      <c r="A582" s="12"/>
      <c r="B582" s="12"/>
    </row>
    <row r="583" spans="1:2" x14ac:dyDescent="0.25">
      <c r="A583" s="12"/>
      <c r="B583" s="12"/>
    </row>
    <row r="584" spans="1:2" x14ac:dyDescent="0.25">
      <c r="A584" s="12"/>
      <c r="B584" s="12"/>
    </row>
    <row r="585" spans="1:2" x14ac:dyDescent="0.25">
      <c r="A585" s="12"/>
      <c r="B585" s="12"/>
    </row>
    <row r="586" spans="1:2" x14ac:dyDescent="0.25">
      <c r="A586" s="12"/>
      <c r="B586" s="12"/>
    </row>
    <row r="587" spans="1:2" x14ac:dyDescent="0.25">
      <c r="A587" s="12"/>
      <c r="B587" s="12"/>
    </row>
    <row r="588" spans="1:2" x14ac:dyDescent="0.25">
      <c r="A588" s="12"/>
      <c r="B588" s="12"/>
    </row>
    <row r="589" spans="1:2" x14ac:dyDescent="0.25">
      <c r="A589" s="12"/>
      <c r="B589" s="12"/>
    </row>
    <row r="590" spans="1:2" x14ac:dyDescent="0.25">
      <c r="A590" s="12"/>
      <c r="B590" s="12"/>
    </row>
    <row r="591" spans="1:2" x14ac:dyDescent="0.25">
      <c r="A591" s="12"/>
      <c r="B591" s="12"/>
    </row>
    <row r="592" spans="1:2" x14ac:dyDescent="0.25">
      <c r="A592" s="12"/>
      <c r="B592" s="12"/>
    </row>
    <row r="593" spans="1:2" x14ac:dyDescent="0.25">
      <c r="A593" s="12"/>
      <c r="B593" s="12"/>
    </row>
    <row r="594" spans="1:2" x14ac:dyDescent="0.25">
      <c r="A594" s="12"/>
      <c r="B594" s="12"/>
    </row>
    <row r="595" spans="1:2" x14ac:dyDescent="0.25">
      <c r="A595" s="12"/>
      <c r="B595" s="12"/>
    </row>
    <row r="596" spans="1:2" x14ac:dyDescent="0.25">
      <c r="A596" s="12"/>
      <c r="B596" s="12"/>
    </row>
    <row r="597" spans="1:2" x14ac:dyDescent="0.25">
      <c r="A597" s="12"/>
      <c r="B597" s="12"/>
    </row>
    <row r="598" spans="1:2" x14ac:dyDescent="0.25">
      <c r="A598" s="12"/>
      <c r="B598" s="12"/>
    </row>
    <row r="599" spans="1:2" x14ac:dyDescent="0.25">
      <c r="A599" s="12"/>
      <c r="B599" s="12"/>
    </row>
    <row r="600" spans="1:2" x14ac:dyDescent="0.25">
      <c r="A600" s="12"/>
      <c r="B600" s="12"/>
    </row>
    <row r="601" spans="1:2" x14ac:dyDescent="0.25">
      <c r="A601" s="12"/>
      <c r="B601" s="12"/>
    </row>
    <row r="602" spans="1:2" x14ac:dyDescent="0.25">
      <c r="A602" s="12"/>
      <c r="B602" s="12"/>
    </row>
    <row r="603" spans="1:2" x14ac:dyDescent="0.25">
      <c r="A603" s="12"/>
      <c r="B603" s="12"/>
    </row>
    <row r="604" spans="1:2" x14ac:dyDescent="0.25">
      <c r="A604" s="12"/>
      <c r="B604" s="12"/>
    </row>
    <row r="605" spans="1:2" x14ac:dyDescent="0.25">
      <c r="A605" s="12"/>
      <c r="B605" s="12"/>
    </row>
    <row r="606" spans="1:2" x14ac:dyDescent="0.25">
      <c r="A606" s="12"/>
      <c r="B606" s="12"/>
    </row>
    <row r="607" spans="1:2" x14ac:dyDescent="0.25">
      <c r="A607" s="12"/>
      <c r="B607" s="12"/>
    </row>
    <row r="608" spans="1:2" x14ac:dyDescent="0.25">
      <c r="A608" s="12"/>
      <c r="B608" s="12"/>
    </row>
    <row r="609" spans="1:2" x14ac:dyDescent="0.25">
      <c r="A609" s="12"/>
      <c r="B609" s="12"/>
    </row>
    <row r="610" spans="1:2" x14ac:dyDescent="0.25">
      <c r="A610" s="12"/>
      <c r="B610" s="12"/>
    </row>
    <row r="611" spans="1:2" x14ac:dyDescent="0.25">
      <c r="A611" s="12"/>
      <c r="B611" s="12"/>
    </row>
    <row r="612" spans="1:2" x14ac:dyDescent="0.25">
      <c r="A612" s="12"/>
      <c r="B612" s="12"/>
    </row>
    <row r="613" spans="1:2" x14ac:dyDescent="0.25">
      <c r="A613" s="12"/>
      <c r="B613" s="12"/>
    </row>
    <row r="614" spans="1:2" x14ac:dyDescent="0.25">
      <c r="A614" s="12"/>
      <c r="B614" s="12"/>
    </row>
    <row r="615" spans="1:2" x14ac:dyDescent="0.25">
      <c r="A615" s="12"/>
      <c r="B615" s="12"/>
    </row>
    <row r="616" spans="1:2" x14ac:dyDescent="0.25">
      <c r="A616" s="12"/>
      <c r="B616" s="12"/>
    </row>
    <row r="617" spans="1:2" x14ac:dyDescent="0.25">
      <c r="A617" s="12"/>
      <c r="B617" s="12"/>
    </row>
    <row r="618" spans="1:2" x14ac:dyDescent="0.25">
      <c r="A618" s="12"/>
      <c r="B618" s="12"/>
    </row>
    <row r="619" spans="1:2" x14ac:dyDescent="0.25">
      <c r="A619" s="12"/>
      <c r="B619" s="12"/>
    </row>
    <row r="620" spans="1:2" x14ac:dyDescent="0.25">
      <c r="A620" s="12"/>
      <c r="B620" s="12"/>
    </row>
    <row r="621" spans="1:2" x14ac:dyDescent="0.25">
      <c r="A621" s="12"/>
      <c r="B621" s="12"/>
    </row>
    <row r="622" spans="1:2" x14ac:dyDescent="0.25">
      <c r="A622" s="12"/>
      <c r="B622" s="12"/>
    </row>
    <row r="623" spans="1:2" x14ac:dyDescent="0.25">
      <c r="A623" s="12"/>
      <c r="B623" s="12"/>
    </row>
    <row r="624" spans="1:2" x14ac:dyDescent="0.25">
      <c r="A624" s="12"/>
      <c r="B624" s="12"/>
    </row>
    <row r="625" spans="1:2" x14ac:dyDescent="0.25">
      <c r="A625" s="12"/>
      <c r="B625" s="12"/>
    </row>
    <row r="626" spans="1:2" x14ac:dyDescent="0.25">
      <c r="A626" s="12"/>
      <c r="B626" s="12"/>
    </row>
    <row r="627" spans="1:2" x14ac:dyDescent="0.25">
      <c r="A627" s="12"/>
      <c r="B627" s="12"/>
    </row>
    <row r="628" spans="1:2" x14ac:dyDescent="0.25">
      <c r="A628" s="12"/>
      <c r="B628" s="12"/>
    </row>
    <row r="629" spans="1:2" x14ac:dyDescent="0.25">
      <c r="A629" s="12"/>
      <c r="B629" s="12"/>
    </row>
    <row r="630" spans="1:2" x14ac:dyDescent="0.25">
      <c r="A630" s="12"/>
      <c r="B630" s="12"/>
    </row>
    <row r="631" spans="1:2" x14ac:dyDescent="0.25">
      <c r="A631" s="12"/>
      <c r="B631" s="12"/>
    </row>
    <row r="632" spans="1:2" x14ac:dyDescent="0.25">
      <c r="A632" s="12"/>
      <c r="B632" s="12"/>
    </row>
    <row r="633" spans="1:2" x14ac:dyDescent="0.25">
      <c r="A633" s="12"/>
      <c r="B633" s="12"/>
    </row>
    <row r="634" spans="1:2" x14ac:dyDescent="0.25">
      <c r="A634" s="12"/>
      <c r="B634" s="12"/>
    </row>
    <row r="635" spans="1:2" x14ac:dyDescent="0.25">
      <c r="A635" s="12"/>
      <c r="B635" s="12"/>
    </row>
    <row r="636" spans="1:2" x14ac:dyDescent="0.25">
      <c r="A636" s="12"/>
      <c r="B636" s="12"/>
    </row>
    <row r="637" spans="1:2" x14ac:dyDescent="0.25">
      <c r="A637" s="12"/>
      <c r="B637" s="12"/>
    </row>
    <row r="638" spans="1:2" x14ac:dyDescent="0.25">
      <c r="A638" s="12"/>
      <c r="B638" s="12"/>
    </row>
    <row r="639" spans="1:2" x14ac:dyDescent="0.25">
      <c r="A639" s="12"/>
      <c r="B639" s="12"/>
    </row>
    <row r="640" spans="1:2" x14ac:dyDescent="0.25">
      <c r="A640" s="12"/>
      <c r="B640" s="12"/>
    </row>
    <row r="641" spans="1:2" x14ac:dyDescent="0.25">
      <c r="A641" s="12"/>
      <c r="B641" s="12"/>
    </row>
    <row r="642" spans="1:2" x14ac:dyDescent="0.25">
      <c r="A642" s="12"/>
      <c r="B642" s="12"/>
    </row>
    <row r="643" spans="1:2" x14ac:dyDescent="0.25">
      <c r="A643" s="12"/>
      <c r="B643" s="12"/>
    </row>
    <row r="644" spans="1:2" x14ac:dyDescent="0.25">
      <c r="A644" s="12"/>
      <c r="B644" s="12"/>
    </row>
    <row r="645" spans="1:2" x14ac:dyDescent="0.25">
      <c r="A645" s="12"/>
      <c r="B645" s="12"/>
    </row>
    <row r="646" spans="1:2" x14ac:dyDescent="0.25">
      <c r="A646" s="12"/>
      <c r="B646" s="12"/>
    </row>
    <row r="647" spans="1:2" x14ac:dyDescent="0.25">
      <c r="A647" s="12"/>
      <c r="B647" s="12"/>
    </row>
    <row r="648" spans="1:2" x14ac:dyDescent="0.25">
      <c r="A648" s="12"/>
      <c r="B648" s="12"/>
    </row>
    <row r="649" spans="1:2" x14ac:dyDescent="0.25">
      <c r="A649" s="12"/>
      <c r="B649" s="12"/>
    </row>
    <row r="650" spans="1:2" x14ac:dyDescent="0.25">
      <c r="A650" s="12"/>
      <c r="B650" s="12"/>
    </row>
    <row r="651" spans="1:2" x14ac:dyDescent="0.25">
      <c r="A651" s="12"/>
      <c r="B651" s="12"/>
    </row>
    <row r="652" spans="1:2" x14ac:dyDescent="0.25">
      <c r="A652" s="12"/>
      <c r="B652" s="12"/>
    </row>
    <row r="653" spans="1:2" x14ac:dyDescent="0.25">
      <c r="A653" s="12"/>
      <c r="B653" s="12"/>
    </row>
    <row r="654" spans="1:2" x14ac:dyDescent="0.25">
      <c r="A654" s="12"/>
      <c r="B654" s="12"/>
    </row>
    <row r="655" spans="1:2" x14ac:dyDescent="0.25">
      <c r="A655" s="12"/>
      <c r="B655" s="12"/>
    </row>
    <row r="656" spans="1:2" x14ac:dyDescent="0.25">
      <c r="A656" s="12"/>
      <c r="B656" s="12"/>
    </row>
    <row r="657" spans="1:2" x14ac:dyDescent="0.25">
      <c r="A657" s="12"/>
      <c r="B657" s="12"/>
    </row>
    <row r="658" spans="1:2" x14ac:dyDescent="0.25">
      <c r="A658" s="12"/>
      <c r="B658" s="12"/>
    </row>
    <row r="659" spans="1:2" x14ac:dyDescent="0.25">
      <c r="A659" s="12"/>
      <c r="B659" s="12"/>
    </row>
    <row r="660" spans="1:2" x14ac:dyDescent="0.25">
      <c r="A660" s="12"/>
      <c r="B660" s="12"/>
    </row>
    <row r="661" spans="1:2" x14ac:dyDescent="0.25">
      <c r="A661" s="12"/>
      <c r="B661" s="12"/>
    </row>
    <row r="662" spans="1:2" x14ac:dyDescent="0.25">
      <c r="A662" s="12"/>
      <c r="B662" s="12"/>
    </row>
    <row r="663" spans="1:2" x14ac:dyDescent="0.25">
      <c r="A663" s="12"/>
      <c r="B663" s="12"/>
    </row>
    <row r="664" spans="1:2" x14ac:dyDescent="0.25">
      <c r="A664" s="12"/>
      <c r="B664" s="12"/>
    </row>
    <row r="665" spans="1:2" x14ac:dyDescent="0.25">
      <c r="A665" s="12"/>
      <c r="B665" s="12"/>
    </row>
    <row r="666" spans="1:2" x14ac:dyDescent="0.25">
      <c r="A666" s="12"/>
      <c r="B666" s="12"/>
    </row>
    <row r="667" spans="1:2" x14ac:dyDescent="0.25">
      <c r="A667" s="12"/>
      <c r="B667" s="12"/>
    </row>
    <row r="668" spans="1:2" x14ac:dyDescent="0.25">
      <c r="A668" s="12"/>
      <c r="B668" s="12"/>
    </row>
    <row r="669" spans="1:2" x14ac:dyDescent="0.25">
      <c r="A669" s="12"/>
      <c r="B669" s="12"/>
    </row>
    <row r="670" spans="1:2" x14ac:dyDescent="0.25">
      <c r="A670" s="12"/>
      <c r="B670" s="12"/>
    </row>
    <row r="671" spans="1:2" x14ac:dyDescent="0.25">
      <c r="A671" s="12"/>
      <c r="B671" s="12"/>
    </row>
    <row r="672" spans="1:2" x14ac:dyDescent="0.25">
      <c r="A672" s="12"/>
      <c r="B672" s="12"/>
    </row>
    <row r="673" spans="1:2" x14ac:dyDescent="0.25">
      <c r="A673" s="12"/>
      <c r="B673" s="12"/>
    </row>
    <row r="674" spans="1:2" x14ac:dyDescent="0.25">
      <c r="A674" s="12"/>
      <c r="B674" s="12"/>
    </row>
    <row r="675" spans="1:2" x14ac:dyDescent="0.25">
      <c r="A675" s="12"/>
      <c r="B675" s="12"/>
    </row>
    <row r="676" spans="1:2" x14ac:dyDescent="0.25">
      <c r="A676" s="12"/>
      <c r="B676" s="12"/>
    </row>
    <row r="677" spans="1:2" x14ac:dyDescent="0.25">
      <c r="A677" s="12"/>
      <c r="B677" s="12"/>
    </row>
    <row r="678" spans="1:2" x14ac:dyDescent="0.25">
      <c r="A678" s="12"/>
      <c r="B678" s="12"/>
    </row>
    <row r="679" spans="1:2" x14ac:dyDescent="0.25">
      <c r="A679" s="12"/>
      <c r="B679" s="12"/>
    </row>
    <row r="680" spans="1:2" x14ac:dyDescent="0.25">
      <c r="A680" s="12"/>
      <c r="B680" s="12"/>
    </row>
    <row r="681" spans="1:2" x14ac:dyDescent="0.25">
      <c r="A681" s="12"/>
      <c r="B681" s="12"/>
    </row>
    <row r="682" spans="1:2" x14ac:dyDescent="0.25">
      <c r="A682" s="12"/>
      <c r="B682" s="12"/>
    </row>
    <row r="683" spans="1:2" x14ac:dyDescent="0.25">
      <c r="A683" s="12"/>
      <c r="B683" s="12"/>
    </row>
    <row r="684" spans="1:2" x14ac:dyDescent="0.25">
      <c r="A684" s="12"/>
      <c r="B684" s="12"/>
    </row>
    <row r="685" spans="1:2" x14ac:dyDescent="0.25">
      <c r="A685" s="12"/>
      <c r="B685" s="12"/>
    </row>
    <row r="686" spans="1:2" x14ac:dyDescent="0.25">
      <c r="A686" s="12"/>
      <c r="B686" s="12"/>
    </row>
    <row r="687" spans="1:2" x14ac:dyDescent="0.25">
      <c r="A687" s="12"/>
      <c r="B687" s="12"/>
    </row>
    <row r="688" spans="1:2" x14ac:dyDescent="0.25">
      <c r="A688" s="12"/>
      <c r="B688" s="12"/>
    </row>
    <row r="689" spans="1:2" x14ac:dyDescent="0.25">
      <c r="A689" s="12"/>
      <c r="B689" s="12"/>
    </row>
    <row r="690" spans="1:2" x14ac:dyDescent="0.25">
      <c r="A690" s="12"/>
      <c r="B690" s="12"/>
    </row>
    <row r="691" spans="1:2" x14ac:dyDescent="0.25">
      <c r="A691" s="12"/>
      <c r="B691" s="12"/>
    </row>
    <row r="692" spans="1:2" x14ac:dyDescent="0.25">
      <c r="A692" s="12"/>
      <c r="B692" s="12"/>
    </row>
    <row r="693" spans="1:2" x14ac:dyDescent="0.25">
      <c r="A693" s="12"/>
      <c r="B693" s="12"/>
    </row>
    <row r="694" spans="1:2" x14ac:dyDescent="0.25">
      <c r="A694" s="12"/>
      <c r="B694" s="12"/>
    </row>
    <row r="695" spans="1:2" x14ac:dyDescent="0.25">
      <c r="A695" s="12"/>
      <c r="B695" s="12"/>
    </row>
    <row r="696" spans="1:2" x14ac:dyDescent="0.25">
      <c r="A696" s="12"/>
      <c r="B696" s="12"/>
    </row>
    <row r="697" spans="1:2" x14ac:dyDescent="0.25">
      <c r="A697" s="12"/>
      <c r="B697" s="12"/>
    </row>
    <row r="698" spans="1:2" x14ac:dyDescent="0.25">
      <c r="A698" s="12"/>
      <c r="B698" s="12"/>
    </row>
    <row r="699" spans="1:2" x14ac:dyDescent="0.25">
      <c r="A699" s="12"/>
      <c r="B699" s="12"/>
    </row>
    <row r="700" spans="1:2" x14ac:dyDescent="0.25">
      <c r="A700" s="12"/>
      <c r="B700" s="12"/>
    </row>
    <row r="701" spans="1:2" x14ac:dyDescent="0.25">
      <c r="A701" s="12"/>
      <c r="B701" s="12"/>
    </row>
    <row r="702" spans="1:2" x14ac:dyDescent="0.25">
      <c r="A702" s="12"/>
      <c r="B702" s="12"/>
    </row>
    <row r="703" spans="1:2" x14ac:dyDescent="0.25">
      <c r="A703" s="12"/>
      <c r="B703" s="12"/>
    </row>
    <row r="704" spans="1:2" x14ac:dyDescent="0.25">
      <c r="A704" s="12"/>
      <c r="B704" s="12"/>
    </row>
    <row r="705" spans="1:2" x14ac:dyDescent="0.25">
      <c r="A705" s="12"/>
      <c r="B705" s="12"/>
    </row>
    <row r="706" spans="1:2" x14ac:dyDescent="0.25">
      <c r="A706" s="12"/>
      <c r="B706" s="12"/>
    </row>
    <row r="707" spans="1:2" x14ac:dyDescent="0.25">
      <c r="A707" s="12"/>
      <c r="B707" s="12"/>
    </row>
    <row r="708" spans="1:2" x14ac:dyDescent="0.25">
      <c r="A708" s="12"/>
      <c r="B708" s="12"/>
    </row>
    <row r="709" spans="1:2" x14ac:dyDescent="0.25">
      <c r="A709" s="12"/>
      <c r="B709" s="12"/>
    </row>
    <row r="710" spans="1:2" x14ac:dyDescent="0.25">
      <c r="A710" s="12"/>
      <c r="B710" s="12"/>
    </row>
    <row r="711" spans="1:2" x14ac:dyDescent="0.25">
      <c r="A711" s="12"/>
      <c r="B711" s="12"/>
    </row>
    <row r="712" spans="1:2" x14ac:dyDescent="0.25">
      <c r="A712" s="12"/>
      <c r="B712" s="12"/>
    </row>
    <row r="713" spans="1:2" x14ac:dyDescent="0.25">
      <c r="A713" s="12"/>
      <c r="B713" s="12"/>
    </row>
    <row r="714" spans="1:2" x14ac:dyDescent="0.25">
      <c r="A714" s="12"/>
      <c r="B714" s="12"/>
    </row>
    <row r="715" spans="1:2" x14ac:dyDescent="0.25">
      <c r="A715" s="12"/>
      <c r="B715" s="12"/>
    </row>
    <row r="716" spans="1:2" x14ac:dyDescent="0.25">
      <c r="A716" s="12"/>
      <c r="B716" s="12"/>
    </row>
    <row r="717" spans="1:2" x14ac:dyDescent="0.25">
      <c r="A717" s="12"/>
      <c r="B717" s="12"/>
    </row>
    <row r="718" spans="1:2" x14ac:dyDescent="0.25">
      <c r="A718" s="12"/>
      <c r="B718" s="12"/>
    </row>
    <row r="719" spans="1:2" x14ac:dyDescent="0.25">
      <c r="A719" s="12"/>
      <c r="B719" s="12"/>
    </row>
    <row r="720" spans="1:2" x14ac:dyDescent="0.25">
      <c r="A720" s="12"/>
      <c r="B720" s="12"/>
    </row>
    <row r="721" spans="1:2" x14ac:dyDescent="0.25">
      <c r="A721" s="12"/>
      <c r="B721" s="12"/>
    </row>
    <row r="722" spans="1:2" x14ac:dyDescent="0.25">
      <c r="A722" s="12"/>
      <c r="B722" s="12"/>
    </row>
    <row r="723" spans="1:2" x14ac:dyDescent="0.25">
      <c r="A723" s="12"/>
      <c r="B723" s="12"/>
    </row>
    <row r="724" spans="1:2" x14ac:dyDescent="0.25">
      <c r="A724" s="12"/>
      <c r="B724" s="12"/>
    </row>
    <row r="725" spans="1:2" x14ac:dyDescent="0.25">
      <c r="A725" s="12"/>
      <c r="B725" s="12"/>
    </row>
    <row r="726" spans="1:2" x14ac:dyDescent="0.25">
      <c r="A726" s="12"/>
      <c r="B726" s="12"/>
    </row>
    <row r="727" spans="1:2" x14ac:dyDescent="0.25">
      <c r="A727" s="12"/>
      <c r="B727" s="12"/>
    </row>
    <row r="728" spans="1:2" x14ac:dyDescent="0.25">
      <c r="A728" s="12"/>
      <c r="B728" s="12"/>
    </row>
    <row r="729" spans="1:2" x14ac:dyDescent="0.25">
      <c r="A729" s="12"/>
      <c r="B729" s="12"/>
    </row>
    <row r="730" spans="1:2" x14ac:dyDescent="0.25">
      <c r="A730" s="12"/>
      <c r="B730" s="12"/>
    </row>
    <row r="731" spans="1:2" x14ac:dyDescent="0.25">
      <c r="A731" s="12"/>
      <c r="B731" s="12"/>
    </row>
    <row r="732" spans="1:2" x14ac:dyDescent="0.25">
      <c r="A732" s="12"/>
      <c r="B732" s="12"/>
    </row>
    <row r="733" spans="1:2" x14ac:dyDescent="0.25">
      <c r="A733" s="12"/>
      <c r="B733" s="12"/>
    </row>
    <row r="734" spans="1:2" x14ac:dyDescent="0.25">
      <c r="A734" s="12"/>
      <c r="B734" s="12"/>
    </row>
    <row r="735" spans="1:2" x14ac:dyDescent="0.25">
      <c r="A735" s="12"/>
      <c r="B735" s="12"/>
    </row>
    <row r="736" spans="1:2" x14ac:dyDescent="0.25">
      <c r="A736" s="12"/>
      <c r="B736" s="12"/>
    </row>
    <row r="737" spans="1:2" x14ac:dyDescent="0.25">
      <c r="A737" s="12"/>
      <c r="B737" s="12"/>
    </row>
    <row r="738" spans="1:2" x14ac:dyDescent="0.25">
      <c r="A738" s="12"/>
      <c r="B738" s="12"/>
    </row>
    <row r="739" spans="1:2" x14ac:dyDescent="0.25">
      <c r="A739" s="12"/>
      <c r="B739" s="12"/>
    </row>
    <row r="740" spans="1:2" x14ac:dyDescent="0.25">
      <c r="A740" s="12"/>
      <c r="B740" s="12"/>
    </row>
    <row r="741" spans="1:2" x14ac:dyDescent="0.25">
      <c r="A741" s="12"/>
      <c r="B741" s="12"/>
    </row>
    <row r="742" spans="1:2" x14ac:dyDescent="0.25">
      <c r="A742" s="12"/>
      <c r="B742" s="12"/>
    </row>
    <row r="743" spans="1:2" x14ac:dyDescent="0.25">
      <c r="A743" s="12"/>
      <c r="B743" s="12"/>
    </row>
    <row r="744" spans="1:2" x14ac:dyDescent="0.25">
      <c r="A744" s="12"/>
      <c r="B744" s="12"/>
    </row>
    <row r="745" spans="1:2" x14ac:dyDescent="0.25">
      <c r="A745" s="12"/>
      <c r="B745" s="12"/>
    </row>
    <row r="746" spans="1:2" x14ac:dyDescent="0.25">
      <c r="A746" s="12"/>
      <c r="B746" s="12"/>
    </row>
    <row r="747" spans="1:2" x14ac:dyDescent="0.25">
      <c r="A747" s="12"/>
      <c r="B747" s="12"/>
    </row>
    <row r="748" spans="1:2" x14ac:dyDescent="0.25">
      <c r="A748" s="12"/>
      <c r="B748" s="12"/>
    </row>
    <row r="749" spans="1:2" x14ac:dyDescent="0.25">
      <c r="A749" s="12"/>
      <c r="B749" s="12"/>
    </row>
    <row r="750" spans="1:2" x14ac:dyDescent="0.25">
      <c r="A750" s="12"/>
      <c r="B750" s="12"/>
    </row>
    <row r="751" spans="1:2" x14ac:dyDescent="0.25">
      <c r="A751" s="12"/>
      <c r="B751" s="12"/>
    </row>
    <row r="752" spans="1:2" x14ac:dyDescent="0.25">
      <c r="A752" s="12"/>
      <c r="B752" s="12"/>
    </row>
    <row r="753" spans="1:2" x14ac:dyDescent="0.25">
      <c r="A753" s="12"/>
      <c r="B753" s="12"/>
    </row>
    <row r="754" spans="1:2" x14ac:dyDescent="0.25">
      <c r="A754" s="12"/>
      <c r="B754" s="12"/>
    </row>
    <row r="755" spans="1:2" x14ac:dyDescent="0.25">
      <c r="A755" s="12"/>
      <c r="B755" s="12"/>
    </row>
    <row r="756" spans="1:2" x14ac:dyDescent="0.25">
      <c r="A756" s="12"/>
      <c r="B756" s="12"/>
    </row>
    <row r="757" spans="1:2" x14ac:dyDescent="0.25">
      <c r="A757" s="12"/>
      <c r="B757" s="12"/>
    </row>
    <row r="758" spans="1:2" x14ac:dyDescent="0.25">
      <c r="A758" s="12"/>
      <c r="B758" s="12"/>
    </row>
    <row r="759" spans="1:2" x14ac:dyDescent="0.25">
      <c r="A759" s="12"/>
      <c r="B759" s="12"/>
    </row>
    <row r="760" spans="1:2" x14ac:dyDescent="0.25">
      <c r="A760" s="12"/>
      <c r="B760" s="12"/>
    </row>
    <row r="761" spans="1:2" x14ac:dyDescent="0.25">
      <c r="A761" s="12"/>
      <c r="B761" s="12"/>
    </row>
    <row r="762" spans="1:2" x14ac:dyDescent="0.25">
      <c r="A762" s="12"/>
      <c r="B762" s="12"/>
    </row>
    <row r="763" spans="1:2" x14ac:dyDescent="0.25">
      <c r="A763" s="12"/>
      <c r="B763" s="12"/>
    </row>
    <row r="764" spans="1:2" x14ac:dyDescent="0.25">
      <c r="A764" s="12"/>
      <c r="B764" s="12"/>
    </row>
    <row r="765" spans="1:2" x14ac:dyDescent="0.25">
      <c r="A765" s="12"/>
      <c r="B765" s="12"/>
    </row>
    <row r="766" spans="1:2" x14ac:dyDescent="0.25">
      <c r="A766" s="12"/>
      <c r="B766" s="12"/>
    </row>
    <row r="767" spans="1:2" x14ac:dyDescent="0.25">
      <c r="A767" s="12"/>
      <c r="B767" s="12"/>
    </row>
    <row r="768" spans="1:2" x14ac:dyDescent="0.25">
      <c r="A768" s="12"/>
      <c r="B768" s="12"/>
    </row>
    <row r="769" spans="1:2" x14ac:dyDescent="0.25">
      <c r="A769" s="12"/>
      <c r="B769" s="12"/>
    </row>
    <row r="770" spans="1:2" x14ac:dyDescent="0.25">
      <c r="A770" s="12"/>
      <c r="B770" s="12"/>
    </row>
    <row r="771" spans="1:2" x14ac:dyDescent="0.25">
      <c r="A771" s="12"/>
      <c r="B771" s="12"/>
    </row>
    <row r="772" spans="1:2" x14ac:dyDescent="0.25">
      <c r="A772" s="12"/>
      <c r="B772" s="12"/>
    </row>
    <row r="773" spans="1:2" x14ac:dyDescent="0.25">
      <c r="A773" s="12"/>
      <c r="B773" s="12"/>
    </row>
    <row r="774" spans="1:2" x14ac:dyDescent="0.25">
      <c r="A774" s="12"/>
      <c r="B774" s="12"/>
    </row>
    <row r="775" spans="1:2" x14ac:dyDescent="0.25">
      <c r="A775" s="12"/>
      <c r="B775" s="12"/>
    </row>
    <row r="776" spans="1:2" x14ac:dyDescent="0.25">
      <c r="A776" s="12"/>
      <c r="B776" s="12"/>
    </row>
    <row r="777" spans="1:2" x14ac:dyDescent="0.25">
      <c r="A777" s="12"/>
      <c r="B777" s="12"/>
    </row>
    <row r="778" spans="1:2" x14ac:dyDescent="0.25">
      <c r="A778" s="12"/>
      <c r="B778" s="12"/>
    </row>
    <row r="779" spans="1:2" x14ac:dyDescent="0.25">
      <c r="A779" s="12"/>
      <c r="B779" s="12"/>
    </row>
    <row r="780" spans="1:2" x14ac:dyDescent="0.25">
      <c r="A780" s="12"/>
      <c r="B780" s="12"/>
    </row>
    <row r="781" spans="1:2" x14ac:dyDescent="0.25">
      <c r="A781" s="12"/>
      <c r="B781" s="12"/>
    </row>
    <row r="782" spans="1:2" x14ac:dyDescent="0.25">
      <c r="A782" s="12"/>
      <c r="B782" s="12"/>
    </row>
    <row r="783" spans="1:2" x14ac:dyDescent="0.25">
      <c r="A783" s="12"/>
      <c r="B783" s="12"/>
    </row>
    <row r="784" spans="1:2" x14ac:dyDescent="0.25">
      <c r="A784" s="12"/>
      <c r="B784" s="12"/>
    </row>
    <row r="785" spans="1:2" x14ac:dyDescent="0.25">
      <c r="A785" s="12"/>
      <c r="B785" s="12"/>
    </row>
    <row r="786" spans="1:2" x14ac:dyDescent="0.25">
      <c r="A786" s="12"/>
      <c r="B786" s="12"/>
    </row>
    <row r="787" spans="1:2" x14ac:dyDescent="0.25">
      <c r="A787" s="12"/>
      <c r="B787" s="12"/>
    </row>
    <row r="788" spans="1:2" x14ac:dyDescent="0.25">
      <c r="A788" s="12"/>
      <c r="B788" s="12"/>
    </row>
    <row r="789" spans="1:2" x14ac:dyDescent="0.25">
      <c r="A789" s="12"/>
      <c r="B789" s="12"/>
    </row>
    <row r="790" spans="1:2" x14ac:dyDescent="0.25">
      <c r="A790" s="12"/>
      <c r="B790" s="12"/>
    </row>
    <row r="791" spans="1:2" x14ac:dyDescent="0.25">
      <c r="A791" s="12"/>
      <c r="B791" s="12"/>
    </row>
    <row r="792" spans="1:2" x14ac:dyDescent="0.25">
      <c r="A792" s="12"/>
      <c r="B792" s="12"/>
    </row>
    <row r="793" spans="1:2" x14ac:dyDescent="0.25">
      <c r="A793" s="12"/>
      <c r="B793" s="12"/>
    </row>
  </sheetData>
  <sheetProtection algorithmName="SHA-512" hashValue="f7oVR6X/7zchY1+44wsMFoRbk+SlWx2a0rmMDlVZNomvP/BVYKUbWRu3IJtlN9UYsm4g1xRB2hKMlSztPwnl3g==" saltValue="+G9In8PGf9xwm58ESlFTXQ==" spinCount="100000" sheet="1" objects="1" scenarios="1"/>
  <conditionalFormatting sqref="A6">
    <cfRule type="expression" priority="7" stopIfTrue="1">
      <formula>MOD(ROW(),2)=0</formula>
    </cfRule>
    <cfRule type="expression" priority="8" stopIfTrue="1">
      <formula>MOD(ROW(),2)&lt;&gt;0</formula>
    </cfRule>
  </conditionalFormatting>
  <conditionalFormatting sqref="A8:B54">
    <cfRule type="expression" dxfId="1549" priority="5" stopIfTrue="1">
      <formula>MOD(ROW(),2)=0</formula>
    </cfRule>
    <cfRule type="expression" dxfId="1548" priority="6" stopIfTrue="1">
      <formula>MOD(ROW(),2)&lt;&gt;0</formula>
    </cfRule>
  </conditionalFormatting>
  <conditionalFormatting sqref="A55:B55">
    <cfRule type="expression" dxfId="1547" priority="1" stopIfTrue="1">
      <formula>MOD(ROW(),2)=0</formula>
    </cfRule>
    <cfRule type="expression" dxfId="1546"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H46"/>
  <sheetViews>
    <sheetView showGridLines="0" zoomScale="85" zoomScaleNormal="85" workbookViewId="0">
      <selection activeCell="D21" sqref="D21"/>
    </sheetView>
  </sheetViews>
  <sheetFormatPr defaultColWidth="10" defaultRowHeight="13.2" x14ac:dyDescent="0.25"/>
  <cols>
    <col min="1" max="1" width="31.88671875" style="27" customWidth="1"/>
    <col min="2" max="6" width="22.88671875" style="27" customWidth="1"/>
    <col min="7" max="16384" width="10" style="27"/>
  </cols>
  <sheetData>
    <row r="1" spans="1:8" ht="21" x14ac:dyDescent="0.4">
      <c r="A1" s="40" t="s">
        <v>227</v>
      </c>
      <c r="B1" s="41"/>
      <c r="C1" s="41"/>
      <c r="D1" s="41"/>
      <c r="E1" s="41"/>
      <c r="F1" s="41"/>
      <c r="G1" s="41"/>
      <c r="H1" s="41"/>
    </row>
    <row r="2" spans="1:8" ht="15.6" x14ac:dyDescent="0.3">
      <c r="A2" s="42" t="str">
        <f>IF(title="&gt; Enter workbook title here","Enter workbook title in Cover sheet",title)</f>
        <v>Fire Wales - Consolidated Factor Spreadsheet</v>
      </c>
      <c r="B2" s="43"/>
      <c r="C2" s="43"/>
      <c r="D2" s="43"/>
      <c r="E2" s="43"/>
      <c r="F2" s="43"/>
      <c r="G2" s="43"/>
      <c r="H2" s="43"/>
    </row>
    <row r="3" spans="1:8" ht="15.6" x14ac:dyDescent="0.3">
      <c r="A3" s="44" t="str">
        <f>TABLE_FACTOR_TYPE&amp;" - x-"&amp;TABLE_SERIES_NUMBER</f>
        <v>Scheme pays AA - x-616</v>
      </c>
      <c r="B3" s="43"/>
      <c r="C3" s="43"/>
      <c r="D3" s="43"/>
      <c r="E3" s="43"/>
      <c r="F3" s="43"/>
      <c r="G3" s="43"/>
      <c r="H3" s="43"/>
    </row>
    <row r="4" spans="1:8" x14ac:dyDescent="0.25">
      <c r="A4" s="45"/>
    </row>
    <row r="6" spans="1:8" x14ac:dyDescent="0.25">
      <c r="A6" s="82" t="s">
        <v>600</v>
      </c>
      <c r="B6" s="83" t="s">
        <v>601</v>
      </c>
      <c r="C6" s="83"/>
      <c r="D6" s="83"/>
      <c r="E6" s="83"/>
      <c r="F6" s="83"/>
    </row>
    <row r="7" spans="1:8" x14ac:dyDescent="0.25">
      <c r="A7" s="84" t="s">
        <v>305</v>
      </c>
      <c r="B7" s="85" t="s">
        <v>325</v>
      </c>
      <c r="C7" s="85"/>
      <c r="D7" s="85"/>
      <c r="E7" s="85"/>
      <c r="F7" s="85"/>
    </row>
    <row r="8" spans="1:8" x14ac:dyDescent="0.25">
      <c r="A8" s="84" t="s">
        <v>306</v>
      </c>
      <c r="B8" s="85">
        <v>2007</v>
      </c>
      <c r="C8" s="85"/>
      <c r="D8" s="85"/>
      <c r="E8" s="85"/>
      <c r="F8" s="85"/>
    </row>
    <row r="9" spans="1:8" x14ac:dyDescent="0.25">
      <c r="A9" s="84" t="s">
        <v>307</v>
      </c>
      <c r="B9" s="85" t="s">
        <v>528</v>
      </c>
      <c r="C9" s="85"/>
      <c r="D9" s="85"/>
      <c r="E9" s="85"/>
      <c r="F9" s="85"/>
    </row>
    <row r="10" spans="1:8" ht="26.4" x14ac:dyDescent="0.25">
      <c r="A10" s="84" t="s">
        <v>233</v>
      </c>
      <c r="B10" s="85" t="s">
        <v>560</v>
      </c>
      <c r="C10" s="85"/>
      <c r="D10" s="85"/>
      <c r="E10" s="85"/>
      <c r="F10" s="85"/>
    </row>
    <row r="11" spans="1:8" x14ac:dyDescent="0.25">
      <c r="A11" s="84" t="s">
        <v>308</v>
      </c>
      <c r="B11" s="85" t="s">
        <v>448</v>
      </c>
      <c r="C11" s="85"/>
      <c r="D11" s="85"/>
      <c r="E11" s="85"/>
      <c r="F11" s="85"/>
    </row>
    <row r="12" spans="1:8" x14ac:dyDescent="0.25">
      <c r="A12" s="84" t="s">
        <v>309</v>
      </c>
      <c r="B12" s="85" t="s">
        <v>556</v>
      </c>
      <c r="C12" s="85"/>
      <c r="D12" s="85"/>
      <c r="E12" s="85"/>
      <c r="F12" s="85"/>
    </row>
    <row r="13" spans="1:8" x14ac:dyDescent="0.25">
      <c r="A13" s="84" t="s">
        <v>608</v>
      </c>
      <c r="B13" s="85">
        <v>1</v>
      </c>
      <c r="C13" s="85"/>
      <c r="D13" s="85"/>
      <c r="E13" s="85"/>
      <c r="F13" s="85"/>
    </row>
    <row r="14" spans="1:8" x14ac:dyDescent="0.25">
      <c r="A14" s="84" t="s">
        <v>311</v>
      </c>
      <c r="B14" s="85">
        <v>616</v>
      </c>
      <c r="C14" s="85"/>
      <c r="D14" s="85"/>
      <c r="E14" s="85"/>
      <c r="F14" s="85"/>
    </row>
    <row r="15" spans="1:8" x14ac:dyDescent="0.25">
      <c r="A15" s="84" t="s">
        <v>611</v>
      </c>
      <c r="B15" s="85" t="s">
        <v>561</v>
      </c>
      <c r="C15" s="85"/>
      <c r="D15" s="85"/>
      <c r="E15" s="85"/>
      <c r="F15" s="85"/>
    </row>
    <row r="16" spans="1:8" x14ac:dyDescent="0.25">
      <c r="A16" s="84" t="s">
        <v>313</v>
      </c>
      <c r="B16" s="85" t="s">
        <v>562</v>
      </c>
      <c r="C16" s="85"/>
      <c r="D16" s="85"/>
      <c r="E16" s="85"/>
      <c r="F16" s="85"/>
    </row>
    <row r="17" spans="1:6" ht="79.2" x14ac:dyDescent="0.25">
      <c r="A17" s="84" t="s">
        <v>684</v>
      </c>
      <c r="B17" s="85" t="s">
        <v>538</v>
      </c>
      <c r="C17" s="85"/>
      <c r="D17" s="85"/>
      <c r="E17" s="85"/>
      <c r="F17" s="85"/>
    </row>
    <row r="18" spans="1:6" x14ac:dyDescent="0.25">
      <c r="A18" s="84" t="s">
        <v>315</v>
      </c>
      <c r="B18" s="87">
        <v>45135</v>
      </c>
      <c r="C18" s="85"/>
      <c r="D18" s="85"/>
      <c r="E18" s="85"/>
      <c r="F18" s="85"/>
    </row>
    <row r="19" spans="1:6" x14ac:dyDescent="0.25">
      <c r="A19" s="84" t="s">
        <v>316</v>
      </c>
      <c r="B19" s="87">
        <v>45135</v>
      </c>
      <c r="C19" s="85"/>
      <c r="D19" s="85"/>
      <c r="E19" s="85"/>
      <c r="F19" s="85"/>
    </row>
    <row r="20" spans="1:6" x14ac:dyDescent="0.25">
      <c r="A20" s="84" t="s">
        <v>317</v>
      </c>
      <c r="B20" s="85" t="s">
        <v>333</v>
      </c>
      <c r="C20" s="85"/>
      <c r="D20" s="85"/>
      <c r="E20" s="85"/>
      <c r="F20" s="85"/>
    </row>
    <row r="21" spans="1:6" x14ac:dyDescent="0.25">
      <c r="A21" s="84" t="s">
        <v>685</v>
      </c>
      <c r="B21" s="85" t="s">
        <v>334</v>
      </c>
      <c r="C21" s="85"/>
      <c r="D21" s="85"/>
      <c r="E21" s="85"/>
      <c r="F21" s="85"/>
    </row>
    <row r="23" spans="1:6" x14ac:dyDescent="0.25">
      <c r="B23" s="104" t="str">
        <f>HYPERLINK("#'Factor List'!A1","Back to Factor List")</f>
        <v>Back to Factor List</v>
      </c>
    </row>
    <row r="24" spans="1:6" x14ac:dyDescent="0.25">
      <c r="B24" s="104" t="str">
        <f>HYPERLINK("#'Assumptions'!A1","Assumptions")</f>
        <v>Assumptions</v>
      </c>
    </row>
    <row r="26" spans="1:6" x14ac:dyDescent="0.25">
      <c r="A26" s="100" t="s">
        <v>739</v>
      </c>
      <c r="B26" s="100">
        <v>55</v>
      </c>
      <c r="C26" s="100">
        <v>56</v>
      </c>
      <c r="D26" s="100">
        <v>57</v>
      </c>
      <c r="E26" s="100">
        <v>58</v>
      </c>
      <c r="F26" s="100">
        <v>59</v>
      </c>
    </row>
    <row r="27" spans="1:6" x14ac:dyDescent="0.25">
      <c r="A27" s="101">
        <v>0</v>
      </c>
      <c r="B27" s="103">
        <v>0.8</v>
      </c>
      <c r="C27" s="103">
        <v>0.83399999999999996</v>
      </c>
      <c r="D27" s="103">
        <v>0.871</v>
      </c>
      <c r="E27" s="103">
        <v>0.91100000000000003</v>
      </c>
      <c r="F27" s="103">
        <v>0.95399999999999996</v>
      </c>
    </row>
    <row r="28" spans="1:6" x14ac:dyDescent="0.25">
      <c r="A28" s="101">
        <v>1</v>
      </c>
      <c r="B28" s="103">
        <v>0.80200000000000005</v>
      </c>
      <c r="C28" s="103">
        <v>0.83699999999999997</v>
      </c>
      <c r="D28" s="103">
        <v>0.874</v>
      </c>
      <c r="E28" s="103">
        <v>0.91400000000000003</v>
      </c>
      <c r="F28" s="103">
        <v>0.95799999999999996</v>
      </c>
    </row>
    <row r="29" spans="1:6" x14ac:dyDescent="0.25">
      <c r="A29" s="101">
        <v>2</v>
      </c>
      <c r="B29" s="103">
        <v>0.80500000000000005</v>
      </c>
      <c r="C29" s="103">
        <v>0.84</v>
      </c>
      <c r="D29" s="103">
        <v>0.878</v>
      </c>
      <c r="E29" s="103">
        <v>0.91800000000000004</v>
      </c>
      <c r="F29" s="103">
        <v>0.96099999999999997</v>
      </c>
    </row>
    <row r="30" spans="1:6" x14ac:dyDescent="0.25">
      <c r="A30" s="101">
        <v>3</v>
      </c>
      <c r="B30" s="103">
        <v>0.80800000000000005</v>
      </c>
      <c r="C30" s="103">
        <v>0.84299999999999997</v>
      </c>
      <c r="D30" s="103">
        <v>0.88100000000000001</v>
      </c>
      <c r="E30" s="103">
        <v>0.92200000000000004</v>
      </c>
      <c r="F30" s="103">
        <v>0.96499999999999997</v>
      </c>
    </row>
    <row r="31" spans="1:6" x14ac:dyDescent="0.25">
      <c r="A31" s="101">
        <v>4</v>
      </c>
      <c r="B31" s="103">
        <v>0.81100000000000005</v>
      </c>
      <c r="C31" s="103">
        <v>0.84599999999999997</v>
      </c>
      <c r="D31" s="103">
        <v>0.88400000000000001</v>
      </c>
      <c r="E31" s="103">
        <v>0.92500000000000004</v>
      </c>
      <c r="F31" s="103">
        <v>0.96899999999999997</v>
      </c>
    </row>
    <row r="32" spans="1:6" x14ac:dyDescent="0.25">
      <c r="A32" s="101">
        <v>5</v>
      </c>
      <c r="B32" s="103">
        <v>0.81399999999999995</v>
      </c>
      <c r="C32" s="103">
        <v>0.84899999999999998</v>
      </c>
      <c r="D32" s="103">
        <v>0.88800000000000001</v>
      </c>
      <c r="E32" s="103">
        <v>0.92900000000000005</v>
      </c>
      <c r="F32" s="103">
        <v>0.97299999999999998</v>
      </c>
    </row>
    <row r="33" spans="1:6" x14ac:dyDescent="0.25">
      <c r="A33" s="101">
        <v>6</v>
      </c>
      <c r="B33" s="103">
        <v>0.81699999999999995</v>
      </c>
      <c r="C33" s="103">
        <v>0.85299999999999998</v>
      </c>
      <c r="D33" s="103">
        <v>0.89100000000000001</v>
      </c>
      <c r="E33" s="103">
        <v>0.93200000000000005</v>
      </c>
      <c r="F33" s="103">
        <v>0.97699999999999998</v>
      </c>
    </row>
    <row r="34" spans="1:6" x14ac:dyDescent="0.25">
      <c r="A34" s="101">
        <v>7</v>
      </c>
      <c r="B34" s="103">
        <v>0.82</v>
      </c>
      <c r="C34" s="103">
        <v>0.85599999999999998</v>
      </c>
      <c r="D34" s="103">
        <v>0.89400000000000002</v>
      </c>
      <c r="E34" s="103">
        <v>0.93600000000000005</v>
      </c>
      <c r="F34" s="103">
        <v>0.98099999999999998</v>
      </c>
    </row>
    <row r="35" spans="1:6" x14ac:dyDescent="0.25">
      <c r="A35" s="101">
        <v>8</v>
      </c>
      <c r="B35" s="103">
        <v>0.82299999999999995</v>
      </c>
      <c r="C35" s="103">
        <v>0.85899999999999999</v>
      </c>
      <c r="D35" s="103">
        <v>0.89800000000000002</v>
      </c>
      <c r="E35" s="103">
        <v>0.93899999999999995</v>
      </c>
      <c r="F35" s="103">
        <v>0.98499999999999999</v>
      </c>
    </row>
    <row r="36" spans="1:6" x14ac:dyDescent="0.25">
      <c r="A36" s="101">
        <v>9</v>
      </c>
      <c r="B36" s="103">
        <v>0.82499999999999996</v>
      </c>
      <c r="C36" s="103">
        <v>0.86199999999999999</v>
      </c>
      <c r="D36" s="103">
        <v>0.90100000000000002</v>
      </c>
      <c r="E36" s="103">
        <v>0.94299999999999995</v>
      </c>
      <c r="F36" s="103">
        <v>0.98799999999999999</v>
      </c>
    </row>
    <row r="37" spans="1:6" x14ac:dyDescent="0.25">
      <c r="A37" s="101">
        <v>10</v>
      </c>
      <c r="B37" s="103">
        <v>0.82799999999999996</v>
      </c>
      <c r="C37" s="103">
        <v>0.86499999999999999</v>
      </c>
      <c r="D37" s="103">
        <v>0.90400000000000003</v>
      </c>
      <c r="E37" s="103">
        <v>0.94699999999999995</v>
      </c>
      <c r="F37" s="103">
        <v>0.99199999999999999</v>
      </c>
    </row>
    <row r="38" spans="1:6" x14ac:dyDescent="0.25">
      <c r="A38" s="101">
        <v>11</v>
      </c>
      <c r="B38" s="103">
        <v>0.83099999999999996</v>
      </c>
      <c r="C38" s="103">
        <v>0.86799999999999999</v>
      </c>
      <c r="D38" s="103">
        <v>0.90800000000000003</v>
      </c>
      <c r="E38" s="103">
        <v>0.95</v>
      </c>
      <c r="F38" s="103">
        <v>0.996</v>
      </c>
    </row>
    <row r="44" spans="1:6" ht="39.6" customHeight="1" x14ac:dyDescent="0.25"/>
    <row r="46" spans="1:6" ht="27.6" customHeight="1" x14ac:dyDescent="0.25"/>
  </sheetData>
  <sheetProtection algorithmName="SHA-512" hashValue="/VXCctc0z2vxaCuuvp/c/6s4a23kDQNl3PjqjgKqt+J2+tAGD7wfCOWC5RG3U4rQFNem6tivF5vvDE8CKWnXsA==" saltValue="Vl3gZ1HDtkmtdJthUhtRhQ==" spinCount="100000" sheet="1" objects="1" scenarios="1"/>
  <conditionalFormatting sqref="A6:A16">
    <cfRule type="expression" dxfId="263" priority="19" stopIfTrue="1">
      <formula>MOD(ROW(),2)=0</formula>
    </cfRule>
    <cfRule type="expression" dxfId="262" priority="20" stopIfTrue="1">
      <formula>MOD(ROW(),2)&lt;&gt;0</formula>
    </cfRule>
  </conditionalFormatting>
  <conditionalFormatting sqref="B6:F16 C17:F21">
    <cfRule type="expression" dxfId="261" priority="21" stopIfTrue="1">
      <formula>MOD(ROW(),2)=0</formula>
    </cfRule>
    <cfRule type="expression" dxfId="260" priority="22" stopIfTrue="1">
      <formula>MOD(ROW(),2)&lt;&gt;0</formula>
    </cfRule>
  </conditionalFormatting>
  <conditionalFormatting sqref="A17:A21">
    <cfRule type="expression" dxfId="259" priority="11" stopIfTrue="1">
      <formula>MOD(ROW(),2)=0</formula>
    </cfRule>
    <cfRule type="expression" dxfId="258" priority="12" stopIfTrue="1">
      <formula>MOD(ROW(),2)&lt;&gt;0</formula>
    </cfRule>
  </conditionalFormatting>
  <conditionalFormatting sqref="B18 B20:B21">
    <cfRule type="expression" dxfId="257" priority="13" stopIfTrue="1">
      <formula>MOD(ROW(),2)=0</formula>
    </cfRule>
    <cfRule type="expression" dxfId="256" priority="14" stopIfTrue="1">
      <formula>MOD(ROW(),2)&lt;&gt;0</formula>
    </cfRule>
  </conditionalFormatting>
  <conditionalFormatting sqref="B17">
    <cfRule type="expression" dxfId="255" priority="7" stopIfTrue="1">
      <formula>MOD(ROW(),2)=0</formula>
    </cfRule>
    <cfRule type="expression" dxfId="254" priority="8" stopIfTrue="1">
      <formula>MOD(ROW(),2)&lt;&gt;0</formula>
    </cfRule>
  </conditionalFormatting>
  <conditionalFormatting sqref="A26:A38">
    <cfRule type="expression" dxfId="253" priority="3" stopIfTrue="1">
      <formula>MOD(ROW(),2)=0</formula>
    </cfRule>
    <cfRule type="expression" dxfId="252" priority="4" stopIfTrue="1">
      <formula>MOD(ROW(),2)&lt;&gt;0</formula>
    </cfRule>
  </conditionalFormatting>
  <conditionalFormatting sqref="B26:F38">
    <cfRule type="expression" dxfId="251" priority="5" stopIfTrue="1">
      <formula>MOD(ROW(),2)=0</formula>
    </cfRule>
    <cfRule type="expression" dxfId="250" priority="6" stopIfTrue="1">
      <formula>MOD(ROW(),2)&lt;&gt;0</formula>
    </cfRule>
  </conditionalFormatting>
  <conditionalFormatting sqref="B19">
    <cfRule type="expression" dxfId="249" priority="1" stopIfTrue="1">
      <formula>MOD(ROW(),2)=0</formula>
    </cfRule>
    <cfRule type="expression" dxfId="2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K46"/>
  <sheetViews>
    <sheetView showGridLines="0" zoomScale="85" zoomScaleNormal="85" workbookViewId="0">
      <selection activeCell="D21" sqref="D21"/>
    </sheetView>
  </sheetViews>
  <sheetFormatPr defaultColWidth="10" defaultRowHeight="13.2" x14ac:dyDescent="0.25"/>
  <cols>
    <col min="1" max="1" width="31.88671875" style="27" customWidth="1"/>
    <col min="2" max="11" width="22.88671875" style="27" customWidth="1"/>
    <col min="12" max="16384" width="10" style="27"/>
  </cols>
  <sheetData>
    <row r="1" spans="1:11" ht="21" x14ac:dyDescent="0.4">
      <c r="A1" s="40" t="s">
        <v>227</v>
      </c>
      <c r="B1" s="41"/>
      <c r="C1" s="41"/>
      <c r="D1" s="41"/>
      <c r="E1" s="41"/>
      <c r="F1" s="41"/>
      <c r="G1" s="41"/>
      <c r="H1" s="41"/>
      <c r="I1" s="41"/>
    </row>
    <row r="2" spans="1:11" ht="15.6" x14ac:dyDescent="0.3">
      <c r="A2" s="42" t="str">
        <f>IF(title="&gt; Enter workbook title here","Enter workbook title in Cover sheet",title)</f>
        <v>Fire Wales - Consolidated Factor Spreadsheet</v>
      </c>
      <c r="B2" s="43"/>
      <c r="C2" s="43"/>
      <c r="D2" s="43"/>
      <c r="E2" s="43"/>
      <c r="F2" s="43"/>
      <c r="G2" s="43"/>
      <c r="H2" s="43"/>
      <c r="I2" s="43"/>
    </row>
    <row r="3" spans="1:11" ht="15.6" x14ac:dyDescent="0.3">
      <c r="A3" s="44" t="str">
        <f>TABLE_FACTOR_TYPE&amp;" - x-"&amp;TABLE_SERIES_NUMBER</f>
        <v>Scheme pays AA - x-617</v>
      </c>
      <c r="B3" s="43"/>
      <c r="C3" s="43"/>
      <c r="D3" s="43"/>
      <c r="E3" s="43"/>
      <c r="F3" s="43"/>
      <c r="G3" s="43"/>
      <c r="H3" s="43"/>
      <c r="I3" s="43"/>
    </row>
    <row r="4" spans="1:11" x14ac:dyDescent="0.25">
      <c r="A4" s="45"/>
    </row>
    <row r="6" spans="1:11" x14ac:dyDescent="0.25">
      <c r="A6" s="82" t="s">
        <v>600</v>
      </c>
      <c r="B6" s="83" t="s">
        <v>601</v>
      </c>
      <c r="C6" s="83"/>
      <c r="D6" s="83"/>
      <c r="E6" s="83"/>
      <c r="F6" s="83"/>
      <c r="G6" s="83"/>
      <c r="H6" s="83"/>
      <c r="I6" s="83"/>
      <c r="J6" s="83"/>
      <c r="K6" s="83"/>
    </row>
    <row r="7" spans="1:11" x14ac:dyDescent="0.25">
      <c r="A7" s="84" t="s">
        <v>305</v>
      </c>
      <c r="B7" s="85" t="s">
        <v>325</v>
      </c>
      <c r="C7" s="85"/>
      <c r="D7" s="85"/>
      <c r="E7" s="85"/>
      <c r="F7" s="85"/>
      <c r="G7" s="85"/>
      <c r="H7" s="85"/>
      <c r="I7" s="85"/>
      <c r="J7" s="85"/>
      <c r="K7" s="85"/>
    </row>
    <row r="8" spans="1:11" x14ac:dyDescent="0.25">
      <c r="A8" s="84" t="s">
        <v>306</v>
      </c>
      <c r="B8" s="85">
        <v>2007</v>
      </c>
      <c r="C8" s="85"/>
      <c r="D8" s="85"/>
      <c r="E8" s="85"/>
      <c r="F8" s="85"/>
      <c r="G8" s="85"/>
      <c r="H8" s="85"/>
      <c r="I8" s="85"/>
      <c r="J8" s="85"/>
      <c r="K8" s="85"/>
    </row>
    <row r="9" spans="1:11" x14ac:dyDescent="0.25">
      <c r="A9" s="84" t="s">
        <v>307</v>
      </c>
      <c r="B9" s="85" t="s">
        <v>528</v>
      </c>
      <c r="C9" s="85"/>
      <c r="D9" s="85"/>
      <c r="E9" s="85"/>
      <c r="F9" s="85"/>
      <c r="G9" s="85"/>
      <c r="H9" s="85"/>
      <c r="I9" s="85"/>
      <c r="J9" s="85"/>
      <c r="K9" s="85"/>
    </row>
    <row r="10" spans="1:11" x14ac:dyDescent="0.25">
      <c r="A10" s="84" t="s">
        <v>233</v>
      </c>
      <c r="B10" s="85" t="s">
        <v>563</v>
      </c>
      <c r="C10" s="85"/>
      <c r="D10" s="85"/>
      <c r="E10" s="85"/>
      <c r="F10" s="85"/>
      <c r="G10" s="85"/>
      <c r="H10" s="85"/>
      <c r="I10" s="85"/>
      <c r="J10" s="85"/>
      <c r="K10" s="85"/>
    </row>
    <row r="11" spans="1:11" x14ac:dyDescent="0.25">
      <c r="A11" s="84" t="s">
        <v>308</v>
      </c>
      <c r="B11" s="85" t="s">
        <v>448</v>
      </c>
      <c r="C11" s="85"/>
      <c r="D11" s="85"/>
      <c r="E11" s="85"/>
      <c r="F11" s="85"/>
      <c r="G11" s="85"/>
      <c r="H11" s="85"/>
      <c r="I11" s="85"/>
      <c r="J11" s="85"/>
      <c r="K11" s="85"/>
    </row>
    <row r="12" spans="1:11" x14ac:dyDescent="0.25">
      <c r="A12" s="84" t="s">
        <v>309</v>
      </c>
      <c r="B12" s="85" t="s">
        <v>556</v>
      </c>
      <c r="C12" s="85"/>
      <c r="D12" s="85"/>
      <c r="E12" s="85"/>
      <c r="F12" s="85"/>
      <c r="G12" s="85"/>
      <c r="H12" s="85"/>
      <c r="I12" s="85"/>
      <c r="J12" s="85"/>
      <c r="K12" s="85"/>
    </row>
    <row r="13" spans="1:11" x14ac:dyDescent="0.25">
      <c r="A13" s="84" t="s">
        <v>608</v>
      </c>
      <c r="B13" s="85">
        <v>1</v>
      </c>
      <c r="C13" s="85"/>
      <c r="D13" s="85"/>
      <c r="E13" s="85"/>
      <c r="F13" s="85"/>
      <c r="G13" s="85"/>
      <c r="H13" s="85"/>
      <c r="I13" s="85"/>
      <c r="J13" s="85"/>
      <c r="K13" s="85"/>
    </row>
    <row r="14" spans="1:11" x14ac:dyDescent="0.25">
      <c r="A14" s="84" t="s">
        <v>311</v>
      </c>
      <c r="B14" s="85">
        <v>617</v>
      </c>
      <c r="C14" s="85"/>
      <c r="D14" s="85"/>
      <c r="E14" s="85"/>
      <c r="F14" s="85"/>
      <c r="G14" s="85"/>
      <c r="H14" s="85"/>
      <c r="I14" s="85"/>
      <c r="J14" s="85"/>
      <c r="K14" s="85"/>
    </row>
    <row r="15" spans="1:11" x14ac:dyDescent="0.25">
      <c r="A15" s="84" t="s">
        <v>611</v>
      </c>
      <c r="B15" s="85" t="s">
        <v>564</v>
      </c>
      <c r="C15" s="85"/>
      <c r="D15" s="85"/>
      <c r="E15" s="85"/>
      <c r="F15" s="85"/>
      <c r="G15" s="85"/>
      <c r="H15" s="85"/>
      <c r="I15" s="85"/>
      <c r="J15" s="85"/>
      <c r="K15" s="85"/>
    </row>
    <row r="16" spans="1:11" x14ac:dyDescent="0.25">
      <c r="A16" s="84" t="s">
        <v>313</v>
      </c>
      <c r="B16" s="85" t="s">
        <v>565</v>
      </c>
      <c r="C16" s="85"/>
      <c r="D16" s="85"/>
      <c r="E16" s="85"/>
      <c r="F16" s="85"/>
      <c r="G16" s="85"/>
      <c r="H16" s="85"/>
      <c r="I16" s="85"/>
      <c r="J16" s="85"/>
      <c r="K16" s="85"/>
    </row>
    <row r="17" spans="1:11" ht="79.2" x14ac:dyDescent="0.25">
      <c r="A17" s="84" t="s">
        <v>684</v>
      </c>
      <c r="B17" s="85" t="s">
        <v>538</v>
      </c>
      <c r="C17" s="85"/>
      <c r="D17" s="85"/>
      <c r="E17" s="85"/>
      <c r="F17" s="85"/>
      <c r="G17" s="85"/>
      <c r="H17" s="85"/>
      <c r="I17" s="85"/>
      <c r="J17" s="85"/>
      <c r="K17" s="85"/>
    </row>
    <row r="18" spans="1:11" x14ac:dyDescent="0.25">
      <c r="A18" s="84" t="s">
        <v>315</v>
      </c>
      <c r="B18" s="87">
        <v>45135</v>
      </c>
      <c r="C18" s="85"/>
      <c r="D18" s="85"/>
      <c r="E18" s="85"/>
      <c r="F18" s="85"/>
      <c r="G18" s="85"/>
      <c r="H18" s="85"/>
      <c r="I18" s="85"/>
      <c r="J18" s="85"/>
      <c r="K18" s="85"/>
    </row>
    <row r="19" spans="1:11" x14ac:dyDescent="0.25">
      <c r="A19" s="84" t="s">
        <v>316</v>
      </c>
      <c r="B19" s="87">
        <v>45135</v>
      </c>
      <c r="C19" s="85"/>
      <c r="D19" s="85"/>
      <c r="E19" s="85"/>
      <c r="F19" s="85"/>
      <c r="G19" s="85"/>
      <c r="H19" s="85"/>
      <c r="I19" s="85"/>
      <c r="J19" s="85"/>
      <c r="K19" s="85"/>
    </row>
    <row r="20" spans="1:11" x14ac:dyDescent="0.25">
      <c r="A20" s="84" t="s">
        <v>317</v>
      </c>
      <c r="B20" s="85" t="s">
        <v>333</v>
      </c>
      <c r="C20" s="85"/>
      <c r="D20" s="85"/>
      <c r="E20" s="85"/>
      <c r="F20" s="85"/>
      <c r="G20" s="85"/>
      <c r="H20" s="85"/>
      <c r="I20" s="85"/>
      <c r="J20" s="85"/>
      <c r="K20" s="85"/>
    </row>
    <row r="21" spans="1:11" x14ac:dyDescent="0.25">
      <c r="A21" s="84" t="s">
        <v>685</v>
      </c>
      <c r="B21" s="85" t="s">
        <v>334</v>
      </c>
      <c r="C21" s="85"/>
      <c r="D21" s="85"/>
      <c r="E21" s="85"/>
      <c r="F21" s="85"/>
      <c r="G21" s="85"/>
      <c r="H21" s="85"/>
      <c r="I21" s="85"/>
      <c r="J21" s="85"/>
      <c r="K21" s="85"/>
    </row>
    <row r="23" spans="1:11" x14ac:dyDescent="0.25">
      <c r="B23" s="104" t="str">
        <f>HYPERLINK("#'Factor List'!A1","Back to Factor List")</f>
        <v>Back to Factor List</v>
      </c>
    </row>
    <row r="24" spans="1:11" x14ac:dyDescent="0.25">
      <c r="B24" s="104" t="str">
        <f>HYPERLINK("#'Assumptions'!A1","Assumptions")</f>
        <v>Assumptions</v>
      </c>
    </row>
    <row r="26" spans="1:11" x14ac:dyDescent="0.25">
      <c r="A26" s="100" t="s">
        <v>739</v>
      </c>
      <c r="B26" s="100">
        <v>60</v>
      </c>
      <c r="C26" s="100">
        <v>61</v>
      </c>
      <c r="D26" s="100">
        <v>62</v>
      </c>
      <c r="E26" s="100">
        <v>63</v>
      </c>
      <c r="F26" s="100">
        <v>64</v>
      </c>
      <c r="G26" s="100">
        <v>65</v>
      </c>
      <c r="H26" s="100">
        <v>66</v>
      </c>
      <c r="I26" s="100">
        <v>67</v>
      </c>
      <c r="J26" s="100">
        <v>68</v>
      </c>
      <c r="K26" s="100">
        <v>69</v>
      </c>
    </row>
    <row r="27" spans="1:11" x14ac:dyDescent="0.25">
      <c r="A27" s="101">
        <v>0</v>
      </c>
      <c r="B27" s="103">
        <v>1</v>
      </c>
      <c r="C27" s="103">
        <v>1.05</v>
      </c>
      <c r="D27" s="103">
        <v>1.105</v>
      </c>
      <c r="E27" s="103">
        <v>1.1639999999999999</v>
      </c>
      <c r="F27" s="103">
        <v>1.228</v>
      </c>
      <c r="G27" s="103">
        <v>1.298</v>
      </c>
      <c r="H27" s="103">
        <v>1.3740000000000001</v>
      </c>
      <c r="I27" s="103">
        <v>1.4570000000000001</v>
      </c>
      <c r="J27" s="103">
        <v>1.548</v>
      </c>
      <c r="K27" s="103">
        <v>1.6479999999999999</v>
      </c>
    </row>
    <row r="28" spans="1:11" x14ac:dyDescent="0.25">
      <c r="A28" s="101">
        <v>1</v>
      </c>
      <c r="B28" s="103">
        <v>1.004</v>
      </c>
      <c r="C28" s="103">
        <v>1.0549999999999999</v>
      </c>
      <c r="D28" s="103">
        <v>1.1100000000000001</v>
      </c>
      <c r="E28" s="103">
        <v>1.169</v>
      </c>
      <c r="F28" s="103">
        <v>1.234</v>
      </c>
      <c r="G28" s="103">
        <v>1.304</v>
      </c>
      <c r="H28" s="103">
        <v>1.381</v>
      </c>
      <c r="I28" s="103">
        <v>1.4650000000000001</v>
      </c>
      <c r="J28" s="103">
        <v>1.5569999999999999</v>
      </c>
      <c r="K28" s="103">
        <v>1.6579999999999999</v>
      </c>
    </row>
    <row r="29" spans="1:11" x14ac:dyDescent="0.25">
      <c r="A29" s="101">
        <v>2</v>
      </c>
      <c r="B29" s="103">
        <v>1.008</v>
      </c>
      <c r="C29" s="103">
        <v>1.0589999999999999</v>
      </c>
      <c r="D29" s="103">
        <v>1.115</v>
      </c>
      <c r="E29" s="103">
        <v>1.175</v>
      </c>
      <c r="F29" s="103">
        <v>1.24</v>
      </c>
      <c r="G29" s="103">
        <v>1.3109999999999999</v>
      </c>
      <c r="H29" s="103">
        <v>1.3879999999999999</v>
      </c>
      <c r="I29" s="103">
        <v>1.472</v>
      </c>
      <c r="J29" s="103">
        <v>1.5649999999999999</v>
      </c>
      <c r="K29" s="103">
        <v>1.667</v>
      </c>
    </row>
    <row r="30" spans="1:11" x14ac:dyDescent="0.25">
      <c r="A30" s="101">
        <v>3</v>
      </c>
      <c r="B30" s="103">
        <v>1.0129999999999999</v>
      </c>
      <c r="C30" s="103">
        <v>1.0640000000000001</v>
      </c>
      <c r="D30" s="103">
        <v>1.1200000000000001</v>
      </c>
      <c r="E30" s="103">
        <v>1.18</v>
      </c>
      <c r="F30" s="103">
        <v>1.2450000000000001</v>
      </c>
      <c r="G30" s="103">
        <v>1.3169999999999999</v>
      </c>
      <c r="H30" s="103">
        <v>1.395</v>
      </c>
      <c r="I30" s="103">
        <v>1.48</v>
      </c>
      <c r="J30" s="103">
        <v>1.573</v>
      </c>
      <c r="K30" s="103">
        <v>1.6759999999999999</v>
      </c>
    </row>
    <row r="31" spans="1:11" x14ac:dyDescent="0.25">
      <c r="A31" s="101">
        <v>4</v>
      </c>
      <c r="B31" s="103">
        <v>1.0169999999999999</v>
      </c>
      <c r="C31" s="103">
        <v>1.0680000000000001</v>
      </c>
      <c r="D31" s="103">
        <v>1.1240000000000001</v>
      </c>
      <c r="E31" s="103">
        <v>1.1850000000000001</v>
      </c>
      <c r="F31" s="103">
        <v>1.2509999999999999</v>
      </c>
      <c r="G31" s="103">
        <v>1.323</v>
      </c>
      <c r="H31" s="103">
        <v>1.4019999999999999</v>
      </c>
      <c r="I31" s="103">
        <v>1.4870000000000001</v>
      </c>
      <c r="J31" s="103">
        <v>1.5820000000000001</v>
      </c>
      <c r="K31" s="103">
        <v>1.6850000000000001</v>
      </c>
    </row>
    <row r="32" spans="1:11" x14ac:dyDescent="0.25">
      <c r="A32" s="101">
        <v>5</v>
      </c>
      <c r="B32" s="103">
        <v>1.0209999999999999</v>
      </c>
      <c r="C32" s="103">
        <v>1.073</v>
      </c>
      <c r="D32" s="103">
        <v>1.129</v>
      </c>
      <c r="E32" s="103">
        <v>1.1910000000000001</v>
      </c>
      <c r="F32" s="103">
        <v>1.2569999999999999</v>
      </c>
      <c r="G32" s="103">
        <v>1.33</v>
      </c>
      <c r="H32" s="103">
        <v>1.409</v>
      </c>
      <c r="I32" s="103">
        <v>1.4950000000000001</v>
      </c>
      <c r="J32" s="103">
        <v>1.59</v>
      </c>
      <c r="K32" s="103">
        <v>1.694</v>
      </c>
    </row>
    <row r="33" spans="1:11" x14ac:dyDescent="0.25">
      <c r="A33" s="101">
        <v>6</v>
      </c>
      <c r="B33" s="103">
        <v>1.0249999999999999</v>
      </c>
      <c r="C33" s="103">
        <v>1.0780000000000001</v>
      </c>
      <c r="D33" s="103">
        <v>1.1339999999999999</v>
      </c>
      <c r="E33" s="103">
        <v>1.196</v>
      </c>
      <c r="F33" s="103">
        <v>1.2629999999999999</v>
      </c>
      <c r="G33" s="103">
        <v>1.3360000000000001</v>
      </c>
      <c r="H33" s="103">
        <v>1.4159999999999999</v>
      </c>
      <c r="I33" s="103">
        <v>1.5029999999999999</v>
      </c>
      <c r="J33" s="103">
        <v>1.5980000000000001</v>
      </c>
      <c r="K33" s="103">
        <v>1.7030000000000001</v>
      </c>
    </row>
    <row r="34" spans="1:11" x14ac:dyDescent="0.25">
      <c r="A34" s="101">
        <v>7</v>
      </c>
      <c r="B34" s="103">
        <v>1.0289999999999999</v>
      </c>
      <c r="C34" s="103">
        <v>1.0820000000000001</v>
      </c>
      <c r="D34" s="103">
        <v>1.139</v>
      </c>
      <c r="E34" s="103">
        <v>1.2010000000000001</v>
      </c>
      <c r="F34" s="103">
        <v>1.2689999999999999</v>
      </c>
      <c r="G34" s="103">
        <v>1.3420000000000001</v>
      </c>
      <c r="H34" s="103">
        <v>1.4219999999999999</v>
      </c>
      <c r="I34" s="103">
        <v>1.51</v>
      </c>
      <c r="J34" s="103">
        <v>1.607</v>
      </c>
      <c r="K34" s="103">
        <v>1.7130000000000001</v>
      </c>
    </row>
    <row r="35" spans="1:11" x14ac:dyDescent="0.25">
      <c r="A35" s="101">
        <v>8</v>
      </c>
      <c r="B35" s="103">
        <v>1.034</v>
      </c>
      <c r="C35" s="103">
        <v>1.087</v>
      </c>
      <c r="D35" s="103">
        <v>1.1439999999999999</v>
      </c>
      <c r="E35" s="103">
        <v>1.2070000000000001</v>
      </c>
      <c r="F35" s="103">
        <v>1.2749999999999999</v>
      </c>
      <c r="G35" s="103">
        <v>1.349</v>
      </c>
      <c r="H35" s="103">
        <v>1.429</v>
      </c>
      <c r="I35" s="103">
        <v>1.518</v>
      </c>
      <c r="J35" s="103">
        <v>1.615</v>
      </c>
      <c r="K35" s="103">
        <v>1.722</v>
      </c>
    </row>
    <row r="36" spans="1:11" x14ac:dyDescent="0.25">
      <c r="A36" s="101">
        <v>9</v>
      </c>
      <c r="B36" s="103">
        <v>1.038</v>
      </c>
      <c r="C36" s="103">
        <v>1.091</v>
      </c>
      <c r="D36" s="103">
        <v>1.149</v>
      </c>
      <c r="E36" s="103">
        <v>1.212</v>
      </c>
      <c r="F36" s="103">
        <v>1.28</v>
      </c>
      <c r="G36" s="103">
        <v>1.355</v>
      </c>
      <c r="H36" s="103">
        <v>1.4359999999999999</v>
      </c>
      <c r="I36" s="103">
        <v>1.5249999999999999</v>
      </c>
      <c r="J36" s="103">
        <v>1.623</v>
      </c>
      <c r="K36" s="103">
        <v>1.7310000000000001</v>
      </c>
    </row>
    <row r="37" spans="1:11" x14ac:dyDescent="0.25">
      <c r="A37" s="101">
        <v>10</v>
      </c>
      <c r="B37" s="103">
        <v>1.042</v>
      </c>
      <c r="C37" s="103">
        <v>1.0960000000000001</v>
      </c>
      <c r="D37" s="103">
        <v>1.1539999999999999</v>
      </c>
      <c r="E37" s="103">
        <v>1.2170000000000001</v>
      </c>
      <c r="F37" s="103">
        <v>1.286</v>
      </c>
      <c r="G37" s="103">
        <v>1.361</v>
      </c>
      <c r="H37" s="103">
        <v>1.4430000000000001</v>
      </c>
      <c r="I37" s="103">
        <v>1.5329999999999999</v>
      </c>
      <c r="J37" s="103">
        <v>1.6319999999999999</v>
      </c>
      <c r="K37" s="103">
        <v>1.74</v>
      </c>
    </row>
    <row r="38" spans="1:11" x14ac:dyDescent="0.25">
      <c r="A38" s="101">
        <v>11</v>
      </c>
      <c r="B38" s="103">
        <v>1.046</v>
      </c>
      <c r="C38" s="103">
        <v>1.1000000000000001</v>
      </c>
      <c r="D38" s="103">
        <v>1.159</v>
      </c>
      <c r="E38" s="103">
        <v>1.2230000000000001</v>
      </c>
      <c r="F38" s="103">
        <v>1.292</v>
      </c>
      <c r="G38" s="103">
        <v>1.3680000000000001</v>
      </c>
      <c r="H38" s="103">
        <v>1.45</v>
      </c>
      <c r="I38" s="103">
        <v>1.5409999999999999</v>
      </c>
      <c r="J38" s="103">
        <v>1.64</v>
      </c>
      <c r="K38" s="103">
        <v>1.7490000000000001</v>
      </c>
    </row>
    <row r="44" spans="1:11" ht="39.6" customHeight="1" x14ac:dyDescent="0.25"/>
    <row r="46" spans="1:11" ht="27.6" customHeight="1" x14ac:dyDescent="0.25"/>
  </sheetData>
  <sheetProtection algorithmName="SHA-512" hashValue="ynyamjm8cuBmnr/VRGTR/xAOKZxZ87mA5E2GyQhA2NQQLSCAvW8UwHyY9F/TMDBsKiKlTCV3PkcxUtd7LRTdMA==" saltValue="fx+hOqXU8IJvj+6q+yaw2A==" spinCount="100000" sheet="1" objects="1" scenarios="1"/>
  <conditionalFormatting sqref="A6:A16">
    <cfRule type="expression" dxfId="247" priority="19" stopIfTrue="1">
      <formula>MOD(ROW(),2)=0</formula>
    </cfRule>
    <cfRule type="expression" dxfId="246" priority="20" stopIfTrue="1">
      <formula>MOD(ROW(),2)&lt;&gt;0</formula>
    </cfRule>
  </conditionalFormatting>
  <conditionalFormatting sqref="B6:K16 C18:K21">
    <cfRule type="expression" dxfId="245" priority="21" stopIfTrue="1">
      <formula>MOD(ROW(),2)=0</formula>
    </cfRule>
    <cfRule type="expression" dxfId="244" priority="22" stopIfTrue="1">
      <formula>MOD(ROW(),2)&lt;&gt;0</formula>
    </cfRule>
  </conditionalFormatting>
  <conditionalFormatting sqref="A17:A21">
    <cfRule type="expression" dxfId="243" priority="11" stopIfTrue="1">
      <formula>MOD(ROW(),2)=0</formula>
    </cfRule>
    <cfRule type="expression" dxfId="242" priority="12" stopIfTrue="1">
      <formula>MOD(ROW(),2)&lt;&gt;0</formula>
    </cfRule>
  </conditionalFormatting>
  <conditionalFormatting sqref="B18 B20:B21">
    <cfRule type="expression" dxfId="241" priority="13" stopIfTrue="1">
      <formula>MOD(ROW(),2)=0</formula>
    </cfRule>
    <cfRule type="expression" dxfId="240" priority="14" stopIfTrue="1">
      <formula>MOD(ROW(),2)&lt;&gt;0</formula>
    </cfRule>
  </conditionalFormatting>
  <conditionalFormatting sqref="B17:K17">
    <cfRule type="expression" dxfId="239" priority="7" stopIfTrue="1">
      <formula>MOD(ROW(),2)=0</formula>
    </cfRule>
    <cfRule type="expression" dxfId="238" priority="8" stopIfTrue="1">
      <formula>MOD(ROW(),2)&lt;&gt;0</formula>
    </cfRule>
  </conditionalFormatting>
  <conditionalFormatting sqref="A26:A38">
    <cfRule type="expression" dxfId="237" priority="3" stopIfTrue="1">
      <formula>MOD(ROW(),2)=0</formula>
    </cfRule>
    <cfRule type="expression" dxfId="236" priority="4" stopIfTrue="1">
      <formula>MOD(ROW(),2)&lt;&gt;0</formula>
    </cfRule>
  </conditionalFormatting>
  <conditionalFormatting sqref="B26:K38">
    <cfRule type="expression" dxfId="235" priority="5" stopIfTrue="1">
      <formula>MOD(ROW(),2)=0</formula>
    </cfRule>
    <cfRule type="expression" dxfId="234" priority="6" stopIfTrue="1">
      <formula>MOD(ROW(),2)&lt;&gt;0</formula>
    </cfRule>
  </conditionalFormatting>
  <conditionalFormatting sqref="B19">
    <cfRule type="expression" dxfId="233" priority="1" stopIfTrue="1">
      <formula>MOD(ROW(),2)=0</formula>
    </cfRule>
    <cfRule type="expression" dxfId="2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AV46"/>
  <sheetViews>
    <sheetView showGridLines="0" topLeftCell="S1" zoomScale="85" zoomScaleNormal="85" workbookViewId="0">
      <selection activeCell="D21" sqref="D21"/>
    </sheetView>
  </sheetViews>
  <sheetFormatPr defaultColWidth="10" defaultRowHeight="13.2" x14ac:dyDescent="0.25"/>
  <cols>
    <col min="1" max="1" width="31.88671875" style="27" customWidth="1"/>
    <col min="2" max="48" width="22.88671875" style="27" customWidth="1"/>
    <col min="49" max="16384" width="10" style="27"/>
  </cols>
  <sheetData>
    <row r="1" spans="1:48" ht="21" x14ac:dyDescent="0.4">
      <c r="A1" s="40" t="s">
        <v>227</v>
      </c>
      <c r="B1" s="41"/>
      <c r="C1" s="41"/>
      <c r="D1" s="41"/>
      <c r="E1" s="41"/>
      <c r="F1" s="41"/>
      <c r="G1" s="41"/>
      <c r="H1" s="41"/>
      <c r="I1" s="41"/>
    </row>
    <row r="2" spans="1:48" ht="15.6" x14ac:dyDescent="0.3">
      <c r="A2" s="42" t="str">
        <f>IF(title="&gt; Enter workbook title here","Enter workbook title in Cover sheet",title)</f>
        <v>Fire Wales - Consolidated Factor Spreadsheet</v>
      </c>
      <c r="B2" s="43"/>
      <c r="C2" s="43"/>
      <c r="D2" s="43"/>
      <c r="E2" s="43"/>
      <c r="F2" s="43"/>
      <c r="G2" s="43"/>
      <c r="H2" s="43"/>
      <c r="I2" s="43"/>
    </row>
    <row r="3" spans="1:48" ht="15.6" x14ac:dyDescent="0.3">
      <c r="A3" s="44" t="str">
        <f>TABLE_FACTOR_TYPE&amp;" - x-"&amp;TABLE_SERIES_NUMBER</f>
        <v>Scheme pays AA - x-618</v>
      </c>
      <c r="B3" s="43"/>
      <c r="C3" s="43"/>
      <c r="D3" s="43"/>
      <c r="E3" s="43"/>
      <c r="F3" s="43"/>
      <c r="G3" s="43"/>
      <c r="H3" s="43"/>
      <c r="I3" s="43"/>
    </row>
    <row r="4" spans="1:48" x14ac:dyDescent="0.25">
      <c r="A4" s="45"/>
    </row>
    <row r="6" spans="1:48"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row>
    <row r="7" spans="1:48"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row>
    <row r="8" spans="1:48" x14ac:dyDescent="0.25">
      <c r="A8" s="84" t="s">
        <v>306</v>
      </c>
      <c r="B8" s="85">
        <v>2007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row>
    <row r="9" spans="1:48" x14ac:dyDescent="0.25">
      <c r="A9" s="84" t="s">
        <v>307</v>
      </c>
      <c r="B9" s="85" t="s">
        <v>528</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row>
    <row r="10" spans="1:48" x14ac:dyDescent="0.25">
      <c r="A10" s="84" t="s">
        <v>233</v>
      </c>
      <c r="B10" s="85" t="s">
        <v>566</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row>
    <row r="11" spans="1:48"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row>
    <row r="12" spans="1:48" x14ac:dyDescent="0.25">
      <c r="A12" s="84" t="s">
        <v>309</v>
      </c>
      <c r="B12" s="85" t="s">
        <v>556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row>
    <row r="13" spans="1:48" x14ac:dyDescent="0.25">
      <c r="A13" s="84" t="s">
        <v>608</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row>
    <row r="14" spans="1:48" x14ac:dyDescent="0.25">
      <c r="A14" s="84" t="s">
        <v>311</v>
      </c>
      <c r="B14" s="85">
        <v>618</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row>
    <row r="15" spans="1:48" x14ac:dyDescent="0.25">
      <c r="A15" s="84" t="s">
        <v>611</v>
      </c>
      <c r="B15" s="85" t="s">
        <v>567</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row>
    <row r="16" spans="1:48" x14ac:dyDescent="0.25">
      <c r="A16" s="84" t="s">
        <v>313</v>
      </c>
      <c r="B16" s="85" t="s">
        <v>504</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row>
    <row r="17" spans="1:48" ht="79.2" x14ac:dyDescent="0.25">
      <c r="A17" s="84" t="s">
        <v>684</v>
      </c>
      <c r="B17" s="85" t="s">
        <v>538</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row>
    <row r="18" spans="1:48" x14ac:dyDescent="0.25">
      <c r="A18" s="84" t="s">
        <v>315</v>
      </c>
      <c r="B18" s="87">
        <v>45135</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row>
    <row r="19" spans="1:48" x14ac:dyDescent="0.25">
      <c r="A19" s="84" t="s">
        <v>316</v>
      </c>
      <c r="B19" s="87">
        <v>45135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row>
    <row r="20" spans="1:48"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row>
    <row r="21" spans="1:48"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row>
    <row r="23" spans="1:48" x14ac:dyDescent="0.25">
      <c r="B23" s="104" t="str">
        <f>HYPERLINK("#'Factor List'!A1","Back to Factor List")</f>
        <v>Back to Factor List</v>
      </c>
    </row>
    <row r="24" spans="1:48" x14ac:dyDescent="0.25">
      <c r="B24" s="104" t="str">
        <f>HYPERLINK("#'Assumptions'!A1","Assumptions")</f>
        <v>Assumptions</v>
      </c>
    </row>
    <row r="26" spans="1:48"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c r="AR26" s="100">
        <v>60</v>
      </c>
      <c r="AS26" s="100">
        <v>61</v>
      </c>
      <c r="AT26" s="100">
        <v>62</v>
      </c>
      <c r="AU26" s="100">
        <v>63</v>
      </c>
      <c r="AV26" s="100">
        <v>64</v>
      </c>
    </row>
    <row r="27" spans="1:48" x14ac:dyDescent="0.25">
      <c r="A27" s="101">
        <v>0</v>
      </c>
      <c r="B27" s="103">
        <v>0.21199999999999999</v>
      </c>
      <c r="C27" s="103">
        <v>0.216</v>
      </c>
      <c r="D27" s="103">
        <v>0.221</v>
      </c>
      <c r="E27" s="103">
        <v>0.22700000000000001</v>
      </c>
      <c r="F27" s="103">
        <v>0.23200000000000001</v>
      </c>
      <c r="G27" s="103">
        <v>0.23699999999999999</v>
      </c>
      <c r="H27" s="103">
        <v>0.24299999999999999</v>
      </c>
      <c r="I27" s="103">
        <v>0.249</v>
      </c>
      <c r="J27" s="103">
        <v>0.255</v>
      </c>
      <c r="K27" s="103">
        <v>0.26100000000000001</v>
      </c>
      <c r="L27" s="103">
        <v>0.26700000000000002</v>
      </c>
      <c r="M27" s="103">
        <v>0.27400000000000002</v>
      </c>
      <c r="N27" s="103">
        <v>0.28100000000000003</v>
      </c>
      <c r="O27" s="103">
        <v>0.28799999999999998</v>
      </c>
      <c r="P27" s="103">
        <v>0.29599999999999999</v>
      </c>
      <c r="Q27" s="103">
        <v>0.30399999999999999</v>
      </c>
      <c r="R27" s="103">
        <v>0.312</v>
      </c>
      <c r="S27" s="103">
        <v>0.32100000000000001</v>
      </c>
      <c r="T27" s="103">
        <v>0.33</v>
      </c>
      <c r="U27" s="103">
        <v>0.33900000000000002</v>
      </c>
      <c r="V27" s="103">
        <v>0.34899999999999998</v>
      </c>
      <c r="W27" s="103">
        <v>0.35899999999999999</v>
      </c>
      <c r="X27" s="103">
        <v>0.36899999999999999</v>
      </c>
      <c r="Y27" s="103">
        <v>0.38100000000000001</v>
      </c>
      <c r="Z27" s="103">
        <v>0.39200000000000002</v>
      </c>
      <c r="AA27" s="103">
        <v>0.40500000000000003</v>
      </c>
      <c r="AB27" s="103">
        <v>0.41799999999999998</v>
      </c>
      <c r="AC27" s="103">
        <v>0.43099999999999999</v>
      </c>
      <c r="AD27" s="103">
        <v>0.44600000000000001</v>
      </c>
      <c r="AE27" s="103">
        <v>0.46100000000000002</v>
      </c>
      <c r="AF27" s="103">
        <v>0.47699999999999998</v>
      </c>
      <c r="AG27" s="103">
        <v>0.49399999999999999</v>
      </c>
      <c r="AH27" s="103">
        <v>0.51200000000000001</v>
      </c>
      <c r="AI27" s="103">
        <v>0.53100000000000003</v>
      </c>
      <c r="AJ27" s="103">
        <v>0.55100000000000005</v>
      </c>
      <c r="AK27" s="103">
        <v>0.57199999999999995</v>
      </c>
      <c r="AL27" s="103">
        <v>0.59499999999999997</v>
      </c>
      <c r="AM27" s="103">
        <v>0.62</v>
      </c>
      <c r="AN27" s="103">
        <v>0.64600000000000002</v>
      </c>
      <c r="AO27" s="103">
        <v>0.67400000000000004</v>
      </c>
      <c r="AP27" s="103">
        <v>0.70499999999999996</v>
      </c>
      <c r="AQ27" s="103">
        <v>0.73699999999999999</v>
      </c>
      <c r="AR27" s="103">
        <v>0.77200000000000002</v>
      </c>
      <c r="AS27" s="103">
        <v>0.81100000000000005</v>
      </c>
      <c r="AT27" s="103">
        <v>0.85199999999999998</v>
      </c>
      <c r="AU27" s="103">
        <v>0.89700000000000002</v>
      </c>
      <c r="AV27" s="103">
        <v>0.94599999999999995</v>
      </c>
    </row>
    <row r="28" spans="1:48" x14ac:dyDescent="0.25">
      <c r="A28" s="101">
        <v>1</v>
      </c>
      <c r="B28" s="103">
        <v>0.21199999999999999</v>
      </c>
      <c r="C28" s="103">
        <v>0.217</v>
      </c>
      <c r="D28" s="103">
        <v>0.222</v>
      </c>
      <c r="E28" s="103">
        <v>0.22700000000000001</v>
      </c>
      <c r="F28" s="103">
        <v>0.23200000000000001</v>
      </c>
      <c r="G28" s="103">
        <v>0.23799999999999999</v>
      </c>
      <c r="H28" s="103">
        <v>0.24299999999999999</v>
      </c>
      <c r="I28" s="103">
        <v>0.249</v>
      </c>
      <c r="J28" s="103">
        <v>0.255</v>
      </c>
      <c r="K28" s="103">
        <v>0.26200000000000001</v>
      </c>
      <c r="L28" s="103">
        <v>0.26800000000000002</v>
      </c>
      <c r="M28" s="103">
        <v>0.27500000000000002</v>
      </c>
      <c r="N28" s="103">
        <v>0.28199999999999997</v>
      </c>
      <c r="O28" s="103">
        <v>0.28899999999999998</v>
      </c>
      <c r="P28" s="103">
        <v>0.29699999999999999</v>
      </c>
      <c r="Q28" s="103">
        <v>0.30499999999999999</v>
      </c>
      <c r="R28" s="103">
        <v>0.313</v>
      </c>
      <c r="S28" s="103">
        <v>0.32100000000000001</v>
      </c>
      <c r="T28" s="103">
        <v>0.33</v>
      </c>
      <c r="U28" s="103">
        <v>0.34</v>
      </c>
      <c r="V28" s="103">
        <v>0.35</v>
      </c>
      <c r="W28" s="103">
        <v>0.36</v>
      </c>
      <c r="X28" s="103">
        <v>0.37</v>
      </c>
      <c r="Y28" s="103">
        <v>0.38200000000000001</v>
      </c>
      <c r="Z28" s="103">
        <v>0.39300000000000002</v>
      </c>
      <c r="AA28" s="103">
        <v>0.40600000000000003</v>
      </c>
      <c r="AB28" s="103">
        <v>0.41899999999999998</v>
      </c>
      <c r="AC28" s="103">
        <v>0.432</v>
      </c>
      <c r="AD28" s="103">
        <v>0.44700000000000001</v>
      </c>
      <c r="AE28" s="103">
        <v>0.46200000000000002</v>
      </c>
      <c r="AF28" s="103">
        <v>0.47799999999999998</v>
      </c>
      <c r="AG28" s="103">
        <v>0.495</v>
      </c>
      <c r="AH28" s="103">
        <v>0.51300000000000001</v>
      </c>
      <c r="AI28" s="103">
        <v>0.53200000000000003</v>
      </c>
      <c r="AJ28" s="103">
        <v>0.55300000000000005</v>
      </c>
      <c r="AK28" s="103">
        <v>0.57399999999999995</v>
      </c>
      <c r="AL28" s="103">
        <v>0.59699999999999998</v>
      </c>
      <c r="AM28" s="103">
        <v>0.622</v>
      </c>
      <c r="AN28" s="103">
        <v>0.64800000000000002</v>
      </c>
      <c r="AO28" s="103">
        <v>0.67700000000000005</v>
      </c>
      <c r="AP28" s="103">
        <v>0.70699999999999996</v>
      </c>
      <c r="AQ28" s="103">
        <v>0.74</v>
      </c>
      <c r="AR28" s="103">
        <v>0.77600000000000002</v>
      </c>
      <c r="AS28" s="103">
        <v>0.81399999999999995</v>
      </c>
      <c r="AT28" s="103">
        <v>0.85599999999999998</v>
      </c>
      <c r="AU28" s="103">
        <v>0.90100000000000002</v>
      </c>
      <c r="AV28" s="103">
        <v>0.95099999999999996</v>
      </c>
    </row>
    <row r="29" spans="1:48" x14ac:dyDescent="0.25">
      <c r="A29" s="101">
        <v>2</v>
      </c>
      <c r="B29" s="103">
        <v>0.21299999999999999</v>
      </c>
      <c r="C29" s="103">
        <v>0.217</v>
      </c>
      <c r="D29" s="103">
        <v>0.222</v>
      </c>
      <c r="E29" s="103">
        <v>0.22700000000000001</v>
      </c>
      <c r="F29" s="103">
        <v>0.23300000000000001</v>
      </c>
      <c r="G29" s="103">
        <v>0.23799999999999999</v>
      </c>
      <c r="H29" s="103">
        <v>0.24399999999999999</v>
      </c>
      <c r="I29" s="103">
        <v>0.25</v>
      </c>
      <c r="J29" s="103">
        <v>0.25600000000000001</v>
      </c>
      <c r="K29" s="103">
        <v>0.26200000000000001</v>
      </c>
      <c r="L29" s="103">
        <v>0.26900000000000002</v>
      </c>
      <c r="M29" s="103">
        <v>0.27500000000000002</v>
      </c>
      <c r="N29" s="103">
        <v>0.28199999999999997</v>
      </c>
      <c r="O29" s="103">
        <v>0.28999999999999998</v>
      </c>
      <c r="P29" s="103">
        <v>0.29699999999999999</v>
      </c>
      <c r="Q29" s="103">
        <v>0.30499999999999999</v>
      </c>
      <c r="R29" s="103">
        <v>0.314</v>
      </c>
      <c r="S29" s="103">
        <v>0.32200000000000001</v>
      </c>
      <c r="T29" s="103">
        <v>0.33100000000000002</v>
      </c>
      <c r="U29" s="103">
        <v>0.34100000000000003</v>
      </c>
      <c r="V29" s="103">
        <v>0.35</v>
      </c>
      <c r="W29" s="103">
        <v>0.36099999999999999</v>
      </c>
      <c r="X29" s="103">
        <v>0.371</v>
      </c>
      <c r="Y29" s="103">
        <v>0.38300000000000001</v>
      </c>
      <c r="Z29" s="103">
        <v>0.39400000000000002</v>
      </c>
      <c r="AA29" s="103">
        <v>0.40699999999999997</v>
      </c>
      <c r="AB29" s="103">
        <v>0.42</v>
      </c>
      <c r="AC29" s="103">
        <v>0.434</v>
      </c>
      <c r="AD29" s="103">
        <v>0.44800000000000001</v>
      </c>
      <c r="AE29" s="103">
        <v>0.46300000000000002</v>
      </c>
      <c r="AF29" s="103">
        <v>0.48</v>
      </c>
      <c r="AG29" s="103">
        <v>0.497</v>
      </c>
      <c r="AH29" s="103">
        <v>0.51500000000000001</v>
      </c>
      <c r="AI29" s="103">
        <v>0.53400000000000003</v>
      </c>
      <c r="AJ29" s="103">
        <v>0.55400000000000005</v>
      </c>
      <c r="AK29" s="103">
        <v>0.57599999999999996</v>
      </c>
      <c r="AL29" s="103">
        <v>0.59899999999999998</v>
      </c>
      <c r="AM29" s="103">
        <v>0.624</v>
      </c>
      <c r="AN29" s="103">
        <v>0.65100000000000002</v>
      </c>
      <c r="AO29" s="103">
        <v>0.67900000000000005</v>
      </c>
      <c r="AP29" s="103">
        <v>0.71</v>
      </c>
      <c r="AQ29" s="103">
        <v>0.74299999999999999</v>
      </c>
      <c r="AR29" s="103">
        <v>0.77900000000000003</v>
      </c>
      <c r="AS29" s="103">
        <v>0.81699999999999995</v>
      </c>
      <c r="AT29" s="103">
        <v>0.85899999999999999</v>
      </c>
      <c r="AU29" s="103">
        <v>0.90500000000000003</v>
      </c>
      <c r="AV29" s="103">
        <v>0.95499999999999996</v>
      </c>
    </row>
    <row r="30" spans="1:48" x14ac:dyDescent="0.25">
      <c r="A30" s="101">
        <v>3</v>
      </c>
      <c r="B30" s="103">
        <v>0.21299999999999999</v>
      </c>
      <c r="C30" s="103">
        <v>0.218</v>
      </c>
      <c r="D30" s="103">
        <v>0.223</v>
      </c>
      <c r="E30" s="103">
        <v>0.22800000000000001</v>
      </c>
      <c r="F30" s="103">
        <v>0.23300000000000001</v>
      </c>
      <c r="G30" s="103">
        <v>0.23899999999999999</v>
      </c>
      <c r="H30" s="103">
        <v>0.24399999999999999</v>
      </c>
      <c r="I30" s="103">
        <v>0.25</v>
      </c>
      <c r="J30" s="103">
        <v>0.25600000000000001</v>
      </c>
      <c r="K30" s="103">
        <v>0.26300000000000001</v>
      </c>
      <c r="L30" s="103">
        <v>0.26900000000000002</v>
      </c>
      <c r="M30" s="103">
        <v>0.27600000000000002</v>
      </c>
      <c r="N30" s="103">
        <v>0.28299999999999997</v>
      </c>
      <c r="O30" s="103">
        <v>0.28999999999999998</v>
      </c>
      <c r="P30" s="103">
        <v>0.29799999999999999</v>
      </c>
      <c r="Q30" s="103">
        <v>0.30599999999999999</v>
      </c>
      <c r="R30" s="103">
        <v>0.314</v>
      </c>
      <c r="S30" s="103">
        <v>0.32300000000000001</v>
      </c>
      <c r="T30" s="103">
        <v>0.33200000000000002</v>
      </c>
      <c r="U30" s="103">
        <v>0.34100000000000003</v>
      </c>
      <c r="V30" s="103">
        <v>0.35099999999999998</v>
      </c>
      <c r="W30" s="103">
        <v>0.36199999999999999</v>
      </c>
      <c r="X30" s="103">
        <v>0.372</v>
      </c>
      <c r="Y30" s="103">
        <v>0.38400000000000001</v>
      </c>
      <c r="Z30" s="103">
        <v>0.39500000000000002</v>
      </c>
      <c r="AA30" s="103">
        <v>0.40799999999999997</v>
      </c>
      <c r="AB30" s="103">
        <v>0.42099999999999999</v>
      </c>
      <c r="AC30" s="103">
        <v>0.435</v>
      </c>
      <c r="AD30" s="103">
        <v>0.44900000000000001</v>
      </c>
      <c r="AE30" s="103">
        <v>0.46500000000000002</v>
      </c>
      <c r="AF30" s="103">
        <v>0.48099999999999998</v>
      </c>
      <c r="AG30" s="103">
        <v>0.498</v>
      </c>
      <c r="AH30" s="103">
        <v>0.51600000000000001</v>
      </c>
      <c r="AI30" s="103">
        <v>0.53600000000000003</v>
      </c>
      <c r="AJ30" s="103">
        <v>0.55600000000000005</v>
      </c>
      <c r="AK30" s="103">
        <v>0.57799999999999996</v>
      </c>
      <c r="AL30" s="103">
        <v>0.60099999999999998</v>
      </c>
      <c r="AM30" s="103">
        <v>0.626</v>
      </c>
      <c r="AN30" s="103">
        <v>0.65300000000000002</v>
      </c>
      <c r="AO30" s="103">
        <v>0.68200000000000005</v>
      </c>
      <c r="AP30" s="103">
        <v>0.71299999999999997</v>
      </c>
      <c r="AQ30" s="103">
        <v>0.746</v>
      </c>
      <c r="AR30" s="103">
        <v>0.78200000000000003</v>
      </c>
      <c r="AS30" s="103">
        <v>0.82099999999999995</v>
      </c>
      <c r="AT30" s="103">
        <v>0.86299999999999999</v>
      </c>
      <c r="AU30" s="103">
        <v>0.90900000000000003</v>
      </c>
      <c r="AV30" s="103">
        <v>0.96</v>
      </c>
    </row>
    <row r="31" spans="1:48" x14ac:dyDescent="0.25">
      <c r="A31" s="101">
        <v>4</v>
      </c>
      <c r="B31" s="103">
        <v>0.21299999999999999</v>
      </c>
      <c r="C31" s="103">
        <v>0.218</v>
      </c>
      <c r="D31" s="103">
        <v>0.223</v>
      </c>
      <c r="E31" s="103">
        <v>0.22800000000000001</v>
      </c>
      <c r="F31" s="103">
        <v>0.23400000000000001</v>
      </c>
      <c r="G31" s="103">
        <v>0.23899999999999999</v>
      </c>
      <c r="H31" s="103">
        <v>0.245</v>
      </c>
      <c r="I31" s="103">
        <v>0.251</v>
      </c>
      <c r="J31" s="103">
        <v>0.25700000000000001</v>
      </c>
      <c r="K31" s="103">
        <v>0.26300000000000001</v>
      </c>
      <c r="L31" s="103">
        <v>0.27</v>
      </c>
      <c r="M31" s="103">
        <v>0.27700000000000002</v>
      </c>
      <c r="N31" s="103">
        <v>0.28399999999999997</v>
      </c>
      <c r="O31" s="103">
        <v>0.29099999999999998</v>
      </c>
      <c r="P31" s="103">
        <v>0.29899999999999999</v>
      </c>
      <c r="Q31" s="103">
        <v>0.307</v>
      </c>
      <c r="R31" s="103">
        <v>0.315</v>
      </c>
      <c r="S31" s="103">
        <v>0.32400000000000001</v>
      </c>
      <c r="T31" s="103">
        <v>0.33300000000000002</v>
      </c>
      <c r="U31" s="103">
        <v>0.34200000000000003</v>
      </c>
      <c r="V31" s="103">
        <v>0.35199999999999998</v>
      </c>
      <c r="W31" s="103">
        <v>0.36199999999999999</v>
      </c>
      <c r="X31" s="103">
        <v>0.373</v>
      </c>
      <c r="Y31" s="103">
        <v>0.38500000000000001</v>
      </c>
      <c r="Z31" s="103">
        <v>0.39600000000000002</v>
      </c>
      <c r="AA31" s="103">
        <v>0.40899999999999997</v>
      </c>
      <c r="AB31" s="103">
        <v>0.42199999999999999</v>
      </c>
      <c r="AC31" s="103">
        <v>0.436</v>
      </c>
      <c r="AD31" s="103">
        <v>0.45100000000000001</v>
      </c>
      <c r="AE31" s="103">
        <v>0.46600000000000003</v>
      </c>
      <c r="AF31" s="103">
        <v>0.48199999999999998</v>
      </c>
      <c r="AG31" s="103">
        <v>0.5</v>
      </c>
      <c r="AH31" s="103">
        <v>0.51800000000000002</v>
      </c>
      <c r="AI31" s="103">
        <v>0.53700000000000003</v>
      </c>
      <c r="AJ31" s="103">
        <v>0.55800000000000005</v>
      </c>
      <c r="AK31" s="103">
        <v>0.57999999999999996</v>
      </c>
      <c r="AL31" s="103">
        <v>0.60299999999999998</v>
      </c>
      <c r="AM31" s="103">
        <v>0.629</v>
      </c>
      <c r="AN31" s="103">
        <v>0.65600000000000003</v>
      </c>
      <c r="AO31" s="103">
        <v>0.68400000000000005</v>
      </c>
      <c r="AP31" s="103">
        <v>0.71499999999999997</v>
      </c>
      <c r="AQ31" s="103">
        <v>0.749</v>
      </c>
      <c r="AR31" s="103">
        <v>0.78500000000000003</v>
      </c>
      <c r="AS31" s="103">
        <v>0.82399999999999995</v>
      </c>
      <c r="AT31" s="103">
        <v>0.86699999999999999</v>
      </c>
      <c r="AU31" s="103">
        <v>0.91300000000000003</v>
      </c>
      <c r="AV31" s="103">
        <v>0.96399999999999997</v>
      </c>
    </row>
    <row r="32" spans="1:48" x14ac:dyDescent="0.25">
      <c r="A32" s="101">
        <v>5</v>
      </c>
      <c r="B32" s="103">
        <v>0.214</v>
      </c>
      <c r="C32" s="103">
        <v>0.219</v>
      </c>
      <c r="D32" s="103">
        <v>0.224</v>
      </c>
      <c r="E32" s="103">
        <v>0.22900000000000001</v>
      </c>
      <c r="F32" s="103">
        <v>0.23400000000000001</v>
      </c>
      <c r="G32" s="103">
        <v>0.24</v>
      </c>
      <c r="H32" s="103">
        <v>0.245</v>
      </c>
      <c r="I32" s="103">
        <v>0.251</v>
      </c>
      <c r="J32" s="103">
        <v>0.25700000000000001</v>
      </c>
      <c r="K32" s="103">
        <v>0.26400000000000001</v>
      </c>
      <c r="L32" s="103">
        <v>0.27</v>
      </c>
      <c r="M32" s="103">
        <v>0.27700000000000002</v>
      </c>
      <c r="N32" s="103">
        <v>0.28399999999999997</v>
      </c>
      <c r="O32" s="103">
        <v>0.29199999999999998</v>
      </c>
      <c r="P32" s="103">
        <v>0.29899999999999999</v>
      </c>
      <c r="Q32" s="103">
        <v>0.307</v>
      </c>
      <c r="R32" s="103">
        <v>0.316</v>
      </c>
      <c r="S32" s="103">
        <v>0.32400000000000001</v>
      </c>
      <c r="T32" s="103">
        <v>0.33300000000000002</v>
      </c>
      <c r="U32" s="103">
        <v>0.34300000000000003</v>
      </c>
      <c r="V32" s="103">
        <v>0.35299999999999998</v>
      </c>
      <c r="W32" s="103">
        <v>0.36299999999999999</v>
      </c>
      <c r="X32" s="103">
        <v>0.374</v>
      </c>
      <c r="Y32" s="103">
        <v>0.38600000000000001</v>
      </c>
      <c r="Z32" s="103">
        <v>0.39800000000000002</v>
      </c>
      <c r="AA32" s="103">
        <v>0.41</v>
      </c>
      <c r="AB32" s="103">
        <v>0.42299999999999999</v>
      </c>
      <c r="AC32" s="103">
        <v>0.437</v>
      </c>
      <c r="AD32" s="103">
        <v>0.45200000000000001</v>
      </c>
      <c r="AE32" s="103">
        <v>0.46700000000000003</v>
      </c>
      <c r="AF32" s="103">
        <v>0.48399999999999999</v>
      </c>
      <c r="AG32" s="103">
        <v>0.501</v>
      </c>
      <c r="AH32" s="103">
        <v>0.52</v>
      </c>
      <c r="AI32" s="103">
        <v>0.53900000000000003</v>
      </c>
      <c r="AJ32" s="103">
        <v>0.56000000000000005</v>
      </c>
      <c r="AK32" s="103">
        <v>0.58199999999999996</v>
      </c>
      <c r="AL32" s="103">
        <v>0.60599999999999998</v>
      </c>
      <c r="AM32" s="103">
        <v>0.63100000000000001</v>
      </c>
      <c r="AN32" s="103">
        <v>0.65800000000000003</v>
      </c>
      <c r="AO32" s="103">
        <v>0.68700000000000006</v>
      </c>
      <c r="AP32" s="103">
        <v>0.71799999999999997</v>
      </c>
      <c r="AQ32" s="103">
        <v>0.752</v>
      </c>
      <c r="AR32" s="103">
        <v>0.78800000000000003</v>
      </c>
      <c r="AS32" s="103">
        <v>0.82799999999999996</v>
      </c>
      <c r="AT32" s="103">
        <v>0.871</v>
      </c>
      <c r="AU32" s="103">
        <v>0.91700000000000004</v>
      </c>
      <c r="AV32" s="103">
        <v>0.96899999999999997</v>
      </c>
    </row>
    <row r="33" spans="1:48" x14ac:dyDescent="0.25">
      <c r="A33" s="101">
        <v>6</v>
      </c>
      <c r="B33" s="103">
        <v>0.214</v>
      </c>
      <c r="C33" s="103">
        <v>0.219</v>
      </c>
      <c r="D33" s="103">
        <v>0.224</v>
      </c>
      <c r="E33" s="103">
        <v>0.22900000000000001</v>
      </c>
      <c r="F33" s="103">
        <v>0.23400000000000001</v>
      </c>
      <c r="G33" s="103">
        <v>0.24</v>
      </c>
      <c r="H33" s="103">
        <v>0.246</v>
      </c>
      <c r="I33" s="103">
        <v>0.252</v>
      </c>
      <c r="J33" s="103">
        <v>0.25800000000000001</v>
      </c>
      <c r="K33" s="103">
        <v>0.26400000000000001</v>
      </c>
      <c r="L33" s="103">
        <v>0.27100000000000002</v>
      </c>
      <c r="M33" s="103">
        <v>0.27800000000000002</v>
      </c>
      <c r="N33" s="103">
        <v>0.28499999999999998</v>
      </c>
      <c r="O33" s="103">
        <v>0.29199999999999998</v>
      </c>
      <c r="P33" s="103">
        <v>0.3</v>
      </c>
      <c r="Q33" s="103">
        <v>0.308</v>
      </c>
      <c r="R33" s="103">
        <v>0.316</v>
      </c>
      <c r="S33" s="103">
        <v>0.32500000000000001</v>
      </c>
      <c r="T33" s="103">
        <v>0.33400000000000002</v>
      </c>
      <c r="U33" s="103">
        <v>0.34399999999999997</v>
      </c>
      <c r="V33" s="103">
        <v>0.35399999999999998</v>
      </c>
      <c r="W33" s="103">
        <v>0.36399999999999999</v>
      </c>
      <c r="X33" s="103">
        <v>0.375</v>
      </c>
      <c r="Y33" s="103">
        <v>0.38700000000000001</v>
      </c>
      <c r="Z33" s="103">
        <v>0.39900000000000002</v>
      </c>
      <c r="AA33" s="103">
        <v>0.41099999999999998</v>
      </c>
      <c r="AB33" s="103">
        <v>0.42399999999999999</v>
      </c>
      <c r="AC33" s="103">
        <v>0.438</v>
      </c>
      <c r="AD33" s="103">
        <v>0.45300000000000001</v>
      </c>
      <c r="AE33" s="103">
        <v>0.46899999999999997</v>
      </c>
      <c r="AF33" s="103">
        <v>0.48499999999999999</v>
      </c>
      <c r="AG33" s="103">
        <v>0.503</v>
      </c>
      <c r="AH33" s="103">
        <v>0.52100000000000002</v>
      </c>
      <c r="AI33" s="103">
        <v>0.54100000000000004</v>
      </c>
      <c r="AJ33" s="103">
        <v>0.56200000000000006</v>
      </c>
      <c r="AK33" s="103">
        <v>0.58399999999999996</v>
      </c>
      <c r="AL33" s="103">
        <v>0.60799999999999998</v>
      </c>
      <c r="AM33" s="103">
        <v>0.63300000000000001</v>
      </c>
      <c r="AN33" s="103">
        <v>0.66</v>
      </c>
      <c r="AO33" s="103">
        <v>0.68899999999999995</v>
      </c>
      <c r="AP33" s="103">
        <v>0.72099999999999997</v>
      </c>
      <c r="AQ33" s="103">
        <v>0.755</v>
      </c>
      <c r="AR33" s="103">
        <v>0.79100000000000004</v>
      </c>
      <c r="AS33" s="103">
        <v>0.83099999999999996</v>
      </c>
      <c r="AT33" s="103">
        <v>0.874</v>
      </c>
      <c r="AU33" s="103">
        <v>0.92200000000000004</v>
      </c>
      <c r="AV33" s="103">
        <v>0.97299999999999998</v>
      </c>
    </row>
    <row r="34" spans="1:48" x14ac:dyDescent="0.25">
      <c r="A34" s="101">
        <v>7</v>
      </c>
      <c r="B34" s="103">
        <v>0.215</v>
      </c>
      <c r="C34" s="103">
        <v>0.219</v>
      </c>
      <c r="D34" s="103">
        <v>0.224</v>
      </c>
      <c r="E34" s="103">
        <v>0.23</v>
      </c>
      <c r="F34" s="103">
        <v>0.23499999999999999</v>
      </c>
      <c r="G34" s="103">
        <v>0.24</v>
      </c>
      <c r="H34" s="103">
        <v>0.246</v>
      </c>
      <c r="I34" s="103">
        <v>0.252</v>
      </c>
      <c r="J34" s="103">
        <v>0.25800000000000001</v>
      </c>
      <c r="K34" s="103">
        <v>0.26500000000000001</v>
      </c>
      <c r="L34" s="103">
        <v>0.27100000000000002</v>
      </c>
      <c r="M34" s="103">
        <v>0.27800000000000002</v>
      </c>
      <c r="N34" s="103">
        <v>0.28499999999999998</v>
      </c>
      <c r="O34" s="103">
        <v>0.29299999999999998</v>
      </c>
      <c r="P34" s="103">
        <v>0.30099999999999999</v>
      </c>
      <c r="Q34" s="103">
        <v>0.309</v>
      </c>
      <c r="R34" s="103">
        <v>0.317</v>
      </c>
      <c r="S34" s="103">
        <v>0.32600000000000001</v>
      </c>
      <c r="T34" s="103">
        <v>0.33500000000000002</v>
      </c>
      <c r="U34" s="103">
        <v>0.34499999999999997</v>
      </c>
      <c r="V34" s="103">
        <v>0.35499999999999998</v>
      </c>
      <c r="W34" s="103">
        <v>0.36499999999999999</v>
      </c>
      <c r="X34" s="103">
        <v>0.376</v>
      </c>
      <c r="Y34" s="103">
        <v>0.38800000000000001</v>
      </c>
      <c r="Z34" s="103">
        <v>0.4</v>
      </c>
      <c r="AA34" s="103">
        <v>0.41199999999999998</v>
      </c>
      <c r="AB34" s="103">
        <v>0.42599999999999999</v>
      </c>
      <c r="AC34" s="103">
        <v>0.44</v>
      </c>
      <c r="AD34" s="103">
        <v>0.45400000000000001</v>
      </c>
      <c r="AE34" s="103">
        <v>0.47</v>
      </c>
      <c r="AF34" s="103">
        <v>0.48699999999999999</v>
      </c>
      <c r="AG34" s="103">
        <v>0.504</v>
      </c>
      <c r="AH34" s="103">
        <v>0.52300000000000002</v>
      </c>
      <c r="AI34" s="103">
        <v>0.54200000000000004</v>
      </c>
      <c r="AJ34" s="103">
        <v>0.56299999999999994</v>
      </c>
      <c r="AK34" s="103">
        <v>0.58599999999999997</v>
      </c>
      <c r="AL34" s="103">
        <v>0.61</v>
      </c>
      <c r="AM34" s="103">
        <v>0.63500000000000001</v>
      </c>
      <c r="AN34" s="103">
        <v>0.66300000000000003</v>
      </c>
      <c r="AO34" s="103">
        <v>0.69199999999999995</v>
      </c>
      <c r="AP34" s="103">
        <v>0.72399999999999998</v>
      </c>
      <c r="AQ34" s="103">
        <v>0.75800000000000001</v>
      </c>
      <c r="AR34" s="103">
        <v>0.79500000000000004</v>
      </c>
      <c r="AS34" s="103">
        <v>0.83499999999999996</v>
      </c>
      <c r="AT34" s="103">
        <v>0.878</v>
      </c>
      <c r="AU34" s="103">
        <v>0.92600000000000005</v>
      </c>
      <c r="AV34" s="103">
        <v>0.97799999999999998</v>
      </c>
    </row>
    <row r="35" spans="1:48" x14ac:dyDescent="0.25">
      <c r="A35" s="101">
        <v>8</v>
      </c>
      <c r="B35" s="103">
        <v>0.215</v>
      </c>
      <c r="C35" s="103">
        <v>0.22</v>
      </c>
      <c r="D35" s="103">
        <v>0.22500000000000001</v>
      </c>
      <c r="E35" s="103">
        <v>0.23</v>
      </c>
      <c r="F35" s="103">
        <v>0.23499999999999999</v>
      </c>
      <c r="G35" s="103">
        <v>0.24099999999999999</v>
      </c>
      <c r="H35" s="103">
        <v>0.247</v>
      </c>
      <c r="I35" s="103">
        <v>0.253</v>
      </c>
      <c r="J35" s="103">
        <v>0.25900000000000001</v>
      </c>
      <c r="K35" s="103">
        <v>0.26500000000000001</v>
      </c>
      <c r="L35" s="103">
        <v>0.27200000000000002</v>
      </c>
      <c r="M35" s="103">
        <v>0.27900000000000003</v>
      </c>
      <c r="N35" s="103">
        <v>0.28599999999999998</v>
      </c>
      <c r="O35" s="103">
        <v>0.29399999999999998</v>
      </c>
      <c r="P35" s="103">
        <v>0.30099999999999999</v>
      </c>
      <c r="Q35" s="103">
        <v>0.309</v>
      </c>
      <c r="R35" s="103">
        <v>0.318</v>
      </c>
      <c r="S35" s="103">
        <v>0.32700000000000001</v>
      </c>
      <c r="T35" s="103">
        <v>0.33600000000000002</v>
      </c>
      <c r="U35" s="103">
        <v>0.34499999999999997</v>
      </c>
      <c r="V35" s="103">
        <v>0.35499999999999998</v>
      </c>
      <c r="W35" s="103">
        <v>0.36599999999999999</v>
      </c>
      <c r="X35" s="103">
        <v>0.377</v>
      </c>
      <c r="Y35" s="103">
        <v>0.38800000000000001</v>
      </c>
      <c r="Z35" s="103">
        <v>0.40100000000000002</v>
      </c>
      <c r="AA35" s="103">
        <v>0.41299999999999998</v>
      </c>
      <c r="AB35" s="103">
        <v>0.42699999999999999</v>
      </c>
      <c r="AC35" s="103">
        <v>0.441</v>
      </c>
      <c r="AD35" s="103">
        <v>0.45600000000000002</v>
      </c>
      <c r="AE35" s="103">
        <v>0.47099999999999997</v>
      </c>
      <c r="AF35" s="103">
        <v>0.48799999999999999</v>
      </c>
      <c r="AG35" s="103">
        <v>0.50600000000000001</v>
      </c>
      <c r="AH35" s="103">
        <v>0.52400000000000002</v>
      </c>
      <c r="AI35" s="103">
        <v>0.54400000000000004</v>
      </c>
      <c r="AJ35" s="103">
        <v>0.56499999999999995</v>
      </c>
      <c r="AK35" s="103">
        <v>0.58799999999999997</v>
      </c>
      <c r="AL35" s="103">
        <v>0.61199999999999999</v>
      </c>
      <c r="AM35" s="103">
        <v>0.63700000000000001</v>
      </c>
      <c r="AN35" s="103">
        <v>0.66500000000000004</v>
      </c>
      <c r="AO35" s="103">
        <v>0.69399999999999995</v>
      </c>
      <c r="AP35" s="103">
        <v>0.72599999999999998</v>
      </c>
      <c r="AQ35" s="103">
        <v>0.76100000000000001</v>
      </c>
      <c r="AR35" s="103">
        <v>0.79800000000000004</v>
      </c>
      <c r="AS35" s="103">
        <v>0.83799999999999997</v>
      </c>
      <c r="AT35" s="103">
        <v>0.88200000000000001</v>
      </c>
      <c r="AU35" s="103">
        <v>0.93</v>
      </c>
      <c r="AV35" s="103">
        <v>0.98199999999999998</v>
      </c>
    </row>
    <row r="36" spans="1:48" x14ac:dyDescent="0.25">
      <c r="A36" s="101">
        <v>9</v>
      </c>
      <c r="B36" s="103">
        <v>0.215</v>
      </c>
      <c r="C36" s="103">
        <v>0.22</v>
      </c>
      <c r="D36" s="103">
        <v>0.22500000000000001</v>
      </c>
      <c r="E36" s="103">
        <v>0.23</v>
      </c>
      <c r="F36" s="103">
        <v>0.23599999999999999</v>
      </c>
      <c r="G36" s="103">
        <v>0.24099999999999999</v>
      </c>
      <c r="H36" s="103">
        <v>0.247</v>
      </c>
      <c r="I36" s="103">
        <v>0.253</v>
      </c>
      <c r="J36" s="103">
        <v>0.25900000000000001</v>
      </c>
      <c r="K36" s="103">
        <v>0.26600000000000001</v>
      </c>
      <c r="L36" s="103">
        <v>0.27300000000000002</v>
      </c>
      <c r="M36" s="103">
        <v>0.27900000000000003</v>
      </c>
      <c r="N36" s="103">
        <v>0.28699999999999998</v>
      </c>
      <c r="O36" s="103">
        <v>0.29399999999999998</v>
      </c>
      <c r="P36" s="103">
        <v>0.30199999999999999</v>
      </c>
      <c r="Q36" s="103">
        <v>0.31</v>
      </c>
      <c r="R36" s="103">
        <v>0.31900000000000001</v>
      </c>
      <c r="S36" s="103">
        <v>0.32700000000000001</v>
      </c>
      <c r="T36" s="103">
        <v>0.33700000000000002</v>
      </c>
      <c r="U36" s="103">
        <v>0.34599999999999997</v>
      </c>
      <c r="V36" s="103">
        <v>0.35599999999999998</v>
      </c>
      <c r="W36" s="103">
        <v>0.36699999999999999</v>
      </c>
      <c r="X36" s="103">
        <v>0.378</v>
      </c>
      <c r="Y36" s="103">
        <v>0.38900000000000001</v>
      </c>
      <c r="Z36" s="103">
        <v>0.40200000000000002</v>
      </c>
      <c r="AA36" s="103">
        <v>0.41399999999999998</v>
      </c>
      <c r="AB36" s="103">
        <v>0.42799999999999999</v>
      </c>
      <c r="AC36" s="103">
        <v>0.442</v>
      </c>
      <c r="AD36" s="103">
        <v>0.45700000000000002</v>
      </c>
      <c r="AE36" s="103">
        <v>0.47299999999999998</v>
      </c>
      <c r="AF36" s="103">
        <v>0.48899999999999999</v>
      </c>
      <c r="AG36" s="103">
        <v>0.50700000000000001</v>
      </c>
      <c r="AH36" s="103">
        <v>0.52600000000000002</v>
      </c>
      <c r="AI36" s="103">
        <v>0.54600000000000004</v>
      </c>
      <c r="AJ36" s="103">
        <v>0.56699999999999995</v>
      </c>
      <c r="AK36" s="103">
        <v>0.59</v>
      </c>
      <c r="AL36" s="103">
        <v>0.61399999999999999</v>
      </c>
      <c r="AM36" s="103">
        <v>0.64</v>
      </c>
      <c r="AN36" s="103">
        <v>0.66700000000000004</v>
      </c>
      <c r="AO36" s="103">
        <v>0.69699999999999995</v>
      </c>
      <c r="AP36" s="103">
        <v>0.72899999999999998</v>
      </c>
      <c r="AQ36" s="103">
        <v>0.76400000000000001</v>
      </c>
      <c r="AR36" s="103">
        <v>0.80100000000000005</v>
      </c>
      <c r="AS36" s="103">
        <v>0.84199999999999997</v>
      </c>
      <c r="AT36" s="103">
        <v>0.88600000000000001</v>
      </c>
      <c r="AU36" s="103">
        <v>0.93400000000000005</v>
      </c>
      <c r="AV36" s="103">
        <v>0.98699999999999999</v>
      </c>
    </row>
    <row r="37" spans="1:48" x14ac:dyDescent="0.25">
      <c r="A37" s="101">
        <v>10</v>
      </c>
      <c r="B37" s="103">
        <v>0.216</v>
      </c>
      <c r="C37" s="103">
        <v>0.221</v>
      </c>
      <c r="D37" s="103">
        <v>0.22600000000000001</v>
      </c>
      <c r="E37" s="103">
        <v>0.23100000000000001</v>
      </c>
      <c r="F37" s="103">
        <v>0.23599999999999999</v>
      </c>
      <c r="G37" s="103">
        <v>0.24199999999999999</v>
      </c>
      <c r="H37" s="103">
        <v>0.248</v>
      </c>
      <c r="I37" s="103">
        <v>0.254</v>
      </c>
      <c r="J37" s="103">
        <v>0.26</v>
      </c>
      <c r="K37" s="103">
        <v>0.26600000000000001</v>
      </c>
      <c r="L37" s="103">
        <v>0.27300000000000002</v>
      </c>
      <c r="M37" s="103">
        <v>0.28000000000000003</v>
      </c>
      <c r="N37" s="103">
        <v>0.28699999999999998</v>
      </c>
      <c r="O37" s="103">
        <v>0.29499999999999998</v>
      </c>
      <c r="P37" s="103">
        <v>0.30299999999999999</v>
      </c>
      <c r="Q37" s="103">
        <v>0.311</v>
      </c>
      <c r="R37" s="103">
        <v>0.31900000000000001</v>
      </c>
      <c r="S37" s="103">
        <v>0.32800000000000001</v>
      </c>
      <c r="T37" s="103">
        <v>0.33700000000000002</v>
      </c>
      <c r="U37" s="103">
        <v>0.34699999999999998</v>
      </c>
      <c r="V37" s="103">
        <v>0.35699999999999998</v>
      </c>
      <c r="W37" s="103">
        <v>0.36799999999999999</v>
      </c>
      <c r="X37" s="103">
        <v>0.379</v>
      </c>
      <c r="Y37" s="103">
        <v>0.39</v>
      </c>
      <c r="Z37" s="103">
        <v>0.40300000000000002</v>
      </c>
      <c r="AA37" s="103">
        <v>0.41499999999999998</v>
      </c>
      <c r="AB37" s="103">
        <v>0.42899999999999999</v>
      </c>
      <c r="AC37" s="103">
        <v>0.443</v>
      </c>
      <c r="AD37" s="103">
        <v>0.45800000000000002</v>
      </c>
      <c r="AE37" s="103">
        <v>0.47399999999999998</v>
      </c>
      <c r="AF37" s="103">
        <v>0.49099999999999999</v>
      </c>
      <c r="AG37" s="103">
        <v>0.50900000000000001</v>
      </c>
      <c r="AH37" s="103">
        <v>0.52700000000000002</v>
      </c>
      <c r="AI37" s="103">
        <v>0.54700000000000004</v>
      </c>
      <c r="AJ37" s="103">
        <v>0.56899999999999995</v>
      </c>
      <c r="AK37" s="103">
        <v>0.59099999999999997</v>
      </c>
      <c r="AL37" s="103">
        <v>0.61599999999999999</v>
      </c>
      <c r="AM37" s="103">
        <v>0.64200000000000002</v>
      </c>
      <c r="AN37" s="103">
        <v>0.67</v>
      </c>
      <c r="AO37" s="103">
        <v>0.7</v>
      </c>
      <c r="AP37" s="103">
        <v>0.73199999999999998</v>
      </c>
      <c r="AQ37" s="103">
        <v>0.76700000000000002</v>
      </c>
      <c r="AR37" s="103">
        <v>0.80400000000000005</v>
      </c>
      <c r="AS37" s="103">
        <v>0.84499999999999997</v>
      </c>
      <c r="AT37" s="103">
        <v>0.88900000000000001</v>
      </c>
      <c r="AU37" s="103">
        <v>0.93799999999999994</v>
      </c>
      <c r="AV37" s="103">
        <v>0.99099999999999999</v>
      </c>
    </row>
    <row r="38" spans="1:48" x14ac:dyDescent="0.25">
      <c r="A38" s="101">
        <v>11</v>
      </c>
      <c r="B38" s="103">
        <v>0.216</v>
      </c>
      <c r="C38" s="103">
        <v>0.221</v>
      </c>
      <c r="D38" s="103">
        <v>0.22600000000000001</v>
      </c>
      <c r="E38" s="103">
        <v>0.23100000000000001</v>
      </c>
      <c r="F38" s="103">
        <v>0.23699999999999999</v>
      </c>
      <c r="G38" s="103">
        <v>0.24199999999999999</v>
      </c>
      <c r="H38" s="103">
        <v>0.248</v>
      </c>
      <c r="I38" s="103">
        <v>0.254</v>
      </c>
      <c r="J38" s="103">
        <v>0.26</v>
      </c>
      <c r="K38" s="103">
        <v>0.26700000000000002</v>
      </c>
      <c r="L38" s="103">
        <v>0.27400000000000002</v>
      </c>
      <c r="M38" s="103">
        <v>0.28100000000000003</v>
      </c>
      <c r="N38" s="103">
        <v>0.28799999999999998</v>
      </c>
      <c r="O38" s="103">
        <v>0.29499999999999998</v>
      </c>
      <c r="P38" s="103">
        <v>0.30299999999999999</v>
      </c>
      <c r="Q38" s="103">
        <v>0.311</v>
      </c>
      <c r="R38" s="103">
        <v>0.32</v>
      </c>
      <c r="S38" s="103">
        <v>0.32900000000000001</v>
      </c>
      <c r="T38" s="103">
        <v>0.33800000000000002</v>
      </c>
      <c r="U38" s="103">
        <v>0.34799999999999998</v>
      </c>
      <c r="V38" s="103">
        <v>0.35799999999999998</v>
      </c>
      <c r="W38" s="103">
        <v>0.36899999999999999</v>
      </c>
      <c r="X38" s="103">
        <v>0.38</v>
      </c>
      <c r="Y38" s="103">
        <v>0.39100000000000001</v>
      </c>
      <c r="Z38" s="103">
        <v>0.40400000000000003</v>
      </c>
      <c r="AA38" s="103">
        <v>0.41699999999999998</v>
      </c>
      <c r="AB38" s="103">
        <v>0.43</v>
      </c>
      <c r="AC38" s="103">
        <v>0.44400000000000001</v>
      </c>
      <c r="AD38" s="103">
        <v>0.45900000000000002</v>
      </c>
      <c r="AE38" s="103">
        <v>0.47499999999999998</v>
      </c>
      <c r="AF38" s="103">
        <v>0.49199999999999999</v>
      </c>
      <c r="AG38" s="103">
        <v>0.51</v>
      </c>
      <c r="AH38" s="103">
        <v>0.52900000000000003</v>
      </c>
      <c r="AI38" s="103">
        <v>0.54900000000000004</v>
      </c>
      <c r="AJ38" s="103">
        <v>0.57099999999999995</v>
      </c>
      <c r="AK38" s="103">
        <v>0.59299999999999997</v>
      </c>
      <c r="AL38" s="103">
        <v>0.61799999999999999</v>
      </c>
      <c r="AM38" s="103">
        <v>0.64400000000000002</v>
      </c>
      <c r="AN38" s="103">
        <v>0.67200000000000004</v>
      </c>
      <c r="AO38" s="103">
        <v>0.70199999999999996</v>
      </c>
      <c r="AP38" s="103">
        <v>0.73399999999999999</v>
      </c>
      <c r="AQ38" s="103">
        <v>0.76900000000000002</v>
      </c>
      <c r="AR38" s="103">
        <v>0.80700000000000005</v>
      </c>
      <c r="AS38" s="103">
        <v>0.84799999999999998</v>
      </c>
      <c r="AT38" s="103">
        <v>0.89300000000000002</v>
      </c>
      <c r="AU38" s="103">
        <v>0.94199999999999995</v>
      </c>
      <c r="AV38" s="103">
        <v>0.996</v>
      </c>
    </row>
    <row r="44" spans="1:48" ht="39.6" customHeight="1" x14ac:dyDescent="0.25"/>
    <row r="46" spans="1:48" ht="27.6" customHeight="1" x14ac:dyDescent="0.25"/>
  </sheetData>
  <sheetProtection algorithmName="SHA-512" hashValue="WgiUa7Zte779HDJ6CF9t7OLC0nM8Cvg/ZoQtSZJ6eqWAOImXF3GZ2cRaNUgDABXtcxVeausm95f64s7bnc1CvQ==" saltValue="TpkpQ3AukM+Mw14pVQizsA==" spinCount="100000" sheet="1" objects="1" scenarios="1"/>
  <conditionalFormatting sqref="A6:A16">
    <cfRule type="expression" dxfId="231" priority="23" stopIfTrue="1">
      <formula>MOD(ROW(),2)=0</formula>
    </cfRule>
    <cfRule type="expression" dxfId="230" priority="24" stopIfTrue="1">
      <formula>MOD(ROW(),2)&lt;&gt;0</formula>
    </cfRule>
  </conditionalFormatting>
  <conditionalFormatting sqref="B6:AV16 C18:AV21">
    <cfRule type="expression" dxfId="229" priority="25" stopIfTrue="1">
      <formula>MOD(ROW(),2)=0</formula>
    </cfRule>
    <cfRule type="expression" dxfId="228" priority="26" stopIfTrue="1">
      <formula>MOD(ROW(),2)&lt;&gt;0</formula>
    </cfRule>
  </conditionalFormatting>
  <conditionalFormatting sqref="A17:A21">
    <cfRule type="expression" dxfId="227" priority="15" stopIfTrue="1">
      <formula>MOD(ROW(),2)=0</formula>
    </cfRule>
    <cfRule type="expression" dxfId="226" priority="16" stopIfTrue="1">
      <formula>MOD(ROW(),2)&lt;&gt;0</formula>
    </cfRule>
  </conditionalFormatting>
  <conditionalFormatting sqref="B18 B20:B21">
    <cfRule type="expression" dxfId="225" priority="17" stopIfTrue="1">
      <formula>MOD(ROW(),2)=0</formula>
    </cfRule>
    <cfRule type="expression" dxfId="224" priority="18" stopIfTrue="1">
      <formula>MOD(ROW(),2)&lt;&gt;0</formula>
    </cfRule>
  </conditionalFormatting>
  <conditionalFormatting sqref="B17:AV17">
    <cfRule type="expression" dxfId="223" priority="7" stopIfTrue="1">
      <formula>MOD(ROW(),2)=0</formula>
    </cfRule>
    <cfRule type="expression" dxfId="222" priority="8" stopIfTrue="1">
      <formula>MOD(ROW(),2)&lt;&gt;0</formula>
    </cfRule>
  </conditionalFormatting>
  <conditionalFormatting sqref="A26:A38">
    <cfRule type="expression" dxfId="221" priority="3" stopIfTrue="1">
      <formula>MOD(ROW(),2)=0</formula>
    </cfRule>
    <cfRule type="expression" dxfId="220" priority="4" stopIfTrue="1">
      <formula>MOD(ROW(),2)&lt;&gt;0</formula>
    </cfRule>
  </conditionalFormatting>
  <conditionalFormatting sqref="B26:AV38">
    <cfRule type="expression" dxfId="219" priority="5" stopIfTrue="1">
      <formula>MOD(ROW(),2)=0</formula>
    </cfRule>
    <cfRule type="expression" dxfId="218" priority="6" stopIfTrue="1">
      <formula>MOD(ROW(),2)&lt;&gt;0</formula>
    </cfRule>
  </conditionalFormatting>
  <conditionalFormatting sqref="B19">
    <cfRule type="expression" dxfId="217" priority="1" stopIfTrue="1">
      <formula>MOD(ROW(),2)=0</formula>
    </cfRule>
    <cfRule type="expression" dxfId="2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AQ46"/>
  <sheetViews>
    <sheetView showGridLines="0" zoomScale="85" zoomScaleNormal="85" workbookViewId="0">
      <selection activeCell="D21" sqref="D21"/>
    </sheetView>
  </sheetViews>
  <sheetFormatPr defaultColWidth="10" defaultRowHeight="13.2" x14ac:dyDescent="0.25"/>
  <cols>
    <col min="1" max="1" width="31.88671875" style="27" customWidth="1"/>
    <col min="2" max="43" width="22.88671875" style="27" customWidth="1"/>
    <col min="44" max="16384" width="10" style="27"/>
  </cols>
  <sheetData>
    <row r="1" spans="1:43" ht="21" x14ac:dyDescent="0.4">
      <c r="A1" s="40" t="s">
        <v>227</v>
      </c>
      <c r="B1" s="41"/>
      <c r="C1" s="41"/>
      <c r="D1" s="41"/>
      <c r="E1" s="41"/>
      <c r="F1" s="41"/>
      <c r="G1" s="41"/>
      <c r="H1" s="41"/>
      <c r="I1" s="41"/>
    </row>
    <row r="2" spans="1:43" ht="15.6" x14ac:dyDescent="0.3">
      <c r="A2" s="42" t="str">
        <f>IF(title="&gt; Enter workbook title here","Enter workbook title in Cover sheet",title)</f>
        <v>Fire Wales - Consolidated Factor Spreadsheet</v>
      </c>
      <c r="B2" s="43"/>
      <c r="C2" s="43"/>
      <c r="D2" s="43"/>
      <c r="E2" s="43"/>
      <c r="F2" s="43"/>
      <c r="G2" s="43"/>
      <c r="H2" s="43"/>
      <c r="I2" s="43"/>
    </row>
    <row r="3" spans="1:43" ht="15.6" x14ac:dyDescent="0.3">
      <c r="A3" s="44" t="str">
        <f>TABLE_FACTOR_TYPE&amp;" - x-"&amp;TABLE_SERIES_NUMBER</f>
        <v>Scheme pays AA - x-619</v>
      </c>
      <c r="B3" s="43"/>
      <c r="C3" s="43"/>
      <c r="D3" s="43"/>
      <c r="E3" s="43"/>
      <c r="F3" s="43"/>
      <c r="G3" s="43"/>
      <c r="H3" s="43"/>
      <c r="I3" s="43"/>
    </row>
    <row r="4" spans="1:43" x14ac:dyDescent="0.25">
      <c r="A4" s="45"/>
    </row>
    <row r="6" spans="1:43" x14ac:dyDescent="0.25">
      <c r="A6" s="82" t="s">
        <v>600</v>
      </c>
      <c r="B6" s="83" t="s">
        <v>601</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row>
    <row r="7" spans="1:43" x14ac:dyDescent="0.25">
      <c r="A7" s="84" t="s">
        <v>305</v>
      </c>
      <c r="B7" s="85" t="s">
        <v>325</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row>
    <row r="8" spans="1:43" x14ac:dyDescent="0.25">
      <c r="A8" s="84" t="s">
        <v>306</v>
      </c>
      <c r="B8" s="85">
        <v>2007</v>
      </c>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row>
    <row r="9" spans="1:43" x14ac:dyDescent="0.25">
      <c r="A9" s="84" t="s">
        <v>307</v>
      </c>
      <c r="B9" s="85" t="s">
        <v>528</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row>
    <row r="10" spans="1:43" x14ac:dyDescent="0.25">
      <c r="A10" s="84" t="s">
        <v>233</v>
      </c>
      <c r="B10" s="85" t="s">
        <v>568</v>
      </c>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row>
    <row r="11" spans="1:43" x14ac:dyDescent="0.25">
      <c r="A11" s="84" t="s">
        <v>308</v>
      </c>
      <c r="B11" s="85" t="s">
        <v>448</v>
      </c>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row>
    <row r="12" spans="1:43" x14ac:dyDescent="0.25">
      <c r="A12" s="84" t="s">
        <v>309</v>
      </c>
      <c r="B12" s="85" t="s">
        <v>556</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row>
    <row r="13" spans="1:43" x14ac:dyDescent="0.25">
      <c r="A13" s="84" t="s">
        <v>608</v>
      </c>
      <c r="B13" s="85">
        <v>1</v>
      </c>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row>
    <row r="14" spans="1:43" x14ac:dyDescent="0.25">
      <c r="A14" s="84" t="s">
        <v>311</v>
      </c>
      <c r="B14" s="85">
        <v>619</v>
      </c>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row>
    <row r="15" spans="1:43" x14ac:dyDescent="0.25">
      <c r="A15" s="84" t="s">
        <v>611</v>
      </c>
      <c r="B15" s="85" t="s">
        <v>569</v>
      </c>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row>
    <row r="16" spans="1:43" x14ac:dyDescent="0.25">
      <c r="A16" s="84" t="s">
        <v>313</v>
      </c>
      <c r="B16" s="85" t="s">
        <v>570</v>
      </c>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row>
    <row r="17" spans="1:43" ht="79.2" x14ac:dyDescent="0.25">
      <c r="A17" s="84" t="s">
        <v>684</v>
      </c>
      <c r="B17" s="85" t="s">
        <v>538</v>
      </c>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row>
    <row r="18" spans="1:43" x14ac:dyDescent="0.25">
      <c r="A18" s="84" t="s">
        <v>315</v>
      </c>
      <c r="B18" s="87">
        <v>45135</v>
      </c>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row>
    <row r="19" spans="1:43" x14ac:dyDescent="0.25">
      <c r="A19" s="84" t="s">
        <v>316</v>
      </c>
      <c r="B19" s="87">
        <v>45135</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row>
    <row r="20" spans="1:43" x14ac:dyDescent="0.25">
      <c r="A20" s="84" t="s">
        <v>317</v>
      </c>
      <c r="B20" s="85" t="s">
        <v>333</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row>
    <row r="21" spans="1:43" x14ac:dyDescent="0.25">
      <c r="A21" s="84" t="s">
        <v>685</v>
      </c>
      <c r="B21" s="85" t="s">
        <v>334</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row>
    <row r="23" spans="1:43" x14ac:dyDescent="0.25">
      <c r="B23" s="104" t="str">
        <f>HYPERLINK("#'Factor List'!A1","Back to Factor List")</f>
        <v>Back to Factor List</v>
      </c>
    </row>
    <row r="24" spans="1:43" x14ac:dyDescent="0.25">
      <c r="B24" s="104" t="str">
        <f>HYPERLINK("#'Assumptions'!A1","Assumptions")</f>
        <v>Assumptions</v>
      </c>
    </row>
    <row r="26" spans="1:43" x14ac:dyDescent="0.25">
      <c r="A26" s="100" t="s">
        <v>739</v>
      </c>
      <c r="B26" s="100">
        <v>18</v>
      </c>
      <c r="C26" s="100">
        <v>19</v>
      </c>
      <c r="D26" s="100">
        <v>20</v>
      </c>
      <c r="E26" s="100">
        <v>21</v>
      </c>
      <c r="F26" s="100">
        <v>22</v>
      </c>
      <c r="G26" s="100">
        <v>23</v>
      </c>
      <c r="H26" s="100">
        <v>24</v>
      </c>
      <c r="I26" s="100">
        <v>25</v>
      </c>
      <c r="J26" s="100">
        <v>26</v>
      </c>
      <c r="K26" s="100">
        <v>27</v>
      </c>
      <c r="L26" s="100">
        <v>28</v>
      </c>
      <c r="M26" s="100">
        <v>29</v>
      </c>
      <c r="N26" s="100">
        <v>30</v>
      </c>
      <c r="O26" s="100">
        <v>31</v>
      </c>
      <c r="P26" s="100">
        <v>32</v>
      </c>
      <c r="Q26" s="100">
        <v>33</v>
      </c>
      <c r="R26" s="100">
        <v>34</v>
      </c>
      <c r="S26" s="100">
        <v>35</v>
      </c>
      <c r="T26" s="100">
        <v>36</v>
      </c>
      <c r="U26" s="100">
        <v>37</v>
      </c>
      <c r="V26" s="100">
        <v>38</v>
      </c>
      <c r="W26" s="100">
        <v>39</v>
      </c>
      <c r="X26" s="100">
        <v>40</v>
      </c>
      <c r="Y26" s="100">
        <v>41</v>
      </c>
      <c r="Z26" s="100">
        <v>42</v>
      </c>
      <c r="AA26" s="100">
        <v>43</v>
      </c>
      <c r="AB26" s="100">
        <v>44</v>
      </c>
      <c r="AC26" s="100">
        <v>45</v>
      </c>
      <c r="AD26" s="100">
        <v>46</v>
      </c>
      <c r="AE26" s="100">
        <v>47</v>
      </c>
      <c r="AF26" s="100">
        <v>48</v>
      </c>
      <c r="AG26" s="100">
        <v>49</v>
      </c>
      <c r="AH26" s="100">
        <v>50</v>
      </c>
      <c r="AI26" s="100">
        <v>51</v>
      </c>
      <c r="AJ26" s="100">
        <v>52</v>
      </c>
      <c r="AK26" s="100">
        <v>53</v>
      </c>
      <c r="AL26" s="100">
        <v>54</v>
      </c>
      <c r="AM26" s="100">
        <v>55</v>
      </c>
      <c r="AN26" s="100">
        <v>56</v>
      </c>
      <c r="AO26" s="100">
        <v>57</v>
      </c>
      <c r="AP26" s="100">
        <v>58</v>
      </c>
      <c r="AQ26" s="100">
        <v>59</v>
      </c>
    </row>
    <row r="27" spans="1:43" x14ac:dyDescent="0.25">
      <c r="A27" s="101">
        <v>0</v>
      </c>
      <c r="B27" s="103">
        <v>0.26700000000000002</v>
      </c>
      <c r="C27" s="103">
        <v>0.27300000000000002</v>
      </c>
      <c r="D27" s="103">
        <v>0.27900000000000003</v>
      </c>
      <c r="E27" s="103">
        <v>0.28599999999999998</v>
      </c>
      <c r="F27" s="103">
        <v>0.29299999999999998</v>
      </c>
      <c r="G27" s="103">
        <v>0.3</v>
      </c>
      <c r="H27" s="103">
        <v>0.307</v>
      </c>
      <c r="I27" s="103">
        <v>0.315</v>
      </c>
      <c r="J27" s="103">
        <v>0.32200000000000001</v>
      </c>
      <c r="K27" s="103">
        <v>0.33</v>
      </c>
      <c r="L27" s="103">
        <v>0.33900000000000002</v>
      </c>
      <c r="M27" s="103">
        <v>0.34799999999999998</v>
      </c>
      <c r="N27" s="103">
        <v>0.35699999999999998</v>
      </c>
      <c r="O27" s="103">
        <v>0.36599999999999999</v>
      </c>
      <c r="P27" s="103">
        <v>0.376</v>
      </c>
      <c r="Q27" s="103">
        <v>0.38600000000000001</v>
      </c>
      <c r="R27" s="103">
        <v>0.39700000000000002</v>
      </c>
      <c r="S27" s="103">
        <v>0.40799999999999997</v>
      </c>
      <c r="T27" s="103">
        <v>0.42</v>
      </c>
      <c r="U27" s="103">
        <v>0.432</v>
      </c>
      <c r="V27" s="103">
        <v>0.44500000000000001</v>
      </c>
      <c r="W27" s="103">
        <v>0.45800000000000002</v>
      </c>
      <c r="X27" s="103">
        <v>0.47199999999999998</v>
      </c>
      <c r="Y27" s="103">
        <v>0.48599999999999999</v>
      </c>
      <c r="Z27" s="103">
        <v>0.502</v>
      </c>
      <c r="AA27" s="103">
        <v>0.51800000000000002</v>
      </c>
      <c r="AB27" s="103">
        <v>0.53500000000000003</v>
      </c>
      <c r="AC27" s="103">
        <v>0.55200000000000005</v>
      </c>
      <c r="AD27" s="103">
        <v>0.57099999999999995</v>
      </c>
      <c r="AE27" s="103">
        <v>0.59099999999999997</v>
      </c>
      <c r="AF27" s="103">
        <v>0.61199999999999999</v>
      </c>
      <c r="AG27" s="103">
        <v>0.63400000000000001</v>
      </c>
      <c r="AH27" s="103">
        <v>0.65800000000000003</v>
      </c>
      <c r="AI27" s="103">
        <v>0.68300000000000005</v>
      </c>
      <c r="AJ27" s="103">
        <v>0.70899999999999996</v>
      </c>
      <c r="AK27" s="103">
        <v>0.73699999999999999</v>
      </c>
      <c r="AL27" s="103">
        <v>0.76700000000000002</v>
      </c>
      <c r="AM27" s="103">
        <v>0.8</v>
      </c>
      <c r="AN27" s="103">
        <v>0.83399999999999996</v>
      </c>
      <c r="AO27" s="103">
        <v>0.871</v>
      </c>
      <c r="AP27" s="103">
        <v>0.91100000000000003</v>
      </c>
      <c r="AQ27" s="103">
        <v>0.95399999999999996</v>
      </c>
    </row>
    <row r="28" spans="1:43" x14ac:dyDescent="0.25">
      <c r="A28" s="101">
        <v>1</v>
      </c>
      <c r="B28" s="103">
        <v>0.26700000000000002</v>
      </c>
      <c r="C28" s="103">
        <v>0.27300000000000002</v>
      </c>
      <c r="D28" s="103">
        <v>0.28000000000000003</v>
      </c>
      <c r="E28" s="103">
        <v>0.28599999999999998</v>
      </c>
      <c r="F28" s="103">
        <v>0.29299999999999998</v>
      </c>
      <c r="G28" s="103">
        <v>0.3</v>
      </c>
      <c r="H28" s="103">
        <v>0.308</v>
      </c>
      <c r="I28" s="103">
        <v>0.315</v>
      </c>
      <c r="J28" s="103">
        <v>0.32300000000000001</v>
      </c>
      <c r="K28" s="103">
        <v>0.33100000000000002</v>
      </c>
      <c r="L28" s="103">
        <v>0.34</v>
      </c>
      <c r="M28" s="103">
        <v>0.34799999999999998</v>
      </c>
      <c r="N28" s="103">
        <v>0.35799999999999998</v>
      </c>
      <c r="O28" s="103">
        <v>0.36699999999999999</v>
      </c>
      <c r="P28" s="103">
        <v>0.377</v>
      </c>
      <c r="Q28" s="103">
        <v>0.38700000000000001</v>
      </c>
      <c r="R28" s="103">
        <v>0.39800000000000002</v>
      </c>
      <c r="S28" s="103">
        <v>0.40899999999999997</v>
      </c>
      <c r="T28" s="103">
        <v>0.42099999999999999</v>
      </c>
      <c r="U28" s="103">
        <v>0.433</v>
      </c>
      <c r="V28" s="103">
        <v>0.44600000000000001</v>
      </c>
      <c r="W28" s="103">
        <v>0.45900000000000002</v>
      </c>
      <c r="X28" s="103">
        <v>0.47299999999999998</v>
      </c>
      <c r="Y28" s="103">
        <v>0.48799999999999999</v>
      </c>
      <c r="Z28" s="103">
        <v>0.503</v>
      </c>
      <c r="AA28" s="103">
        <v>0.51900000000000002</v>
      </c>
      <c r="AB28" s="103">
        <v>0.53600000000000003</v>
      </c>
      <c r="AC28" s="103">
        <v>0.55400000000000005</v>
      </c>
      <c r="AD28" s="103">
        <v>0.57299999999999995</v>
      </c>
      <c r="AE28" s="103">
        <v>0.59299999999999997</v>
      </c>
      <c r="AF28" s="103">
        <v>0.61399999999999999</v>
      </c>
      <c r="AG28" s="103">
        <v>0.63600000000000001</v>
      </c>
      <c r="AH28" s="103">
        <v>0.66</v>
      </c>
      <c r="AI28" s="103">
        <v>0.68500000000000005</v>
      </c>
      <c r="AJ28" s="103">
        <v>0.71099999999999997</v>
      </c>
      <c r="AK28" s="103">
        <v>0.74</v>
      </c>
      <c r="AL28" s="103">
        <v>0.77</v>
      </c>
      <c r="AM28" s="103">
        <v>0.80200000000000005</v>
      </c>
      <c r="AN28" s="103">
        <v>0.83699999999999997</v>
      </c>
      <c r="AO28" s="103">
        <v>0.874</v>
      </c>
      <c r="AP28" s="103">
        <v>0.91400000000000003</v>
      </c>
      <c r="AQ28" s="103">
        <v>0.95799999999999996</v>
      </c>
    </row>
    <row r="29" spans="1:43" x14ac:dyDescent="0.25">
      <c r="A29" s="101">
        <v>2</v>
      </c>
      <c r="B29" s="103">
        <v>0.26800000000000002</v>
      </c>
      <c r="C29" s="103">
        <v>0.27400000000000002</v>
      </c>
      <c r="D29" s="103">
        <v>0.28000000000000003</v>
      </c>
      <c r="E29" s="103">
        <v>0.28699999999999998</v>
      </c>
      <c r="F29" s="103">
        <v>0.29399999999999998</v>
      </c>
      <c r="G29" s="103">
        <v>0.30099999999999999</v>
      </c>
      <c r="H29" s="103">
        <v>0.308</v>
      </c>
      <c r="I29" s="103">
        <v>0.316</v>
      </c>
      <c r="J29" s="103">
        <v>0.32400000000000001</v>
      </c>
      <c r="K29" s="103">
        <v>0.33200000000000002</v>
      </c>
      <c r="L29" s="103">
        <v>0.34</v>
      </c>
      <c r="M29" s="103">
        <v>0.34899999999999998</v>
      </c>
      <c r="N29" s="103">
        <v>0.35799999999999998</v>
      </c>
      <c r="O29" s="103">
        <v>0.36799999999999999</v>
      </c>
      <c r="P29" s="103">
        <v>0.378</v>
      </c>
      <c r="Q29" s="103">
        <v>0.38800000000000001</v>
      </c>
      <c r="R29" s="103">
        <v>0.39900000000000002</v>
      </c>
      <c r="S29" s="103">
        <v>0.41</v>
      </c>
      <c r="T29" s="103">
        <v>0.42199999999999999</v>
      </c>
      <c r="U29" s="103">
        <v>0.434</v>
      </c>
      <c r="V29" s="103">
        <v>0.44700000000000001</v>
      </c>
      <c r="W29" s="103">
        <v>0.46</v>
      </c>
      <c r="X29" s="103">
        <v>0.47399999999999998</v>
      </c>
      <c r="Y29" s="103">
        <v>0.48899999999999999</v>
      </c>
      <c r="Z29" s="103">
        <v>0.504</v>
      </c>
      <c r="AA29" s="103">
        <v>0.52100000000000002</v>
      </c>
      <c r="AB29" s="103">
        <v>0.53800000000000003</v>
      </c>
      <c r="AC29" s="103">
        <v>0.55600000000000005</v>
      </c>
      <c r="AD29" s="103">
        <v>0.57399999999999995</v>
      </c>
      <c r="AE29" s="103">
        <v>0.59399999999999997</v>
      </c>
      <c r="AF29" s="103">
        <v>0.61599999999999999</v>
      </c>
      <c r="AG29" s="103">
        <v>0.63800000000000001</v>
      </c>
      <c r="AH29" s="103">
        <v>0.66200000000000003</v>
      </c>
      <c r="AI29" s="103">
        <v>0.68700000000000006</v>
      </c>
      <c r="AJ29" s="103">
        <v>0.71399999999999997</v>
      </c>
      <c r="AK29" s="103">
        <v>0.74199999999999999</v>
      </c>
      <c r="AL29" s="103">
        <v>0.77300000000000002</v>
      </c>
      <c r="AM29" s="103">
        <v>0.80500000000000005</v>
      </c>
      <c r="AN29" s="103">
        <v>0.84</v>
      </c>
      <c r="AO29" s="103">
        <v>0.878</v>
      </c>
      <c r="AP29" s="103">
        <v>0.91800000000000004</v>
      </c>
      <c r="AQ29" s="103">
        <v>0.96099999999999997</v>
      </c>
    </row>
    <row r="30" spans="1:43" x14ac:dyDescent="0.25">
      <c r="A30" s="101">
        <v>3</v>
      </c>
      <c r="B30" s="103">
        <v>0.26800000000000002</v>
      </c>
      <c r="C30" s="103">
        <v>0.27500000000000002</v>
      </c>
      <c r="D30" s="103">
        <v>0.28100000000000003</v>
      </c>
      <c r="E30" s="103">
        <v>0.28799999999999998</v>
      </c>
      <c r="F30" s="103">
        <v>0.29399999999999998</v>
      </c>
      <c r="G30" s="103">
        <v>0.30199999999999999</v>
      </c>
      <c r="H30" s="103">
        <v>0.309</v>
      </c>
      <c r="I30" s="103">
        <v>0.316</v>
      </c>
      <c r="J30" s="103">
        <v>0.32400000000000001</v>
      </c>
      <c r="K30" s="103">
        <v>0.33300000000000002</v>
      </c>
      <c r="L30" s="103">
        <v>0.34100000000000003</v>
      </c>
      <c r="M30" s="103">
        <v>0.35</v>
      </c>
      <c r="N30" s="103">
        <v>0.35899999999999999</v>
      </c>
      <c r="O30" s="103">
        <v>0.36899999999999999</v>
      </c>
      <c r="P30" s="103">
        <v>0.379</v>
      </c>
      <c r="Q30" s="103">
        <v>0.38900000000000001</v>
      </c>
      <c r="R30" s="103">
        <v>0.4</v>
      </c>
      <c r="S30" s="103">
        <v>0.41099999999999998</v>
      </c>
      <c r="T30" s="103">
        <v>0.42299999999999999</v>
      </c>
      <c r="U30" s="103">
        <v>0.435</v>
      </c>
      <c r="V30" s="103">
        <v>0.44800000000000001</v>
      </c>
      <c r="W30" s="103">
        <v>0.46100000000000002</v>
      </c>
      <c r="X30" s="103">
        <v>0.47499999999999998</v>
      </c>
      <c r="Y30" s="103">
        <v>0.49</v>
      </c>
      <c r="Z30" s="103">
        <v>0.50600000000000001</v>
      </c>
      <c r="AA30" s="103">
        <v>0.52200000000000002</v>
      </c>
      <c r="AB30" s="103">
        <v>0.53900000000000003</v>
      </c>
      <c r="AC30" s="103">
        <v>0.55700000000000005</v>
      </c>
      <c r="AD30" s="103">
        <v>0.57599999999999996</v>
      </c>
      <c r="AE30" s="103">
        <v>0.59599999999999997</v>
      </c>
      <c r="AF30" s="103">
        <v>0.61699999999999999</v>
      </c>
      <c r="AG30" s="103">
        <v>0.64</v>
      </c>
      <c r="AH30" s="103">
        <v>0.66400000000000003</v>
      </c>
      <c r="AI30" s="103">
        <v>0.68899999999999995</v>
      </c>
      <c r="AJ30" s="103">
        <v>0.71599999999999997</v>
      </c>
      <c r="AK30" s="103">
        <v>0.745</v>
      </c>
      <c r="AL30" s="103">
        <v>0.77500000000000002</v>
      </c>
      <c r="AM30" s="103">
        <v>0.80800000000000005</v>
      </c>
      <c r="AN30" s="103">
        <v>0.84299999999999997</v>
      </c>
      <c r="AO30" s="103">
        <v>0.88100000000000001</v>
      </c>
      <c r="AP30" s="103">
        <v>0.92200000000000004</v>
      </c>
      <c r="AQ30" s="103">
        <v>0.96499999999999997</v>
      </c>
    </row>
    <row r="31" spans="1:43" x14ac:dyDescent="0.25">
      <c r="A31" s="101">
        <v>4</v>
      </c>
      <c r="B31" s="103">
        <v>0.26900000000000002</v>
      </c>
      <c r="C31" s="103">
        <v>0.27500000000000002</v>
      </c>
      <c r="D31" s="103">
        <v>0.28100000000000003</v>
      </c>
      <c r="E31" s="103">
        <v>0.28799999999999998</v>
      </c>
      <c r="F31" s="103">
        <v>0.29499999999999998</v>
      </c>
      <c r="G31" s="103">
        <v>0.30199999999999999</v>
      </c>
      <c r="H31" s="103">
        <v>0.31</v>
      </c>
      <c r="I31" s="103">
        <v>0.317</v>
      </c>
      <c r="J31" s="103">
        <v>0.32500000000000001</v>
      </c>
      <c r="K31" s="103">
        <v>0.33300000000000002</v>
      </c>
      <c r="L31" s="103">
        <v>0.34200000000000003</v>
      </c>
      <c r="M31" s="103">
        <v>0.35099999999999998</v>
      </c>
      <c r="N31" s="103">
        <v>0.36</v>
      </c>
      <c r="O31" s="103">
        <v>0.36899999999999999</v>
      </c>
      <c r="P31" s="103">
        <v>0.379</v>
      </c>
      <c r="Q31" s="103">
        <v>0.39</v>
      </c>
      <c r="R31" s="103">
        <v>0.40100000000000002</v>
      </c>
      <c r="S31" s="103">
        <v>0.41199999999999998</v>
      </c>
      <c r="T31" s="103">
        <v>0.42399999999999999</v>
      </c>
      <c r="U31" s="103">
        <v>0.436</v>
      </c>
      <c r="V31" s="103">
        <v>0.44900000000000001</v>
      </c>
      <c r="W31" s="103">
        <v>0.46200000000000002</v>
      </c>
      <c r="X31" s="103">
        <v>0.47699999999999998</v>
      </c>
      <c r="Y31" s="103">
        <v>0.49099999999999999</v>
      </c>
      <c r="Z31" s="103">
        <v>0.50700000000000001</v>
      </c>
      <c r="AA31" s="103">
        <v>0.52300000000000002</v>
      </c>
      <c r="AB31" s="103">
        <v>0.54100000000000004</v>
      </c>
      <c r="AC31" s="103">
        <v>0.55900000000000005</v>
      </c>
      <c r="AD31" s="103">
        <v>0.57799999999999996</v>
      </c>
      <c r="AE31" s="103">
        <v>0.59799999999999998</v>
      </c>
      <c r="AF31" s="103">
        <v>0.61899999999999999</v>
      </c>
      <c r="AG31" s="103">
        <v>0.64200000000000002</v>
      </c>
      <c r="AH31" s="103">
        <v>0.66600000000000004</v>
      </c>
      <c r="AI31" s="103">
        <v>0.69099999999999995</v>
      </c>
      <c r="AJ31" s="103">
        <v>0.71799999999999997</v>
      </c>
      <c r="AK31" s="103">
        <v>0.747</v>
      </c>
      <c r="AL31" s="103">
        <v>0.77800000000000002</v>
      </c>
      <c r="AM31" s="103">
        <v>0.81100000000000005</v>
      </c>
      <c r="AN31" s="103">
        <v>0.84599999999999997</v>
      </c>
      <c r="AO31" s="103">
        <v>0.88400000000000001</v>
      </c>
      <c r="AP31" s="103">
        <v>0.92500000000000004</v>
      </c>
      <c r="AQ31" s="103">
        <v>0.96899999999999997</v>
      </c>
    </row>
    <row r="32" spans="1:43" x14ac:dyDescent="0.25">
      <c r="A32" s="101">
        <v>5</v>
      </c>
      <c r="B32" s="103">
        <v>0.26900000000000002</v>
      </c>
      <c r="C32" s="103">
        <v>0.27600000000000002</v>
      </c>
      <c r="D32" s="103">
        <v>0.28199999999999997</v>
      </c>
      <c r="E32" s="103">
        <v>0.28899999999999998</v>
      </c>
      <c r="F32" s="103">
        <v>0.29599999999999999</v>
      </c>
      <c r="G32" s="103">
        <v>0.30299999999999999</v>
      </c>
      <c r="H32" s="103">
        <v>0.31</v>
      </c>
      <c r="I32" s="103">
        <v>0.318</v>
      </c>
      <c r="J32" s="103">
        <v>0.32600000000000001</v>
      </c>
      <c r="K32" s="103">
        <v>0.33400000000000002</v>
      </c>
      <c r="L32" s="103">
        <v>0.34300000000000003</v>
      </c>
      <c r="M32" s="103">
        <v>0.35099999999999998</v>
      </c>
      <c r="N32" s="103">
        <v>0.36099999999999999</v>
      </c>
      <c r="O32" s="103">
        <v>0.37</v>
      </c>
      <c r="P32" s="103">
        <v>0.38</v>
      </c>
      <c r="Q32" s="103">
        <v>0.39100000000000001</v>
      </c>
      <c r="R32" s="103">
        <v>0.40200000000000002</v>
      </c>
      <c r="S32" s="103">
        <v>0.41299999999999998</v>
      </c>
      <c r="T32" s="103">
        <v>0.42499999999999999</v>
      </c>
      <c r="U32" s="103">
        <v>0.437</v>
      </c>
      <c r="V32" s="103">
        <v>0.45</v>
      </c>
      <c r="W32" s="103">
        <v>0.46400000000000002</v>
      </c>
      <c r="X32" s="103">
        <v>0.47799999999999998</v>
      </c>
      <c r="Y32" s="103">
        <v>0.49299999999999999</v>
      </c>
      <c r="Z32" s="103">
        <v>0.50800000000000001</v>
      </c>
      <c r="AA32" s="103">
        <v>0.52500000000000002</v>
      </c>
      <c r="AB32" s="103">
        <v>0.54200000000000004</v>
      </c>
      <c r="AC32" s="103">
        <v>0.56000000000000005</v>
      </c>
      <c r="AD32" s="103">
        <v>0.57899999999999996</v>
      </c>
      <c r="AE32" s="103">
        <v>0.6</v>
      </c>
      <c r="AF32" s="103">
        <v>0.621</v>
      </c>
      <c r="AG32" s="103">
        <v>0.64400000000000002</v>
      </c>
      <c r="AH32" s="103">
        <v>0.66800000000000004</v>
      </c>
      <c r="AI32" s="103">
        <v>0.69399999999999995</v>
      </c>
      <c r="AJ32" s="103">
        <v>0.72099999999999997</v>
      </c>
      <c r="AK32" s="103">
        <v>0.75</v>
      </c>
      <c r="AL32" s="103">
        <v>0.78100000000000003</v>
      </c>
      <c r="AM32" s="103">
        <v>0.81399999999999995</v>
      </c>
      <c r="AN32" s="103">
        <v>0.84899999999999998</v>
      </c>
      <c r="AO32" s="103">
        <v>0.88800000000000001</v>
      </c>
      <c r="AP32" s="103">
        <v>0.92900000000000005</v>
      </c>
      <c r="AQ32" s="103">
        <v>0.97299999999999998</v>
      </c>
    </row>
    <row r="33" spans="1:43" x14ac:dyDescent="0.25">
      <c r="A33" s="101">
        <v>6</v>
      </c>
      <c r="B33" s="103">
        <v>0.27</v>
      </c>
      <c r="C33" s="103">
        <v>0.27600000000000002</v>
      </c>
      <c r="D33" s="103">
        <v>0.28299999999999997</v>
      </c>
      <c r="E33" s="103">
        <v>0.28899999999999998</v>
      </c>
      <c r="F33" s="103">
        <v>0.29599999999999999</v>
      </c>
      <c r="G33" s="103">
        <v>0.30299999999999999</v>
      </c>
      <c r="H33" s="103">
        <v>0.311</v>
      </c>
      <c r="I33" s="103">
        <v>0.318</v>
      </c>
      <c r="J33" s="103">
        <v>0.32600000000000001</v>
      </c>
      <c r="K33" s="103">
        <v>0.33500000000000002</v>
      </c>
      <c r="L33" s="103">
        <v>0.34300000000000003</v>
      </c>
      <c r="M33" s="103">
        <v>0.35199999999999998</v>
      </c>
      <c r="N33" s="103">
        <v>0.36099999999999999</v>
      </c>
      <c r="O33" s="103">
        <v>0.371</v>
      </c>
      <c r="P33" s="103">
        <v>0.38100000000000001</v>
      </c>
      <c r="Q33" s="103">
        <v>0.39200000000000002</v>
      </c>
      <c r="R33" s="103">
        <v>0.40300000000000002</v>
      </c>
      <c r="S33" s="103">
        <v>0.41399999999999998</v>
      </c>
      <c r="T33" s="103">
        <v>0.42599999999999999</v>
      </c>
      <c r="U33" s="103">
        <v>0.438</v>
      </c>
      <c r="V33" s="103">
        <v>0.45100000000000001</v>
      </c>
      <c r="W33" s="103">
        <v>0.46500000000000002</v>
      </c>
      <c r="X33" s="103">
        <v>0.47899999999999998</v>
      </c>
      <c r="Y33" s="103">
        <v>0.49399999999999999</v>
      </c>
      <c r="Z33" s="103">
        <v>0.51</v>
      </c>
      <c r="AA33" s="103">
        <v>0.52600000000000002</v>
      </c>
      <c r="AB33" s="103">
        <v>0.54400000000000004</v>
      </c>
      <c r="AC33" s="103">
        <v>0.56200000000000006</v>
      </c>
      <c r="AD33" s="103">
        <v>0.58099999999999996</v>
      </c>
      <c r="AE33" s="103">
        <v>0.60099999999999998</v>
      </c>
      <c r="AF33" s="103">
        <v>0.623</v>
      </c>
      <c r="AG33" s="103">
        <v>0.64600000000000002</v>
      </c>
      <c r="AH33" s="103">
        <v>0.67</v>
      </c>
      <c r="AI33" s="103">
        <v>0.69599999999999995</v>
      </c>
      <c r="AJ33" s="103">
        <v>0.72299999999999998</v>
      </c>
      <c r="AK33" s="103">
        <v>0.752</v>
      </c>
      <c r="AL33" s="103">
        <v>0.78300000000000003</v>
      </c>
      <c r="AM33" s="103">
        <v>0.81699999999999995</v>
      </c>
      <c r="AN33" s="103">
        <v>0.85299999999999998</v>
      </c>
      <c r="AO33" s="103">
        <v>0.89100000000000001</v>
      </c>
      <c r="AP33" s="103">
        <v>0.93200000000000005</v>
      </c>
      <c r="AQ33" s="103">
        <v>0.97699999999999998</v>
      </c>
    </row>
    <row r="34" spans="1:43" x14ac:dyDescent="0.25">
      <c r="A34" s="101">
        <v>7</v>
      </c>
      <c r="B34" s="103">
        <v>0.27</v>
      </c>
      <c r="C34" s="103">
        <v>0.27700000000000002</v>
      </c>
      <c r="D34" s="103">
        <v>0.28299999999999997</v>
      </c>
      <c r="E34" s="103">
        <v>0.28999999999999998</v>
      </c>
      <c r="F34" s="103">
        <v>0.29699999999999999</v>
      </c>
      <c r="G34" s="103">
        <v>0.30399999999999999</v>
      </c>
      <c r="H34" s="103">
        <v>0.311</v>
      </c>
      <c r="I34" s="103">
        <v>0.31900000000000001</v>
      </c>
      <c r="J34" s="103">
        <v>0.32700000000000001</v>
      </c>
      <c r="K34" s="103">
        <v>0.33500000000000002</v>
      </c>
      <c r="L34" s="103">
        <v>0.34399999999999997</v>
      </c>
      <c r="M34" s="103">
        <v>0.35299999999999998</v>
      </c>
      <c r="N34" s="103">
        <v>0.36199999999999999</v>
      </c>
      <c r="O34" s="103">
        <v>0.372</v>
      </c>
      <c r="P34" s="103">
        <v>0.38200000000000001</v>
      </c>
      <c r="Q34" s="103">
        <v>0.39300000000000002</v>
      </c>
      <c r="R34" s="103">
        <v>0.40300000000000002</v>
      </c>
      <c r="S34" s="103">
        <v>0.41499999999999998</v>
      </c>
      <c r="T34" s="103">
        <v>0.42699999999999999</v>
      </c>
      <c r="U34" s="103">
        <v>0.439</v>
      </c>
      <c r="V34" s="103">
        <v>0.45200000000000001</v>
      </c>
      <c r="W34" s="103">
        <v>0.46600000000000003</v>
      </c>
      <c r="X34" s="103">
        <v>0.48</v>
      </c>
      <c r="Y34" s="103">
        <v>0.495</v>
      </c>
      <c r="Z34" s="103">
        <v>0.51100000000000001</v>
      </c>
      <c r="AA34" s="103">
        <v>0.52800000000000002</v>
      </c>
      <c r="AB34" s="103">
        <v>0.54500000000000004</v>
      </c>
      <c r="AC34" s="103">
        <v>0.56299999999999994</v>
      </c>
      <c r="AD34" s="103">
        <v>0.58299999999999996</v>
      </c>
      <c r="AE34" s="103">
        <v>0.60299999999999998</v>
      </c>
      <c r="AF34" s="103">
        <v>0.625</v>
      </c>
      <c r="AG34" s="103">
        <v>0.64800000000000002</v>
      </c>
      <c r="AH34" s="103">
        <v>0.67200000000000004</v>
      </c>
      <c r="AI34" s="103">
        <v>0.69799999999999995</v>
      </c>
      <c r="AJ34" s="103">
        <v>0.72499999999999998</v>
      </c>
      <c r="AK34" s="103">
        <v>0.755</v>
      </c>
      <c r="AL34" s="103">
        <v>0.78600000000000003</v>
      </c>
      <c r="AM34" s="103">
        <v>0.82</v>
      </c>
      <c r="AN34" s="103">
        <v>0.85599999999999998</v>
      </c>
      <c r="AO34" s="103">
        <v>0.89400000000000002</v>
      </c>
      <c r="AP34" s="103">
        <v>0.93600000000000005</v>
      </c>
      <c r="AQ34" s="103">
        <v>0.98099999999999998</v>
      </c>
    </row>
    <row r="35" spans="1:43" x14ac:dyDescent="0.25">
      <c r="A35" s="101">
        <v>8</v>
      </c>
      <c r="B35" s="103">
        <v>0.27100000000000002</v>
      </c>
      <c r="C35" s="103">
        <v>0.27700000000000002</v>
      </c>
      <c r="D35" s="103">
        <v>0.28399999999999997</v>
      </c>
      <c r="E35" s="103">
        <v>0.28999999999999998</v>
      </c>
      <c r="F35" s="103">
        <v>0.29699999999999999</v>
      </c>
      <c r="G35" s="103">
        <v>0.30499999999999999</v>
      </c>
      <c r="H35" s="103">
        <v>0.312</v>
      </c>
      <c r="I35" s="103">
        <v>0.32</v>
      </c>
      <c r="J35" s="103">
        <v>0.32800000000000001</v>
      </c>
      <c r="K35" s="103">
        <v>0.33600000000000002</v>
      </c>
      <c r="L35" s="103">
        <v>0.34499999999999997</v>
      </c>
      <c r="M35" s="103">
        <v>0.35399999999999998</v>
      </c>
      <c r="N35" s="103">
        <v>0.36299999999999999</v>
      </c>
      <c r="O35" s="103">
        <v>0.373</v>
      </c>
      <c r="P35" s="103">
        <v>0.38300000000000001</v>
      </c>
      <c r="Q35" s="103">
        <v>0.39300000000000002</v>
      </c>
      <c r="R35" s="103">
        <v>0.40400000000000003</v>
      </c>
      <c r="S35" s="103">
        <v>0.41599999999999998</v>
      </c>
      <c r="T35" s="103">
        <v>0.42799999999999999</v>
      </c>
      <c r="U35" s="103">
        <v>0.44</v>
      </c>
      <c r="V35" s="103">
        <v>0.45300000000000001</v>
      </c>
      <c r="W35" s="103">
        <v>0.46700000000000003</v>
      </c>
      <c r="X35" s="103">
        <v>0.48099999999999998</v>
      </c>
      <c r="Y35" s="103">
        <v>0.497</v>
      </c>
      <c r="Z35" s="103">
        <v>0.51200000000000001</v>
      </c>
      <c r="AA35" s="103">
        <v>0.52900000000000003</v>
      </c>
      <c r="AB35" s="103">
        <v>0.54600000000000004</v>
      </c>
      <c r="AC35" s="103">
        <v>0.56499999999999995</v>
      </c>
      <c r="AD35" s="103">
        <v>0.58399999999999996</v>
      </c>
      <c r="AE35" s="103">
        <v>0.60499999999999998</v>
      </c>
      <c r="AF35" s="103">
        <v>0.627</v>
      </c>
      <c r="AG35" s="103">
        <v>0.65</v>
      </c>
      <c r="AH35" s="103">
        <v>0.67400000000000004</v>
      </c>
      <c r="AI35" s="103">
        <v>0.7</v>
      </c>
      <c r="AJ35" s="103">
        <v>0.72799999999999998</v>
      </c>
      <c r="AK35" s="103">
        <v>0.75700000000000001</v>
      </c>
      <c r="AL35" s="103">
        <v>0.78900000000000003</v>
      </c>
      <c r="AM35" s="103">
        <v>0.82299999999999995</v>
      </c>
      <c r="AN35" s="103">
        <v>0.85899999999999999</v>
      </c>
      <c r="AO35" s="103">
        <v>0.89800000000000002</v>
      </c>
      <c r="AP35" s="103">
        <v>0.93899999999999995</v>
      </c>
      <c r="AQ35" s="103">
        <v>0.98499999999999999</v>
      </c>
    </row>
    <row r="36" spans="1:43" x14ac:dyDescent="0.25">
      <c r="A36" s="101">
        <v>9</v>
      </c>
      <c r="B36" s="103">
        <v>0.27100000000000002</v>
      </c>
      <c r="C36" s="103">
        <v>0.27800000000000002</v>
      </c>
      <c r="D36" s="103">
        <v>0.28399999999999997</v>
      </c>
      <c r="E36" s="103">
        <v>0.29099999999999998</v>
      </c>
      <c r="F36" s="103">
        <v>0.29799999999999999</v>
      </c>
      <c r="G36" s="103">
        <v>0.30499999999999999</v>
      </c>
      <c r="H36" s="103">
        <v>0.313</v>
      </c>
      <c r="I36" s="103">
        <v>0.32</v>
      </c>
      <c r="J36" s="103">
        <v>0.32800000000000001</v>
      </c>
      <c r="K36" s="103">
        <v>0.33700000000000002</v>
      </c>
      <c r="L36" s="103">
        <v>0.34499999999999997</v>
      </c>
      <c r="M36" s="103">
        <v>0.35399999999999998</v>
      </c>
      <c r="N36" s="103">
        <v>0.36399999999999999</v>
      </c>
      <c r="O36" s="103">
        <v>0.374</v>
      </c>
      <c r="P36" s="103">
        <v>0.38400000000000001</v>
      </c>
      <c r="Q36" s="103">
        <v>0.39400000000000002</v>
      </c>
      <c r="R36" s="103">
        <v>0.40500000000000003</v>
      </c>
      <c r="S36" s="103">
        <v>0.41699999999999998</v>
      </c>
      <c r="T36" s="103">
        <v>0.42899999999999999</v>
      </c>
      <c r="U36" s="103">
        <v>0.441</v>
      </c>
      <c r="V36" s="103">
        <v>0.45500000000000002</v>
      </c>
      <c r="W36" s="103">
        <v>0.46800000000000003</v>
      </c>
      <c r="X36" s="103">
        <v>0.48299999999999998</v>
      </c>
      <c r="Y36" s="103">
        <v>0.498</v>
      </c>
      <c r="Z36" s="103">
        <v>0.51400000000000001</v>
      </c>
      <c r="AA36" s="103">
        <v>0.53</v>
      </c>
      <c r="AB36" s="103">
        <v>0.54800000000000004</v>
      </c>
      <c r="AC36" s="103">
        <v>0.56599999999999995</v>
      </c>
      <c r="AD36" s="103">
        <v>0.58599999999999997</v>
      </c>
      <c r="AE36" s="103">
        <v>0.60699999999999998</v>
      </c>
      <c r="AF36" s="103">
        <v>0.629</v>
      </c>
      <c r="AG36" s="103">
        <v>0.65200000000000002</v>
      </c>
      <c r="AH36" s="103">
        <v>0.67600000000000005</v>
      </c>
      <c r="AI36" s="103">
        <v>0.70199999999999996</v>
      </c>
      <c r="AJ36" s="103">
        <v>0.73</v>
      </c>
      <c r="AK36" s="103">
        <v>0.76</v>
      </c>
      <c r="AL36" s="103">
        <v>0.79200000000000004</v>
      </c>
      <c r="AM36" s="103">
        <v>0.82499999999999996</v>
      </c>
      <c r="AN36" s="103">
        <v>0.86199999999999999</v>
      </c>
      <c r="AO36" s="103">
        <v>0.90100000000000002</v>
      </c>
      <c r="AP36" s="103">
        <v>0.94299999999999995</v>
      </c>
      <c r="AQ36" s="103">
        <v>0.98799999999999999</v>
      </c>
    </row>
    <row r="37" spans="1:43" x14ac:dyDescent="0.25">
      <c r="A37" s="101">
        <v>10</v>
      </c>
      <c r="B37" s="103">
        <v>0.27200000000000002</v>
      </c>
      <c r="C37" s="103">
        <v>0.27800000000000002</v>
      </c>
      <c r="D37" s="103">
        <v>0.28499999999999998</v>
      </c>
      <c r="E37" s="103">
        <v>0.29199999999999998</v>
      </c>
      <c r="F37" s="103">
        <v>0.29899999999999999</v>
      </c>
      <c r="G37" s="103">
        <v>0.30599999999999999</v>
      </c>
      <c r="H37" s="103">
        <v>0.313</v>
      </c>
      <c r="I37" s="103">
        <v>0.32100000000000001</v>
      </c>
      <c r="J37" s="103">
        <v>0.32900000000000001</v>
      </c>
      <c r="K37" s="103">
        <v>0.33800000000000002</v>
      </c>
      <c r="L37" s="103">
        <v>0.34599999999999997</v>
      </c>
      <c r="M37" s="103">
        <v>0.35499999999999998</v>
      </c>
      <c r="N37" s="103">
        <v>0.36499999999999999</v>
      </c>
      <c r="O37" s="103">
        <v>0.374</v>
      </c>
      <c r="P37" s="103">
        <v>0.38500000000000001</v>
      </c>
      <c r="Q37" s="103">
        <v>0.39500000000000002</v>
      </c>
      <c r="R37" s="103">
        <v>0.40600000000000003</v>
      </c>
      <c r="S37" s="103">
        <v>0.41799999999999998</v>
      </c>
      <c r="T37" s="103">
        <v>0.43</v>
      </c>
      <c r="U37" s="103">
        <v>0.442</v>
      </c>
      <c r="V37" s="103">
        <v>0.45600000000000002</v>
      </c>
      <c r="W37" s="103">
        <v>0.46899999999999997</v>
      </c>
      <c r="X37" s="103">
        <v>0.48399999999999999</v>
      </c>
      <c r="Y37" s="103">
        <v>0.499</v>
      </c>
      <c r="Z37" s="103">
        <v>0.51500000000000001</v>
      </c>
      <c r="AA37" s="103">
        <v>0.53200000000000003</v>
      </c>
      <c r="AB37" s="103">
        <v>0.54900000000000004</v>
      </c>
      <c r="AC37" s="103">
        <v>0.56799999999999995</v>
      </c>
      <c r="AD37" s="103">
        <v>0.58799999999999997</v>
      </c>
      <c r="AE37" s="103">
        <v>0.60799999999999998</v>
      </c>
      <c r="AF37" s="103">
        <v>0.63</v>
      </c>
      <c r="AG37" s="103">
        <v>0.65400000000000003</v>
      </c>
      <c r="AH37" s="103">
        <v>0.67800000000000005</v>
      </c>
      <c r="AI37" s="103">
        <v>0.70499999999999996</v>
      </c>
      <c r="AJ37" s="103">
        <v>0.73299999999999998</v>
      </c>
      <c r="AK37" s="103">
        <v>0.76200000000000001</v>
      </c>
      <c r="AL37" s="103">
        <v>0.79400000000000004</v>
      </c>
      <c r="AM37" s="103">
        <v>0.82799999999999996</v>
      </c>
      <c r="AN37" s="103">
        <v>0.86499999999999999</v>
      </c>
      <c r="AO37" s="103">
        <v>0.90400000000000003</v>
      </c>
      <c r="AP37" s="103">
        <v>0.94699999999999995</v>
      </c>
      <c r="AQ37" s="103">
        <v>0.99199999999999999</v>
      </c>
    </row>
    <row r="38" spans="1:43" x14ac:dyDescent="0.25">
      <c r="A38" s="101">
        <v>11</v>
      </c>
      <c r="B38" s="103">
        <v>0.27200000000000002</v>
      </c>
      <c r="C38" s="103">
        <v>0.27900000000000003</v>
      </c>
      <c r="D38" s="103">
        <v>0.28499999999999998</v>
      </c>
      <c r="E38" s="103">
        <v>0.29199999999999998</v>
      </c>
      <c r="F38" s="103">
        <v>0.29899999999999999</v>
      </c>
      <c r="G38" s="103">
        <v>0.30599999999999999</v>
      </c>
      <c r="H38" s="103">
        <v>0.314</v>
      </c>
      <c r="I38" s="103">
        <v>0.32200000000000001</v>
      </c>
      <c r="J38" s="103">
        <v>0.33</v>
      </c>
      <c r="K38" s="103">
        <v>0.33800000000000002</v>
      </c>
      <c r="L38" s="103">
        <v>0.34699999999999998</v>
      </c>
      <c r="M38" s="103">
        <v>0.35599999999999998</v>
      </c>
      <c r="N38" s="103">
        <v>0.36499999999999999</v>
      </c>
      <c r="O38" s="103">
        <v>0.375</v>
      </c>
      <c r="P38" s="103">
        <v>0.38500000000000001</v>
      </c>
      <c r="Q38" s="103">
        <v>0.39600000000000002</v>
      </c>
      <c r="R38" s="103">
        <v>0.40699999999999997</v>
      </c>
      <c r="S38" s="103">
        <v>0.41899999999999998</v>
      </c>
      <c r="T38" s="103">
        <v>0.43099999999999999</v>
      </c>
      <c r="U38" s="103">
        <v>0.443</v>
      </c>
      <c r="V38" s="103">
        <v>0.45700000000000002</v>
      </c>
      <c r="W38" s="103">
        <v>0.47099999999999997</v>
      </c>
      <c r="X38" s="103">
        <v>0.48499999999999999</v>
      </c>
      <c r="Y38" s="103">
        <v>0.5</v>
      </c>
      <c r="Z38" s="103">
        <v>0.51600000000000001</v>
      </c>
      <c r="AA38" s="103">
        <v>0.53300000000000003</v>
      </c>
      <c r="AB38" s="103">
        <v>0.55100000000000005</v>
      </c>
      <c r="AC38" s="103">
        <v>0.56999999999999995</v>
      </c>
      <c r="AD38" s="103">
        <v>0.58899999999999997</v>
      </c>
      <c r="AE38" s="103">
        <v>0.61</v>
      </c>
      <c r="AF38" s="103">
        <v>0.63200000000000001</v>
      </c>
      <c r="AG38" s="103">
        <v>0.65600000000000003</v>
      </c>
      <c r="AH38" s="103">
        <v>0.68</v>
      </c>
      <c r="AI38" s="103">
        <v>0.70699999999999996</v>
      </c>
      <c r="AJ38" s="103">
        <v>0.73499999999999999</v>
      </c>
      <c r="AK38" s="103">
        <v>0.76500000000000001</v>
      </c>
      <c r="AL38" s="103">
        <v>0.79700000000000004</v>
      </c>
      <c r="AM38" s="103">
        <v>0.83099999999999996</v>
      </c>
      <c r="AN38" s="103">
        <v>0.86799999999999999</v>
      </c>
      <c r="AO38" s="103">
        <v>0.90800000000000003</v>
      </c>
      <c r="AP38" s="103">
        <v>0.95</v>
      </c>
      <c r="AQ38" s="103">
        <v>0.996</v>
      </c>
    </row>
    <row r="44" spans="1:43" ht="39.6" customHeight="1" x14ac:dyDescent="0.25"/>
    <row r="46" spans="1:43" ht="27.6" customHeight="1" x14ac:dyDescent="0.25"/>
  </sheetData>
  <sheetProtection algorithmName="SHA-512" hashValue="WGReUi6BInYqe/18oBVXm2sNeRA/vSJUEpJ3/3MoNn/WDgenSlo8qLJFpZkJwnFFg85YLG0fy8NtpVc8OQHfsA==" saltValue="N1XKcCAJjK1N/bVCh9pcPw==" spinCount="100000" sheet="1" objects="1" scenarios="1"/>
  <conditionalFormatting sqref="A6:A16">
    <cfRule type="expression" dxfId="215" priority="19" stopIfTrue="1">
      <formula>MOD(ROW(),2)=0</formula>
    </cfRule>
    <cfRule type="expression" dxfId="214" priority="20" stopIfTrue="1">
      <formula>MOD(ROW(),2)&lt;&gt;0</formula>
    </cfRule>
  </conditionalFormatting>
  <conditionalFormatting sqref="B6:AQ16 C17:AQ21">
    <cfRule type="expression" dxfId="213" priority="21" stopIfTrue="1">
      <formula>MOD(ROW(),2)=0</formula>
    </cfRule>
    <cfRule type="expression" dxfId="212" priority="22" stopIfTrue="1">
      <formula>MOD(ROW(),2)&lt;&gt;0</formula>
    </cfRule>
  </conditionalFormatting>
  <conditionalFormatting sqref="A17:A21">
    <cfRule type="expression" dxfId="211" priority="11" stopIfTrue="1">
      <formula>MOD(ROW(),2)=0</formula>
    </cfRule>
    <cfRule type="expression" dxfId="210" priority="12" stopIfTrue="1">
      <formula>MOD(ROW(),2)&lt;&gt;0</formula>
    </cfRule>
  </conditionalFormatting>
  <conditionalFormatting sqref="B18 B20:B21">
    <cfRule type="expression" dxfId="209" priority="13" stopIfTrue="1">
      <formula>MOD(ROW(),2)=0</formula>
    </cfRule>
    <cfRule type="expression" dxfId="208" priority="14" stopIfTrue="1">
      <formula>MOD(ROW(),2)&lt;&gt;0</formula>
    </cfRule>
  </conditionalFormatting>
  <conditionalFormatting sqref="B17">
    <cfRule type="expression" dxfId="207" priority="7" stopIfTrue="1">
      <formula>MOD(ROW(),2)=0</formula>
    </cfRule>
    <cfRule type="expression" dxfId="206" priority="8" stopIfTrue="1">
      <formula>MOD(ROW(),2)&lt;&gt;0</formula>
    </cfRule>
  </conditionalFormatting>
  <conditionalFormatting sqref="A26:A38">
    <cfRule type="expression" dxfId="205" priority="3" stopIfTrue="1">
      <formula>MOD(ROW(),2)=0</formula>
    </cfRule>
    <cfRule type="expression" dxfId="204" priority="4" stopIfTrue="1">
      <formula>MOD(ROW(),2)&lt;&gt;0</formula>
    </cfRule>
  </conditionalFormatting>
  <conditionalFormatting sqref="B26:AQ38">
    <cfRule type="expression" dxfId="203" priority="5" stopIfTrue="1">
      <formula>MOD(ROW(),2)=0</formula>
    </cfRule>
    <cfRule type="expression" dxfId="202" priority="6" stopIfTrue="1">
      <formula>MOD(ROW(),2)&lt;&gt;0</formula>
    </cfRule>
  </conditionalFormatting>
  <conditionalFormatting sqref="B19">
    <cfRule type="expression" dxfId="201" priority="1" stopIfTrue="1">
      <formula>MOD(ROW(),2)=0</formula>
    </cfRule>
    <cfRule type="expression" dxfId="2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77"/>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5.88671875" style="27" customWidth="1"/>
    <col min="3"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x-620</v>
      </c>
      <c r="B3" s="43"/>
      <c r="C3" s="43"/>
      <c r="D3" s="43"/>
      <c r="E3" s="43"/>
      <c r="F3" s="43"/>
      <c r="G3" s="43"/>
      <c r="H3" s="43"/>
      <c r="I3" s="43"/>
    </row>
    <row r="4" spans="1:9" x14ac:dyDescent="0.25">
      <c r="A4" s="45"/>
    </row>
    <row r="6" spans="1:9" ht="26.4"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528</v>
      </c>
    </row>
    <row r="10" spans="1:9" ht="79.2" x14ac:dyDescent="0.25">
      <c r="A10" s="84" t="s">
        <v>233</v>
      </c>
      <c r="B10" s="85" t="s">
        <v>571</v>
      </c>
    </row>
    <row r="11" spans="1:9" x14ac:dyDescent="0.25">
      <c r="A11" s="84" t="s">
        <v>308</v>
      </c>
      <c r="B11" s="85" t="s">
        <v>448</v>
      </c>
    </row>
    <row r="12" spans="1:9" ht="26.4" x14ac:dyDescent="0.25">
      <c r="A12" s="84" t="s">
        <v>309</v>
      </c>
      <c r="B12" s="85" t="s">
        <v>475</v>
      </c>
    </row>
    <row r="13" spans="1:9" x14ac:dyDescent="0.25">
      <c r="A13" s="84" t="s">
        <v>608</v>
      </c>
      <c r="B13" s="85">
        <v>0</v>
      </c>
    </row>
    <row r="14" spans="1:9" x14ac:dyDescent="0.25">
      <c r="A14" s="84" t="s">
        <v>311</v>
      </c>
      <c r="B14" s="85">
        <v>620</v>
      </c>
    </row>
    <row r="15" spans="1:9" x14ac:dyDescent="0.25">
      <c r="A15" s="84" t="s">
        <v>611</v>
      </c>
      <c r="B15" s="85" t="s">
        <v>572</v>
      </c>
    </row>
    <row r="16" spans="1:9" x14ac:dyDescent="0.25">
      <c r="A16" s="84" t="s">
        <v>313</v>
      </c>
      <c r="B16" s="85" t="s">
        <v>354</v>
      </c>
    </row>
    <row r="17" spans="1:2" ht="105.6" x14ac:dyDescent="0.25">
      <c r="A17" s="84" t="s">
        <v>684</v>
      </c>
      <c r="B17" s="85" t="s">
        <v>542</v>
      </c>
    </row>
    <row r="18" spans="1:2" x14ac:dyDescent="0.25">
      <c r="A18" s="84" t="s">
        <v>315</v>
      </c>
      <c r="B18" s="87">
        <v>45135</v>
      </c>
    </row>
    <row r="19" spans="1:2" x14ac:dyDescent="0.25">
      <c r="A19" s="84" t="s">
        <v>316</v>
      </c>
      <c r="B19" s="87">
        <v>45135</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ht="26.4" x14ac:dyDescent="0.25">
      <c r="A26" s="100" t="s">
        <v>740</v>
      </c>
      <c r="B26" s="100" t="s">
        <v>770</v>
      </c>
    </row>
    <row r="27" spans="1:2" x14ac:dyDescent="0.25">
      <c r="A27" s="101">
        <v>0</v>
      </c>
      <c r="B27" s="103">
        <v>1</v>
      </c>
    </row>
    <row r="28" spans="1:2" x14ac:dyDescent="0.25">
      <c r="A28" s="101">
        <v>1</v>
      </c>
      <c r="B28" s="103">
        <v>0.94199999999999995</v>
      </c>
    </row>
    <row r="29" spans="1:2" x14ac:dyDescent="0.25">
      <c r="A29" s="101">
        <v>2</v>
      </c>
      <c r="B29" s="103">
        <v>0.89</v>
      </c>
    </row>
    <row r="30" spans="1:2" x14ac:dyDescent="0.25">
      <c r="A30" s="101">
        <v>3</v>
      </c>
      <c r="B30" s="103">
        <v>0.84199999999999997</v>
      </c>
    </row>
    <row r="31" spans="1:2" x14ac:dyDescent="0.25">
      <c r="A31" s="101">
        <v>4</v>
      </c>
      <c r="B31" s="103">
        <v>0.79900000000000004</v>
      </c>
    </row>
    <row r="32" spans="1:2" x14ac:dyDescent="0.25">
      <c r="A32" s="101">
        <v>5</v>
      </c>
      <c r="B32" s="103">
        <v>0.75900000000000001</v>
      </c>
    </row>
    <row r="33" spans="1:2" x14ac:dyDescent="0.25">
      <c r="A33" s="101">
        <v>6</v>
      </c>
      <c r="B33" s="103">
        <v>0.72199999999999998</v>
      </c>
    </row>
    <row r="34" spans="1:2" x14ac:dyDescent="0.25">
      <c r="A34" s="101">
        <v>7</v>
      </c>
      <c r="B34" s="103">
        <v>0.68899999999999995</v>
      </c>
    </row>
    <row r="35" spans="1:2" x14ac:dyDescent="0.25">
      <c r="A35" s="101">
        <v>8</v>
      </c>
      <c r="B35" s="103">
        <v>0.65800000000000003</v>
      </c>
    </row>
    <row r="36" spans="1:2" x14ac:dyDescent="0.25">
      <c r="A36" s="101">
        <v>9</v>
      </c>
      <c r="B36" s="103">
        <v>0.629</v>
      </c>
    </row>
    <row r="37" spans="1:2" x14ac:dyDescent="0.25">
      <c r="A37" s="101">
        <v>10</v>
      </c>
      <c r="B37" s="103">
        <v>0.60199999999999998</v>
      </c>
    </row>
    <row r="38" spans="1:2" x14ac:dyDescent="0.25">
      <c r="A38" s="101">
        <v>11</v>
      </c>
      <c r="B38" s="103">
        <v>0.57699999999999996</v>
      </c>
    </row>
    <row r="39" spans="1:2" x14ac:dyDescent="0.25">
      <c r="A39" s="101">
        <v>12</v>
      </c>
      <c r="B39" s="103">
        <v>0.55400000000000005</v>
      </c>
    </row>
    <row r="40" spans="1:2" x14ac:dyDescent="0.25">
      <c r="A40" s="101">
        <v>13</v>
      </c>
      <c r="B40" s="103">
        <v>0.53200000000000003</v>
      </c>
    </row>
    <row r="41" spans="1:2" x14ac:dyDescent="0.25">
      <c r="A41" s="101">
        <v>14</v>
      </c>
      <c r="B41" s="103">
        <v>0.51200000000000001</v>
      </c>
    </row>
    <row r="42" spans="1:2" x14ac:dyDescent="0.25">
      <c r="A42" s="101">
        <v>15</v>
      </c>
      <c r="B42" s="103">
        <v>0.49299999999999999</v>
      </c>
    </row>
    <row r="43" spans="1:2" x14ac:dyDescent="0.25">
      <c r="A43" s="101">
        <v>16</v>
      </c>
      <c r="B43" s="103">
        <v>0.47499999999999998</v>
      </c>
    </row>
    <row r="44" spans="1:2" x14ac:dyDescent="0.25">
      <c r="A44" s="101">
        <v>17</v>
      </c>
      <c r="B44" s="103">
        <v>0.45800000000000002</v>
      </c>
    </row>
    <row r="45" spans="1:2" x14ac:dyDescent="0.25">
      <c r="A45" s="101">
        <v>18</v>
      </c>
      <c r="B45" s="103">
        <v>0.442</v>
      </c>
    </row>
    <row r="46" spans="1:2" x14ac:dyDescent="0.25">
      <c r="A46" s="101">
        <v>19</v>
      </c>
      <c r="B46" s="103">
        <v>0.42699999999999999</v>
      </c>
    </row>
    <row r="47" spans="1:2" x14ac:dyDescent="0.25">
      <c r="A47" s="101">
        <v>20</v>
      </c>
      <c r="B47" s="103">
        <v>0.41299999999999998</v>
      </c>
    </row>
    <row r="48" spans="1:2" x14ac:dyDescent="0.25">
      <c r="A48" s="101">
        <v>21</v>
      </c>
      <c r="B48" s="103">
        <v>0.39900000000000002</v>
      </c>
    </row>
    <row r="49" spans="1:2" x14ac:dyDescent="0.25">
      <c r="A49" s="101">
        <v>22</v>
      </c>
      <c r="B49" s="103">
        <v>0.38700000000000001</v>
      </c>
    </row>
    <row r="50" spans="1:2" x14ac:dyDescent="0.25">
      <c r="A50" s="101">
        <v>23</v>
      </c>
      <c r="B50" s="103">
        <v>0.374</v>
      </c>
    </row>
    <row r="51" spans="1:2" x14ac:dyDescent="0.25">
      <c r="A51" s="101">
        <v>24</v>
      </c>
      <c r="B51" s="103">
        <v>0.36299999999999999</v>
      </c>
    </row>
    <row r="52" spans="1:2" x14ac:dyDescent="0.25">
      <c r="A52" s="101">
        <v>25</v>
      </c>
      <c r="B52" s="103">
        <v>0.35199999999999998</v>
      </c>
    </row>
    <row r="53" spans="1:2" x14ac:dyDescent="0.25">
      <c r="A53" s="101">
        <v>26</v>
      </c>
      <c r="B53" s="103">
        <v>0.34200000000000003</v>
      </c>
    </row>
    <row r="54" spans="1:2" x14ac:dyDescent="0.25">
      <c r="A54" s="101">
        <v>27</v>
      </c>
      <c r="B54" s="103">
        <v>0.33200000000000002</v>
      </c>
    </row>
    <row r="55" spans="1:2" x14ac:dyDescent="0.25">
      <c r="A55" s="101">
        <v>28</v>
      </c>
      <c r="B55" s="103">
        <v>0.32200000000000001</v>
      </c>
    </row>
    <row r="56" spans="1:2" x14ac:dyDescent="0.25">
      <c r="A56" s="101">
        <v>29</v>
      </c>
      <c r="B56" s="103">
        <v>0.313</v>
      </c>
    </row>
    <row r="57" spans="1:2" x14ac:dyDescent="0.25">
      <c r="A57" s="101">
        <v>30</v>
      </c>
      <c r="B57" s="103">
        <v>0.30499999999999999</v>
      </c>
    </row>
    <row r="58" spans="1:2" x14ac:dyDescent="0.25">
      <c r="A58" s="101">
        <v>31</v>
      </c>
      <c r="B58" s="103">
        <v>0.29599999999999999</v>
      </c>
    </row>
    <row r="59" spans="1:2" x14ac:dyDescent="0.25">
      <c r="A59" s="101">
        <v>32</v>
      </c>
      <c r="B59" s="103">
        <v>0.28799999999999998</v>
      </c>
    </row>
    <row r="60" spans="1:2" x14ac:dyDescent="0.25">
      <c r="A60" s="101">
        <v>33</v>
      </c>
      <c r="B60" s="103">
        <v>0.28100000000000003</v>
      </c>
    </row>
    <row r="61" spans="1:2" x14ac:dyDescent="0.25">
      <c r="A61" s="101">
        <v>34</v>
      </c>
      <c r="B61" s="103">
        <v>0.27300000000000002</v>
      </c>
    </row>
    <row r="62" spans="1:2" x14ac:dyDescent="0.25">
      <c r="A62" s="101">
        <v>35</v>
      </c>
      <c r="B62" s="103">
        <v>0.26600000000000001</v>
      </c>
    </row>
    <row r="63" spans="1:2" x14ac:dyDescent="0.25">
      <c r="A63" s="101">
        <v>36</v>
      </c>
      <c r="B63" s="103">
        <v>0.26</v>
      </c>
    </row>
    <row r="64" spans="1:2" x14ac:dyDescent="0.25">
      <c r="A64" s="101">
        <v>37</v>
      </c>
      <c r="B64" s="103">
        <v>0.253</v>
      </c>
    </row>
    <row r="65" spans="1:2" x14ac:dyDescent="0.25">
      <c r="A65" s="101">
        <v>38</v>
      </c>
      <c r="B65" s="103">
        <v>0.247</v>
      </c>
    </row>
    <row r="66" spans="1:2" x14ac:dyDescent="0.25">
      <c r="A66" s="101">
        <v>39</v>
      </c>
      <c r="B66" s="103">
        <v>0.24099999999999999</v>
      </c>
    </row>
    <row r="67" spans="1:2" x14ac:dyDescent="0.25">
      <c r="A67" s="101">
        <v>40</v>
      </c>
      <c r="B67" s="103">
        <v>0.23499999999999999</v>
      </c>
    </row>
    <row r="68" spans="1:2" x14ac:dyDescent="0.25">
      <c r="A68" s="101">
        <v>41</v>
      </c>
      <c r="B68" s="103">
        <v>0.23</v>
      </c>
    </row>
    <row r="69" spans="1:2" x14ac:dyDescent="0.25">
      <c r="A69" s="101">
        <v>42</v>
      </c>
      <c r="B69" s="103">
        <v>0.224</v>
      </c>
    </row>
    <row r="70" spans="1:2" x14ac:dyDescent="0.25">
      <c r="A70" s="101">
        <v>43</v>
      </c>
      <c r="B70" s="103">
        <v>0.219</v>
      </c>
    </row>
    <row r="71" spans="1:2" x14ac:dyDescent="0.25">
      <c r="A71" s="101">
        <v>44</v>
      </c>
      <c r="B71" s="103">
        <v>0.214</v>
      </c>
    </row>
    <row r="72" spans="1:2" x14ac:dyDescent="0.25">
      <c r="A72" s="101">
        <v>45</v>
      </c>
      <c r="B72" s="103">
        <v>0.20899999999999999</v>
      </c>
    </row>
    <row r="73" spans="1:2" x14ac:dyDescent="0.25">
      <c r="A73" s="101">
        <v>46</v>
      </c>
      <c r="B73" s="103">
        <v>0.20399999999999999</v>
      </c>
    </row>
    <row r="74" spans="1:2" x14ac:dyDescent="0.25">
      <c r="A74" s="101">
        <v>47</v>
      </c>
      <c r="B74" s="103">
        <v>0.2</v>
      </c>
    </row>
    <row r="75" spans="1:2" x14ac:dyDescent="0.25">
      <c r="A75" s="101">
        <v>48</v>
      </c>
      <c r="B75" s="103">
        <v>0.19600000000000001</v>
      </c>
    </row>
    <row r="76" spans="1:2" x14ac:dyDescent="0.25">
      <c r="A76" s="101">
        <v>49</v>
      </c>
      <c r="B76" s="103">
        <v>0.191</v>
      </c>
    </row>
    <row r="77" spans="1:2" x14ac:dyDescent="0.25">
      <c r="A77" s="101">
        <v>50</v>
      </c>
      <c r="B77" s="103">
        <v>0.187</v>
      </c>
    </row>
  </sheetData>
  <sheetProtection algorithmName="SHA-512" hashValue="7lvjajyK3LC550ylFLjBvs2yljIcSQldosdLqIUG6rpiN/BNU5jYrgEsYj4aEBHHPCa9akmwD+obAODiLPpqbA==" saltValue="SJVUvZfWmdO0zkOYFg1JCw==" spinCount="100000" sheet="1" objects="1" scenarios="1"/>
  <conditionalFormatting sqref="A6:A16">
    <cfRule type="expression" dxfId="199" priority="19" stopIfTrue="1">
      <formula>MOD(ROW(),2)=0</formula>
    </cfRule>
    <cfRule type="expression" dxfId="198" priority="20" stopIfTrue="1">
      <formula>MOD(ROW(),2)&lt;&gt;0</formula>
    </cfRule>
  </conditionalFormatting>
  <conditionalFormatting sqref="B6:B11 B13:B16">
    <cfRule type="expression" dxfId="197" priority="21" stopIfTrue="1">
      <formula>MOD(ROW(),2)=0</formula>
    </cfRule>
    <cfRule type="expression" dxfId="196" priority="22" stopIfTrue="1">
      <formula>MOD(ROW(),2)&lt;&gt;0</formula>
    </cfRule>
  </conditionalFormatting>
  <conditionalFormatting sqref="A17:A21">
    <cfRule type="expression" dxfId="195" priority="15" stopIfTrue="1">
      <formula>MOD(ROW(),2)=0</formula>
    </cfRule>
    <cfRule type="expression" dxfId="194" priority="16" stopIfTrue="1">
      <formula>MOD(ROW(),2)&lt;&gt;0</formula>
    </cfRule>
  </conditionalFormatting>
  <conditionalFormatting sqref="B17:B18 B20:B21">
    <cfRule type="expression" dxfId="193" priority="17" stopIfTrue="1">
      <formula>MOD(ROW(),2)=0</formula>
    </cfRule>
    <cfRule type="expression" dxfId="192" priority="18" stopIfTrue="1">
      <formula>MOD(ROW(),2)&lt;&gt;0</formula>
    </cfRule>
  </conditionalFormatting>
  <conditionalFormatting sqref="B12">
    <cfRule type="expression" dxfId="191" priority="13" stopIfTrue="1">
      <formula>MOD(ROW(),2)=0</formula>
    </cfRule>
    <cfRule type="expression" dxfId="190" priority="14" stopIfTrue="1">
      <formula>MOD(ROW(),2)&lt;&gt;0</formula>
    </cfRule>
  </conditionalFormatting>
  <conditionalFormatting sqref="A26:A77">
    <cfRule type="expression" dxfId="189" priority="3" stopIfTrue="1">
      <formula>MOD(ROW(),2)=0</formula>
    </cfRule>
    <cfRule type="expression" dxfId="188" priority="4" stopIfTrue="1">
      <formula>MOD(ROW(),2)&lt;&gt;0</formula>
    </cfRule>
  </conditionalFormatting>
  <conditionalFormatting sqref="B26:B77">
    <cfRule type="expression" dxfId="187" priority="5" stopIfTrue="1">
      <formula>MOD(ROW(),2)=0</formula>
    </cfRule>
    <cfRule type="expression" dxfId="186" priority="6" stopIfTrue="1">
      <formula>MOD(ROW(),2)&lt;&gt;0</formula>
    </cfRule>
  </conditionalFormatting>
  <conditionalFormatting sqref="B19">
    <cfRule type="expression" dxfId="185" priority="1" stopIfTrue="1">
      <formula>MOD(ROW(),2)=0</formula>
    </cfRule>
    <cfRule type="expression" dxfId="1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46"/>
  <sheetViews>
    <sheetView showGridLines="0" zoomScale="85" zoomScaleNormal="85" workbookViewId="0">
      <selection activeCell="K35" sqref="K35"/>
    </sheetView>
  </sheetViews>
  <sheetFormatPr defaultColWidth="10" defaultRowHeight="13.2" x14ac:dyDescent="0.25"/>
  <cols>
    <col min="1" max="1" width="31.88671875" style="27" customWidth="1"/>
    <col min="2" max="2" width="22.8867187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AA - x-621</v>
      </c>
      <c r="B3" s="43"/>
      <c r="C3" s="43"/>
      <c r="D3" s="43"/>
      <c r="E3" s="43"/>
      <c r="F3" s="43"/>
      <c r="G3" s="43"/>
      <c r="H3" s="43"/>
      <c r="I3" s="43"/>
    </row>
    <row r="4" spans="1:9" x14ac:dyDescent="0.25">
      <c r="A4" s="45"/>
    </row>
    <row r="6" spans="1:9" ht="26.4"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528</v>
      </c>
    </row>
    <row r="10" spans="1:9" ht="64.5" customHeight="1" x14ac:dyDescent="0.25">
      <c r="A10" s="84" t="s">
        <v>233</v>
      </c>
      <c r="B10" s="85" t="s">
        <v>792</v>
      </c>
    </row>
    <row r="11" spans="1:9" x14ac:dyDescent="0.25">
      <c r="A11" s="84" t="s">
        <v>308</v>
      </c>
      <c r="B11" s="85" t="s">
        <v>448</v>
      </c>
    </row>
    <row r="12" spans="1:9" ht="26.4" x14ac:dyDescent="0.25">
      <c r="A12" s="84" t="s">
        <v>309</v>
      </c>
      <c r="B12" s="85" t="s">
        <v>475</v>
      </c>
    </row>
    <row r="13" spans="1:9" x14ac:dyDescent="0.25">
      <c r="A13" s="84" t="s">
        <v>608</v>
      </c>
      <c r="B13" s="85">
        <v>0</v>
      </c>
    </row>
    <row r="14" spans="1:9" x14ac:dyDescent="0.25">
      <c r="A14" s="84" t="s">
        <v>311</v>
      </c>
      <c r="B14" s="85">
        <v>621</v>
      </c>
    </row>
    <row r="15" spans="1:9" x14ac:dyDescent="0.25">
      <c r="A15" s="84" t="s">
        <v>611</v>
      </c>
      <c r="B15" s="85" t="s">
        <v>573</v>
      </c>
    </row>
    <row r="16" spans="1:9" x14ac:dyDescent="0.25">
      <c r="A16" s="84" t="s">
        <v>313</v>
      </c>
      <c r="B16" s="85" t="s">
        <v>357</v>
      </c>
    </row>
    <row r="17" spans="1:2" ht="132" x14ac:dyDescent="0.25">
      <c r="A17" s="84" t="s">
        <v>684</v>
      </c>
      <c r="B17" s="85" t="s">
        <v>542</v>
      </c>
    </row>
    <row r="18" spans="1:2" x14ac:dyDescent="0.25">
      <c r="A18" s="84" t="s">
        <v>315</v>
      </c>
      <c r="B18" s="87">
        <v>45135</v>
      </c>
    </row>
    <row r="19" spans="1:2" x14ac:dyDescent="0.25">
      <c r="A19" s="84" t="s">
        <v>316</v>
      </c>
      <c r="B19" s="87">
        <v>45135</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ht="26.4" x14ac:dyDescent="0.25">
      <c r="A26" s="100" t="s">
        <v>740</v>
      </c>
      <c r="B26" s="100" t="s">
        <v>770</v>
      </c>
    </row>
    <row r="27" spans="1:2" x14ac:dyDescent="0.25">
      <c r="A27" s="101">
        <v>0</v>
      </c>
      <c r="B27" s="103">
        <v>1</v>
      </c>
    </row>
    <row r="28" spans="1:2" x14ac:dyDescent="0.25">
      <c r="A28" s="101">
        <v>1</v>
      </c>
      <c r="B28" s="103">
        <v>0.94199999999999995</v>
      </c>
    </row>
    <row r="29" spans="1:2" x14ac:dyDescent="0.25">
      <c r="A29" s="101">
        <v>2</v>
      </c>
      <c r="B29" s="103">
        <v>0.89</v>
      </c>
    </row>
    <row r="30" spans="1:2" x14ac:dyDescent="0.25">
      <c r="A30" s="101">
        <v>3</v>
      </c>
      <c r="B30" s="103">
        <v>0.84199999999999997</v>
      </c>
    </row>
    <row r="31" spans="1:2" x14ac:dyDescent="0.25">
      <c r="A31" s="101">
        <v>4</v>
      </c>
      <c r="B31" s="103">
        <v>0.79900000000000004</v>
      </c>
    </row>
    <row r="32" spans="1:2" x14ac:dyDescent="0.25">
      <c r="A32" s="101">
        <v>5</v>
      </c>
      <c r="B32" s="103">
        <v>0.75900000000000001</v>
      </c>
    </row>
    <row r="33" spans="1:2" x14ac:dyDescent="0.25">
      <c r="A33" s="101">
        <v>6</v>
      </c>
      <c r="B33" s="103">
        <v>0.72199999999999998</v>
      </c>
    </row>
    <row r="34" spans="1:2" x14ac:dyDescent="0.25">
      <c r="A34" s="101">
        <v>7</v>
      </c>
      <c r="B34" s="103">
        <v>0.68899999999999995</v>
      </c>
    </row>
    <row r="35" spans="1:2" x14ac:dyDescent="0.25">
      <c r="A35" s="101">
        <v>8</v>
      </c>
      <c r="B35" s="103">
        <v>0.65800000000000003</v>
      </c>
    </row>
    <row r="36" spans="1:2" x14ac:dyDescent="0.25">
      <c r="A36" s="101">
        <v>9</v>
      </c>
      <c r="B36" s="103">
        <v>0.629</v>
      </c>
    </row>
    <row r="37" spans="1:2" x14ac:dyDescent="0.25">
      <c r="A37" s="101">
        <v>10</v>
      </c>
      <c r="B37" s="103">
        <v>0.60199999999999998</v>
      </c>
    </row>
    <row r="38" spans="1:2" x14ac:dyDescent="0.25">
      <c r="A38" s="101">
        <v>11</v>
      </c>
      <c r="B38" s="103">
        <v>0.57699999999999996</v>
      </c>
    </row>
    <row r="39" spans="1:2" x14ac:dyDescent="0.25">
      <c r="A39" s="101">
        <v>12</v>
      </c>
      <c r="B39" s="103">
        <v>0.55400000000000005</v>
      </c>
    </row>
    <row r="44" spans="1:2" ht="39.6" customHeight="1" x14ac:dyDescent="0.25"/>
    <row r="46" spans="1:2" ht="27.6" customHeight="1" x14ac:dyDescent="0.25"/>
  </sheetData>
  <sheetProtection algorithmName="SHA-512" hashValue="2kmONvQDREjESpSznL7iHD8UtRpJsW7slLTxEAECgAvwWhO9bqR32H5kAC4pUyVWEfSe+gLaOdlHfS6bLnaO2A==" saltValue="zoKvfdkggzYIOYFwgrutig==" spinCount="100000" sheet="1" objects="1" scenarios="1"/>
  <conditionalFormatting sqref="A6:A16">
    <cfRule type="expression" dxfId="183" priority="17" stopIfTrue="1">
      <formula>MOD(ROW(),2)=0</formula>
    </cfRule>
    <cfRule type="expression" dxfId="182" priority="18" stopIfTrue="1">
      <formula>MOD(ROW(),2)&lt;&gt;0</formula>
    </cfRule>
  </conditionalFormatting>
  <conditionalFormatting sqref="B6:B16">
    <cfRule type="expression" dxfId="181" priority="19" stopIfTrue="1">
      <formula>MOD(ROW(),2)=0</formula>
    </cfRule>
    <cfRule type="expression" dxfId="180" priority="20" stopIfTrue="1">
      <formula>MOD(ROW(),2)&lt;&gt;0</formula>
    </cfRule>
  </conditionalFormatting>
  <conditionalFormatting sqref="A17:A21">
    <cfRule type="expression" dxfId="179" priority="9" stopIfTrue="1">
      <formula>MOD(ROW(),2)=0</formula>
    </cfRule>
    <cfRule type="expression" dxfId="178" priority="10" stopIfTrue="1">
      <formula>MOD(ROW(),2)&lt;&gt;0</formula>
    </cfRule>
  </conditionalFormatting>
  <conditionalFormatting sqref="B17:B18 B20:B21">
    <cfRule type="expression" dxfId="177" priority="11" stopIfTrue="1">
      <formula>MOD(ROW(),2)=0</formula>
    </cfRule>
    <cfRule type="expression" dxfId="176" priority="12" stopIfTrue="1">
      <formula>MOD(ROW(),2)&lt;&gt;0</formula>
    </cfRule>
  </conditionalFormatting>
  <conditionalFormatting sqref="A26:A39">
    <cfRule type="expression" dxfId="175" priority="3" stopIfTrue="1">
      <formula>MOD(ROW(),2)=0</formula>
    </cfRule>
    <cfRule type="expression" dxfId="174" priority="4" stopIfTrue="1">
      <formula>MOD(ROW(),2)&lt;&gt;0</formula>
    </cfRule>
  </conditionalFormatting>
  <conditionalFormatting sqref="B26:B39">
    <cfRule type="expression" dxfId="173" priority="5" stopIfTrue="1">
      <formula>MOD(ROW(),2)=0</formula>
    </cfRule>
    <cfRule type="expression" dxfId="172" priority="6" stopIfTrue="1">
      <formula>MOD(ROW(),2)&lt;&gt;0</formula>
    </cfRule>
  </conditionalFormatting>
  <conditionalFormatting sqref="B19">
    <cfRule type="expression" dxfId="171" priority="1" stopIfTrue="1">
      <formula>MOD(ROW(),2)=0</formula>
    </cfRule>
    <cfRule type="expression" dxfId="1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x-622</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1992</v>
      </c>
      <c r="C8" s="85"/>
    </row>
    <row r="9" spans="1:9" x14ac:dyDescent="0.25">
      <c r="A9" s="84" t="s">
        <v>307</v>
      </c>
      <c r="B9" s="85" t="s">
        <v>574</v>
      </c>
      <c r="C9" s="85"/>
    </row>
    <row r="10" spans="1:9" ht="26.4" x14ac:dyDescent="0.25">
      <c r="A10" s="84" t="s">
        <v>233</v>
      </c>
      <c r="B10" s="85" t="s">
        <v>575</v>
      </c>
      <c r="C10" s="85"/>
    </row>
    <row r="11" spans="1:9" x14ac:dyDescent="0.25">
      <c r="A11" s="84" t="s">
        <v>308</v>
      </c>
      <c r="B11" s="85" t="s">
        <v>530</v>
      </c>
      <c r="C11" s="85"/>
    </row>
    <row r="12" spans="1:9" x14ac:dyDescent="0.25">
      <c r="A12" s="84" t="s">
        <v>309</v>
      </c>
      <c r="B12" s="85" t="s">
        <v>576</v>
      </c>
      <c r="C12" s="85"/>
    </row>
    <row r="13" spans="1:9" x14ac:dyDescent="0.25">
      <c r="A13" s="84" t="s">
        <v>608</v>
      </c>
      <c r="B13" s="85">
        <v>2</v>
      </c>
      <c r="C13" s="85"/>
    </row>
    <row r="14" spans="1:9" x14ac:dyDescent="0.25">
      <c r="A14" s="84" t="s">
        <v>311</v>
      </c>
      <c r="B14" s="85">
        <v>622</v>
      </c>
      <c r="C14" s="85"/>
    </row>
    <row r="15" spans="1:9" x14ac:dyDescent="0.25">
      <c r="A15" s="84" t="s">
        <v>611</v>
      </c>
      <c r="B15" s="85" t="s">
        <v>577</v>
      </c>
      <c r="C15" s="85"/>
    </row>
    <row r="16" spans="1:9" x14ac:dyDescent="0.25">
      <c r="A16" s="84" t="s">
        <v>313</v>
      </c>
      <c r="B16" s="85" t="s">
        <v>477</v>
      </c>
      <c r="C16" s="85"/>
    </row>
    <row r="17" spans="1:3" ht="118.8" x14ac:dyDescent="0.25">
      <c r="A17" s="84" t="s">
        <v>684</v>
      </c>
      <c r="B17" s="85" t="s">
        <v>533</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B1BzzHL0RvsqdGg3xBPLGiSRillW30xz0U/+WOasGHRa9eBDId3Cub6WK/WcTrCfo1uvzfO5WhdeoDwTK7IBPA==" saltValue="qf2Zfb0qcP9uyUtD+QpJEw==" spinCount="100000" sheet="1" objects="1" scenarios="1"/>
  <conditionalFormatting sqref="A6:A16">
    <cfRule type="expression" dxfId="169" priority="17" stopIfTrue="1">
      <formula>MOD(ROW(),2)=0</formula>
    </cfRule>
    <cfRule type="expression" dxfId="168" priority="18" stopIfTrue="1">
      <formula>MOD(ROW(),2)&lt;&gt;0</formula>
    </cfRule>
  </conditionalFormatting>
  <conditionalFormatting sqref="B6:C16 C17:C21">
    <cfRule type="expression" dxfId="167" priority="19" stopIfTrue="1">
      <formula>MOD(ROW(),2)=0</formula>
    </cfRule>
    <cfRule type="expression" dxfId="166" priority="20" stopIfTrue="1">
      <formula>MOD(ROW(),2)&lt;&gt;0</formula>
    </cfRule>
  </conditionalFormatting>
  <conditionalFormatting sqref="A17:A21">
    <cfRule type="expression" dxfId="165" priority="9" stopIfTrue="1">
      <formula>MOD(ROW(),2)=0</formula>
    </cfRule>
    <cfRule type="expression" dxfId="164" priority="10" stopIfTrue="1">
      <formula>MOD(ROW(),2)&lt;&gt;0</formula>
    </cfRule>
  </conditionalFormatting>
  <conditionalFormatting sqref="B17:B18 B20:B21">
    <cfRule type="expression" dxfId="163" priority="11" stopIfTrue="1">
      <formula>MOD(ROW(),2)=0</formula>
    </cfRule>
    <cfRule type="expression" dxfId="162" priority="12" stopIfTrue="1">
      <formula>MOD(ROW(),2)&lt;&gt;0</formula>
    </cfRule>
  </conditionalFormatting>
  <conditionalFormatting sqref="B19">
    <cfRule type="expression" dxfId="161" priority="1" stopIfTrue="1">
      <formula>MOD(ROW(),2)=0</formula>
    </cfRule>
    <cfRule type="expression" dxfId="1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x-623</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1992</v>
      </c>
      <c r="C8" s="85"/>
    </row>
    <row r="9" spans="1:9" x14ac:dyDescent="0.25">
      <c r="A9" s="84" t="s">
        <v>307</v>
      </c>
      <c r="B9" s="85" t="s">
        <v>574</v>
      </c>
      <c r="C9" s="85"/>
    </row>
    <row r="10" spans="1:9" ht="26.4" x14ac:dyDescent="0.25">
      <c r="A10" s="84" t="s">
        <v>233</v>
      </c>
      <c r="B10" s="85" t="s">
        <v>579</v>
      </c>
      <c r="C10" s="85"/>
    </row>
    <row r="11" spans="1:9" x14ac:dyDescent="0.25">
      <c r="A11" s="84" t="s">
        <v>308</v>
      </c>
      <c r="B11" s="85" t="s">
        <v>530</v>
      </c>
      <c r="C11" s="85"/>
    </row>
    <row r="12" spans="1:9" x14ac:dyDescent="0.25">
      <c r="A12" s="84" t="s">
        <v>309</v>
      </c>
      <c r="B12" s="85" t="s">
        <v>576</v>
      </c>
      <c r="C12" s="85"/>
    </row>
    <row r="13" spans="1:9" x14ac:dyDescent="0.25">
      <c r="A13" s="84" t="s">
        <v>608</v>
      </c>
      <c r="B13" s="85">
        <v>2</v>
      </c>
      <c r="C13" s="85"/>
    </row>
    <row r="14" spans="1:9" x14ac:dyDescent="0.25">
      <c r="A14" s="84" t="s">
        <v>311</v>
      </c>
      <c r="B14" s="85">
        <v>623</v>
      </c>
      <c r="C14" s="85"/>
    </row>
    <row r="15" spans="1:9" x14ac:dyDescent="0.25">
      <c r="A15" s="84" t="s">
        <v>611</v>
      </c>
      <c r="B15" s="85" t="s">
        <v>580</v>
      </c>
      <c r="C15" s="85"/>
    </row>
    <row r="16" spans="1:9" x14ac:dyDescent="0.25">
      <c r="A16" s="84" t="s">
        <v>313</v>
      </c>
      <c r="B16" s="85" t="s">
        <v>480</v>
      </c>
      <c r="C16" s="85"/>
    </row>
    <row r="17" spans="1:3" ht="118.8" x14ac:dyDescent="0.25">
      <c r="A17" s="84" t="s">
        <v>684</v>
      </c>
      <c r="B17" s="85" t="s">
        <v>533</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oTeD1P4DkICwG57xTZ8FENZm5XGcBm345ObLQvcgZo5NzL99hrVq+ch3y1ZcW1XehAbktkUYpazgJnEYlZ2Wsg==" saltValue="saIkNt6oZ+hs5MHXR1Nt/w==" spinCount="100000" sheet="1" objects="1" scenarios="1"/>
  <conditionalFormatting sqref="A6:A16">
    <cfRule type="expression" dxfId="159" priority="21" stopIfTrue="1">
      <formula>MOD(ROW(),2)=0</formula>
    </cfRule>
    <cfRule type="expression" dxfId="158" priority="22" stopIfTrue="1">
      <formula>MOD(ROW(),2)&lt;&gt;0</formula>
    </cfRule>
  </conditionalFormatting>
  <conditionalFormatting sqref="B6:C16 C17:C21">
    <cfRule type="expression" dxfId="157" priority="23" stopIfTrue="1">
      <formula>MOD(ROW(),2)=0</formula>
    </cfRule>
    <cfRule type="expression" dxfId="156" priority="24" stopIfTrue="1">
      <formula>MOD(ROW(),2)&lt;&gt;0</formula>
    </cfRule>
  </conditionalFormatting>
  <conditionalFormatting sqref="A17:A21">
    <cfRule type="expression" dxfId="155" priority="13" stopIfTrue="1">
      <formula>MOD(ROW(),2)=0</formula>
    </cfRule>
    <cfRule type="expression" dxfId="154" priority="14" stopIfTrue="1">
      <formula>MOD(ROW(),2)&lt;&gt;0</formula>
    </cfRule>
  </conditionalFormatting>
  <conditionalFormatting sqref="B17:B18 B20:B21">
    <cfRule type="expression" dxfId="153" priority="15" stopIfTrue="1">
      <formula>MOD(ROW(),2)=0</formula>
    </cfRule>
    <cfRule type="expression" dxfId="152" priority="16" stopIfTrue="1">
      <formula>MOD(ROW(),2)&lt;&gt;0</formula>
    </cfRule>
  </conditionalFormatting>
  <conditionalFormatting sqref="B19">
    <cfRule type="expression" dxfId="151" priority="1" stopIfTrue="1">
      <formula>MOD(ROW(),2)=0</formula>
    </cfRule>
    <cfRule type="expression" dxfId="1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x-624</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2007</v>
      </c>
      <c r="C8" s="85"/>
    </row>
    <row r="9" spans="1:9" x14ac:dyDescent="0.25">
      <c r="A9" s="84" t="s">
        <v>307</v>
      </c>
      <c r="B9" s="85" t="s">
        <v>574</v>
      </c>
      <c r="C9" s="85"/>
    </row>
    <row r="10" spans="1:9" x14ac:dyDescent="0.25">
      <c r="A10" s="84" t="s">
        <v>233</v>
      </c>
      <c r="B10" s="85" t="s">
        <v>581</v>
      </c>
      <c r="C10" s="85"/>
    </row>
    <row r="11" spans="1:9" x14ac:dyDescent="0.25">
      <c r="A11" s="84" t="s">
        <v>308</v>
      </c>
      <c r="B11" s="85" t="s">
        <v>530</v>
      </c>
      <c r="C11" s="85"/>
    </row>
    <row r="12" spans="1:9" x14ac:dyDescent="0.25">
      <c r="A12" s="84" t="s">
        <v>309</v>
      </c>
      <c r="B12" s="85" t="s">
        <v>576</v>
      </c>
      <c r="C12" s="85"/>
    </row>
    <row r="13" spans="1:9" x14ac:dyDescent="0.25">
      <c r="A13" s="84" t="s">
        <v>608</v>
      </c>
      <c r="B13" s="85">
        <v>1</v>
      </c>
      <c r="C13" s="85"/>
    </row>
    <row r="14" spans="1:9" x14ac:dyDescent="0.25">
      <c r="A14" s="84" t="s">
        <v>311</v>
      </c>
      <c r="B14" s="85">
        <v>624</v>
      </c>
      <c r="C14" s="85"/>
    </row>
    <row r="15" spans="1:9" x14ac:dyDescent="0.25">
      <c r="A15" s="84" t="s">
        <v>611</v>
      </c>
      <c r="B15" s="85" t="s">
        <v>582</v>
      </c>
      <c r="C15" s="85"/>
    </row>
    <row r="16" spans="1:9" x14ac:dyDescent="0.25">
      <c r="A16" s="84" t="s">
        <v>313</v>
      </c>
      <c r="B16" s="85" t="s">
        <v>477</v>
      </c>
      <c r="C16" s="85"/>
    </row>
    <row r="17" spans="1:3" ht="118.8" x14ac:dyDescent="0.25">
      <c r="A17" s="84" t="s">
        <v>684</v>
      </c>
      <c r="B17" s="85" t="s">
        <v>538</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B5paSHj1TQ+Y8bmuAwaGuEztpZVjO/GvlhkZxZONNZeKMpSG6G65gEw6vxETve6EEDjHlviK2JaiDCDnbVDnfA==" saltValue="AuW84VE9KRWrvnJLeFHJjQ==" spinCount="100000" sheet="1" objects="1" scenarios="1"/>
  <conditionalFormatting sqref="A6:A16">
    <cfRule type="expression" dxfId="149" priority="17" stopIfTrue="1">
      <formula>MOD(ROW(),2)=0</formula>
    </cfRule>
    <cfRule type="expression" dxfId="148" priority="18" stopIfTrue="1">
      <formula>MOD(ROW(),2)&lt;&gt;0</formula>
    </cfRule>
  </conditionalFormatting>
  <conditionalFormatting sqref="B6:C16 C17:C21">
    <cfRule type="expression" dxfId="147" priority="19" stopIfTrue="1">
      <formula>MOD(ROW(),2)=0</formula>
    </cfRule>
    <cfRule type="expression" dxfId="146" priority="20" stopIfTrue="1">
      <formula>MOD(ROW(),2)&lt;&gt;0</formula>
    </cfRule>
  </conditionalFormatting>
  <conditionalFormatting sqref="A17:A21">
    <cfRule type="expression" dxfId="145" priority="9" stopIfTrue="1">
      <formula>MOD(ROW(),2)=0</formula>
    </cfRule>
    <cfRule type="expression" dxfId="144" priority="10" stopIfTrue="1">
      <formula>MOD(ROW(),2)&lt;&gt;0</formula>
    </cfRule>
  </conditionalFormatting>
  <conditionalFormatting sqref="B17:B18 B20:B21">
    <cfRule type="expression" dxfId="143" priority="11" stopIfTrue="1">
      <formula>MOD(ROW(),2)=0</formula>
    </cfRule>
    <cfRule type="expression" dxfId="142" priority="12" stopIfTrue="1">
      <formula>MOD(ROW(),2)&lt;&gt;0</formula>
    </cfRule>
  </conditionalFormatting>
  <conditionalFormatting sqref="B19">
    <cfRule type="expression" dxfId="141" priority="1" stopIfTrue="1">
      <formula>MOD(ROW(),2)=0</formula>
    </cfRule>
    <cfRule type="expression" dxfId="1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x-625</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2007</v>
      </c>
      <c r="C8" s="85"/>
    </row>
    <row r="9" spans="1:9" x14ac:dyDescent="0.25">
      <c r="A9" s="84" t="s">
        <v>307</v>
      </c>
      <c r="B9" s="85" t="s">
        <v>574</v>
      </c>
      <c r="C9" s="85"/>
    </row>
    <row r="10" spans="1:9" ht="26.4" x14ac:dyDescent="0.25">
      <c r="A10" s="84" t="s">
        <v>233</v>
      </c>
      <c r="B10" s="85" t="s">
        <v>583</v>
      </c>
      <c r="C10" s="85"/>
    </row>
    <row r="11" spans="1:9" x14ac:dyDescent="0.25">
      <c r="A11" s="84" t="s">
        <v>308</v>
      </c>
      <c r="B11" s="85" t="s">
        <v>530</v>
      </c>
      <c r="C11" s="85"/>
    </row>
    <row r="12" spans="1:9" x14ac:dyDescent="0.25">
      <c r="A12" s="84" t="s">
        <v>309</v>
      </c>
      <c r="B12" s="85" t="s">
        <v>576</v>
      </c>
      <c r="C12" s="85"/>
    </row>
    <row r="13" spans="1:9" x14ac:dyDescent="0.25">
      <c r="A13" s="84" t="s">
        <v>608</v>
      </c>
      <c r="B13" s="85">
        <v>1</v>
      </c>
      <c r="C13" s="85"/>
    </row>
    <row r="14" spans="1:9" x14ac:dyDescent="0.25">
      <c r="A14" s="84" t="s">
        <v>311</v>
      </c>
      <c r="B14" s="85">
        <v>625</v>
      </c>
      <c r="C14" s="85"/>
    </row>
    <row r="15" spans="1:9" x14ac:dyDescent="0.25">
      <c r="A15" s="84" t="s">
        <v>611</v>
      </c>
      <c r="B15" s="85" t="s">
        <v>584</v>
      </c>
      <c r="C15" s="85"/>
    </row>
    <row r="16" spans="1:9" x14ac:dyDescent="0.25">
      <c r="A16" s="84" t="s">
        <v>313</v>
      </c>
      <c r="B16" s="85" t="s">
        <v>480</v>
      </c>
      <c r="C16" s="85"/>
    </row>
    <row r="17" spans="1:3" ht="118.8" x14ac:dyDescent="0.25">
      <c r="A17" s="84" t="s">
        <v>684</v>
      </c>
      <c r="B17" s="85" t="s">
        <v>538</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pEBQd85J7KSMZIw0CSzwqcWLMYJowf2eXYxaTrVG8qZel6EXfTAg20/Ag6X71v3UE19ZMCOWzMNBVZANVdV9eA==" saltValue="pWog7viXR6U91psLDr3lZQ==" spinCount="100000" sheet="1" objects="1" scenarios="1"/>
  <conditionalFormatting sqref="A6:A16">
    <cfRule type="expression" dxfId="139" priority="17" stopIfTrue="1">
      <formula>MOD(ROW(),2)=0</formula>
    </cfRule>
    <cfRule type="expression" dxfId="138" priority="18" stopIfTrue="1">
      <formula>MOD(ROW(),2)&lt;&gt;0</formula>
    </cfRule>
  </conditionalFormatting>
  <conditionalFormatting sqref="B6:C16 C17:C21">
    <cfRule type="expression" dxfId="137" priority="19" stopIfTrue="1">
      <formula>MOD(ROW(),2)=0</formula>
    </cfRule>
    <cfRule type="expression" dxfId="136" priority="20" stopIfTrue="1">
      <formula>MOD(ROW(),2)&lt;&gt;0</formula>
    </cfRule>
  </conditionalFormatting>
  <conditionalFormatting sqref="A17:A21">
    <cfRule type="expression" dxfId="135" priority="9" stopIfTrue="1">
      <formula>MOD(ROW(),2)=0</formula>
    </cfRule>
    <cfRule type="expression" dxfId="134" priority="10" stopIfTrue="1">
      <formula>MOD(ROW(),2)&lt;&gt;0</formula>
    </cfRule>
  </conditionalFormatting>
  <conditionalFormatting sqref="B17:B18 B20:B21">
    <cfRule type="expression" dxfId="133" priority="11" stopIfTrue="1">
      <formula>MOD(ROW(),2)=0</formula>
    </cfRule>
    <cfRule type="expression" dxfId="132" priority="12" stopIfTrue="1">
      <formula>MOD(ROW(),2)&lt;&gt;0</formula>
    </cfRule>
  </conditionalFormatting>
  <conditionalFormatting sqref="B19">
    <cfRule type="expression" dxfId="131" priority="1" stopIfTrue="1">
      <formula>MOD(ROW(),2)=0</formula>
    </cfRule>
    <cfRule type="expression" dxfId="13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election activeCell="D21" sqref="D21"/>
    </sheetView>
  </sheetViews>
  <sheetFormatPr defaultColWidth="10" defaultRowHeight="13.2" x14ac:dyDescent="0.25"/>
  <cols>
    <col min="1" max="1" width="31.88671875" style="27" customWidth="1"/>
    <col min="2" max="4" width="22.88671875" style="27" customWidth="1"/>
    <col min="5" max="16384" width="10" style="27"/>
  </cols>
  <sheetData>
    <row r="1" spans="1:7" ht="21" x14ac:dyDescent="0.4">
      <c r="A1" s="40" t="s">
        <v>227</v>
      </c>
      <c r="B1" s="41"/>
      <c r="C1" s="41"/>
      <c r="D1" s="41"/>
      <c r="E1" s="41"/>
      <c r="F1" s="41"/>
      <c r="G1" s="41"/>
    </row>
    <row r="2" spans="1:7" ht="15.6" x14ac:dyDescent="0.3">
      <c r="A2" s="42" t="str">
        <f>IF(title="&gt; Enter workbook title here","Enter workbook title in Cover sheet",title)</f>
        <v>Fire Wales - Consolidated Factor Spreadsheet</v>
      </c>
      <c r="B2" s="43"/>
      <c r="C2" s="43"/>
      <c r="D2" s="43"/>
      <c r="E2" s="43"/>
      <c r="F2" s="43"/>
      <c r="G2" s="43"/>
    </row>
    <row r="3" spans="1:7" ht="15.6" x14ac:dyDescent="0.3">
      <c r="A3" s="44" t="str">
        <f>TABLE_FACTOR_TYPE&amp;" - x-"&amp;TABLE_SERIES_NUMBER</f>
        <v>CETV - x-201</v>
      </c>
      <c r="B3" s="43"/>
      <c r="C3" s="43"/>
      <c r="D3" s="43"/>
      <c r="E3" s="43"/>
      <c r="F3" s="43"/>
      <c r="G3" s="43"/>
    </row>
    <row r="4" spans="1:7" x14ac:dyDescent="0.25">
      <c r="A4" s="45"/>
    </row>
    <row r="6" spans="1:7" x14ac:dyDescent="0.25">
      <c r="A6" s="74" t="s">
        <v>600</v>
      </c>
      <c r="B6" s="76" t="s">
        <v>601</v>
      </c>
      <c r="C6" s="76"/>
      <c r="D6" s="76"/>
    </row>
    <row r="7" spans="1:7" x14ac:dyDescent="0.25">
      <c r="A7" s="75" t="s">
        <v>305</v>
      </c>
      <c r="B7" s="77" t="s">
        <v>325</v>
      </c>
      <c r="C7" s="77"/>
      <c r="D7" s="77"/>
    </row>
    <row r="8" spans="1:7" x14ac:dyDescent="0.25">
      <c r="A8" s="75" t="s">
        <v>306</v>
      </c>
      <c r="B8" s="77">
        <v>1992</v>
      </c>
      <c r="C8" s="77"/>
      <c r="D8" s="77"/>
    </row>
    <row r="9" spans="1:7" x14ac:dyDescent="0.25">
      <c r="A9" s="75" t="s">
        <v>307</v>
      </c>
      <c r="B9" s="77" t="s">
        <v>326</v>
      </c>
      <c r="C9" s="77"/>
      <c r="D9" s="77"/>
    </row>
    <row r="10" spans="1:7" ht="12.6" customHeight="1" x14ac:dyDescent="0.25">
      <c r="A10" s="75" t="s">
        <v>233</v>
      </c>
      <c r="B10" s="77" t="s">
        <v>327</v>
      </c>
      <c r="C10" s="77"/>
      <c r="D10" s="77"/>
    </row>
    <row r="11" spans="1:7" x14ac:dyDescent="0.25">
      <c r="A11" s="75" t="s">
        <v>308</v>
      </c>
      <c r="B11" s="77" t="s">
        <v>328</v>
      </c>
      <c r="C11" s="77"/>
      <c r="D11" s="77"/>
    </row>
    <row r="12" spans="1:7" ht="12.6" customHeight="1" x14ac:dyDescent="0.25">
      <c r="A12" s="75" t="s">
        <v>309</v>
      </c>
      <c r="B12" s="77" t="s">
        <v>329</v>
      </c>
      <c r="C12" s="77"/>
      <c r="D12" s="77"/>
    </row>
    <row r="13" spans="1:7" ht="12.6" customHeight="1" x14ac:dyDescent="0.25">
      <c r="A13" s="75" t="s">
        <v>608</v>
      </c>
      <c r="B13" s="77">
        <v>2</v>
      </c>
      <c r="C13" s="77"/>
      <c r="D13" s="77"/>
    </row>
    <row r="14" spans="1:7" ht="12.6" customHeight="1" x14ac:dyDescent="0.25">
      <c r="A14" s="75" t="s">
        <v>311</v>
      </c>
      <c r="B14" s="77">
        <v>201</v>
      </c>
      <c r="C14" s="77"/>
      <c r="D14" s="77"/>
    </row>
    <row r="15" spans="1:7" x14ac:dyDescent="0.25">
      <c r="A15" s="75" t="s">
        <v>611</v>
      </c>
      <c r="B15" s="77" t="s">
        <v>683</v>
      </c>
      <c r="C15" s="77"/>
      <c r="D15" s="77"/>
    </row>
    <row r="16" spans="1:7" x14ac:dyDescent="0.25">
      <c r="A16" s="75" t="s">
        <v>313</v>
      </c>
      <c r="B16" s="77" t="s">
        <v>331</v>
      </c>
      <c r="C16" s="77"/>
      <c r="D16" s="77"/>
    </row>
    <row r="17" spans="1:4" ht="73.349999999999994" customHeight="1" x14ac:dyDescent="0.25">
      <c r="A17" s="75" t="s">
        <v>684</v>
      </c>
      <c r="B17" s="77" t="s">
        <v>332</v>
      </c>
      <c r="C17" s="77"/>
      <c r="D17" s="77"/>
    </row>
    <row r="18" spans="1:4" x14ac:dyDescent="0.25">
      <c r="A18" s="75" t="s">
        <v>315</v>
      </c>
      <c r="B18" s="81">
        <v>45070</v>
      </c>
      <c r="C18" s="77"/>
      <c r="D18" s="77"/>
    </row>
    <row r="19" spans="1:4" x14ac:dyDescent="0.25">
      <c r="A19" s="75" t="s">
        <v>316</v>
      </c>
      <c r="B19" s="81">
        <v>45014</v>
      </c>
      <c r="C19" s="77"/>
      <c r="D19" s="77"/>
    </row>
    <row r="20" spans="1:4" x14ac:dyDescent="0.25">
      <c r="A20" s="75" t="s">
        <v>317</v>
      </c>
      <c r="B20" s="77" t="s">
        <v>333</v>
      </c>
      <c r="C20" s="77"/>
      <c r="D20" s="77"/>
    </row>
    <row r="21" spans="1:4" x14ac:dyDescent="0.25">
      <c r="A21" s="75" t="s">
        <v>685</v>
      </c>
      <c r="B21" s="77" t="s">
        <v>334</v>
      </c>
      <c r="C21" s="77"/>
      <c r="D21" s="77"/>
    </row>
    <row r="23" spans="1:4" x14ac:dyDescent="0.25">
      <c r="B23" s="104" t="str">
        <f>HYPERLINK("#'Factor List'!A1","Back to Factor List")</f>
        <v>Back to Factor List</v>
      </c>
    </row>
    <row r="24" spans="1:4" x14ac:dyDescent="0.25">
      <c r="B24" s="104" t="str">
        <f>HYPERLINK("#'Assumptions'!A1","Assumptions")</f>
        <v>Assumptions</v>
      </c>
    </row>
    <row r="26" spans="1:4" ht="37.5" customHeight="1" x14ac:dyDescent="0.25">
      <c r="A26" s="100" t="s">
        <v>686</v>
      </c>
      <c r="B26" s="100" t="s">
        <v>687</v>
      </c>
      <c r="C26" s="100" t="s">
        <v>688</v>
      </c>
      <c r="D26" s="100" t="s">
        <v>689</v>
      </c>
    </row>
    <row r="27" spans="1:4" x14ac:dyDescent="0.25">
      <c r="A27" s="101">
        <v>18</v>
      </c>
      <c r="B27" s="102">
        <v>10.87</v>
      </c>
      <c r="C27" s="102">
        <v>2.37</v>
      </c>
      <c r="D27" s="102">
        <v>0</v>
      </c>
    </row>
    <row r="28" spans="1:4" x14ac:dyDescent="0.25">
      <c r="A28" s="101">
        <v>19</v>
      </c>
      <c r="B28" s="102">
        <v>11.02</v>
      </c>
      <c r="C28" s="102">
        <v>2.4700000000000002</v>
      </c>
      <c r="D28" s="102">
        <v>0</v>
      </c>
    </row>
    <row r="29" spans="1:4" x14ac:dyDescent="0.25">
      <c r="A29" s="101">
        <v>20</v>
      </c>
      <c r="B29" s="102">
        <v>11.18</v>
      </c>
      <c r="C29" s="102">
        <v>2.52</v>
      </c>
      <c r="D29" s="102">
        <v>0</v>
      </c>
    </row>
    <row r="30" spans="1:4" x14ac:dyDescent="0.25">
      <c r="A30" s="101">
        <v>21</v>
      </c>
      <c r="B30" s="102">
        <v>11.34</v>
      </c>
      <c r="C30" s="102">
        <v>2.56</v>
      </c>
      <c r="D30" s="102">
        <v>0</v>
      </c>
    </row>
    <row r="31" spans="1:4" x14ac:dyDescent="0.25">
      <c r="A31" s="101">
        <v>22</v>
      </c>
      <c r="B31" s="102">
        <v>11.51</v>
      </c>
      <c r="C31" s="102">
        <v>2.6</v>
      </c>
      <c r="D31" s="102">
        <v>0</v>
      </c>
    </row>
    <row r="32" spans="1:4" x14ac:dyDescent="0.25">
      <c r="A32" s="101">
        <v>23</v>
      </c>
      <c r="B32" s="102">
        <v>11.67</v>
      </c>
      <c r="C32" s="102">
        <v>2.64</v>
      </c>
      <c r="D32" s="102">
        <v>0</v>
      </c>
    </row>
    <row r="33" spans="1:4" x14ac:dyDescent="0.25">
      <c r="A33" s="101">
        <v>24</v>
      </c>
      <c r="B33" s="102">
        <v>11.84</v>
      </c>
      <c r="C33" s="102">
        <v>2.68</v>
      </c>
      <c r="D33" s="102">
        <v>0</v>
      </c>
    </row>
    <row r="34" spans="1:4" x14ac:dyDescent="0.25">
      <c r="A34" s="101">
        <v>25</v>
      </c>
      <c r="B34" s="102">
        <v>12.01</v>
      </c>
      <c r="C34" s="102">
        <v>2.73</v>
      </c>
      <c r="D34" s="102">
        <v>0</v>
      </c>
    </row>
    <row r="35" spans="1:4" x14ac:dyDescent="0.25">
      <c r="A35" s="101">
        <v>26</v>
      </c>
      <c r="B35" s="102">
        <v>12.19</v>
      </c>
      <c r="C35" s="102">
        <v>2.77</v>
      </c>
      <c r="D35" s="102">
        <v>0</v>
      </c>
    </row>
    <row r="36" spans="1:4" x14ac:dyDescent="0.25">
      <c r="A36" s="101">
        <v>27</v>
      </c>
      <c r="B36" s="102">
        <v>12.36</v>
      </c>
      <c r="C36" s="102">
        <v>2.81</v>
      </c>
      <c r="D36" s="102">
        <v>0</v>
      </c>
    </row>
    <row r="37" spans="1:4" x14ac:dyDescent="0.25">
      <c r="A37" s="101">
        <v>28</v>
      </c>
      <c r="B37" s="102">
        <v>12.54</v>
      </c>
      <c r="C37" s="102">
        <v>2.86</v>
      </c>
      <c r="D37" s="102">
        <v>0</v>
      </c>
    </row>
    <row r="38" spans="1:4" x14ac:dyDescent="0.25">
      <c r="A38" s="101">
        <v>29</v>
      </c>
      <c r="B38" s="102">
        <v>12.73</v>
      </c>
      <c r="C38" s="102">
        <v>2.9</v>
      </c>
      <c r="D38" s="102">
        <v>0</v>
      </c>
    </row>
    <row r="39" spans="1:4" x14ac:dyDescent="0.25">
      <c r="A39" s="101">
        <v>30</v>
      </c>
      <c r="B39" s="102">
        <v>12.91</v>
      </c>
      <c r="C39" s="102">
        <v>2.94</v>
      </c>
      <c r="D39" s="102">
        <v>0</v>
      </c>
    </row>
    <row r="40" spans="1:4" x14ac:dyDescent="0.25">
      <c r="A40" s="101">
        <v>31</v>
      </c>
      <c r="B40" s="102">
        <v>13.1</v>
      </c>
      <c r="C40" s="102">
        <v>2.99</v>
      </c>
      <c r="D40" s="102">
        <v>0</v>
      </c>
    </row>
    <row r="41" spans="1:4" x14ac:dyDescent="0.25">
      <c r="A41" s="101">
        <v>32</v>
      </c>
      <c r="B41" s="102">
        <v>13.3</v>
      </c>
      <c r="C41" s="102">
        <v>3.03</v>
      </c>
      <c r="D41" s="102">
        <v>0</v>
      </c>
    </row>
    <row r="42" spans="1:4" x14ac:dyDescent="0.25">
      <c r="A42" s="101">
        <v>33</v>
      </c>
      <c r="B42" s="102">
        <v>13.49</v>
      </c>
      <c r="C42" s="102">
        <v>3.07</v>
      </c>
      <c r="D42" s="102">
        <v>0</v>
      </c>
    </row>
    <row r="43" spans="1:4" x14ac:dyDescent="0.25">
      <c r="A43" s="101">
        <v>34</v>
      </c>
      <c r="B43" s="102">
        <v>13.69</v>
      </c>
      <c r="C43" s="102">
        <v>3.11</v>
      </c>
      <c r="D43" s="102">
        <v>0</v>
      </c>
    </row>
    <row r="44" spans="1:4" x14ac:dyDescent="0.25">
      <c r="A44" s="101">
        <v>35</v>
      </c>
      <c r="B44" s="102">
        <v>13.89</v>
      </c>
      <c r="C44" s="102">
        <v>3.15</v>
      </c>
      <c r="D44" s="102">
        <v>0</v>
      </c>
    </row>
    <row r="45" spans="1:4" x14ac:dyDescent="0.25">
      <c r="A45" s="101">
        <v>36</v>
      </c>
      <c r="B45" s="102">
        <v>14.1</v>
      </c>
      <c r="C45" s="102">
        <v>3.19</v>
      </c>
      <c r="D45" s="102">
        <v>0</v>
      </c>
    </row>
    <row r="46" spans="1:4" x14ac:dyDescent="0.25">
      <c r="A46" s="101">
        <v>37</v>
      </c>
      <c r="B46" s="102">
        <v>14.31</v>
      </c>
      <c r="C46" s="102">
        <v>3.23</v>
      </c>
      <c r="D46" s="102">
        <v>0</v>
      </c>
    </row>
    <row r="47" spans="1:4" x14ac:dyDescent="0.25">
      <c r="A47" s="101">
        <v>38</v>
      </c>
      <c r="B47" s="102">
        <v>14.53</v>
      </c>
      <c r="C47" s="102">
        <v>3.27</v>
      </c>
      <c r="D47" s="102">
        <v>0</v>
      </c>
    </row>
    <row r="48" spans="1:4" x14ac:dyDescent="0.25">
      <c r="A48" s="101">
        <v>39</v>
      </c>
      <c r="B48" s="102">
        <v>14.75</v>
      </c>
      <c r="C48" s="102">
        <v>3.31</v>
      </c>
      <c r="D48" s="102">
        <v>0</v>
      </c>
    </row>
    <row r="49" spans="1:4" x14ac:dyDescent="0.25">
      <c r="A49" s="101">
        <v>40</v>
      </c>
      <c r="B49" s="102">
        <v>14.97</v>
      </c>
      <c r="C49" s="102">
        <v>3.35</v>
      </c>
      <c r="D49" s="102">
        <v>0</v>
      </c>
    </row>
    <row r="50" spans="1:4" x14ac:dyDescent="0.25">
      <c r="A50" s="101">
        <v>41</v>
      </c>
      <c r="B50" s="102">
        <v>15.2</v>
      </c>
      <c r="C50" s="102">
        <v>3.39</v>
      </c>
      <c r="D50" s="102">
        <v>0</v>
      </c>
    </row>
    <row r="51" spans="1:4" x14ac:dyDescent="0.25">
      <c r="A51" s="101">
        <v>42</v>
      </c>
      <c r="B51" s="102">
        <v>15.43</v>
      </c>
      <c r="C51" s="102">
        <v>3.43</v>
      </c>
      <c r="D51" s="102">
        <v>0</v>
      </c>
    </row>
    <row r="52" spans="1:4" x14ac:dyDescent="0.25">
      <c r="A52" s="101">
        <v>43</v>
      </c>
      <c r="B52" s="102">
        <v>15.67</v>
      </c>
      <c r="C52" s="102">
        <v>3.46</v>
      </c>
      <c r="D52" s="102">
        <v>0</v>
      </c>
    </row>
    <row r="53" spans="1:4" x14ac:dyDescent="0.25">
      <c r="A53" s="101">
        <v>44</v>
      </c>
      <c r="B53" s="102">
        <v>15.91</v>
      </c>
      <c r="C53" s="102">
        <v>3.49</v>
      </c>
      <c r="D53" s="102">
        <v>0</v>
      </c>
    </row>
    <row r="54" spans="1:4" x14ac:dyDescent="0.25">
      <c r="A54" s="101">
        <v>45</v>
      </c>
      <c r="B54" s="102">
        <v>16.16</v>
      </c>
      <c r="C54" s="102">
        <v>3.53</v>
      </c>
      <c r="D54" s="102">
        <v>0</v>
      </c>
    </row>
    <row r="55" spans="1:4" x14ac:dyDescent="0.25">
      <c r="A55" s="101">
        <v>46</v>
      </c>
      <c r="B55" s="102">
        <v>16.420000000000002</v>
      </c>
      <c r="C55" s="102">
        <v>3.56</v>
      </c>
      <c r="D55" s="102">
        <v>0</v>
      </c>
    </row>
    <row r="56" spans="1:4" x14ac:dyDescent="0.25">
      <c r="A56" s="101">
        <v>47</v>
      </c>
      <c r="B56" s="102">
        <v>16.68</v>
      </c>
      <c r="C56" s="102">
        <v>3.59</v>
      </c>
      <c r="D56" s="102">
        <v>0</v>
      </c>
    </row>
    <row r="57" spans="1:4" x14ac:dyDescent="0.25">
      <c r="A57" s="101">
        <v>48</v>
      </c>
      <c r="B57" s="102">
        <v>16.940000000000001</v>
      </c>
      <c r="C57" s="102">
        <v>3.62</v>
      </c>
      <c r="D57" s="102">
        <v>0</v>
      </c>
    </row>
    <row r="58" spans="1:4" x14ac:dyDescent="0.25">
      <c r="A58" s="101">
        <v>49</v>
      </c>
      <c r="B58" s="102">
        <v>17.22</v>
      </c>
      <c r="C58" s="102">
        <v>3.64</v>
      </c>
      <c r="D58" s="102">
        <v>0</v>
      </c>
    </row>
    <row r="59" spans="1:4" x14ac:dyDescent="0.25">
      <c r="A59" s="101">
        <v>50</v>
      </c>
      <c r="B59" s="102">
        <v>17.5</v>
      </c>
      <c r="C59" s="102">
        <v>3.67</v>
      </c>
      <c r="D59" s="102">
        <v>0</v>
      </c>
    </row>
    <row r="60" spans="1:4" x14ac:dyDescent="0.25">
      <c r="A60" s="101">
        <v>51</v>
      </c>
      <c r="B60" s="102">
        <v>17.79</v>
      </c>
      <c r="C60" s="102">
        <v>3.69</v>
      </c>
      <c r="D60" s="102">
        <v>0</v>
      </c>
    </row>
    <row r="61" spans="1:4" x14ac:dyDescent="0.25">
      <c r="A61" s="101">
        <v>52</v>
      </c>
      <c r="B61" s="102">
        <v>18.09</v>
      </c>
      <c r="C61" s="102">
        <v>3.72</v>
      </c>
      <c r="D61" s="102">
        <v>0</v>
      </c>
    </row>
    <row r="62" spans="1:4" x14ac:dyDescent="0.25">
      <c r="A62" s="101">
        <v>53</v>
      </c>
      <c r="B62" s="102">
        <v>18.39</v>
      </c>
      <c r="C62" s="102">
        <v>3.74</v>
      </c>
      <c r="D62" s="102">
        <v>0</v>
      </c>
    </row>
    <row r="63" spans="1:4" x14ac:dyDescent="0.25">
      <c r="A63" s="101">
        <v>54</v>
      </c>
      <c r="B63" s="102">
        <v>18.71</v>
      </c>
      <c r="C63" s="102">
        <v>3.76</v>
      </c>
      <c r="D63" s="102">
        <v>0</v>
      </c>
    </row>
    <row r="64" spans="1:4" x14ac:dyDescent="0.25">
      <c r="A64" s="101">
        <v>55</v>
      </c>
      <c r="B64" s="102">
        <v>19.03</v>
      </c>
      <c r="C64" s="102">
        <v>3.78</v>
      </c>
      <c r="D64" s="102">
        <v>0</v>
      </c>
    </row>
    <row r="65" spans="1:4" x14ac:dyDescent="0.25">
      <c r="A65" s="101">
        <v>56</v>
      </c>
      <c r="B65" s="102">
        <v>19.36</v>
      </c>
      <c r="C65" s="102">
        <v>3.79</v>
      </c>
      <c r="D65" s="102">
        <v>0</v>
      </c>
    </row>
    <row r="66" spans="1:4" x14ac:dyDescent="0.25">
      <c r="A66" s="101">
        <v>57</v>
      </c>
      <c r="B66" s="102">
        <v>19.71</v>
      </c>
      <c r="C66" s="102">
        <v>3.81</v>
      </c>
      <c r="D66" s="102">
        <v>0</v>
      </c>
    </row>
    <row r="67" spans="1:4" x14ac:dyDescent="0.25">
      <c r="A67" s="101">
        <v>58</v>
      </c>
      <c r="B67" s="102">
        <v>20.07</v>
      </c>
      <c r="C67" s="102">
        <v>3.82</v>
      </c>
      <c r="D67" s="102">
        <v>0</v>
      </c>
    </row>
    <row r="68" spans="1:4" x14ac:dyDescent="0.25">
      <c r="A68" s="101">
        <v>59</v>
      </c>
      <c r="B68" s="102">
        <v>20.440000000000001</v>
      </c>
      <c r="C68" s="102">
        <v>3.83</v>
      </c>
      <c r="D68" s="102">
        <v>0</v>
      </c>
    </row>
  </sheetData>
  <sheetProtection algorithmName="SHA-512" hashValue="lnQ7pMfUcIvu6JbLFjMTzezOPJy6WoIMFwIfJqXXJTsyesuoM7RNRsV31SmVcwFpqCsy2o1wcTK96stQzVbZwQ==" saltValue="GEe4F2kj86no02rCOlNdQw==" spinCount="100000" sheet="1" objects="1" scenarios="1"/>
  <conditionalFormatting sqref="A6:A21">
    <cfRule type="expression" dxfId="1545" priority="15" stopIfTrue="1">
      <formula>MOD(ROW(),2)=0</formula>
    </cfRule>
    <cfRule type="expression" dxfId="1544" priority="16" stopIfTrue="1">
      <formula>MOD(ROW(),2)&lt;&gt;0</formula>
    </cfRule>
  </conditionalFormatting>
  <conditionalFormatting sqref="B6:D16 B26:D68">
    <cfRule type="expression" dxfId="1543" priority="17" stopIfTrue="1">
      <formula>MOD(ROW(),2)=0</formula>
    </cfRule>
    <cfRule type="expression" dxfId="1542" priority="18" stopIfTrue="1">
      <formula>MOD(ROW(),2)&lt;&gt;0</formula>
    </cfRule>
  </conditionalFormatting>
  <conditionalFormatting sqref="A26:A68">
    <cfRule type="expression" dxfId="1541" priority="5" stopIfTrue="1">
      <formula>MOD(ROW(),2)=0</formula>
    </cfRule>
    <cfRule type="expression" dxfId="1540" priority="6" stopIfTrue="1">
      <formula>MOD(ROW(),2)&lt;&gt;0</formula>
    </cfRule>
  </conditionalFormatting>
  <conditionalFormatting sqref="B17:D21">
    <cfRule type="expression" dxfId="1539" priority="1" stopIfTrue="1">
      <formula>MOD(ROW(),2)=0</formula>
    </cfRule>
    <cfRule type="expression" dxfId="15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x-626</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2015</v>
      </c>
      <c r="C8" s="85"/>
    </row>
    <row r="9" spans="1:9" x14ac:dyDescent="0.25">
      <c r="A9" s="84" t="s">
        <v>307</v>
      </c>
      <c r="B9" s="85" t="s">
        <v>574</v>
      </c>
      <c r="C9" s="85"/>
    </row>
    <row r="10" spans="1:9" x14ac:dyDescent="0.25">
      <c r="A10" s="84" t="s">
        <v>233</v>
      </c>
      <c r="B10" s="85" t="s">
        <v>581</v>
      </c>
      <c r="C10" s="85"/>
    </row>
    <row r="11" spans="1:9" x14ac:dyDescent="0.25">
      <c r="A11" s="84" t="s">
        <v>308</v>
      </c>
      <c r="B11" s="85" t="s">
        <v>530</v>
      </c>
      <c r="C11" s="85"/>
    </row>
    <row r="12" spans="1:9" x14ac:dyDescent="0.25">
      <c r="A12" s="84" t="s">
        <v>309</v>
      </c>
      <c r="B12" s="85" t="s">
        <v>576</v>
      </c>
      <c r="C12" s="85"/>
    </row>
    <row r="13" spans="1:9" x14ac:dyDescent="0.25">
      <c r="A13" s="84" t="s">
        <v>608</v>
      </c>
      <c r="B13" s="85">
        <v>0</v>
      </c>
      <c r="C13" s="85"/>
    </row>
    <row r="14" spans="1:9" x14ac:dyDescent="0.25">
      <c r="A14" s="84" t="s">
        <v>311</v>
      </c>
      <c r="B14" s="85">
        <v>626</v>
      </c>
      <c r="C14" s="85"/>
    </row>
    <row r="15" spans="1:9" x14ac:dyDescent="0.25">
      <c r="A15" s="84" t="s">
        <v>611</v>
      </c>
      <c r="B15" s="85" t="s">
        <v>585</v>
      </c>
      <c r="C15" s="85"/>
    </row>
    <row r="16" spans="1:9" x14ac:dyDescent="0.25">
      <c r="A16" s="84" t="s">
        <v>313</v>
      </c>
      <c r="B16" s="85" t="s">
        <v>484</v>
      </c>
      <c r="C16" s="85"/>
    </row>
    <row r="17" spans="1:3" ht="66" x14ac:dyDescent="0.25">
      <c r="A17" s="84" t="s">
        <v>684</v>
      </c>
      <c r="B17" s="85" t="s">
        <v>586</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1SKU8gaSvu4LkztSQ2UHYJ8JhfQQ3HjwTLJSKv/4nUr1XIu5L1IMCVS9LwuaJcKdnkJc9QwZ4B5vPVRfoFekYA==" saltValue="gFXvVldPNzBoWGUYRM7LMw==" spinCount="100000" sheet="1" objects="1" scenarios="1"/>
  <conditionalFormatting sqref="A6:A16">
    <cfRule type="expression" dxfId="129" priority="17" stopIfTrue="1">
      <formula>MOD(ROW(),2)=0</formula>
    </cfRule>
    <cfRule type="expression" dxfId="128" priority="18" stopIfTrue="1">
      <formula>MOD(ROW(),2)&lt;&gt;0</formula>
    </cfRule>
  </conditionalFormatting>
  <conditionalFormatting sqref="B6:C16 C17:C21">
    <cfRule type="expression" dxfId="127" priority="19" stopIfTrue="1">
      <formula>MOD(ROW(),2)=0</formula>
    </cfRule>
    <cfRule type="expression" dxfId="126" priority="20" stopIfTrue="1">
      <formula>MOD(ROW(),2)&lt;&gt;0</formula>
    </cfRule>
  </conditionalFormatting>
  <conditionalFormatting sqref="A17:A21">
    <cfRule type="expression" dxfId="125" priority="9" stopIfTrue="1">
      <formula>MOD(ROW(),2)=0</formula>
    </cfRule>
    <cfRule type="expression" dxfId="124" priority="10" stopIfTrue="1">
      <formula>MOD(ROW(),2)&lt;&gt;0</formula>
    </cfRule>
  </conditionalFormatting>
  <conditionalFormatting sqref="B17:B18 B20:B21">
    <cfRule type="expression" dxfId="123" priority="11" stopIfTrue="1">
      <formula>MOD(ROW(),2)=0</formula>
    </cfRule>
    <cfRule type="expression" dxfId="122" priority="12" stopIfTrue="1">
      <formula>MOD(ROW(),2)&lt;&gt;0</formula>
    </cfRule>
  </conditionalFormatting>
  <conditionalFormatting sqref="B19">
    <cfRule type="expression" dxfId="121" priority="1" stopIfTrue="1">
      <formula>MOD(ROW(),2)=0</formula>
    </cfRule>
    <cfRule type="expression" dxfId="1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24"/>
  <sheetViews>
    <sheetView showGridLines="0" zoomScale="85" zoomScaleNormal="85" workbookViewId="0">
      <selection activeCell="D21" sqref="D21"/>
    </sheetView>
  </sheetViews>
  <sheetFormatPr defaultColWidth="10" defaultRowHeight="13.2" x14ac:dyDescent="0.25"/>
  <cols>
    <col min="1" max="1" width="31.88671875" style="27" customWidth="1"/>
    <col min="2" max="3" width="22.886718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Scheme pays LTA - x-627</v>
      </c>
      <c r="B3" s="43"/>
      <c r="C3" s="43"/>
      <c r="D3" s="43"/>
      <c r="E3" s="43"/>
      <c r="F3" s="43"/>
      <c r="G3" s="43"/>
      <c r="H3" s="43"/>
      <c r="I3" s="43"/>
    </row>
    <row r="4" spans="1:9" x14ac:dyDescent="0.25">
      <c r="A4" s="45"/>
    </row>
    <row r="6" spans="1:9" x14ac:dyDescent="0.25">
      <c r="A6" s="82" t="s">
        <v>600</v>
      </c>
      <c r="B6" s="83" t="s">
        <v>601</v>
      </c>
      <c r="C6" s="83"/>
    </row>
    <row r="7" spans="1:9" x14ac:dyDescent="0.25">
      <c r="A7" s="84" t="s">
        <v>305</v>
      </c>
      <c r="B7" s="85" t="s">
        <v>325</v>
      </c>
      <c r="C7" s="85"/>
    </row>
    <row r="8" spans="1:9" x14ac:dyDescent="0.25">
      <c r="A8" s="84" t="s">
        <v>306</v>
      </c>
      <c r="B8" s="85">
        <v>2015</v>
      </c>
      <c r="C8" s="85"/>
    </row>
    <row r="9" spans="1:9" x14ac:dyDescent="0.25">
      <c r="A9" s="84" t="s">
        <v>307</v>
      </c>
      <c r="B9" s="85" t="s">
        <v>574</v>
      </c>
      <c r="C9" s="85"/>
    </row>
    <row r="10" spans="1:9" ht="26.4" x14ac:dyDescent="0.25">
      <c r="A10" s="84" t="s">
        <v>233</v>
      </c>
      <c r="B10" s="85" t="s">
        <v>587</v>
      </c>
      <c r="C10" s="85"/>
    </row>
    <row r="11" spans="1:9" x14ac:dyDescent="0.25">
      <c r="A11" s="84" t="s">
        <v>308</v>
      </c>
      <c r="B11" s="85" t="s">
        <v>530</v>
      </c>
      <c r="C11" s="85"/>
    </row>
    <row r="12" spans="1:9" x14ac:dyDescent="0.25">
      <c r="A12" s="84" t="s">
        <v>309</v>
      </c>
      <c r="B12" s="85" t="s">
        <v>576</v>
      </c>
      <c r="C12" s="85"/>
    </row>
    <row r="13" spans="1:9" x14ac:dyDescent="0.25">
      <c r="A13" s="84" t="s">
        <v>608</v>
      </c>
      <c r="B13" s="85">
        <v>0</v>
      </c>
      <c r="C13" s="85"/>
    </row>
    <row r="14" spans="1:9" x14ac:dyDescent="0.25">
      <c r="A14" s="84" t="s">
        <v>311</v>
      </c>
      <c r="B14" s="85">
        <v>627</v>
      </c>
      <c r="C14" s="85"/>
    </row>
    <row r="15" spans="1:9" x14ac:dyDescent="0.25">
      <c r="A15" s="84" t="s">
        <v>611</v>
      </c>
      <c r="B15" s="85" t="s">
        <v>588</v>
      </c>
      <c r="C15" s="85"/>
    </row>
    <row r="16" spans="1:9" x14ac:dyDescent="0.25">
      <c r="A16" s="84" t="s">
        <v>313</v>
      </c>
      <c r="B16" s="85" t="s">
        <v>492</v>
      </c>
      <c r="C16" s="85"/>
    </row>
    <row r="17" spans="1:3" ht="66" x14ac:dyDescent="0.25">
      <c r="A17" s="84" t="s">
        <v>684</v>
      </c>
      <c r="B17" s="85" t="s">
        <v>586</v>
      </c>
      <c r="C17" s="85"/>
    </row>
    <row r="18" spans="1:3" x14ac:dyDescent="0.25">
      <c r="A18" s="84" t="s">
        <v>315</v>
      </c>
      <c r="B18" s="87">
        <v>45135</v>
      </c>
      <c r="C18" s="85"/>
    </row>
    <row r="19" spans="1:3" x14ac:dyDescent="0.25">
      <c r="A19" s="84" t="s">
        <v>316</v>
      </c>
      <c r="B19" s="87">
        <v>45135</v>
      </c>
      <c r="C19" s="85"/>
    </row>
    <row r="20" spans="1:3" x14ac:dyDescent="0.25">
      <c r="A20" s="84" t="s">
        <v>317</v>
      </c>
      <c r="B20" s="85" t="s">
        <v>578</v>
      </c>
      <c r="C20" s="85"/>
    </row>
    <row r="21" spans="1:3" x14ac:dyDescent="0.25">
      <c r="A21" s="84" t="s">
        <v>685</v>
      </c>
      <c r="B21" s="85" t="s">
        <v>334</v>
      </c>
      <c r="C21" s="85"/>
    </row>
    <row r="23" spans="1:3" x14ac:dyDescent="0.25">
      <c r="B23" s="104" t="str">
        <f>HYPERLINK("#'Factor List'!A1","Back to Factor List")</f>
        <v>Back to Factor List</v>
      </c>
    </row>
    <row r="24" spans="1:3" x14ac:dyDescent="0.25">
      <c r="B24" s="104" t="str">
        <f>HYPERLINK("#'Assumptions'!A1","Assumptions")</f>
        <v>Assumptions</v>
      </c>
    </row>
  </sheetData>
  <sheetProtection algorithmName="SHA-512" hashValue="+AcM1qzXCJLifa3Jqa6vMW5IV7+GioV+/7HH1WuQv8tsYjfqHO/aZ5kmdkAnoYUoUGLRUW0v8t3TUbyxhKJ2pg==" saltValue="2wZd7rLAO+e2G2YPftHoeg==" spinCount="100000" sheet="1" objects="1" scenarios="1"/>
  <conditionalFormatting sqref="A6:A16">
    <cfRule type="expression" dxfId="119" priority="19" stopIfTrue="1">
      <formula>MOD(ROW(),2)=0</formula>
    </cfRule>
    <cfRule type="expression" dxfId="118" priority="20" stopIfTrue="1">
      <formula>MOD(ROW(),2)&lt;&gt;0</formula>
    </cfRule>
  </conditionalFormatting>
  <conditionalFormatting sqref="B6:C16 C17:C21">
    <cfRule type="expression" dxfId="117" priority="21" stopIfTrue="1">
      <formula>MOD(ROW(),2)=0</formula>
    </cfRule>
    <cfRule type="expression" dxfId="116" priority="22" stopIfTrue="1">
      <formula>MOD(ROW(),2)&lt;&gt;0</formula>
    </cfRule>
  </conditionalFormatting>
  <conditionalFormatting sqref="A17:A21">
    <cfRule type="expression" dxfId="115" priority="11" stopIfTrue="1">
      <formula>MOD(ROW(),2)=0</formula>
    </cfRule>
    <cfRule type="expression" dxfId="114" priority="12" stopIfTrue="1">
      <formula>MOD(ROW(),2)&lt;&gt;0</formula>
    </cfRule>
  </conditionalFormatting>
  <conditionalFormatting sqref="B18 B20:B21">
    <cfRule type="expression" dxfId="113" priority="13" stopIfTrue="1">
      <formula>MOD(ROW(),2)=0</formula>
    </cfRule>
    <cfRule type="expression" dxfId="112" priority="14" stopIfTrue="1">
      <formula>MOD(ROW(),2)&lt;&gt;0</formula>
    </cfRule>
  </conditionalFormatting>
  <conditionalFormatting sqref="B17">
    <cfRule type="expression" dxfId="111" priority="7" stopIfTrue="1">
      <formula>MOD(ROW(),2)=0</formula>
    </cfRule>
    <cfRule type="expression" dxfId="110" priority="8" stopIfTrue="1">
      <formula>MOD(ROW(),2)&lt;&gt;0</formula>
    </cfRule>
  </conditionalFormatting>
  <conditionalFormatting sqref="B19">
    <cfRule type="expression" dxfId="109" priority="1" stopIfTrue="1">
      <formula>MOD(ROW(),2)=0</formula>
    </cfRule>
    <cfRule type="expression" dxfId="1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10"/>
  <dimension ref="A1:I68"/>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5" width="28.109375" style="27" customWidth="1"/>
    <col min="6" max="6" width="29.44140625" style="27" customWidth="1"/>
    <col min="7"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Added pension - x-701A</v>
      </c>
      <c r="B3" s="43"/>
      <c r="C3" s="43"/>
      <c r="D3" s="43"/>
      <c r="E3" s="43"/>
      <c r="F3" s="43"/>
      <c r="G3" s="43"/>
      <c r="H3" s="43"/>
      <c r="I3" s="43"/>
    </row>
    <row r="4" spans="1:9" x14ac:dyDescent="0.25">
      <c r="A4" s="45"/>
    </row>
    <row r="6" spans="1:9" ht="26.4" x14ac:dyDescent="0.25">
      <c r="A6" s="82" t="s">
        <v>600</v>
      </c>
      <c r="B6" s="83" t="s">
        <v>601</v>
      </c>
      <c r="E6" s="82" t="s">
        <v>600</v>
      </c>
      <c r="F6" s="83" t="s">
        <v>601</v>
      </c>
    </row>
    <row r="7" spans="1:9" x14ac:dyDescent="0.25">
      <c r="A7" s="84" t="s">
        <v>305</v>
      </c>
      <c r="B7" s="85" t="s">
        <v>325</v>
      </c>
      <c r="E7" s="84" t="s">
        <v>305</v>
      </c>
      <c r="F7" s="85" t="s">
        <v>325</v>
      </c>
    </row>
    <row r="8" spans="1:9" x14ac:dyDescent="0.25">
      <c r="A8" s="84" t="s">
        <v>306</v>
      </c>
      <c r="B8" s="85">
        <v>2015</v>
      </c>
      <c r="E8" s="84" t="s">
        <v>306</v>
      </c>
      <c r="F8" s="85">
        <v>2015</v>
      </c>
    </row>
    <row r="9" spans="1:9" x14ac:dyDescent="0.25">
      <c r="A9" s="84" t="s">
        <v>307</v>
      </c>
      <c r="B9" s="85" t="s">
        <v>589</v>
      </c>
      <c r="E9" s="84" t="s">
        <v>307</v>
      </c>
      <c r="F9" s="85" t="s">
        <v>589</v>
      </c>
    </row>
    <row r="10" spans="1:9" ht="39.6" x14ac:dyDescent="0.25">
      <c r="A10" s="84" t="s">
        <v>233</v>
      </c>
      <c r="B10" s="85" t="s">
        <v>590</v>
      </c>
      <c r="E10" s="84" t="s">
        <v>233</v>
      </c>
      <c r="F10" s="85" t="s">
        <v>590</v>
      </c>
    </row>
    <row r="11" spans="1:9" x14ac:dyDescent="0.25">
      <c r="A11" s="84" t="s">
        <v>308</v>
      </c>
      <c r="B11" s="85" t="s">
        <v>448</v>
      </c>
      <c r="E11" s="84" t="s">
        <v>308</v>
      </c>
      <c r="F11" s="85" t="s">
        <v>448</v>
      </c>
    </row>
    <row r="12" spans="1:9" x14ac:dyDescent="0.25">
      <c r="A12" s="84" t="s">
        <v>309</v>
      </c>
      <c r="B12" s="85" t="s">
        <v>591</v>
      </c>
      <c r="E12" s="84" t="s">
        <v>309</v>
      </c>
      <c r="F12" s="85" t="s">
        <v>591</v>
      </c>
    </row>
    <row r="13" spans="1:9" x14ac:dyDescent="0.25">
      <c r="A13" s="84" t="s">
        <v>608</v>
      </c>
      <c r="B13" s="85">
        <v>0</v>
      </c>
      <c r="E13" s="84" t="s">
        <v>608</v>
      </c>
      <c r="F13" s="85">
        <v>0</v>
      </c>
    </row>
    <row r="14" spans="1:9" x14ac:dyDescent="0.25">
      <c r="A14" s="84" t="s">
        <v>311</v>
      </c>
      <c r="B14" s="85" t="s">
        <v>771</v>
      </c>
      <c r="E14" s="84" t="s">
        <v>311</v>
      </c>
      <c r="F14" s="85" t="s">
        <v>772</v>
      </c>
    </row>
    <row r="15" spans="1:9" x14ac:dyDescent="0.25">
      <c r="A15" s="84" t="s">
        <v>611</v>
      </c>
      <c r="B15" s="85" t="s">
        <v>773</v>
      </c>
      <c r="E15" s="84" t="s">
        <v>611</v>
      </c>
      <c r="F15" s="85" t="s">
        <v>774</v>
      </c>
    </row>
    <row r="16" spans="1:9" x14ac:dyDescent="0.25">
      <c r="A16" s="84" t="s">
        <v>313</v>
      </c>
      <c r="B16" s="85" t="s">
        <v>512</v>
      </c>
      <c r="E16" s="84" t="s">
        <v>313</v>
      </c>
      <c r="F16" s="85" t="s">
        <v>512</v>
      </c>
    </row>
    <row r="17" spans="1:6" ht="79.2" x14ac:dyDescent="0.25">
      <c r="A17" s="84" t="s">
        <v>684</v>
      </c>
      <c r="B17" s="85" t="s">
        <v>593</v>
      </c>
      <c r="E17" s="84" t="s">
        <v>684</v>
      </c>
      <c r="F17" s="85" t="s">
        <v>593</v>
      </c>
    </row>
    <row r="18" spans="1:6" x14ac:dyDescent="0.25">
      <c r="A18" s="84" t="s">
        <v>315</v>
      </c>
      <c r="B18" s="87">
        <v>45196</v>
      </c>
      <c r="E18" s="84" t="s">
        <v>315</v>
      </c>
      <c r="F18" s="87">
        <v>45196</v>
      </c>
    </row>
    <row r="19" spans="1:6" ht="26.4" x14ac:dyDescent="0.25">
      <c r="A19" s="84" t="s">
        <v>316</v>
      </c>
      <c r="B19" s="87">
        <v>45197</v>
      </c>
      <c r="E19" s="84" t="s">
        <v>316</v>
      </c>
      <c r="F19" s="87">
        <v>45197</v>
      </c>
    </row>
    <row r="20" spans="1:6" x14ac:dyDescent="0.25">
      <c r="A20" s="84" t="s">
        <v>317</v>
      </c>
      <c r="B20" s="85" t="s">
        <v>333</v>
      </c>
      <c r="E20" s="84" t="s">
        <v>317</v>
      </c>
      <c r="F20" s="85" t="s">
        <v>333</v>
      </c>
    </row>
    <row r="21" spans="1:6" x14ac:dyDescent="0.25">
      <c r="A21" s="84" t="s">
        <v>685</v>
      </c>
      <c r="B21" s="85" t="s">
        <v>334</v>
      </c>
      <c r="E21" s="84" t="s">
        <v>685</v>
      </c>
      <c r="F21" s="85" t="s">
        <v>334</v>
      </c>
    </row>
    <row r="22" spans="1:6" x14ac:dyDescent="0.25">
      <c r="A22" s="104"/>
      <c r="B22" s="104"/>
    </row>
    <row r="23" spans="1:6" x14ac:dyDescent="0.25">
      <c r="A23" s="104"/>
      <c r="B23" s="104" t="str">
        <f>HYPERLINK("#'Factor List'!A1","Back to Factor List")</f>
        <v>Back to Factor List</v>
      </c>
    </row>
    <row r="24" spans="1:6" x14ac:dyDescent="0.25">
      <c r="A24" s="104"/>
      <c r="B24" s="104" t="str">
        <f>HYPERLINK("#'Assumptions'!A1","Assumptions")</f>
        <v>Assumptions</v>
      </c>
    </row>
    <row r="26" spans="1:6" x14ac:dyDescent="0.25">
      <c r="A26" s="88" t="s">
        <v>686</v>
      </c>
      <c r="B26" s="88" t="s">
        <v>775</v>
      </c>
      <c r="E26" s="88" t="s">
        <v>755</v>
      </c>
      <c r="F26" s="88" t="s">
        <v>756</v>
      </c>
    </row>
    <row r="27" spans="1:6" x14ac:dyDescent="0.25">
      <c r="A27" s="89">
        <v>18</v>
      </c>
      <c r="B27" s="90">
        <v>5.59</v>
      </c>
      <c r="E27" s="89" t="s">
        <v>776</v>
      </c>
      <c r="F27" s="91">
        <v>1.02</v>
      </c>
    </row>
    <row r="28" spans="1:6" x14ac:dyDescent="0.25">
      <c r="A28" s="89">
        <v>19</v>
      </c>
      <c r="B28" s="90">
        <v>5.81</v>
      </c>
    </row>
    <row r="29" spans="1:6" x14ac:dyDescent="0.25">
      <c r="A29" s="89">
        <v>20</v>
      </c>
      <c r="B29" s="90">
        <v>6.01</v>
      </c>
    </row>
    <row r="30" spans="1:6" x14ac:dyDescent="0.25">
      <c r="A30" s="89">
        <v>21</v>
      </c>
      <c r="B30" s="90">
        <v>6.23</v>
      </c>
    </row>
    <row r="31" spans="1:6" x14ac:dyDescent="0.25">
      <c r="A31" s="89">
        <v>22</v>
      </c>
      <c r="B31" s="90">
        <v>6.44</v>
      </c>
    </row>
    <row r="32" spans="1:6" x14ac:dyDescent="0.25">
      <c r="A32" s="89">
        <v>23</v>
      </c>
      <c r="B32" s="90">
        <v>6.67</v>
      </c>
    </row>
    <row r="33" spans="1:2" x14ac:dyDescent="0.25">
      <c r="A33" s="89">
        <v>24</v>
      </c>
      <c r="B33" s="90">
        <v>6.9</v>
      </c>
    </row>
    <row r="34" spans="1:2" x14ac:dyDescent="0.25">
      <c r="A34" s="89">
        <v>25</v>
      </c>
      <c r="B34" s="90">
        <v>7.15</v>
      </c>
    </row>
    <row r="35" spans="1:2" x14ac:dyDescent="0.25">
      <c r="A35" s="89">
        <v>26</v>
      </c>
      <c r="B35" s="90">
        <v>7.4</v>
      </c>
    </row>
    <row r="36" spans="1:2" x14ac:dyDescent="0.25">
      <c r="A36" s="89">
        <v>27</v>
      </c>
      <c r="B36" s="90">
        <v>7.66</v>
      </c>
    </row>
    <row r="37" spans="1:2" x14ac:dyDescent="0.25">
      <c r="A37" s="89">
        <v>28</v>
      </c>
      <c r="B37" s="90">
        <v>7.92</v>
      </c>
    </row>
    <row r="38" spans="1:2" x14ac:dyDescent="0.25">
      <c r="A38" s="89">
        <v>29</v>
      </c>
      <c r="B38" s="90">
        <v>8.1999999999999993</v>
      </c>
    </row>
    <row r="39" spans="1:2" x14ac:dyDescent="0.25">
      <c r="A39" s="89">
        <v>30</v>
      </c>
      <c r="B39" s="90">
        <v>8.48</v>
      </c>
    </row>
    <row r="40" spans="1:2" x14ac:dyDescent="0.25">
      <c r="A40" s="89">
        <v>31</v>
      </c>
      <c r="B40" s="90">
        <v>8.7799999999999994</v>
      </c>
    </row>
    <row r="41" spans="1:2" x14ac:dyDescent="0.25">
      <c r="A41" s="89">
        <v>32</v>
      </c>
      <c r="B41" s="90">
        <v>9.08</v>
      </c>
    </row>
    <row r="42" spans="1:2" x14ac:dyDescent="0.25">
      <c r="A42" s="89">
        <v>33</v>
      </c>
      <c r="B42" s="90">
        <v>9.4</v>
      </c>
    </row>
    <row r="43" spans="1:2" x14ac:dyDescent="0.25">
      <c r="A43" s="89">
        <v>34</v>
      </c>
      <c r="B43" s="90">
        <v>9.7200000000000006</v>
      </c>
    </row>
    <row r="44" spans="1:2" x14ac:dyDescent="0.25">
      <c r="A44" s="89">
        <v>35</v>
      </c>
      <c r="B44" s="90">
        <v>10.06</v>
      </c>
    </row>
    <row r="45" spans="1:2" x14ac:dyDescent="0.25">
      <c r="A45" s="89">
        <v>36</v>
      </c>
      <c r="B45" s="90">
        <v>10.4</v>
      </c>
    </row>
    <row r="46" spans="1:2" x14ac:dyDescent="0.25">
      <c r="A46" s="89">
        <v>37</v>
      </c>
      <c r="B46" s="90">
        <v>10.76</v>
      </c>
    </row>
    <row r="47" spans="1:2" x14ac:dyDescent="0.25">
      <c r="A47" s="89">
        <v>38</v>
      </c>
      <c r="B47" s="90">
        <v>11.13</v>
      </c>
    </row>
    <row r="48" spans="1:2" x14ac:dyDescent="0.25">
      <c r="A48" s="89">
        <v>39</v>
      </c>
      <c r="B48" s="90">
        <v>11.51</v>
      </c>
    </row>
    <row r="49" spans="1:2" x14ac:dyDescent="0.25">
      <c r="A49" s="89">
        <v>40</v>
      </c>
      <c r="B49" s="90">
        <v>11.9</v>
      </c>
    </row>
    <row r="50" spans="1:2" x14ac:dyDescent="0.25">
      <c r="A50" s="89">
        <v>41</v>
      </c>
      <c r="B50" s="90">
        <v>12.31</v>
      </c>
    </row>
    <row r="51" spans="1:2" x14ac:dyDescent="0.25">
      <c r="A51" s="89">
        <v>42</v>
      </c>
      <c r="B51" s="90">
        <v>12.73</v>
      </c>
    </row>
    <row r="52" spans="1:2" x14ac:dyDescent="0.25">
      <c r="A52" s="89">
        <v>43</v>
      </c>
      <c r="B52" s="90">
        <v>13.15</v>
      </c>
    </row>
    <row r="53" spans="1:2" x14ac:dyDescent="0.25">
      <c r="A53" s="89">
        <v>44</v>
      </c>
      <c r="B53" s="90">
        <v>13.6</v>
      </c>
    </row>
    <row r="54" spans="1:2" x14ac:dyDescent="0.25">
      <c r="A54" s="89">
        <v>45</v>
      </c>
      <c r="B54" s="90">
        <v>14.05</v>
      </c>
    </row>
    <row r="55" spans="1:2" x14ac:dyDescent="0.25">
      <c r="A55" s="89">
        <v>46</v>
      </c>
      <c r="B55" s="90">
        <v>14.52</v>
      </c>
    </row>
    <row r="56" spans="1:2" x14ac:dyDescent="0.25">
      <c r="A56" s="89">
        <v>47</v>
      </c>
      <c r="B56" s="90">
        <v>15.01</v>
      </c>
    </row>
    <row r="57" spans="1:2" x14ac:dyDescent="0.25">
      <c r="A57" s="89">
        <v>48</v>
      </c>
      <c r="B57" s="90">
        <v>15.51</v>
      </c>
    </row>
    <row r="58" spans="1:2" x14ac:dyDescent="0.25">
      <c r="A58" s="89">
        <v>49</v>
      </c>
      <c r="B58" s="90">
        <v>16.02</v>
      </c>
    </row>
    <row r="59" spans="1:2" x14ac:dyDescent="0.25">
      <c r="A59" s="89">
        <v>50</v>
      </c>
      <c r="B59" s="90">
        <v>16.559999999999999</v>
      </c>
    </row>
    <row r="60" spans="1:2" x14ac:dyDescent="0.25">
      <c r="A60" s="89">
        <v>51</v>
      </c>
      <c r="B60" s="90">
        <v>17.100000000000001</v>
      </c>
    </row>
    <row r="61" spans="1:2" x14ac:dyDescent="0.25">
      <c r="A61" s="89">
        <v>52</v>
      </c>
      <c r="B61" s="90">
        <v>17.670000000000002</v>
      </c>
    </row>
    <row r="62" spans="1:2" x14ac:dyDescent="0.25">
      <c r="A62" s="89">
        <v>53</v>
      </c>
      <c r="B62" s="90">
        <v>18.260000000000002</v>
      </c>
    </row>
    <row r="63" spans="1:2" x14ac:dyDescent="0.25">
      <c r="A63" s="89">
        <v>54</v>
      </c>
      <c r="B63" s="90">
        <v>18.86</v>
      </c>
    </row>
    <row r="64" spans="1:2" x14ac:dyDescent="0.25">
      <c r="A64" s="89">
        <v>55</v>
      </c>
      <c r="B64" s="90">
        <v>19.489999999999998</v>
      </c>
    </row>
    <row r="65" spans="1:2" x14ac:dyDescent="0.25">
      <c r="A65" s="89">
        <v>56</v>
      </c>
      <c r="B65" s="90">
        <v>20.149999999999999</v>
      </c>
    </row>
    <row r="66" spans="1:2" x14ac:dyDescent="0.25">
      <c r="A66" s="89">
        <v>57</v>
      </c>
      <c r="B66" s="90">
        <v>20.85</v>
      </c>
    </row>
    <row r="67" spans="1:2" x14ac:dyDescent="0.25">
      <c r="A67" s="89">
        <v>58</v>
      </c>
      <c r="B67" s="90">
        <v>21.57</v>
      </c>
    </row>
    <row r="68" spans="1:2" x14ac:dyDescent="0.25">
      <c r="A68" s="89">
        <v>59</v>
      </c>
      <c r="B68" s="90">
        <v>22.34</v>
      </c>
    </row>
  </sheetData>
  <sheetProtection algorithmName="SHA-512" hashValue="jq3lGieDdvqGXj0O1PiEeSryVi2nFJ+3bC7CK+KtdyErR7MN1LxdskuzSi3R95BSts10DDrJE8QYL5Zv4GgAJQ==" saltValue="ToJbDrKpXpOi7zzL3nZZ1g==" spinCount="100000" sheet="1" objects="1" scenarios="1"/>
  <conditionalFormatting sqref="A26:A68">
    <cfRule type="expression" dxfId="107" priority="29" stopIfTrue="1">
      <formula>MOD(ROW(),2)=0</formula>
    </cfRule>
    <cfRule type="expression" dxfId="106" priority="30" stopIfTrue="1">
      <formula>MOD(ROW(),2)&lt;&gt;0</formula>
    </cfRule>
  </conditionalFormatting>
  <conditionalFormatting sqref="B26:B68">
    <cfRule type="expression" dxfId="105" priority="31" stopIfTrue="1">
      <formula>MOD(ROW(),2)=0</formula>
    </cfRule>
    <cfRule type="expression" dxfId="104" priority="32" stopIfTrue="1">
      <formula>MOD(ROW(),2)&lt;&gt;0</formula>
    </cfRule>
  </conditionalFormatting>
  <conditionalFormatting sqref="A6:A16">
    <cfRule type="expression" dxfId="103" priority="33" stopIfTrue="1">
      <formula>MOD(ROW(),2)=0</formula>
    </cfRule>
    <cfRule type="expression" dxfId="102" priority="34" stopIfTrue="1">
      <formula>MOD(ROW(),2)&lt;&gt;0</formula>
    </cfRule>
  </conditionalFormatting>
  <conditionalFormatting sqref="B6:B16">
    <cfRule type="expression" dxfId="101" priority="35" stopIfTrue="1">
      <formula>MOD(ROW(),2)=0</formula>
    </cfRule>
    <cfRule type="expression" dxfId="100" priority="36" stopIfTrue="1">
      <formula>MOD(ROW(),2)&lt;&gt;0</formula>
    </cfRule>
  </conditionalFormatting>
  <conditionalFormatting sqref="A17:A21">
    <cfRule type="expression" dxfId="99" priority="25" stopIfTrue="1">
      <formula>MOD(ROW(),2)=0</formula>
    </cfRule>
    <cfRule type="expression" dxfId="98" priority="26" stopIfTrue="1">
      <formula>MOD(ROW(),2)&lt;&gt;0</formula>
    </cfRule>
  </conditionalFormatting>
  <conditionalFormatting sqref="B17:B18 B20:B21">
    <cfRule type="expression" dxfId="97" priority="27" stopIfTrue="1">
      <formula>MOD(ROW(),2)=0</formula>
    </cfRule>
    <cfRule type="expression" dxfId="96" priority="28" stopIfTrue="1">
      <formula>MOD(ROW(),2)&lt;&gt;0</formula>
    </cfRule>
  </conditionalFormatting>
  <conditionalFormatting sqref="B19">
    <cfRule type="expression" dxfId="95" priority="15" stopIfTrue="1">
      <formula>MOD(ROW(),2)=0</formula>
    </cfRule>
    <cfRule type="expression" dxfId="94" priority="16" stopIfTrue="1">
      <formula>MOD(ROW(),2)&lt;&gt;0</formula>
    </cfRule>
  </conditionalFormatting>
  <conditionalFormatting sqref="E6:E16">
    <cfRule type="expression" dxfId="93" priority="11" stopIfTrue="1">
      <formula>MOD(ROW(),2)=0</formula>
    </cfRule>
    <cfRule type="expression" dxfId="92" priority="12" stopIfTrue="1">
      <formula>MOD(ROW(),2)&lt;&gt;0</formula>
    </cfRule>
  </conditionalFormatting>
  <conditionalFormatting sqref="F6:F16">
    <cfRule type="expression" dxfId="91" priority="13" stopIfTrue="1">
      <formula>MOD(ROW(),2)=0</formula>
    </cfRule>
    <cfRule type="expression" dxfId="90" priority="14" stopIfTrue="1">
      <formula>MOD(ROW(),2)&lt;&gt;0</formula>
    </cfRule>
  </conditionalFormatting>
  <conditionalFormatting sqref="E17:E21">
    <cfRule type="expression" dxfId="89" priority="7" stopIfTrue="1">
      <formula>MOD(ROW(),2)=0</formula>
    </cfRule>
    <cfRule type="expression" dxfId="88" priority="8" stopIfTrue="1">
      <formula>MOD(ROW(),2)&lt;&gt;0</formula>
    </cfRule>
  </conditionalFormatting>
  <conditionalFormatting sqref="F17:F18 F20:F21">
    <cfRule type="expression" dxfId="87" priority="9" stopIfTrue="1">
      <formula>MOD(ROW(),2)=0</formula>
    </cfRule>
    <cfRule type="expression" dxfId="86" priority="10" stopIfTrue="1">
      <formula>MOD(ROW(),2)&lt;&gt;0</formula>
    </cfRule>
  </conditionalFormatting>
  <conditionalFormatting sqref="F19">
    <cfRule type="expression" dxfId="85" priority="5" stopIfTrue="1">
      <formula>MOD(ROW(),2)=0</formula>
    </cfRule>
    <cfRule type="expression" dxfId="84" priority="6" stopIfTrue="1">
      <formula>MOD(ROW(),2)&lt;&gt;0</formula>
    </cfRule>
  </conditionalFormatting>
  <conditionalFormatting sqref="E26:E27">
    <cfRule type="expression" dxfId="83" priority="1" stopIfTrue="1">
      <formula>MOD(ROW(),2)=0</formula>
    </cfRule>
    <cfRule type="expression" dxfId="82" priority="2" stopIfTrue="1">
      <formula>MOD(ROW(),2)&lt;&gt;0</formula>
    </cfRule>
  </conditionalFormatting>
  <conditionalFormatting sqref="F26:F27">
    <cfRule type="expression" dxfId="81" priority="3" stopIfTrue="1">
      <formula>MOD(ROW(),2)=0</formula>
    </cfRule>
    <cfRule type="expression" dxfId="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11"/>
  <dimension ref="A1:I67"/>
  <sheetViews>
    <sheetView showGridLines="0" zoomScale="85" zoomScaleNormal="85" workbookViewId="0">
      <selection activeCell="D21" sqref="D21"/>
    </sheetView>
  </sheetViews>
  <sheetFormatPr defaultColWidth="10" defaultRowHeight="13.2" x14ac:dyDescent="0.25"/>
  <cols>
    <col min="1" max="1" width="31.88671875" style="27" customWidth="1"/>
    <col min="2" max="2" width="27.44140625" style="27" customWidth="1"/>
    <col min="3" max="3" width="10.109375" style="27" customWidth="1"/>
    <col min="4" max="4" width="10" style="27" customWidth="1"/>
    <col min="5" max="16384" width="10" style="27"/>
  </cols>
  <sheetData>
    <row r="1" spans="1:9" ht="21" x14ac:dyDescent="0.4">
      <c r="A1" s="40" t="s">
        <v>227</v>
      </c>
      <c r="B1" s="41"/>
      <c r="C1" s="41"/>
      <c r="D1" s="41"/>
      <c r="E1" s="41"/>
      <c r="F1" s="41"/>
      <c r="G1" s="41"/>
      <c r="H1" s="41"/>
      <c r="I1" s="41"/>
    </row>
    <row r="2" spans="1:9" ht="15.6" x14ac:dyDescent="0.3">
      <c r="A2" s="42" t="str">
        <f>IF(title="&gt; Enter workbook title here","Enter workbook title in Cover sheet",title)</f>
        <v>Fire Wales - Consolidated Factor Spreadsheet</v>
      </c>
      <c r="B2" s="43"/>
      <c r="C2" s="43"/>
      <c r="D2" s="43"/>
      <c r="E2" s="43"/>
      <c r="F2" s="43"/>
      <c r="G2" s="43"/>
      <c r="H2" s="43"/>
      <c r="I2" s="43"/>
    </row>
    <row r="3" spans="1:9" ht="15.6" x14ac:dyDescent="0.3">
      <c r="A3" s="44" t="str">
        <f>TABLE_FACTOR_TYPE&amp;" - x-"&amp;TABLE_SERIES_NUMBER</f>
        <v>Added pension - x-702</v>
      </c>
      <c r="B3" s="43"/>
      <c r="C3" s="43"/>
      <c r="D3" s="43"/>
      <c r="E3" s="43"/>
      <c r="F3" s="43"/>
      <c r="G3" s="43"/>
      <c r="H3" s="43"/>
      <c r="I3" s="43"/>
    </row>
    <row r="4" spans="1:9" x14ac:dyDescent="0.25">
      <c r="A4" s="45"/>
    </row>
    <row r="6" spans="1:9" ht="26.4" x14ac:dyDescent="0.25">
      <c r="A6" s="82" t="s">
        <v>600</v>
      </c>
      <c r="B6" s="83" t="s">
        <v>601</v>
      </c>
    </row>
    <row r="7" spans="1:9" x14ac:dyDescent="0.25">
      <c r="A7" s="84" t="s">
        <v>305</v>
      </c>
      <c r="B7" s="85" t="s">
        <v>325</v>
      </c>
    </row>
    <row r="8" spans="1:9" x14ac:dyDescent="0.25">
      <c r="A8" s="84" t="s">
        <v>306</v>
      </c>
      <c r="B8" s="85">
        <v>2015</v>
      </c>
    </row>
    <row r="9" spans="1:9" x14ac:dyDescent="0.25">
      <c r="A9" s="84" t="s">
        <v>307</v>
      </c>
      <c r="B9" s="85" t="s">
        <v>589</v>
      </c>
    </row>
    <row r="10" spans="1:9" ht="26.4" x14ac:dyDescent="0.25">
      <c r="A10" s="84" t="s">
        <v>233</v>
      </c>
      <c r="B10" s="85" t="s">
        <v>594</v>
      </c>
    </row>
    <row r="11" spans="1:9" x14ac:dyDescent="0.25">
      <c r="A11" s="84" t="s">
        <v>308</v>
      </c>
      <c r="B11" s="85" t="s">
        <v>448</v>
      </c>
    </row>
    <row r="12" spans="1:9" ht="39.6" x14ac:dyDescent="0.25">
      <c r="A12" s="84" t="s">
        <v>309</v>
      </c>
      <c r="B12" s="85" t="s">
        <v>595</v>
      </c>
    </row>
    <row r="13" spans="1:9" x14ac:dyDescent="0.25">
      <c r="A13" s="84" t="s">
        <v>608</v>
      </c>
      <c r="B13" s="85">
        <v>0</v>
      </c>
    </row>
    <row r="14" spans="1:9" x14ac:dyDescent="0.25">
      <c r="A14" s="84" t="s">
        <v>311</v>
      </c>
      <c r="B14" s="85">
        <v>702</v>
      </c>
    </row>
    <row r="15" spans="1:9" x14ac:dyDescent="0.25">
      <c r="A15" s="84" t="s">
        <v>611</v>
      </c>
      <c r="B15" s="85" t="s">
        <v>596</v>
      </c>
    </row>
    <row r="16" spans="1:9" x14ac:dyDescent="0.25">
      <c r="A16" s="84" t="s">
        <v>313</v>
      </c>
      <c r="B16" s="85" t="s">
        <v>516</v>
      </c>
    </row>
    <row r="17" spans="1:2" ht="79.2" x14ac:dyDescent="0.25">
      <c r="A17" s="84" t="s">
        <v>684</v>
      </c>
      <c r="B17" s="85" t="s">
        <v>593</v>
      </c>
    </row>
    <row r="18" spans="1:2" x14ac:dyDescent="0.25">
      <c r="A18" s="84" t="s">
        <v>315</v>
      </c>
      <c r="B18" s="87">
        <v>45196</v>
      </c>
    </row>
    <row r="19" spans="1:2" x14ac:dyDescent="0.25">
      <c r="A19" s="84" t="s">
        <v>316</v>
      </c>
      <c r="B19" s="81">
        <v>45197</v>
      </c>
    </row>
    <row r="20" spans="1:2" x14ac:dyDescent="0.25">
      <c r="A20" s="84" t="s">
        <v>317</v>
      </c>
      <c r="B20" s="85" t="s">
        <v>333</v>
      </c>
    </row>
    <row r="21" spans="1:2" x14ac:dyDescent="0.25">
      <c r="A21" s="84" t="s">
        <v>685</v>
      </c>
      <c r="B21" s="85" t="s">
        <v>334</v>
      </c>
    </row>
    <row r="23" spans="1:2" x14ac:dyDescent="0.25">
      <c r="B23" s="104" t="str">
        <f>HYPERLINK("#'Factor List'!A1","Back to Factor List")</f>
        <v>Back to Factor List</v>
      </c>
    </row>
    <row r="24" spans="1:2" x14ac:dyDescent="0.25">
      <c r="B24" s="104" t="str">
        <f>HYPERLINK("#'Assumptions'!A1","Assumptions")</f>
        <v>Assumptions</v>
      </c>
    </row>
    <row r="26" spans="1:2" ht="26.4" x14ac:dyDescent="0.25">
      <c r="A26" s="88" t="s">
        <v>595</v>
      </c>
      <c r="B26" s="88" t="s">
        <v>777</v>
      </c>
    </row>
    <row r="27" spans="1:2" x14ac:dyDescent="0.25">
      <c r="A27" s="89">
        <v>0</v>
      </c>
      <c r="B27" s="90">
        <v>1</v>
      </c>
    </row>
    <row r="28" spans="1:2" x14ac:dyDescent="0.25">
      <c r="A28" s="89">
        <v>1</v>
      </c>
      <c r="B28" s="90">
        <v>1.02</v>
      </c>
    </row>
    <row r="29" spans="1:2" x14ac:dyDescent="0.25">
      <c r="A29" s="89">
        <v>2</v>
      </c>
      <c r="B29" s="90">
        <v>1.04</v>
      </c>
    </row>
    <row r="30" spans="1:2" x14ac:dyDescent="0.25">
      <c r="A30" s="89">
        <v>3</v>
      </c>
      <c r="B30" s="90">
        <v>1.06</v>
      </c>
    </row>
    <row r="31" spans="1:2" x14ac:dyDescent="0.25">
      <c r="A31" s="89">
        <v>4</v>
      </c>
      <c r="B31" s="90">
        <v>1.08</v>
      </c>
    </row>
    <row r="32" spans="1:2" x14ac:dyDescent="0.25">
      <c r="A32" s="89">
        <v>5</v>
      </c>
      <c r="B32" s="90">
        <v>1.1000000000000001</v>
      </c>
    </row>
    <row r="33" spans="1:2" x14ac:dyDescent="0.25">
      <c r="A33" s="89">
        <v>6</v>
      </c>
      <c r="B33" s="90">
        <v>1.1299999999999999</v>
      </c>
    </row>
    <row r="34" spans="1:2" x14ac:dyDescent="0.25">
      <c r="A34" s="89">
        <v>7</v>
      </c>
      <c r="B34" s="90">
        <v>1.1499999999999999</v>
      </c>
    </row>
    <row r="35" spans="1:2" x14ac:dyDescent="0.25">
      <c r="A35" s="89">
        <v>8</v>
      </c>
      <c r="B35" s="90">
        <v>1.17</v>
      </c>
    </row>
    <row r="36" spans="1:2" x14ac:dyDescent="0.25">
      <c r="A36" s="89">
        <v>9</v>
      </c>
      <c r="B36" s="90">
        <v>1.2</v>
      </c>
    </row>
    <row r="37" spans="1:2" x14ac:dyDescent="0.25">
      <c r="A37" s="89">
        <v>10</v>
      </c>
      <c r="B37" s="90">
        <v>1.22</v>
      </c>
    </row>
    <row r="38" spans="1:2" x14ac:dyDescent="0.25">
      <c r="A38" s="89">
        <v>11</v>
      </c>
      <c r="B38" s="90">
        <v>1.24</v>
      </c>
    </row>
    <row r="39" spans="1:2" x14ac:dyDescent="0.25">
      <c r="A39" s="89">
        <v>12</v>
      </c>
      <c r="B39" s="90">
        <v>1.27</v>
      </c>
    </row>
    <row r="40" spans="1:2" x14ac:dyDescent="0.25">
      <c r="A40" s="89">
        <v>13</v>
      </c>
      <c r="B40" s="90">
        <v>1.29</v>
      </c>
    </row>
    <row r="41" spans="1:2" x14ac:dyDescent="0.25">
      <c r="A41" s="89">
        <v>14</v>
      </c>
      <c r="B41" s="90">
        <v>1.32</v>
      </c>
    </row>
    <row r="42" spans="1:2" x14ac:dyDescent="0.25">
      <c r="A42" s="89">
        <v>15</v>
      </c>
      <c r="B42" s="90">
        <v>1.35</v>
      </c>
    </row>
    <row r="43" spans="1:2" x14ac:dyDescent="0.25">
      <c r="A43" s="89">
        <v>16</v>
      </c>
      <c r="B43" s="90">
        <v>1.37</v>
      </c>
    </row>
    <row r="44" spans="1:2" x14ac:dyDescent="0.25">
      <c r="A44" s="89">
        <v>17</v>
      </c>
      <c r="B44" s="90">
        <v>1.4</v>
      </c>
    </row>
    <row r="45" spans="1:2" x14ac:dyDescent="0.25">
      <c r="A45" s="89">
        <v>18</v>
      </c>
      <c r="B45" s="90">
        <v>1.43</v>
      </c>
    </row>
    <row r="46" spans="1:2" x14ac:dyDescent="0.25">
      <c r="A46" s="89">
        <v>19</v>
      </c>
      <c r="B46" s="90">
        <v>1.46</v>
      </c>
    </row>
    <row r="47" spans="1:2" x14ac:dyDescent="0.25">
      <c r="A47" s="89">
        <v>20</v>
      </c>
      <c r="B47" s="90">
        <v>1.49</v>
      </c>
    </row>
    <row r="48" spans="1:2" x14ac:dyDescent="0.25">
      <c r="A48" s="89">
        <v>21</v>
      </c>
      <c r="B48" s="90">
        <v>1.52</v>
      </c>
    </row>
    <row r="49" spans="1:2" x14ac:dyDescent="0.25">
      <c r="A49" s="89">
        <v>22</v>
      </c>
      <c r="B49" s="90">
        <v>1.55</v>
      </c>
    </row>
    <row r="50" spans="1:2" x14ac:dyDescent="0.25">
      <c r="A50" s="89">
        <v>23</v>
      </c>
      <c r="B50" s="90">
        <v>1.58</v>
      </c>
    </row>
    <row r="51" spans="1:2" x14ac:dyDescent="0.25">
      <c r="A51" s="89">
        <v>24</v>
      </c>
      <c r="B51" s="90">
        <v>1.61</v>
      </c>
    </row>
    <row r="52" spans="1:2" x14ac:dyDescent="0.25">
      <c r="A52" s="89">
        <v>25</v>
      </c>
      <c r="B52" s="90">
        <v>1.64</v>
      </c>
    </row>
    <row r="53" spans="1:2" x14ac:dyDescent="0.25">
      <c r="A53" s="89">
        <v>26</v>
      </c>
      <c r="B53" s="90">
        <v>1.67</v>
      </c>
    </row>
    <row r="54" spans="1:2" x14ac:dyDescent="0.25">
      <c r="A54" s="89">
        <v>27</v>
      </c>
      <c r="B54" s="90">
        <v>1.71</v>
      </c>
    </row>
    <row r="55" spans="1:2" x14ac:dyDescent="0.25">
      <c r="A55" s="89">
        <v>28</v>
      </c>
      <c r="B55" s="90">
        <v>1.74</v>
      </c>
    </row>
    <row r="56" spans="1:2" x14ac:dyDescent="0.25">
      <c r="A56" s="89">
        <v>29</v>
      </c>
      <c r="B56" s="90">
        <v>1.78</v>
      </c>
    </row>
    <row r="57" spans="1:2" x14ac:dyDescent="0.25">
      <c r="A57" s="89">
        <v>30</v>
      </c>
      <c r="B57" s="90">
        <v>1.81</v>
      </c>
    </row>
    <row r="58" spans="1:2" x14ac:dyDescent="0.25">
      <c r="A58" s="89">
        <v>31</v>
      </c>
      <c r="B58" s="90">
        <v>1.85</v>
      </c>
    </row>
    <row r="59" spans="1:2" x14ac:dyDescent="0.25">
      <c r="A59" s="89">
        <v>32</v>
      </c>
      <c r="B59" s="90">
        <v>1.88</v>
      </c>
    </row>
    <row r="60" spans="1:2" x14ac:dyDescent="0.25">
      <c r="A60" s="89">
        <v>33</v>
      </c>
      <c r="B60" s="90">
        <v>1.92</v>
      </c>
    </row>
    <row r="61" spans="1:2" x14ac:dyDescent="0.25">
      <c r="A61" s="89">
        <v>34</v>
      </c>
      <c r="B61" s="90">
        <v>1.96</v>
      </c>
    </row>
    <row r="62" spans="1:2" x14ac:dyDescent="0.25">
      <c r="A62" s="89">
        <v>35</v>
      </c>
      <c r="B62" s="90">
        <v>2</v>
      </c>
    </row>
    <row r="63" spans="1:2" x14ac:dyDescent="0.25">
      <c r="A63" s="89">
        <v>36</v>
      </c>
      <c r="B63" s="90">
        <v>2.04</v>
      </c>
    </row>
    <row r="64" spans="1:2" x14ac:dyDescent="0.25">
      <c r="A64" s="89">
        <v>37</v>
      </c>
      <c r="B64" s="90">
        <v>2.08</v>
      </c>
    </row>
    <row r="65" spans="1:2" x14ac:dyDescent="0.25">
      <c r="A65" s="89">
        <v>38</v>
      </c>
      <c r="B65" s="90">
        <v>2.12</v>
      </c>
    </row>
    <row r="66" spans="1:2" x14ac:dyDescent="0.25">
      <c r="A66" s="89">
        <v>39</v>
      </c>
      <c r="B66" s="90">
        <v>2.16</v>
      </c>
    </row>
    <row r="67" spans="1:2" x14ac:dyDescent="0.25">
      <c r="A67" s="89">
        <v>40</v>
      </c>
      <c r="B67" s="90">
        <v>2.21</v>
      </c>
    </row>
  </sheetData>
  <sheetProtection algorithmName="SHA-512" hashValue="3Bi07g5lacqs0z1ye976XvGI+osWUE8fiFJomCoHzJKuXRsY1Ama8yhwg0TqnDYRZpa4nJLHNKEQoZgvxJIqCQ==" saltValue="xhO/Xrg5HjFRCcTxV9+R3A==" spinCount="100000" sheet="1" objects="1" scenarios="1"/>
  <conditionalFormatting sqref="A6:A16">
    <cfRule type="expression" dxfId="79" priority="13" stopIfTrue="1">
      <formula>MOD(ROW(),2)=0</formula>
    </cfRule>
    <cfRule type="expression" dxfId="78" priority="14" stopIfTrue="1">
      <formula>MOD(ROW(),2)&lt;&gt;0</formula>
    </cfRule>
  </conditionalFormatting>
  <conditionalFormatting sqref="B6:B16">
    <cfRule type="expression" dxfId="77" priority="15" stopIfTrue="1">
      <formula>MOD(ROW(),2)=0</formula>
    </cfRule>
    <cfRule type="expression" dxfId="76" priority="16" stopIfTrue="1">
      <formula>MOD(ROW(),2)&lt;&gt;0</formula>
    </cfRule>
  </conditionalFormatting>
  <conditionalFormatting sqref="A26:A67">
    <cfRule type="expression" dxfId="75" priority="9" stopIfTrue="1">
      <formula>MOD(ROW(),2)=0</formula>
    </cfRule>
    <cfRule type="expression" dxfId="74" priority="10" stopIfTrue="1">
      <formula>MOD(ROW(),2)&lt;&gt;0</formula>
    </cfRule>
  </conditionalFormatting>
  <conditionalFormatting sqref="B26:B67">
    <cfRule type="expression" dxfId="73" priority="11" stopIfTrue="1">
      <formula>MOD(ROW(),2)=0</formula>
    </cfRule>
    <cfRule type="expression" dxfId="72" priority="12" stopIfTrue="1">
      <formula>MOD(ROW(),2)&lt;&gt;0</formula>
    </cfRule>
  </conditionalFormatting>
  <conditionalFormatting sqref="A17:A21">
    <cfRule type="expression" dxfId="71" priority="5" stopIfTrue="1">
      <formula>MOD(ROW(),2)=0</formula>
    </cfRule>
    <cfRule type="expression" dxfId="70" priority="6" stopIfTrue="1">
      <formula>MOD(ROW(),2)&lt;&gt;0</formula>
    </cfRule>
  </conditionalFormatting>
  <conditionalFormatting sqref="B18 B20:B21">
    <cfRule type="expression" dxfId="69" priority="7" stopIfTrue="1">
      <formula>MOD(ROW(),2)=0</formula>
    </cfRule>
    <cfRule type="expression" dxfId="68" priority="8" stopIfTrue="1">
      <formula>MOD(ROW(),2)&lt;&gt;0</formula>
    </cfRule>
  </conditionalFormatting>
  <conditionalFormatting sqref="B19">
    <cfRule type="expression" dxfId="67" priority="3" stopIfTrue="1">
      <formula>MOD(ROW(),2)=0</formula>
    </cfRule>
    <cfRule type="expression" dxfId="66" priority="4" stopIfTrue="1">
      <formula>MOD(ROW(),2)&lt;&gt;0</formula>
    </cfRule>
  </conditionalFormatting>
  <conditionalFormatting sqref="B17">
    <cfRule type="expression" dxfId="65" priority="1" stopIfTrue="1">
      <formula>MOD(ROW(),2)=0</formula>
    </cfRule>
    <cfRule type="expression" dxfId="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595E8-2702-422C-8B0E-C1CCA3576008}">
  <sheetPr codeName="Sheet114"/>
  <dimension ref="A1:K36"/>
  <sheetViews>
    <sheetView showGridLines="0" zoomScale="84" zoomScaleNormal="84" workbookViewId="0">
      <selection activeCell="B23" sqref="B23"/>
    </sheetView>
  </sheetViews>
  <sheetFormatPr defaultColWidth="10" defaultRowHeight="13.2" x14ac:dyDescent="0.25"/>
  <cols>
    <col min="1" max="1" width="31.5546875" style="27" customWidth="1"/>
    <col min="2" max="2" width="24.5546875" style="27" customWidth="1"/>
    <col min="3" max="3" width="24.88671875" style="27" customWidth="1"/>
    <col min="4" max="5" width="10" style="27" customWidth="1"/>
    <col min="6" max="6" width="24.5546875" style="27" customWidth="1"/>
    <col min="7" max="7" width="27.109375" style="27" customWidth="1"/>
    <col min="8" max="9" width="10" style="27"/>
    <col min="10" max="10" width="26.109375" style="27" customWidth="1"/>
    <col min="11" max="11" width="26.44140625" style="27" customWidth="1"/>
    <col min="12" max="16384" width="10" style="27"/>
  </cols>
  <sheetData>
    <row r="1" spans="1:11" ht="21" x14ac:dyDescent="0.4">
      <c r="A1" s="40" t="s">
        <v>227</v>
      </c>
      <c r="B1" s="41"/>
      <c r="C1" s="41"/>
      <c r="D1" s="41"/>
      <c r="E1" s="41"/>
      <c r="F1" s="41"/>
      <c r="G1" s="41"/>
      <c r="H1" s="41"/>
      <c r="I1" s="41"/>
      <c r="J1" s="41"/>
      <c r="K1" s="41"/>
    </row>
    <row r="2" spans="1:11" ht="15.6" x14ac:dyDescent="0.3">
      <c r="A2" s="42" t="str">
        <f>IF(t="&gt; Enter workbook title here","Enter workbook title in Cover sheet",t)</f>
        <v>Fire Wales - Consolidated Factor Spreadsheet</v>
      </c>
      <c r="B2" s="43"/>
      <c r="C2" s="43"/>
      <c r="D2" s="43"/>
      <c r="E2" s="43"/>
      <c r="F2" s="43"/>
      <c r="G2" s="43"/>
      <c r="H2" s="43"/>
      <c r="I2" s="43"/>
      <c r="J2" s="43"/>
      <c r="K2" s="43"/>
    </row>
    <row r="3" spans="1:11" ht="15.6" x14ac:dyDescent="0.3">
      <c r="A3" s="44" t="str">
        <f>TABLE_FACTOR_TYPE&amp;" - x-"&amp;TABLE_SERIES_NUMBER</f>
        <v>Conversion Factors - x-802</v>
      </c>
      <c r="B3" s="43"/>
      <c r="C3" s="43"/>
      <c r="D3" s="43"/>
      <c r="E3" s="43"/>
      <c r="F3" s="43"/>
      <c r="G3" s="43"/>
      <c r="H3" s="43"/>
      <c r="I3" s="43"/>
      <c r="J3" s="43"/>
      <c r="K3" s="43"/>
    </row>
    <row r="4" spans="1:11" x14ac:dyDescent="0.25">
      <c r="A4" s="45"/>
    </row>
    <row r="6" spans="1:11" ht="26.4" x14ac:dyDescent="0.25">
      <c r="A6" s="82" t="s">
        <v>600</v>
      </c>
      <c r="B6" s="83" t="s">
        <v>601</v>
      </c>
      <c r="C6" s="83"/>
      <c r="F6" s="82" t="s">
        <v>600</v>
      </c>
      <c r="G6" s="83" t="s">
        <v>601</v>
      </c>
      <c r="J6" s="82" t="s">
        <v>600</v>
      </c>
      <c r="K6" s="83" t="s">
        <v>601</v>
      </c>
    </row>
    <row r="7" spans="1:11" x14ac:dyDescent="0.25">
      <c r="A7" s="84" t="s">
        <v>305</v>
      </c>
      <c r="B7" s="85" t="s">
        <v>778</v>
      </c>
      <c r="C7" s="85"/>
      <c r="F7" s="84" t="s">
        <v>305</v>
      </c>
      <c r="G7" s="85" t="s">
        <v>778</v>
      </c>
      <c r="J7" s="84" t="s">
        <v>305</v>
      </c>
      <c r="K7" s="85" t="s">
        <v>778</v>
      </c>
    </row>
    <row r="8" spans="1:11" x14ac:dyDescent="0.25">
      <c r="A8" s="84" t="s">
        <v>306</v>
      </c>
      <c r="B8" s="85">
        <v>2007</v>
      </c>
      <c r="C8" s="85"/>
      <c r="F8" s="84" t="s">
        <v>306</v>
      </c>
      <c r="G8" s="85">
        <v>2007</v>
      </c>
      <c r="J8" s="84" t="s">
        <v>306</v>
      </c>
      <c r="K8" s="85">
        <v>2007</v>
      </c>
    </row>
    <row r="9" spans="1:11" x14ac:dyDescent="0.25">
      <c r="A9" s="84" t="s">
        <v>307</v>
      </c>
      <c r="B9" s="85" t="s">
        <v>597</v>
      </c>
      <c r="C9" s="85"/>
      <c r="F9" s="84" t="s">
        <v>307</v>
      </c>
      <c r="G9" s="85" t="s">
        <v>597</v>
      </c>
      <c r="J9" s="84" t="s">
        <v>307</v>
      </c>
      <c r="K9" s="85" t="s">
        <v>597</v>
      </c>
    </row>
    <row r="10" spans="1:11" ht="39.6" x14ac:dyDescent="0.25">
      <c r="A10" s="84" t="s">
        <v>233</v>
      </c>
      <c r="B10" s="85" t="s">
        <v>779</v>
      </c>
      <c r="C10" s="85"/>
      <c r="F10" s="84" t="s">
        <v>233</v>
      </c>
      <c r="G10" s="85" t="s">
        <v>780</v>
      </c>
      <c r="J10" s="84" t="s">
        <v>233</v>
      </c>
      <c r="K10" s="85" t="s">
        <v>598</v>
      </c>
    </row>
    <row r="11" spans="1:11" x14ac:dyDescent="0.25">
      <c r="A11" s="84" t="s">
        <v>308</v>
      </c>
      <c r="B11" s="85" t="s">
        <v>448</v>
      </c>
      <c r="C11" s="85"/>
      <c r="F11" s="84" t="s">
        <v>308</v>
      </c>
      <c r="G11" s="85" t="s">
        <v>448</v>
      </c>
      <c r="J11" s="84" t="s">
        <v>308</v>
      </c>
      <c r="K11" s="85" t="s">
        <v>448</v>
      </c>
    </row>
    <row r="12" spans="1:11" ht="26.4" x14ac:dyDescent="0.25">
      <c r="A12" s="84" t="s">
        <v>309</v>
      </c>
      <c r="B12" s="85" t="s">
        <v>576</v>
      </c>
      <c r="C12" s="85"/>
      <c r="F12" s="84" t="s">
        <v>309</v>
      </c>
      <c r="G12" s="85" t="s">
        <v>576</v>
      </c>
      <c r="J12" s="84" t="s">
        <v>309</v>
      </c>
      <c r="K12" s="85" t="s">
        <v>576</v>
      </c>
    </row>
    <row r="13" spans="1:11" x14ac:dyDescent="0.25">
      <c r="A13" s="84" t="s">
        <v>608</v>
      </c>
      <c r="B13" s="85">
        <v>0</v>
      </c>
      <c r="C13" s="85"/>
      <c r="F13" s="84" t="s">
        <v>608</v>
      </c>
      <c r="G13" s="85">
        <v>0</v>
      </c>
      <c r="J13" s="84" t="s">
        <v>608</v>
      </c>
      <c r="K13" s="85">
        <v>0</v>
      </c>
    </row>
    <row r="14" spans="1:11" x14ac:dyDescent="0.25">
      <c r="A14" s="84" t="s">
        <v>311</v>
      </c>
      <c r="B14" s="85">
        <v>802</v>
      </c>
      <c r="C14" s="85"/>
      <c r="F14" s="84" t="s">
        <v>311</v>
      </c>
      <c r="G14" s="85">
        <v>802</v>
      </c>
      <c r="J14" s="84" t="s">
        <v>311</v>
      </c>
      <c r="K14" s="85">
        <v>802</v>
      </c>
    </row>
    <row r="15" spans="1:11" x14ac:dyDescent="0.25">
      <c r="A15" s="84" t="s">
        <v>611</v>
      </c>
      <c r="B15" s="85" t="s">
        <v>786</v>
      </c>
      <c r="C15" s="85"/>
      <c r="F15" s="84" t="s">
        <v>611</v>
      </c>
      <c r="G15" s="85" t="s">
        <v>787</v>
      </c>
      <c r="J15" s="84" t="s">
        <v>611</v>
      </c>
      <c r="K15" s="85" t="s">
        <v>788</v>
      </c>
    </row>
    <row r="16" spans="1:11" ht="26.4" x14ac:dyDescent="0.25">
      <c r="A16" s="84" t="s">
        <v>313</v>
      </c>
      <c r="B16" s="85" t="s">
        <v>484</v>
      </c>
      <c r="C16" s="85"/>
      <c r="F16" s="84" t="s">
        <v>313</v>
      </c>
      <c r="G16" s="85" t="s">
        <v>492</v>
      </c>
      <c r="J16" s="84" t="s">
        <v>313</v>
      </c>
      <c r="K16" s="85" t="s">
        <v>504</v>
      </c>
    </row>
    <row r="17" spans="1:11" ht="65.400000000000006" customHeight="1" x14ac:dyDescent="0.25">
      <c r="A17" s="84" t="s">
        <v>684</v>
      </c>
      <c r="B17" s="85" t="s">
        <v>781</v>
      </c>
      <c r="C17" s="85"/>
      <c r="F17" s="84" t="s">
        <v>684</v>
      </c>
      <c r="G17" s="85" t="s">
        <v>781</v>
      </c>
      <c r="J17" s="84" t="s">
        <v>684</v>
      </c>
      <c r="K17" s="85" t="s">
        <v>781</v>
      </c>
    </row>
    <row r="18" spans="1:11" ht="26.4" x14ac:dyDescent="0.25">
      <c r="A18" s="84" t="s">
        <v>315</v>
      </c>
      <c r="B18" s="87"/>
      <c r="C18" s="87"/>
      <c r="F18" s="84" t="s">
        <v>315</v>
      </c>
      <c r="G18" s="87"/>
      <c r="J18" s="84" t="s">
        <v>315</v>
      </c>
      <c r="K18" s="87"/>
    </row>
    <row r="19" spans="1:11" ht="26.4" x14ac:dyDescent="0.25">
      <c r="A19" s="84" t="s">
        <v>316</v>
      </c>
      <c r="B19" s="87"/>
      <c r="C19" s="87"/>
      <c r="F19" s="84" t="s">
        <v>316</v>
      </c>
      <c r="G19" s="87"/>
      <c r="J19" s="84" t="s">
        <v>316</v>
      </c>
      <c r="K19" s="87"/>
    </row>
    <row r="20" spans="1:11" x14ac:dyDescent="0.25">
      <c r="A20" s="84" t="s">
        <v>317</v>
      </c>
      <c r="B20" s="85" t="s">
        <v>789</v>
      </c>
      <c r="C20" s="85"/>
      <c r="F20" s="84" t="s">
        <v>317</v>
      </c>
      <c r="G20" s="85" t="s">
        <v>789</v>
      </c>
      <c r="J20" s="84" t="s">
        <v>317</v>
      </c>
      <c r="K20" s="85" t="s">
        <v>789</v>
      </c>
    </row>
    <row r="21" spans="1:11" x14ac:dyDescent="0.25">
      <c r="A21" s="84" t="s">
        <v>685</v>
      </c>
      <c r="B21" s="85"/>
      <c r="C21" s="85"/>
      <c r="F21" s="84" t="s">
        <v>685</v>
      </c>
      <c r="G21" s="85"/>
      <c r="J21" s="84" t="s">
        <v>685</v>
      </c>
      <c r="K21" s="85"/>
    </row>
    <row r="23" spans="1:11" x14ac:dyDescent="0.25">
      <c r="B23" s="104" t="str">
        <f>HYPERLINK("#'Factor List'!A1","Back to Factor List")</f>
        <v>Back to Factor List</v>
      </c>
      <c r="C23" s="104"/>
      <c r="G23" s="104" t="str">
        <f>HYPERLINK("#'Factor List'!A1","Back to Factor List")</f>
        <v>Back to Factor List</v>
      </c>
      <c r="K23" s="104" t="str">
        <f>HYPERLINK("#'Factor List'!A1","Back to Factor List")</f>
        <v>Back to Factor List</v>
      </c>
    </row>
    <row r="24" spans="1:11" x14ac:dyDescent="0.25">
      <c r="B24" s="104" t="s">
        <v>240</v>
      </c>
      <c r="C24" s="104"/>
      <c r="G24" s="104" t="s">
        <v>240</v>
      </c>
      <c r="K24" s="104" t="s">
        <v>240</v>
      </c>
    </row>
    <row r="25" spans="1:11" x14ac:dyDescent="0.25">
      <c r="B25" s="104"/>
      <c r="C25" s="104"/>
      <c r="G25" s="104"/>
      <c r="K25" s="104"/>
    </row>
    <row r="26" spans="1:11" ht="26.4" x14ac:dyDescent="0.25">
      <c r="A26" s="88" t="s">
        <v>329</v>
      </c>
      <c r="B26" s="88" t="s">
        <v>782</v>
      </c>
      <c r="C26" s="88" t="s">
        <v>790</v>
      </c>
      <c r="F26" s="88" t="s">
        <v>329</v>
      </c>
      <c r="G26" s="88" t="s">
        <v>597</v>
      </c>
      <c r="J26" s="88" t="s">
        <v>329</v>
      </c>
      <c r="K26" s="88" t="s">
        <v>782</v>
      </c>
    </row>
    <row r="27" spans="1:11" x14ac:dyDescent="0.25">
      <c r="A27" s="121" t="s">
        <v>783</v>
      </c>
      <c r="B27" s="91"/>
      <c r="C27" s="91"/>
      <c r="F27" s="121" t="s">
        <v>784</v>
      </c>
      <c r="G27" s="91"/>
      <c r="J27" s="121" t="s">
        <v>783</v>
      </c>
      <c r="K27" s="91"/>
    </row>
    <row r="28" spans="1:11" x14ac:dyDescent="0.25">
      <c r="A28" s="89">
        <v>56</v>
      </c>
      <c r="B28" s="91"/>
      <c r="C28" s="91"/>
      <c r="F28" s="121">
        <v>36</v>
      </c>
      <c r="G28" s="91"/>
      <c r="J28" s="89">
        <v>56</v>
      </c>
      <c r="K28" s="91"/>
    </row>
    <row r="29" spans="1:11" x14ac:dyDescent="0.25">
      <c r="A29" s="89">
        <v>57</v>
      </c>
      <c r="B29" s="91"/>
      <c r="C29" s="91"/>
      <c r="F29" s="121">
        <v>37</v>
      </c>
      <c r="G29" s="91"/>
      <c r="J29" s="89">
        <v>57</v>
      </c>
      <c r="K29" s="91"/>
    </row>
    <row r="30" spans="1:11" x14ac:dyDescent="0.25">
      <c r="A30" s="89">
        <v>58</v>
      </c>
      <c r="B30" s="91"/>
      <c r="C30" s="91"/>
      <c r="F30" s="121">
        <v>38</v>
      </c>
      <c r="G30" s="91"/>
      <c r="J30" s="89">
        <v>58</v>
      </c>
      <c r="K30" s="91"/>
    </row>
    <row r="31" spans="1:11" x14ac:dyDescent="0.25">
      <c r="A31" s="89">
        <v>59</v>
      </c>
      <c r="B31" s="91"/>
      <c r="C31" s="91"/>
      <c r="F31" s="121">
        <v>39</v>
      </c>
      <c r="G31" s="91"/>
      <c r="J31" s="89">
        <v>59</v>
      </c>
      <c r="K31" s="91"/>
    </row>
    <row r="32" spans="1:11" x14ac:dyDescent="0.25">
      <c r="F32" s="121" t="s">
        <v>785</v>
      </c>
      <c r="G32" s="91"/>
    </row>
    <row r="33" spans="6:7" x14ac:dyDescent="0.25">
      <c r="F33" s="121">
        <v>56</v>
      </c>
      <c r="G33" s="91"/>
    </row>
    <row r="34" spans="6:7" x14ac:dyDescent="0.25">
      <c r="F34" s="121">
        <v>57</v>
      </c>
      <c r="G34" s="91"/>
    </row>
    <row r="35" spans="6:7" x14ac:dyDescent="0.25">
      <c r="F35" s="121">
        <v>58</v>
      </c>
      <c r="G35" s="91"/>
    </row>
    <row r="36" spans="6:7" x14ac:dyDescent="0.25">
      <c r="F36" s="121">
        <v>59</v>
      </c>
      <c r="G36" s="91"/>
    </row>
  </sheetData>
  <sheetProtection algorithmName="SHA-512" hashValue="nHgzD90grIAoGp53M9D7SDDAV3HXtGnfLAVyHEf98q+spZlo5pu7bBt5FkJ3e7YSZEnoM3O8CXVKvB8fwo3v9A==" saltValue="udo7i6jGeOo7FuT5rmVBuQ==" spinCount="100000" sheet="1" objects="1" scenarios="1"/>
  <conditionalFormatting sqref="A6:A16">
    <cfRule type="expression" dxfId="63" priority="67" stopIfTrue="1">
      <formula>MOD(ROW(),2)=0</formula>
    </cfRule>
    <cfRule type="expression" dxfId="62" priority="68" stopIfTrue="1">
      <formula>MOD(ROW(),2)&lt;&gt;0</formula>
    </cfRule>
  </conditionalFormatting>
  <conditionalFormatting sqref="B6:C11 B21:C21 B13:C16">
    <cfRule type="expression" dxfId="61" priority="69" stopIfTrue="1">
      <formula>MOD(ROW(),2)=0</formula>
    </cfRule>
    <cfRule type="expression" dxfId="60" priority="70" stopIfTrue="1">
      <formula>MOD(ROW(),2)&lt;&gt;0</formula>
    </cfRule>
  </conditionalFormatting>
  <conditionalFormatting sqref="A26:A31">
    <cfRule type="expression" dxfId="59" priority="63" stopIfTrue="1">
      <formula>MOD(ROW(),2)=0</formula>
    </cfRule>
    <cfRule type="expression" dxfId="58" priority="64" stopIfTrue="1">
      <formula>MOD(ROW(),2)&lt;&gt;0</formula>
    </cfRule>
  </conditionalFormatting>
  <conditionalFormatting sqref="B26:C31">
    <cfRule type="expression" dxfId="57" priority="65" stopIfTrue="1">
      <formula>MOD(ROW(),2)=0</formula>
    </cfRule>
    <cfRule type="expression" dxfId="56" priority="66" stopIfTrue="1">
      <formula>MOD(ROW(),2)&lt;&gt;0</formula>
    </cfRule>
  </conditionalFormatting>
  <conditionalFormatting sqref="A17:A20">
    <cfRule type="expression" dxfId="55" priority="59" stopIfTrue="1">
      <formula>MOD(ROW(),2)=0</formula>
    </cfRule>
    <cfRule type="expression" dxfId="54" priority="60" stopIfTrue="1">
      <formula>MOD(ROW(),2)&lt;&gt;0</formula>
    </cfRule>
  </conditionalFormatting>
  <conditionalFormatting sqref="B17:C17">
    <cfRule type="expression" dxfId="53" priority="61" stopIfTrue="1">
      <formula>MOD(ROW(),2)=0</formula>
    </cfRule>
    <cfRule type="expression" dxfId="52" priority="62" stopIfTrue="1">
      <formula>MOD(ROW(),2)&lt;&gt;0</formula>
    </cfRule>
  </conditionalFormatting>
  <conditionalFormatting sqref="B18:C18 B20:C20">
    <cfRule type="expression" dxfId="51" priority="57" stopIfTrue="1">
      <formula>MOD(ROW(),2)=0</formula>
    </cfRule>
    <cfRule type="expression" dxfId="50" priority="58" stopIfTrue="1">
      <formula>MOD(ROW(),2)&lt;&gt;0</formula>
    </cfRule>
  </conditionalFormatting>
  <conditionalFormatting sqref="B19:C19">
    <cfRule type="expression" dxfId="49" priority="55" stopIfTrue="1">
      <formula>MOD(ROW(),2)=0</formula>
    </cfRule>
    <cfRule type="expression" dxfId="48" priority="56" stopIfTrue="1">
      <formula>MOD(ROW(),2)&lt;&gt;0</formula>
    </cfRule>
  </conditionalFormatting>
  <conditionalFormatting sqref="A21">
    <cfRule type="expression" dxfId="47" priority="53" stopIfTrue="1">
      <formula>MOD(ROW(),2)=0</formula>
    </cfRule>
    <cfRule type="expression" dxfId="46" priority="54" stopIfTrue="1">
      <formula>MOD(ROW(),2)&lt;&gt;0</formula>
    </cfRule>
  </conditionalFormatting>
  <conditionalFormatting sqref="B12:C12">
    <cfRule type="expression" dxfId="45" priority="51" stopIfTrue="1">
      <formula>MOD(ROW(),2)=0</formula>
    </cfRule>
    <cfRule type="expression" dxfId="44" priority="52" stopIfTrue="1">
      <formula>MOD(ROW(),2)&lt;&gt;0</formula>
    </cfRule>
  </conditionalFormatting>
  <conditionalFormatting sqref="F6:F16">
    <cfRule type="expression" dxfId="43" priority="47" stopIfTrue="1">
      <formula>MOD(ROW(),2)=0</formula>
    </cfRule>
    <cfRule type="expression" dxfId="42" priority="48" stopIfTrue="1">
      <formula>MOD(ROW(),2)&lt;&gt;0</formula>
    </cfRule>
  </conditionalFormatting>
  <conditionalFormatting sqref="G6 G21 G13:G16 G9:G11">
    <cfRule type="expression" dxfId="41" priority="49" stopIfTrue="1">
      <formula>MOD(ROW(),2)=0</formula>
    </cfRule>
    <cfRule type="expression" dxfId="40" priority="50" stopIfTrue="1">
      <formula>MOD(ROW(),2)&lt;&gt;0</formula>
    </cfRule>
  </conditionalFormatting>
  <conditionalFormatting sqref="F26:F36">
    <cfRule type="expression" dxfId="39" priority="43" stopIfTrue="1">
      <formula>MOD(ROW(),2)=0</formula>
    </cfRule>
    <cfRule type="expression" dxfId="38" priority="44" stopIfTrue="1">
      <formula>MOD(ROW(),2)&lt;&gt;0</formula>
    </cfRule>
  </conditionalFormatting>
  <conditionalFormatting sqref="G26:G36">
    <cfRule type="expression" dxfId="37" priority="45" stopIfTrue="1">
      <formula>MOD(ROW(),2)=0</formula>
    </cfRule>
    <cfRule type="expression" dxfId="36" priority="46" stopIfTrue="1">
      <formula>MOD(ROW(),2)&lt;&gt;0</formula>
    </cfRule>
  </conditionalFormatting>
  <conditionalFormatting sqref="F17:F20">
    <cfRule type="expression" dxfId="35" priority="39" stopIfTrue="1">
      <formula>MOD(ROW(),2)=0</formula>
    </cfRule>
    <cfRule type="expression" dxfId="34" priority="40" stopIfTrue="1">
      <formula>MOD(ROW(),2)&lt;&gt;0</formula>
    </cfRule>
  </conditionalFormatting>
  <conditionalFormatting sqref="G18 G20">
    <cfRule type="expression" dxfId="33" priority="37" stopIfTrue="1">
      <formula>MOD(ROW(),2)=0</formula>
    </cfRule>
    <cfRule type="expression" dxfId="32" priority="38" stopIfTrue="1">
      <formula>MOD(ROW(),2)&lt;&gt;0</formula>
    </cfRule>
  </conditionalFormatting>
  <conditionalFormatting sqref="G19">
    <cfRule type="expression" dxfId="31" priority="35" stopIfTrue="1">
      <formula>MOD(ROW(),2)=0</formula>
    </cfRule>
    <cfRule type="expression" dxfId="30" priority="36" stopIfTrue="1">
      <formula>MOD(ROW(),2)&lt;&gt;0</formula>
    </cfRule>
  </conditionalFormatting>
  <conditionalFormatting sqref="F21">
    <cfRule type="expression" dxfId="29" priority="33" stopIfTrue="1">
      <formula>MOD(ROW(),2)=0</formula>
    </cfRule>
    <cfRule type="expression" dxfId="28" priority="34" stopIfTrue="1">
      <formula>MOD(ROW(),2)&lt;&gt;0</formula>
    </cfRule>
  </conditionalFormatting>
  <conditionalFormatting sqref="G12">
    <cfRule type="expression" dxfId="27" priority="31" stopIfTrue="1">
      <formula>MOD(ROW(),2)=0</formula>
    </cfRule>
    <cfRule type="expression" dxfId="26" priority="32" stopIfTrue="1">
      <formula>MOD(ROW(),2)&lt;&gt;0</formula>
    </cfRule>
  </conditionalFormatting>
  <conditionalFormatting sqref="J6:J16">
    <cfRule type="expression" dxfId="25" priority="27" stopIfTrue="1">
      <formula>MOD(ROW(),2)=0</formula>
    </cfRule>
    <cfRule type="expression" dxfId="24" priority="28" stopIfTrue="1">
      <formula>MOD(ROW(),2)&lt;&gt;0</formula>
    </cfRule>
  </conditionalFormatting>
  <conditionalFormatting sqref="K6 K21 K13:K16 K9:K11">
    <cfRule type="expression" dxfId="23" priority="29" stopIfTrue="1">
      <formula>MOD(ROW(),2)=0</formula>
    </cfRule>
    <cfRule type="expression" dxfId="22" priority="30" stopIfTrue="1">
      <formula>MOD(ROW(),2)&lt;&gt;0</formula>
    </cfRule>
  </conditionalFormatting>
  <conditionalFormatting sqref="J26:J31">
    <cfRule type="expression" dxfId="21" priority="23" stopIfTrue="1">
      <formula>MOD(ROW(),2)=0</formula>
    </cfRule>
    <cfRule type="expression" dxfId="20" priority="24" stopIfTrue="1">
      <formula>MOD(ROW(),2)&lt;&gt;0</formula>
    </cfRule>
  </conditionalFormatting>
  <conditionalFormatting sqref="K26:K31">
    <cfRule type="expression" dxfId="19" priority="25" stopIfTrue="1">
      <formula>MOD(ROW(),2)=0</formula>
    </cfRule>
    <cfRule type="expression" dxfId="18" priority="26" stopIfTrue="1">
      <formula>MOD(ROW(),2)&lt;&gt;0</formula>
    </cfRule>
  </conditionalFormatting>
  <conditionalFormatting sqref="J17:J20">
    <cfRule type="expression" dxfId="17" priority="19" stopIfTrue="1">
      <formula>MOD(ROW(),2)=0</formula>
    </cfRule>
    <cfRule type="expression" dxfId="16" priority="20" stopIfTrue="1">
      <formula>MOD(ROW(),2)&lt;&gt;0</formula>
    </cfRule>
  </conditionalFormatting>
  <conditionalFormatting sqref="K18 K20">
    <cfRule type="expression" dxfId="15" priority="17" stopIfTrue="1">
      <formula>MOD(ROW(),2)=0</formula>
    </cfRule>
    <cfRule type="expression" dxfId="14" priority="18" stopIfTrue="1">
      <formula>MOD(ROW(),2)&lt;&gt;0</formula>
    </cfRule>
  </conditionalFormatting>
  <conditionalFormatting sqref="K19">
    <cfRule type="expression" dxfId="13" priority="15" stopIfTrue="1">
      <formula>MOD(ROW(),2)=0</formula>
    </cfRule>
    <cfRule type="expression" dxfId="12" priority="16" stopIfTrue="1">
      <formula>MOD(ROW(),2)&lt;&gt;0</formula>
    </cfRule>
  </conditionalFormatting>
  <conditionalFormatting sqref="J21">
    <cfRule type="expression" dxfId="11" priority="13" stopIfTrue="1">
      <formula>MOD(ROW(),2)=0</formula>
    </cfRule>
    <cfRule type="expression" dxfId="10" priority="14" stopIfTrue="1">
      <formula>MOD(ROW(),2)&lt;&gt;0</formula>
    </cfRule>
  </conditionalFormatting>
  <conditionalFormatting sqref="K12">
    <cfRule type="expression" dxfId="9" priority="11" stopIfTrue="1">
      <formula>MOD(ROW(),2)=0</formula>
    </cfRule>
    <cfRule type="expression" dxfId="8" priority="12" stopIfTrue="1">
      <formula>MOD(ROW(),2)&lt;&gt;0</formula>
    </cfRule>
  </conditionalFormatting>
  <conditionalFormatting sqref="G7:G8">
    <cfRule type="expression" dxfId="7" priority="9" stopIfTrue="1">
      <formula>MOD(ROW(),2)=0</formula>
    </cfRule>
    <cfRule type="expression" dxfId="6" priority="10" stopIfTrue="1">
      <formula>MOD(ROW(),2)&lt;&gt;0</formula>
    </cfRule>
  </conditionalFormatting>
  <conditionalFormatting sqref="K7:K8">
    <cfRule type="expression" dxfId="5" priority="7" stopIfTrue="1">
      <formula>MOD(ROW(),2)=0</formula>
    </cfRule>
    <cfRule type="expression" dxfId="4" priority="8" stopIfTrue="1">
      <formula>MOD(ROW(),2)&lt;&gt;0</formula>
    </cfRule>
  </conditionalFormatting>
  <conditionalFormatting sqref="G17">
    <cfRule type="expression" dxfId="3" priority="5" stopIfTrue="1">
      <formula>MOD(ROW(),2)=0</formula>
    </cfRule>
    <cfRule type="expression" dxfId="2" priority="6" stopIfTrue="1">
      <formula>MOD(ROW(),2)&lt;&gt;0</formula>
    </cfRule>
  </conditionalFormatting>
  <conditionalFormatting sqref="K17">
    <cfRule type="expression" dxfId="1" priority="1" stopIfTrue="1">
      <formula>MOD(ROW(),2)=0</formula>
    </cfRule>
    <cfRule type="expression" dxfId="0" priority="2" stopIfTrue="1">
      <formula>MOD(ROW(),2)&lt;&gt;0</formula>
    </cfRule>
  </conditionalFormatting>
  <hyperlinks>
    <hyperlink ref="B24" location="Assumptions!A1" display="Assumptions" xr:uid="{E2E70EB0-7135-4389-92A6-879803C4E230}"/>
    <hyperlink ref="G24" location="Assumptions!A1" display="Assumptions" xr:uid="{2FD72C89-6960-4E79-ACAB-74115E8A3E09}"/>
    <hyperlink ref="K24" location="Assumptions!A1" display="Assumptions" xr:uid="{352FF1C6-42F1-42DC-99B2-567E10D40066}"/>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GADWRKGRPACTUA-1580777631-52023</_dlc_DocId>
    <_dlc_DocIdUrl xmlns="f69fd3ce-e1df-49de-b78d-1d800e75d0a3">
      <Url>https://tris42.sharepoint.com/sites/gad_wrkgrp_actuarial/_layouts/15/DocIdRedir.aspx?ID=GADWRKGRPACTUA-1580777631-52023</Url>
      <Description>GADWRKGRPACTUA-1580777631-52023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9f15eb7008bb8826a5633fd5274e3ac9">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3c4a27eeed2fb66fca84cb4a00d48ef5"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E45E0FF-0546-4C66-8E38-9E7E81928517}">
  <ds:schemaRefs>
    <ds:schemaRef ds:uri="http://schemas.microsoft.com/sharepoint/v3/contenttype/forms"/>
  </ds:schemaRefs>
</ds:datastoreItem>
</file>

<file path=customXml/itemProps2.xml><?xml version="1.0" encoding="utf-8"?>
<ds:datastoreItem xmlns:ds="http://schemas.openxmlformats.org/officeDocument/2006/customXml" ds:itemID="{D0FF8F49-051A-48CD-AD2E-8F1A5F49C0E2}">
  <ds:schemaRefs>
    <ds:schemaRef ds:uri="http://schemas.microsoft.com/office/infopath/2007/PartnerControls"/>
    <ds:schemaRef ds:uri="http://purl.org/dc/elements/1.1/"/>
    <ds:schemaRef ds:uri="http://schemas.microsoft.com/office/2006/metadata/properties"/>
    <ds:schemaRef ds:uri="62c7038d-3aec-4dd4-8afa-8b92667eb25d"/>
    <ds:schemaRef ds:uri="http://purl.org/dc/terms/"/>
    <ds:schemaRef ds:uri="f69fd3ce-e1df-49de-b78d-1d800e75d0a3"/>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77A1A9C-36CA-4B9D-947A-ED6838CDD5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ECFF15-DB34-416A-BD10-29BB8A26441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2866</vt:i4>
      </vt:variant>
    </vt:vector>
  </HeadingPairs>
  <TitlesOfParts>
    <vt:vector size="2960" baseType="lpstr">
      <vt:lpstr>AnnGenHiddenLists</vt: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x-402</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'x-402'!Print_Area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'x-506'!Print_Area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t</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'x-402'!TABLE_AGE_DEF</vt:lpstr>
      <vt:lpstr>'x-403'!TABLE_AGE_DEF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'x-506'!TABLE_AGE_DEF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'x-802'!TABLE_AGE_DEF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'x-402'!TABLE_AGE_DEF_1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'x-402'!TABLE_AREA</vt:lpstr>
      <vt:lpstr>'x-403'!TABLE_AREA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'x-506'!TABLE_AREA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'x-624'!TABLE_AREA</vt:lpstr>
      <vt:lpstr>'x-626'!TABLE_AREA</vt:lpstr>
      <vt:lpstr>'x-701'!TABLE_AREA</vt:lpstr>
      <vt:lpstr>'x-702'!TABLE_AREA</vt:lpstr>
      <vt:lpstr>'x-802'!TABLE_AREA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'x-402'!TABLE_AREA_1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'x-402'!TABLE_CLIENT</vt:lpstr>
      <vt:lpstr>'x-403'!TABLE_CLIENT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'x-506'!TABLE_CLIENT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'x-802'!TABLE_CLIENT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'x-402'!TABLE_CLIENT_1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'x-402'!TABLE_DATE_IMPLEMENTED</vt:lpstr>
      <vt:lpstr>'x-403'!TABLE_DATE_IMPLEMENTED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'x-802'!TABLE_DATE_IMPLEMENTED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'x-402'!TABLE_DATE_ISSUED</vt:lpstr>
      <vt:lpstr>'x-403'!TABLE_DATE_ISSUED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'x-506'!TABLE_DATE_ISSUED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'x-802'!TABLE_DATE_ISSUED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'x-402'!TABLE_DESCRIPTION</vt:lpstr>
      <vt:lpstr>'x-403'!TABLE_DESCRIPTION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'x-506'!TABLE_DESCRIPTION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'x-802'!TABLE_DESCRIPTION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'x-402'!TABLE_FACTOR_STATUS</vt:lpstr>
      <vt:lpstr>'x-403'!TABLE_FACTOR_STATUS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'x-506'!TABLE_FACTOR_STATUS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'x-802'!TABLE_FACTOR_STATUS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'x-402'!TABLE_FACTOR_TYPE</vt:lpstr>
      <vt:lpstr>'x-403'!TABLE_FACTOR_TYPE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'x-506'!TABLE_FACTOR_TYPE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'x-802'!TABLE_FACTOR_TYPE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'x-402'!TABLE_GENDER</vt:lpstr>
      <vt:lpstr>'x-403'!TABLE_GENDER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'x-506'!TABLE_GENDER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'x-802'!TABLE_GENDER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'x-402'!TABLE_GENDER_1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'x-402'!TABLE_INFO</vt:lpstr>
      <vt:lpstr>'x-403'!TABLE_INFO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'x-506'!TABLE_INFO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'x-802'!TABLE_INFO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'x-402'!TABLE_INFO_1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'x-402'!TABLE_REFERENCE</vt:lpstr>
      <vt:lpstr>'x-403'!TABLE_REFERENCE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'x-506'!TABLE_REFERENCE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'x-802'!TABLE_REFERENCE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'x-402'!TABLE_REFERENCE_GUIDANCE</vt:lpstr>
      <vt:lpstr>'x-403'!TABLE_REFERENCE_GUIDANCE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'x-802'!TABLE_REFERENCE_GUIDANCE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'x-402'!TABLE_RELATED</vt:lpstr>
      <vt:lpstr>'x-403'!TABLE_RELATED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'x-506'!TABLE_RELATED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'x-802'!TABLE_RELATED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'x-402'!TABLE_RELATED_1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'x-402'!TABLE_SECTION</vt:lpstr>
      <vt:lpstr>'x-403'!TABLE_SECTION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'x-506'!TABLE_SECTION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'x-802'!TABLE_SECTION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'x-402'!TABLE_SECTION_1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'x-402'!TABLE_SECTION_NUMBER</vt:lpstr>
      <vt:lpstr>'x-403'!TABLE_SECTION_NUMBER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'x-506'!TABLE_SECTION_NUMBER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'x-802'!TABLE_SECTION_NUMBER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'x-402'!TABLE_SERIES_NUMBER</vt:lpstr>
      <vt:lpstr>'x-403'!TABLE_SERIES_NUMBER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'x-506'!TABLE_SERIES_NUMBER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'x-802'!TABLE_SERIES_NUMBER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title</vt:lpstr>
      <vt:lpstr>title_new</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2025-02-28T21:26:01Z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23836294-2f1a-456b-bae8-4d002ba37bd4</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DocumentTypeHTField0">
    <vt:lpwstr>Other|150be646-4ed5-450e-b2aa-5a7d8e5fc7d1</vt:lpwstr>
  </property>
  <property fmtid="{D5CDD505-2E9C-101B-9397-08002B2CF9AE}" pid="16" name="HMT_CategoryHTField0">
    <vt:lpwstr/>
  </property>
  <property fmtid="{D5CDD505-2E9C-101B-9397-08002B2CF9AE}" pid="17" name="b9c42a306c8b47fcbaf8a41a71352f3a">
    <vt:lpwstr/>
  </property>
  <property fmtid="{D5CDD505-2E9C-101B-9397-08002B2CF9AE}" pid="18" name="HMT_GroupHTField0">
    <vt:lpwstr/>
  </property>
  <property fmtid="{D5CDD505-2E9C-101B-9397-08002B2CF9AE}" pid="19" name="TaxCatchAll">
    <vt:lpwstr>1;#Other|150be646-4ed5-450e-b2aa-5a7d8e5fc7d1</vt:lpwstr>
  </property>
</Properties>
</file>